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8985" activeTab="0"/>
  </bookViews>
  <sheets>
    <sheet name="Sheet1" sheetId="1" r:id="rId1"/>
  </sheets>
  <definedNames>
    <definedName name="_xlnm.Print_Area" localSheetId="0">'Sheet1'!$A$1:$J$33</definedName>
  </definedNames>
  <calcPr fullCalcOnLoad="1"/>
</workbook>
</file>

<file path=xl/sharedStrings.xml><?xml version="1.0" encoding="utf-8"?>
<sst xmlns="http://schemas.openxmlformats.org/spreadsheetml/2006/main" count="44" uniqueCount="44">
  <si>
    <t>下 関 市</t>
  </si>
  <si>
    <t>宇 部 市</t>
  </si>
  <si>
    <t>山 口 市</t>
  </si>
  <si>
    <t>萩　　市</t>
  </si>
  <si>
    <t>防 府 市</t>
  </si>
  <si>
    <t>下 松 市</t>
  </si>
  <si>
    <t>岩 国 市</t>
  </si>
  <si>
    <t>光　　市</t>
  </si>
  <si>
    <t>長 門 市</t>
  </si>
  <si>
    <t>柳 井 市</t>
  </si>
  <si>
    <t>美 祢 市</t>
  </si>
  <si>
    <t>周 南 市</t>
  </si>
  <si>
    <t>山陽小野田市</t>
  </si>
  <si>
    <t>周防大島町</t>
  </si>
  <si>
    <t>大島郡計</t>
  </si>
  <si>
    <t>和 木 町</t>
  </si>
  <si>
    <t>玖珂郡計</t>
  </si>
  <si>
    <t>上 関 町</t>
  </si>
  <si>
    <t>田布施町</t>
  </si>
  <si>
    <t>平 生 町</t>
  </si>
  <si>
    <t>熊毛郡計</t>
  </si>
  <si>
    <t>阿 武 町</t>
  </si>
  <si>
    <t>阿武郡計</t>
  </si>
  <si>
    <t>町    計</t>
  </si>
  <si>
    <t>県　　計</t>
  </si>
  <si>
    <t>区　　分</t>
  </si>
  <si>
    <t>市   計</t>
  </si>
  <si>
    <t>増　　減　　等</t>
  </si>
  <si>
    <t>期日前投票率　Ｂ／Ａ　　　　　　　　　Ｃ</t>
  </si>
  <si>
    <t>登録者数増減　　Ａ－Ｄ</t>
  </si>
  <si>
    <t>投票者数増減　　Ｂ－Ｅ</t>
  </si>
  <si>
    <t>投票者数対比　　Ｂ／Ｅ</t>
  </si>
  <si>
    <t xml:space="preserve">  </t>
  </si>
  <si>
    <t>　　</t>
  </si>
  <si>
    <t>※　選挙人名簿登録者数は、在外選挙人を含む。</t>
  </si>
  <si>
    <t>R1.7.7現在</t>
  </si>
  <si>
    <t>　　第２５回参議院議員通常選挙  期日前投票の中間状況（１回目）</t>
  </si>
  <si>
    <t xml:space="preserve">今回（R1.7.21執行) </t>
  </si>
  <si>
    <t>選挙人名簿登録者数Ａ　(1.7.3)</t>
  </si>
  <si>
    <t>期日前投票者数Ｂ  
 (1.7.7)</t>
  </si>
  <si>
    <t xml:space="preserve">前回（H28.7.10執行) </t>
  </si>
  <si>
    <t>選挙人名簿登録者数Ｄ　(28.6.21)</t>
  </si>
  <si>
    <t>期日前投票者数Ｅ  
 (28.6.26)</t>
  </si>
  <si>
    <t>期日前投票率　Ｅ／Ｄ　　　　　　　　　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</si>
</sst>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;[Red]\-#,##0.00\ "/>
  </numFmts>
  <fonts count="43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0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38" fontId="1" fillId="0" borderId="0" xfId="48" applyFont="1" applyFill="1" applyAlignment="1" applyProtection="1">
      <alignment/>
      <protection/>
    </xf>
    <xf numFmtId="38" fontId="4" fillId="0" borderId="0" xfId="48" applyFont="1" applyFill="1" applyAlignment="1" applyProtection="1">
      <alignment/>
      <protection/>
    </xf>
    <xf numFmtId="38" fontId="4" fillId="0" borderId="10" xfId="48" applyFont="1" applyFill="1" applyBorder="1" applyAlignment="1" applyProtection="1">
      <alignment horizontal="center" vertical="center" wrapText="1"/>
      <protection/>
    </xf>
    <xf numFmtId="38" fontId="4" fillId="0" borderId="10" xfId="48" applyFont="1" applyFill="1" applyBorder="1" applyAlignment="1" applyProtection="1">
      <alignment vertical="center" wrapText="1"/>
      <protection/>
    </xf>
    <xf numFmtId="38" fontId="4" fillId="0" borderId="11" xfId="48" applyFont="1" applyFill="1" applyBorder="1" applyAlignment="1" applyProtection="1">
      <alignment vertical="center" wrapText="1"/>
      <protection/>
    </xf>
    <xf numFmtId="38" fontId="4" fillId="0" borderId="12" xfId="48" applyFont="1" applyFill="1" applyBorder="1" applyAlignment="1" applyProtection="1">
      <alignment vertical="center" wrapText="1"/>
      <protection/>
    </xf>
    <xf numFmtId="0" fontId="4" fillId="0" borderId="12" xfId="48" applyNumberFormat="1" applyFont="1" applyFill="1" applyBorder="1" applyAlignment="1" applyProtection="1">
      <alignment vertical="center" wrapText="1"/>
      <protection/>
    </xf>
    <xf numFmtId="38" fontId="1" fillId="0" borderId="12" xfId="48" applyFont="1" applyFill="1" applyBorder="1" applyAlignment="1" applyProtection="1">
      <alignment horizontal="center"/>
      <protection/>
    </xf>
    <xf numFmtId="37" fontId="8" fillId="0" borderId="11" xfId="0" applyNumberFormat="1" applyFont="1" applyFill="1" applyBorder="1" applyAlignment="1" applyProtection="1">
      <alignment/>
      <protection/>
    </xf>
    <xf numFmtId="37" fontId="8" fillId="0" borderId="11" xfId="0" applyNumberFormat="1" applyFont="1" applyFill="1" applyBorder="1" applyAlignment="1" applyProtection="1">
      <alignment/>
      <protection locked="0"/>
    </xf>
    <xf numFmtId="10" fontId="8" fillId="0" borderId="12" xfId="48" applyNumberFormat="1" applyFont="1" applyFill="1" applyBorder="1" applyAlignment="1" applyProtection="1">
      <alignment/>
      <protection/>
    </xf>
    <xf numFmtId="38" fontId="8" fillId="0" borderId="12" xfId="48" applyFont="1" applyFill="1" applyBorder="1" applyAlignment="1" applyProtection="1">
      <alignment/>
      <protection/>
    </xf>
    <xf numFmtId="177" fontId="8" fillId="0" borderId="12" xfId="48" applyNumberFormat="1" applyFont="1" applyFill="1" applyBorder="1" applyAlignment="1" applyProtection="1">
      <alignment/>
      <protection/>
    </xf>
    <xf numFmtId="38" fontId="1" fillId="0" borderId="13" xfId="48" applyFont="1" applyFill="1" applyBorder="1" applyAlignment="1" applyProtection="1">
      <alignment horizontal="center"/>
      <protection/>
    </xf>
    <xf numFmtId="37" fontId="8" fillId="0" borderId="14" xfId="0" applyNumberFormat="1" applyFont="1" applyFill="1" applyBorder="1" applyAlignment="1" applyProtection="1">
      <alignment/>
      <protection/>
    </xf>
    <xf numFmtId="37" fontId="8" fillId="0" borderId="14" xfId="0" applyNumberFormat="1" applyFont="1" applyFill="1" applyBorder="1" applyAlignment="1" applyProtection="1">
      <alignment/>
      <protection locked="0"/>
    </xf>
    <xf numFmtId="10" fontId="8" fillId="0" borderId="13" xfId="48" applyNumberFormat="1" applyFont="1" applyFill="1" applyBorder="1" applyAlignment="1" applyProtection="1">
      <alignment/>
      <protection/>
    </xf>
    <xf numFmtId="38" fontId="8" fillId="0" borderId="13" xfId="48" applyFont="1" applyFill="1" applyBorder="1" applyAlignment="1" applyProtection="1">
      <alignment/>
      <protection/>
    </xf>
    <xf numFmtId="177" fontId="8" fillId="0" borderId="13" xfId="48" applyNumberFormat="1" applyFont="1" applyFill="1" applyBorder="1" applyAlignment="1" applyProtection="1">
      <alignment/>
      <protection/>
    </xf>
    <xf numFmtId="38" fontId="1" fillId="0" borderId="15" xfId="48" applyFont="1" applyFill="1" applyBorder="1" applyAlignment="1" applyProtection="1">
      <alignment horizontal="center"/>
      <protection/>
    </xf>
    <xf numFmtId="37" fontId="8" fillId="0" borderId="16" xfId="0" applyNumberFormat="1" applyFont="1" applyFill="1" applyBorder="1" applyAlignment="1" applyProtection="1">
      <alignment/>
      <protection/>
    </xf>
    <xf numFmtId="10" fontId="8" fillId="0" borderId="17" xfId="48" applyNumberFormat="1" applyFont="1" applyFill="1" applyBorder="1" applyAlignment="1" applyProtection="1">
      <alignment/>
      <protection/>
    </xf>
    <xf numFmtId="38" fontId="8" fillId="0" borderId="17" xfId="48" applyFont="1" applyFill="1" applyBorder="1" applyAlignment="1" applyProtection="1">
      <alignment/>
      <protection/>
    </xf>
    <xf numFmtId="177" fontId="8" fillId="0" borderId="18" xfId="48" applyNumberFormat="1" applyFont="1" applyFill="1" applyBorder="1" applyAlignment="1" applyProtection="1">
      <alignment/>
      <protection/>
    </xf>
    <xf numFmtId="38" fontId="1" fillId="0" borderId="19" xfId="48" applyFont="1" applyFill="1" applyBorder="1" applyAlignment="1" applyProtection="1">
      <alignment horizontal="center"/>
      <protection/>
    </xf>
    <xf numFmtId="10" fontId="8" fillId="0" borderId="19" xfId="48" applyNumberFormat="1" applyFont="1" applyFill="1" applyBorder="1" applyAlignment="1" applyProtection="1">
      <alignment/>
      <protection/>
    </xf>
    <xf numFmtId="38" fontId="8" fillId="0" borderId="19" xfId="48" applyFont="1" applyFill="1" applyBorder="1" applyAlignment="1" applyProtection="1">
      <alignment/>
      <protection/>
    </xf>
    <xf numFmtId="177" fontId="8" fillId="0" borderId="19" xfId="48" applyNumberFormat="1" applyFont="1" applyFill="1" applyBorder="1" applyAlignment="1" applyProtection="1">
      <alignment/>
      <protection/>
    </xf>
    <xf numFmtId="38" fontId="1" fillId="0" borderId="10" xfId="48" applyFont="1" applyFill="1" applyBorder="1" applyAlignment="1" applyProtection="1">
      <alignment horizontal="center"/>
      <protection/>
    </xf>
    <xf numFmtId="10" fontId="8" fillId="0" borderId="10" xfId="48" applyNumberFormat="1" applyFont="1" applyFill="1" applyBorder="1" applyAlignment="1" applyProtection="1">
      <alignment/>
      <protection/>
    </xf>
    <xf numFmtId="38" fontId="8" fillId="0" borderId="10" xfId="48" applyFont="1" applyFill="1" applyBorder="1" applyAlignment="1" applyProtection="1">
      <alignment/>
      <protection/>
    </xf>
    <xf numFmtId="177" fontId="8" fillId="0" borderId="10" xfId="48" applyNumberFormat="1" applyFont="1" applyFill="1" applyBorder="1" applyAlignment="1" applyProtection="1">
      <alignment horizontal="right"/>
      <protection/>
    </xf>
    <xf numFmtId="177" fontId="8" fillId="0" borderId="10" xfId="48" applyNumberFormat="1" applyFont="1" applyFill="1" applyBorder="1" applyAlignment="1" applyProtection="1">
      <alignment/>
      <protection/>
    </xf>
    <xf numFmtId="38" fontId="3" fillId="0" borderId="0" xfId="48" applyFont="1" applyFill="1" applyAlignment="1" applyProtection="1">
      <alignment/>
      <protection/>
    </xf>
    <xf numFmtId="38" fontId="7" fillId="0" borderId="0" xfId="48" applyFont="1" applyFill="1" applyAlignment="1" applyProtection="1">
      <alignment/>
      <protection/>
    </xf>
    <xf numFmtId="0" fontId="0" fillId="0" borderId="0" xfId="0" applyNumberFormat="1" applyFill="1" applyAlignment="1" applyProtection="1">
      <alignment vertical="top" wrapText="1"/>
      <protection/>
    </xf>
    <xf numFmtId="38" fontId="4" fillId="0" borderId="20" xfId="48" applyFont="1" applyFill="1" applyBorder="1" applyAlignment="1" applyProtection="1">
      <alignment horizontal="center" vertical="center"/>
      <protection/>
    </xf>
    <xf numFmtId="38" fontId="4" fillId="0" borderId="21" xfId="48" applyFont="1" applyFill="1" applyBorder="1" applyAlignment="1" applyProtection="1">
      <alignment horizontal="center" vertical="center"/>
      <protection/>
    </xf>
    <xf numFmtId="38" fontId="4" fillId="0" borderId="22" xfId="48" applyFont="1" applyFill="1" applyBorder="1" applyAlignment="1" applyProtection="1">
      <alignment horizontal="center" vertical="center"/>
      <protection/>
    </xf>
    <xf numFmtId="38" fontId="5" fillId="0" borderId="0" xfId="48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38" fontId="4" fillId="0" borderId="20" xfId="48" applyFon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vertical="center" wrapText="1"/>
      <protection/>
    </xf>
    <xf numFmtId="38" fontId="1" fillId="0" borderId="23" xfId="48" applyFont="1" applyFill="1" applyBorder="1" applyAlignment="1" applyProtection="1">
      <alignment horizontal="righ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zoomScaleSheetLayoutView="100" zoomScalePageLayoutView="0" workbookViewId="0" topLeftCell="A19">
      <selection activeCell="L5" sqref="L5"/>
    </sheetView>
  </sheetViews>
  <sheetFormatPr defaultColWidth="9.00390625" defaultRowHeight="13.5"/>
  <cols>
    <col min="1" max="1" width="14.375" style="1" customWidth="1"/>
    <col min="2" max="7" width="11.75390625" style="1" customWidth="1"/>
    <col min="8" max="10" width="9.375" style="1" customWidth="1"/>
    <col min="11" max="16384" width="9.00390625" style="1" customWidth="1"/>
  </cols>
  <sheetData>
    <row r="1" spans="1:10" ht="20.25" customHeight="1">
      <c r="A1" s="40" t="s">
        <v>36</v>
      </c>
      <c r="B1" s="40"/>
      <c r="C1" s="40"/>
      <c r="D1" s="40"/>
      <c r="E1" s="40"/>
      <c r="F1" s="40"/>
      <c r="G1" s="40"/>
      <c r="H1" s="41"/>
      <c r="I1" s="41"/>
      <c r="J1" s="41"/>
    </row>
    <row r="2" spans="8:10" ht="22.5" customHeight="1">
      <c r="H2" s="1" t="s">
        <v>32</v>
      </c>
      <c r="I2" s="46" t="s">
        <v>35</v>
      </c>
      <c r="J2" s="46"/>
    </row>
    <row r="3" spans="1:10" s="2" customFormat="1" ht="30" customHeight="1">
      <c r="A3" s="42" t="s">
        <v>25</v>
      </c>
      <c r="B3" s="44" t="s">
        <v>37</v>
      </c>
      <c r="C3" s="45"/>
      <c r="D3" s="45"/>
      <c r="E3" s="44" t="s">
        <v>40</v>
      </c>
      <c r="F3" s="45"/>
      <c r="G3" s="45"/>
      <c r="H3" s="37" t="s">
        <v>27</v>
      </c>
      <c r="I3" s="38"/>
      <c r="J3" s="39"/>
    </row>
    <row r="4" spans="1:10" s="2" customFormat="1" ht="59.25" customHeight="1">
      <c r="A4" s="43"/>
      <c r="B4" s="3" t="s">
        <v>38</v>
      </c>
      <c r="C4" s="4" t="s">
        <v>39</v>
      </c>
      <c r="D4" s="5" t="s">
        <v>28</v>
      </c>
      <c r="E4" s="3" t="s">
        <v>41</v>
      </c>
      <c r="F4" s="4" t="s">
        <v>42</v>
      </c>
      <c r="G4" s="5" t="s">
        <v>43</v>
      </c>
      <c r="H4" s="6" t="s">
        <v>29</v>
      </c>
      <c r="I4" s="7" t="s">
        <v>30</v>
      </c>
      <c r="J4" s="7" t="s">
        <v>31</v>
      </c>
    </row>
    <row r="5" spans="1:10" ht="31.5" customHeight="1">
      <c r="A5" s="8" t="s">
        <v>0</v>
      </c>
      <c r="B5" s="9">
        <v>223756</v>
      </c>
      <c r="C5" s="10">
        <v>1543</v>
      </c>
      <c r="D5" s="11">
        <f>+C5/B5</f>
        <v>0.006895904467366238</v>
      </c>
      <c r="E5" s="9">
        <v>229662</v>
      </c>
      <c r="F5" s="10">
        <v>1767</v>
      </c>
      <c r="G5" s="11">
        <f>+F5/E5</f>
        <v>0.007693915406118557</v>
      </c>
      <c r="H5" s="12">
        <f>+B5-E5</f>
        <v>-5906</v>
      </c>
      <c r="I5" s="12">
        <f>+C5-F5</f>
        <v>-224</v>
      </c>
      <c r="J5" s="13">
        <f>+C5/F5</f>
        <v>0.8732314657611772</v>
      </c>
    </row>
    <row r="6" spans="1:10" ht="31.5" customHeight="1">
      <c r="A6" s="8" t="s">
        <v>1</v>
      </c>
      <c r="B6" s="9">
        <v>140128</v>
      </c>
      <c r="C6" s="10">
        <v>1806</v>
      </c>
      <c r="D6" s="11">
        <f aca="true" t="shared" si="0" ref="D6:D30">+C6/B6</f>
        <v>0.012888216487782598</v>
      </c>
      <c r="E6" s="9">
        <v>142283</v>
      </c>
      <c r="F6" s="10">
        <v>2231</v>
      </c>
      <c r="G6" s="11">
        <f aca="true" t="shared" si="1" ref="G6:G30">+F6/E6</f>
        <v>0.0156800179923111</v>
      </c>
      <c r="H6" s="12">
        <f aca="true" t="shared" si="2" ref="H6:H30">+B6-E6</f>
        <v>-2155</v>
      </c>
      <c r="I6" s="12">
        <f aca="true" t="shared" si="3" ref="I6:I30">+C6-F6</f>
        <v>-425</v>
      </c>
      <c r="J6" s="13">
        <f aca="true" t="shared" si="4" ref="J6:J30">+C6/F6</f>
        <v>0.8095024652622143</v>
      </c>
    </row>
    <row r="7" spans="1:10" ht="31.5" customHeight="1">
      <c r="A7" s="8" t="s">
        <v>2</v>
      </c>
      <c r="B7" s="9">
        <v>160734</v>
      </c>
      <c r="C7" s="10">
        <v>2302</v>
      </c>
      <c r="D7" s="11">
        <f t="shared" si="0"/>
        <v>0.014321798748242439</v>
      </c>
      <c r="E7" s="9">
        <v>161088</v>
      </c>
      <c r="F7" s="10">
        <v>2284</v>
      </c>
      <c r="G7" s="11">
        <f t="shared" si="1"/>
        <v>0.014178585617798967</v>
      </c>
      <c r="H7" s="12">
        <f t="shared" si="2"/>
        <v>-354</v>
      </c>
      <c r="I7" s="12">
        <f t="shared" si="3"/>
        <v>18</v>
      </c>
      <c r="J7" s="13">
        <f t="shared" si="4"/>
        <v>1.0078809106830122</v>
      </c>
    </row>
    <row r="8" spans="1:10" ht="31.5" customHeight="1">
      <c r="A8" s="8" t="s">
        <v>3</v>
      </c>
      <c r="B8" s="9">
        <v>41718</v>
      </c>
      <c r="C8" s="10">
        <v>703</v>
      </c>
      <c r="D8" s="11">
        <f t="shared" si="0"/>
        <v>0.0168512392732154</v>
      </c>
      <c r="E8" s="9">
        <v>44084</v>
      </c>
      <c r="F8" s="10">
        <v>922</v>
      </c>
      <c r="G8" s="11">
        <f t="shared" si="1"/>
        <v>0.02091461754831685</v>
      </c>
      <c r="H8" s="12">
        <f t="shared" si="2"/>
        <v>-2366</v>
      </c>
      <c r="I8" s="12">
        <f t="shared" si="3"/>
        <v>-219</v>
      </c>
      <c r="J8" s="13">
        <f t="shared" si="4"/>
        <v>0.762472885032538</v>
      </c>
    </row>
    <row r="9" spans="1:10" ht="31.5" customHeight="1">
      <c r="A9" s="8" t="s">
        <v>4</v>
      </c>
      <c r="B9" s="9">
        <v>97685</v>
      </c>
      <c r="C9" s="10">
        <v>2359</v>
      </c>
      <c r="D9" s="11">
        <f t="shared" si="0"/>
        <v>0.02414905051952705</v>
      </c>
      <c r="E9" s="9">
        <v>98074</v>
      </c>
      <c r="F9" s="10">
        <v>2847</v>
      </c>
      <c r="G9" s="11">
        <f t="shared" si="1"/>
        <v>0.029029100475151417</v>
      </c>
      <c r="H9" s="12">
        <f t="shared" si="2"/>
        <v>-389</v>
      </c>
      <c r="I9" s="12">
        <f t="shared" si="3"/>
        <v>-488</v>
      </c>
      <c r="J9" s="13">
        <f t="shared" si="4"/>
        <v>0.8285914998243765</v>
      </c>
    </row>
    <row r="10" spans="1:10" ht="31.5" customHeight="1">
      <c r="A10" s="8" t="s">
        <v>5</v>
      </c>
      <c r="B10" s="9">
        <v>47318</v>
      </c>
      <c r="C10" s="10">
        <v>765</v>
      </c>
      <c r="D10" s="11">
        <f t="shared" si="0"/>
        <v>0.016167209095904307</v>
      </c>
      <c r="E10" s="9">
        <v>46622</v>
      </c>
      <c r="F10" s="10">
        <v>765</v>
      </c>
      <c r="G10" s="11">
        <f t="shared" si="1"/>
        <v>0.016408562481232035</v>
      </c>
      <c r="H10" s="12">
        <f t="shared" si="2"/>
        <v>696</v>
      </c>
      <c r="I10" s="12">
        <f t="shared" si="3"/>
        <v>0</v>
      </c>
      <c r="J10" s="13">
        <f t="shared" si="4"/>
        <v>1</v>
      </c>
    </row>
    <row r="11" spans="1:10" ht="31.5" customHeight="1">
      <c r="A11" s="8" t="s">
        <v>6</v>
      </c>
      <c r="B11" s="9">
        <v>114855</v>
      </c>
      <c r="C11" s="10">
        <v>1851</v>
      </c>
      <c r="D11" s="11">
        <f t="shared" si="0"/>
        <v>0.016115972312916286</v>
      </c>
      <c r="E11" s="9">
        <v>117814</v>
      </c>
      <c r="F11" s="10">
        <v>2499</v>
      </c>
      <c r="G11" s="11">
        <f t="shared" si="1"/>
        <v>0.021211401021949853</v>
      </c>
      <c r="H11" s="12">
        <f t="shared" si="2"/>
        <v>-2959</v>
      </c>
      <c r="I11" s="12">
        <f t="shared" si="3"/>
        <v>-648</v>
      </c>
      <c r="J11" s="13">
        <f>+C11/F11</f>
        <v>0.7406962785114045</v>
      </c>
    </row>
    <row r="12" spans="1:10" ht="31.5" customHeight="1">
      <c r="A12" s="8" t="s">
        <v>7</v>
      </c>
      <c r="B12" s="9">
        <v>43667</v>
      </c>
      <c r="C12" s="10">
        <v>640</v>
      </c>
      <c r="D12" s="11">
        <f t="shared" si="0"/>
        <v>0.01465637666888039</v>
      </c>
      <c r="E12" s="9">
        <v>44417</v>
      </c>
      <c r="F12" s="10">
        <v>750</v>
      </c>
      <c r="G12" s="11">
        <f t="shared" si="1"/>
        <v>0.016885426751018753</v>
      </c>
      <c r="H12" s="12">
        <f t="shared" si="2"/>
        <v>-750</v>
      </c>
      <c r="I12" s="12">
        <f t="shared" si="3"/>
        <v>-110</v>
      </c>
      <c r="J12" s="13">
        <f t="shared" si="4"/>
        <v>0.8533333333333334</v>
      </c>
    </row>
    <row r="13" spans="1:10" ht="31.5" customHeight="1">
      <c r="A13" s="8" t="s">
        <v>8</v>
      </c>
      <c r="B13" s="9">
        <v>29828</v>
      </c>
      <c r="C13" s="10">
        <v>472</v>
      </c>
      <c r="D13" s="11">
        <f t="shared" si="0"/>
        <v>0.015824057932144295</v>
      </c>
      <c r="E13" s="9">
        <v>31282</v>
      </c>
      <c r="F13" s="10">
        <v>741</v>
      </c>
      <c r="G13" s="11">
        <f t="shared" si="1"/>
        <v>0.02368774375039959</v>
      </c>
      <c r="H13" s="12">
        <f t="shared" si="2"/>
        <v>-1454</v>
      </c>
      <c r="I13" s="12">
        <f t="shared" si="3"/>
        <v>-269</v>
      </c>
      <c r="J13" s="13">
        <f t="shared" si="4"/>
        <v>0.6369770580296896</v>
      </c>
    </row>
    <row r="14" spans="1:10" ht="31.5" customHeight="1">
      <c r="A14" s="8" t="s">
        <v>9</v>
      </c>
      <c r="B14" s="9">
        <v>27695</v>
      </c>
      <c r="C14" s="10">
        <v>514</v>
      </c>
      <c r="D14" s="11">
        <f t="shared" si="0"/>
        <v>0.01855930673406752</v>
      </c>
      <c r="E14" s="9">
        <v>28654</v>
      </c>
      <c r="F14" s="10">
        <v>534</v>
      </c>
      <c r="G14" s="11">
        <f t="shared" si="1"/>
        <v>0.018636141550917848</v>
      </c>
      <c r="H14" s="12">
        <f t="shared" si="2"/>
        <v>-959</v>
      </c>
      <c r="I14" s="12">
        <f t="shared" si="3"/>
        <v>-20</v>
      </c>
      <c r="J14" s="13">
        <f t="shared" si="4"/>
        <v>0.9625468164794008</v>
      </c>
    </row>
    <row r="15" spans="1:10" ht="31.5" customHeight="1">
      <c r="A15" s="8" t="s">
        <v>10</v>
      </c>
      <c r="B15" s="9">
        <v>21505</v>
      </c>
      <c r="C15" s="10">
        <v>314</v>
      </c>
      <c r="D15" s="11">
        <f t="shared" si="0"/>
        <v>0.014601255521971635</v>
      </c>
      <c r="E15" s="9">
        <v>22715</v>
      </c>
      <c r="F15" s="10">
        <v>433</v>
      </c>
      <c r="G15" s="11">
        <f t="shared" si="1"/>
        <v>0.019062293638564824</v>
      </c>
      <c r="H15" s="12">
        <f t="shared" si="2"/>
        <v>-1210</v>
      </c>
      <c r="I15" s="12">
        <f t="shared" si="3"/>
        <v>-119</v>
      </c>
      <c r="J15" s="13">
        <f t="shared" si="4"/>
        <v>0.7251732101616628</v>
      </c>
    </row>
    <row r="16" spans="1:10" ht="31.5" customHeight="1">
      <c r="A16" s="8" t="s">
        <v>11</v>
      </c>
      <c r="B16" s="9">
        <v>121614</v>
      </c>
      <c r="C16" s="10">
        <v>1689</v>
      </c>
      <c r="D16" s="11">
        <f t="shared" si="0"/>
        <v>0.013888203660762741</v>
      </c>
      <c r="E16" s="9">
        <v>124007</v>
      </c>
      <c r="F16" s="10">
        <v>1732</v>
      </c>
      <c r="G16" s="11">
        <f t="shared" si="1"/>
        <v>0.01396695347843267</v>
      </c>
      <c r="H16" s="12">
        <f t="shared" si="2"/>
        <v>-2393</v>
      </c>
      <c r="I16" s="12">
        <f t="shared" si="3"/>
        <v>-43</v>
      </c>
      <c r="J16" s="13">
        <f t="shared" si="4"/>
        <v>0.9751732101616628</v>
      </c>
    </row>
    <row r="17" spans="1:10" ht="31.5" customHeight="1" thickBot="1">
      <c r="A17" s="14" t="s">
        <v>12</v>
      </c>
      <c r="B17" s="15">
        <v>53049</v>
      </c>
      <c r="C17" s="16">
        <v>717</v>
      </c>
      <c r="D17" s="17">
        <f t="shared" si="0"/>
        <v>0.013515806141491829</v>
      </c>
      <c r="E17" s="15">
        <v>53787</v>
      </c>
      <c r="F17" s="16">
        <v>872</v>
      </c>
      <c r="G17" s="17">
        <f t="shared" si="1"/>
        <v>0.016212095859594326</v>
      </c>
      <c r="H17" s="18">
        <f t="shared" si="2"/>
        <v>-738</v>
      </c>
      <c r="I17" s="18">
        <f t="shared" si="3"/>
        <v>-155</v>
      </c>
      <c r="J17" s="19">
        <f t="shared" si="4"/>
        <v>0.8222477064220184</v>
      </c>
    </row>
    <row r="18" spans="1:10" ht="31.5" customHeight="1" thickBot="1">
      <c r="A18" s="20" t="s">
        <v>26</v>
      </c>
      <c r="B18" s="21">
        <f>SUM(B5:B17)</f>
        <v>1123552</v>
      </c>
      <c r="C18" s="21">
        <f>SUM(C5:C17)</f>
        <v>15675</v>
      </c>
      <c r="D18" s="22">
        <f t="shared" si="0"/>
        <v>0.01395129019395631</v>
      </c>
      <c r="E18" s="21">
        <f>SUM(E5:E17)</f>
        <v>1144489</v>
      </c>
      <c r="F18" s="21">
        <f>SUM(F5:F17)</f>
        <v>18377</v>
      </c>
      <c r="G18" s="22">
        <f t="shared" si="1"/>
        <v>0.016056947685823105</v>
      </c>
      <c r="H18" s="23">
        <f t="shared" si="2"/>
        <v>-20937</v>
      </c>
      <c r="I18" s="23">
        <f t="shared" si="3"/>
        <v>-2702</v>
      </c>
      <c r="J18" s="24">
        <f t="shared" si="4"/>
        <v>0.8529683843935354</v>
      </c>
    </row>
    <row r="19" spans="1:10" ht="31.5" customHeight="1" thickBot="1">
      <c r="A19" s="25" t="s">
        <v>13</v>
      </c>
      <c r="B19" s="15">
        <v>14733</v>
      </c>
      <c r="C19" s="16">
        <v>211</v>
      </c>
      <c r="D19" s="26">
        <f t="shared" si="0"/>
        <v>0.014321590986221407</v>
      </c>
      <c r="E19" s="15">
        <v>15823</v>
      </c>
      <c r="F19" s="16">
        <v>281</v>
      </c>
      <c r="G19" s="26">
        <f t="shared" si="1"/>
        <v>0.017758958478164697</v>
      </c>
      <c r="H19" s="27">
        <f t="shared" si="2"/>
        <v>-1090</v>
      </c>
      <c r="I19" s="27">
        <f t="shared" si="3"/>
        <v>-70</v>
      </c>
      <c r="J19" s="28">
        <f t="shared" si="4"/>
        <v>0.7508896797153025</v>
      </c>
    </row>
    <row r="20" spans="1:10" ht="31.5" customHeight="1" thickBot="1">
      <c r="A20" s="20" t="s">
        <v>14</v>
      </c>
      <c r="B20" s="23">
        <f>SUM(B19)</f>
        <v>14733</v>
      </c>
      <c r="C20" s="23">
        <f>SUM(C19)</f>
        <v>211</v>
      </c>
      <c r="D20" s="22">
        <f t="shared" si="0"/>
        <v>0.014321590986221407</v>
      </c>
      <c r="E20" s="23">
        <f>SUM(E19)</f>
        <v>15823</v>
      </c>
      <c r="F20" s="23">
        <f>SUM(F19)</f>
        <v>281</v>
      </c>
      <c r="G20" s="22">
        <f t="shared" si="1"/>
        <v>0.017758958478164697</v>
      </c>
      <c r="H20" s="23">
        <f t="shared" si="2"/>
        <v>-1090</v>
      </c>
      <c r="I20" s="23">
        <f t="shared" si="3"/>
        <v>-70</v>
      </c>
      <c r="J20" s="24">
        <f t="shared" si="4"/>
        <v>0.7508896797153025</v>
      </c>
    </row>
    <row r="21" spans="1:10" ht="31.5" customHeight="1" thickBot="1">
      <c r="A21" s="25" t="s">
        <v>15</v>
      </c>
      <c r="B21" s="15">
        <v>5180</v>
      </c>
      <c r="C21" s="16">
        <v>100</v>
      </c>
      <c r="D21" s="26">
        <f t="shared" si="0"/>
        <v>0.019305019305019305</v>
      </c>
      <c r="E21" s="15">
        <v>5212</v>
      </c>
      <c r="F21" s="16">
        <v>78</v>
      </c>
      <c r="G21" s="26">
        <f t="shared" si="1"/>
        <v>0.014965464313123561</v>
      </c>
      <c r="H21" s="27">
        <f t="shared" si="2"/>
        <v>-32</v>
      </c>
      <c r="I21" s="27">
        <f t="shared" si="3"/>
        <v>22</v>
      </c>
      <c r="J21" s="28">
        <f t="shared" si="4"/>
        <v>1.2820512820512822</v>
      </c>
    </row>
    <row r="22" spans="1:10" ht="31.5" customHeight="1" thickBot="1">
      <c r="A22" s="20" t="s">
        <v>16</v>
      </c>
      <c r="B22" s="23">
        <f>SUM(B21)</f>
        <v>5180</v>
      </c>
      <c r="C22" s="23">
        <f>SUM(C21)</f>
        <v>100</v>
      </c>
      <c r="D22" s="22">
        <f t="shared" si="0"/>
        <v>0.019305019305019305</v>
      </c>
      <c r="E22" s="23">
        <f>SUM(E21)</f>
        <v>5212</v>
      </c>
      <c r="F22" s="23">
        <f>SUM(F21)</f>
        <v>78</v>
      </c>
      <c r="G22" s="22">
        <f t="shared" si="1"/>
        <v>0.014965464313123561</v>
      </c>
      <c r="H22" s="23">
        <f t="shared" si="2"/>
        <v>-32</v>
      </c>
      <c r="I22" s="23">
        <f t="shared" si="3"/>
        <v>22</v>
      </c>
      <c r="J22" s="24">
        <f t="shared" si="4"/>
        <v>1.2820512820512822</v>
      </c>
    </row>
    <row r="23" spans="1:10" ht="31.5" customHeight="1">
      <c r="A23" s="29" t="s">
        <v>17</v>
      </c>
      <c r="B23" s="9">
        <v>2554</v>
      </c>
      <c r="C23" s="10">
        <v>15</v>
      </c>
      <c r="D23" s="30">
        <f t="shared" si="0"/>
        <v>0.005873140172278779</v>
      </c>
      <c r="E23" s="9">
        <v>2790</v>
      </c>
      <c r="F23" s="10">
        <v>48</v>
      </c>
      <c r="G23" s="30">
        <f t="shared" si="1"/>
        <v>0.017204301075268817</v>
      </c>
      <c r="H23" s="31">
        <f t="shared" si="2"/>
        <v>-236</v>
      </c>
      <c r="I23" s="31">
        <f t="shared" si="3"/>
        <v>-33</v>
      </c>
      <c r="J23" s="32">
        <f>+C23/F23</f>
        <v>0.3125</v>
      </c>
    </row>
    <row r="24" spans="1:10" ht="31.5" customHeight="1">
      <c r="A24" s="8" t="s">
        <v>18</v>
      </c>
      <c r="B24" s="9">
        <v>13176</v>
      </c>
      <c r="C24" s="10">
        <v>327</v>
      </c>
      <c r="D24" s="11">
        <f t="shared" si="0"/>
        <v>0.02481785063752277</v>
      </c>
      <c r="E24" s="9">
        <v>13398</v>
      </c>
      <c r="F24" s="10">
        <v>335</v>
      </c>
      <c r="G24" s="11">
        <f t="shared" si="1"/>
        <v>0.025003731900283623</v>
      </c>
      <c r="H24" s="12">
        <f t="shared" si="2"/>
        <v>-222</v>
      </c>
      <c r="I24" s="12">
        <f t="shared" si="3"/>
        <v>-8</v>
      </c>
      <c r="J24" s="13">
        <f t="shared" si="4"/>
        <v>0.9761194029850746</v>
      </c>
    </row>
    <row r="25" spans="1:10" ht="31.5" customHeight="1" thickBot="1">
      <c r="A25" s="14" t="s">
        <v>19</v>
      </c>
      <c r="B25" s="15">
        <v>10380</v>
      </c>
      <c r="C25" s="16">
        <v>186</v>
      </c>
      <c r="D25" s="17">
        <f t="shared" si="0"/>
        <v>0.017919075144508672</v>
      </c>
      <c r="E25" s="15">
        <v>10783</v>
      </c>
      <c r="F25" s="16">
        <v>200</v>
      </c>
      <c r="G25" s="17">
        <f t="shared" si="1"/>
        <v>0.01854771399425021</v>
      </c>
      <c r="H25" s="18">
        <f t="shared" si="2"/>
        <v>-403</v>
      </c>
      <c r="I25" s="18">
        <f t="shared" si="3"/>
        <v>-14</v>
      </c>
      <c r="J25" s="19">
        <f>+C25/F25</f>
        <v>0.93</v>
      </c>
    </row>
    <row r="26" spans="1:10" ht="31.5" customHeight="1" thickBot="1">
      <c r="A26" s="20" t="s">
        <v>20</v>
      </c>
      <c r="B26" s="21">
        <f>SUM(B23:B25)</f>
        <v>26110</v>
      </c>
      <c r="C26" s="21">
        <f>SUM(C23:C25)</f>
        <v>528</v>
      </c>
      <c r="D26" s="22">
        <f t="shared" si="0"/>
        <v>0.020222137112217542</v>
      </c>
      <c r="E26" s="21">
        <f>SUM(E23:E25)</f>
        <v>26971</v>
      </c>
      <c r="F26" s="21">
        <f>SUM(F23:F25)</f>
        <v>583</v>
      </c>
      <c r="G26" s="22">
        <f t="shared" si="1"/>
        <v>0.021615809573245336</v>
      </c>
      <c r="H26" s="23">
        <f t="shared" si="2"/>
        <v>-861</v>
      </c>
      <c r="I26" s="23">
        <f t="shared" si="3"/>
        <v>-55</v>
      </c>
      <c r="J26" s="24">
        <f t="shared" si="4"/>
        <v>0.9056603773584906</v>
      </c>
    </row>
    <row r="27" spans="1:10" ht="31.5" customHeight="1" thickBot="1">
      <c r="A27" s="29" t="s">
        <v>21</v>
      </c>
      <c r="B27" s="9">
        <v>2932</v>
      </c>
      <c r="C27" s="10">
        <v>36</v>
      </c>
      <c r="D27" s="30">
        <f t="shared" si="0"/>
        <v>0.01227830832196453</v>
      </c>
      <c r="E27" s="9">
        <v>3167</v>
      </c>
      <c r="F27" s="10">
        <v>67</v>
      </c>
      <c r="G27" s="30">
        <f t="shared" si="1"/>
        <v>0.021155667824439534</v>
      </c>
      <c r="H27" s="31">
        <f t="shared" si="2"/>
        <v>-235</v>
      </c>
      <c r="I27" s="31">
        <f t="shared" si="3"/>
        <v>-31</v>
      </c>
      <c r="J27" s="33">
        <f t="shared" si="4"/>
        <v>0.5373134328358209</v>
      </c>
    </row>
    <row r="28" spans="1:10" ht="31.5" customHeight="1" thickBot="1">
      <c r="A28" s="20" t="s">
        <v>22</v>
      </c>
      <c r="B28" s="23">
        <f>SUM(B27:B27)</f>
        <v>2932</v>
      </c>
      <c r="C28" s="23">
        <f>SUM(C27:C27)</f>
        <v>36</v>
      </c>
      <c r="D28" s="22">
        <f t="shared" si="0"/>
        <v>0.01227830832196453</v>
      </c>
      <c r="E28" s="23">
        <f>SUM(E27:E27)</f>
        <v>3167</v>
      </c>
      <c r="F28" s="23">
        <f>SUM(F27:F27)</f>
        <v>67</v>
      </c>
      <c r="G28" s="22">
        <f t="shared" si="1"/>
        <v>0.021155667824439534</v>
      </c>
      <c r="H28" s="23">
        <f t="shared" si="2"/>
        <v>-235</v>
      </c>
      <c r="I28" s="23">
        <f t="shared" si="3"/>
        <v>-31</v>
      </c>
      <c r="J28" s="24">
        <f t="shared" si="4"/>
        <v>0.5373134328358209</v>
      </c>
    </row>
    <row r="29" spans="1:10" ht="31.5" customHeight="1" thickBot="1">
      <c r="A29" s="20" t="s">
        <v>23</v>
      </c>
      <c r="B29" s="23">
        <f>B20+B22+B26+B28</f>
        <v>48955</v>
      </c>
      <c r="C29" s="23">
        <f>C20+C22+C26+C28</f>
        <v>875</v>
      </c>
      <c r="D29" s="22">
        <f t="shared" si="0"/>
        <v>0.017873557348585437</v>
      </c>
      <c r="E29" s="23">
        <f>E20+E22+E26+E28</f>
        <v>51173</v>
      </c>
      <c r="F29" s="23">
        <f>F20+F22+F26+F28</f>
        <v>1009</v>
      </c>
      <c r="G29" s="22">
        <f t="shared" si="1"/>
        <v>0.019717429113008812</v>
      </c>
      <c r="H29" s="23">
        <f t="shared" si="2"/>
        <v>-2218</v>
      </c>
      <c r="I29" s="23">
        <f t="shared" si="3"/>
        <v>-134</v>
      </c>
      <c r="J29" s="24">
        <f t="shared" si="4"/>
        <v>0.867195242814668</v>
      </c>
    </row>
    <row r="30" spans="1:10" ht="31.5" customHeight="1" thickBot="1">
      <c r="A30" s="20" t="s">
        <v>24</v>
      </c>
      <c r="B30" s="23">
        <f>B18+B29</f>
        <v>1172507</v>
      </c>
      <c r="C30" s="23">
        <f>C18+C29</f>
        <v>16550</v>
      </c>
      <c r="D30" s="22">
        <f t="shared" si="0"/>
        <v>0.014115054323769496</v>
      </c>
      <c r="E30" s="23">
        <f>E18+E29</f>
        <v>1195662</v>
      </c>
      <c r="F30" s="23">
        <f>F18+F29</f>
        <v>19386</v>
      </c>
      <c r="G30" s="22">
        <f t="shared" si="1"/>
        <v>0.0162136122081324</v>
      </c>
      <c r="H30" s="23">
        <f t="shared" si="2"/>
        <v>-23155</v>
      </c>
      <c r="I30" s="23">
        <f t="shared" si="3"/>
        <v>-2836</v>
      </c>
      <c r="J30" s="24">
        <f t="shared" si="4"/>
        <v>0.8537088620654081</v>
      </c>
    </row>
    <row r="31" spans="1:10" s="34" customFormat="1" ht="7.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</row>
    <row r="32" ht="14.25">
      <c r="A32" s="35" t="s">
        <v>34</v>
      </c>
    </row>
    <row r="33" ht="14.25">
      <c r="A33" s="35" t="s">
        <v>33</v>
      </c>
    </row>
    <row r="36" spans="1:10" s="34" customFormat="1" ht="24.7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</sheetData>
  <sheetProtection/>
  <mergeCells count="7">
    <mergeCell ref="A31:J31"/>
    <mergeCell ref="H3:J3"/>
    <mergeCell ref="A1:J1"/>
    <mergeCell ref="A3:A4"/>
    <mergeCell ref="B3:D3"/>
    <mergeCell ref="E3:G3"/>
    <mergeCell ref="I2:J2"/>
  </mergeCells>
  <printOptions/>
  <pageMargins left="0.77" right="0.2" top="0.94" bottom="0.2" header="0.512" footer="0.5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</dc:creator>
  <cp:keywords/>
  <dc:description/>
  <cp:lastModifiedBy>角谷　泰男</cp:lastModifiedBy>
  <cp:lastPrinted>2019-07-08T00:01:00Z</cp:lastPrinted>
  <dcterms:created xsi:type="dcterms:W3CDTF">2007-07-11T06:07:00Z</dcterms:created>
  <dcterms:modified xsi:type="dcterms:W3CDTF">2019-07-08T02:16:23Z</dcterms:modified>
  <cp:category/>
  <cp:version/>
  <cp:contentType/>
  <cp:contentStatus/>
</cp:coreProperties>
</file>