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AB4426FE-4812-4880-AC75-30D1C18805A8}"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AM37" i="10"/>
  <c r="U37" i="10"/>
  <c r="C37" i="10"/>
  <c r="C36"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s="1"/>
  <c r="BE37" i="10" s="1"/>
  <c r="BW34" i="10"/>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<sst xmlns="http://schemas.openxmlformats.org/spreadsheetml/2006/main" count="1125" uniqueCount="615">
  <si>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</si>
  <si>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</si>
  <si>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</si>
  <si>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</si>
  <si>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</si>
  <si>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</si>
  <si>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</si>
  <si>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</si>
  <si>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</si>
  <si>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</si>
  <si>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</si>
  <si>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</si>
  <si>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</si>
  <si>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</si>
  <si>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</si>
  <si>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</si>
  <si>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</si>
  <si>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</si>
  <si>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</si>
  <si>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</si>
  <si>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</si>
  <si>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</si>
  <si>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</si>
  <si>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</si>
  <si>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</si>
  <si>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</si>
  <si>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</si>
  <si>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</si>
  <si>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</si>
  <si>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</si>
  <si>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</si>
  <si>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</si>
  <si>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</si>
  <si>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</si>
  <si>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</si>
  <si>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</si>
  <si>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</si>
  <si>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</si>
  <si>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</si>
  <si>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</si>
  <si>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</si>
  <si>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</si>
  <si>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</si>
  <si>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</si>
  <si>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</si>
  <si>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</si>
  <si>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</si>
  <si>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</si>
  <si>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</si>
  <si>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</si>
  <si>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</si>
  <si>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</si>
  <si>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</si>
  <si>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</si>
  <si>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</si>
  <si>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</si>
  <si>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</si>
  <si>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</si>
  <si>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</si>
  <si>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</si>
  <si>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</si>
  <si>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</si>
  <si>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</si>
  <si>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</si>
  <si>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</si>
  <si>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</si>
  <si>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</si>
  <si>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</si>
  <si>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</si>
  <si>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</si>
  <si>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</si>
  <si>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</si>
  <si>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</si>
  <si>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</si>
  <si>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</si>
  <si>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</si>
  <si>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</si>
  <si>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</si>
  <si>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</si>
  <si>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</si>
  <si>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</si>
  <si>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</si>
  <si>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</si>
  <si>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</si>
  <si>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</si>
  <si>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</si>
  <si>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</si>
  <si>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</si>
  <si>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</si>
  <si>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</si>
  <si>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</si>
  <si>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</si>
  <si>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</si>
  <si>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</si>
  <si>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</si>
  <si>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</si>
  <si>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</si>
  <si>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</si>
  <si>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</si>
  <si>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</si>
  <si>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</si>
  <si>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</si>
  <si>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</si>
  <si>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</si>
  <si>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</si>
  <si>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</si>
  <si>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</si>
  <si>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</si>
  <si>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</si>
  <si>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</si>
  <si>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</si>
  <si>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</si>
  <si>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</si>
  <si>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</si>
  <si>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</si>
  <si>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</si>
  <si>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</si>
  <si>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</si>
  <si>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</si>
  <si>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</si>
  <si>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</si>
  <si>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</si>
  <si>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</si>
  <si>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</si>
  <si>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</si>
  <si>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</si>
  <si>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</si>
  <si>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</si>
  <si>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</si>
  <si>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</si>
  <si>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</si>
  <si>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</si>
  <si>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</si>
  <si>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</si>
  <si>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</si>
  <si>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</si>
  <si>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</si>
  <si>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</si>
  <si>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</si>
  <si>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</si>
  <si>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</si>
  <si>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</si>
  <si>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</si>
  <si>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</si>
  <si>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</si>
  <si>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</si>
  <si>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</si>
  <si>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</si>
  <si>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</si>
  <si>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</si>
  <si>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</si>
  <si>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</si>
  <si>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</si>
  <si>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</si>
  <si>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</si>
  <si>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</si>
  <si>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</si>
  <si>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</si>
  <si>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</si>
  <si>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</si>
  <si>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</si>
  <si>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</si>
  <si>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</si>
  <si>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</si>
  <si>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</si>
  <si>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</si>
  <si>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</si>
  <si>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</si>
  <si>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</si>
  <si>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</si>
  <si>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</si>
  <si>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</si>
  <si>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</si>
  <si>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</si>
  <si>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</si>
  <si>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</si>
  <si>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</si>
  <si>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</si>
  <si>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</si>
  <si>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</si>
  <si>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</si>
  <si>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</si>
  <si>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</si>
  <si>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</si>
  <si>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</si>
  <si>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</si>
  <si>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</si>
  <si>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</si>
  <si>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</si>
  <si>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</si>
  <si>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</si>
  <si>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</si>
  <si>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</si>
  <si>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</si>
  <si>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</si>
  <si>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</si>
  <si>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</si>
  <si>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</si>
  <si>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</si>
  <si>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</si>
  <si>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</si>
  <si>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</si>
  <si>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</si>
  <si>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</si>
  <si>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</si>
  <si>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</si>
  <si>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</si>
  <si>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</si>
  <si>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</si>
  <si>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</si>
  <si>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</si>
  <si>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</si>
  <si>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</si>
  <si>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</si>
  <si>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</si>
  <si>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</si>
  <si>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</si>
  <si>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</si>
  <si>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山口県宇部市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</si>
  <si>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</si>
  <si>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</si>
  <si>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</si>
  <si>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</si>
  <si>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</si>
  <si>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</si>
  <si>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</si>
  <si>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</si>
  <si>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</si>
  <si>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</si>
  <si>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</si>
  <si>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</si>
  <si>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</si>
  <si>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</si>
  <si>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</si>
  <si>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</si>
  <si>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</si>
  <si>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</si>
  <si>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</si>
  <si>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</si>
  <si>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</si>
  <si>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</si>
  <si>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</si>
  <si>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</si>
  <si>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</si>
  <si>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</si>
  <si>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</si>
  <si>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</si>
  <si>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</si>
  <si>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</si>
  <si>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</si>
  <si>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</si>
  <si>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</si>
  <si>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</si>
  <si>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</si>
  <si>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</si>
  <si>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</si>
  <si>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</si>
  <si>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</si>
  <si>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</si>
  <si>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</si>
  <si>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</si>
  <si>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</si>
  <si>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</si>
  <si>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</si>
  <si>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</si>
  <si>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</si>
  <si>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</si>
  <si>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</si>
  <si>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</si>
  <si>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</si>
  <si>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</si>
  <si>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</si>
  <si>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</si>
  <si>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</si>
  <si>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</si>
  <si>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</si>
  <si>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</si>
  <si>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</si>
  <si>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</si>
  <si>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</si>
  <si>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</si>
  <si>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</si>
  <si>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</si>
  <si>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</si>
  <si>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</si>
  <si>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</si>
  <si>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</si>
  <si>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</si>
  <si>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</si>
  <si>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</si>
  <si>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</si>
  <si>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</si>
  <si>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</si>
  <si>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</si>
  <si>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</si>
  <si>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</si>
  <si>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</si>
  <si>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</si>
  <si>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</si>
  <si>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</si>
  <si>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</si>
  <si>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</si>
  <si>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</si>
  <si>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</si>
  <si>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</si>
  <si>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</si>
  <si>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</si>
  <si>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</si>
  <si>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</si>
  <si>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</si>
  <si>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</si>
  <si>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</si>
  <si>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</si>
  <si>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</si>
  <si>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</si>
  <si>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</si>
  <si>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</si>
  <si>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</si>
  <si>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</si>
  <si>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</si>
  <si>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</si>
  <si>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</si>
  <si>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</si>
  <si>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</si>
  <si>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</si>
  <si>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</si>
  <si>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</si>
  <si>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</si>
  <si>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</si>
  <si>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</si>
  <si>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</si>
  <si>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</si>
  <si>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</si>
  <si>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</si>
  <si>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</si>
  <si>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</si>
  <si>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</si>
  <si>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</si>
  <si>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</si>
  <si>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</si>
  <si>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</si>
  <si>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</si>
  <si>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</si>
  <si>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</si>
  <si>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</si>
  <si>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</si>
  <si>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</si>
  <si>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</si>
  <si>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</si>
  <si>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</si>
  <si>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</si>
  <si>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</si>
  <si>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</si>
  <si>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</si>
  <si>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</si>
  <si>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</si>
  <si>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</si>
  <si>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</si>
  <si>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</si>
  <si>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</si>
  <si>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</si>
  <si>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</si>
  <si>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</si>
  <si>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</si>
  <si>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</si>
  <si>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</si>
  <si>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</si>
  <si>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</si>
  <si>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</si>
  <si>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</si>
  <si>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</si>
  <si>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</si>
  <si>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</si>
  <si>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</si>
  <si>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山口県宇部市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</si>
  <si>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</si>
  <si>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</si>
  <si>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</si>
  <si>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</si>
  <si>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</si>
  <si>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</si>
  <si>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</si>
  <si>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</si>
  <si>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</si>
  <si>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</si>
  <si>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</si>
  <si>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</si>
  <si>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</si>
  <si>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</si>
  <si>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</si>
  <si>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</si>
  <si>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</si>
  <si>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</si>
  <si>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</si>
  <si>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</si>
  <si>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</si>
  <si>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</si>
  <si>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</si>
  <si>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</si>
  <si>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</si>
  <si>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</si>
  <si>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</si>
  <si>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</si>
  <si>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</si>
  <si>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</si>
  <si>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</si>
  <si>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</si>
  <si>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</si>
  <si>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</si>
  <si>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</si>
  <si>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</si>
  <si>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</si>
  <si>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</si>
  <si>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</si>
  <si>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交通事業会計</t>
    <phoneticPr fontId="5"/>
  </si>
  <si>
    <t>法適用企業</t>
    <phoneticPr fontId="5"/>
  </si>
  <si>
    <t>下水道事業会計</t>
    <phoneticPr fontId="5"/>
  </si>
  <si>
    <t>法適用企業</t>
    <phoneticPr fontId="5"/>
  </si>
  <si>
    <t>食肉センター事業特別会計</t>
    <phoneticPr fontId="5"/>
  </si>
  <si>
    <t>法非適用企業</t>
    <phoneticPr fontId="5"/>
  </si>
  <si>
    <t>農業集落排水事業特別会計</t>
    <phoneticPr fontId="5"/>
  </si>
  <si>
    <t>中央卸売市場事業特別会計</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</si>
  <si>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</si>
  <si>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</si>
  <si>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</si>
  <si>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</si>
  <si>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</si>
  <si>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</si>
  <si>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</si>
  <si>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</si>
  <si>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</si>
  <si>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</si>
  <si>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</si>
  <si>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</si>
  <si>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</si>
  <si>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</si>
  <si>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</si>
  <si>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</si>
  <si>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</si>
  <si>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</si>
  <si>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</si>
  <si>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</si>
  <si>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</si>
  <si>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</si>
  <si>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</si>
  <si>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</si>
  <si>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</si>
  <si>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</si>
  <si>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</si>
  <si>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</si>
  <si>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</si>
  <si>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</si>
  <si>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</si>
  <si>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</si>
  <si>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</si>
  <si>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</si>
  <si>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</si>
  <si>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</si>
  <si>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</si>
  <si>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</si>
  <si>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</si>
  <si>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</si>
  <si>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</si>
  <si>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</si>
  <si>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</si>
  <si>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</si>
  <si>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</si>
  <si>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</si>
  <si>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</si>
  <si>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</si>
  <si>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</si>
  <si>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</si>
  <si>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</si>
  <si>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</si>
  <si>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</si>
  <si>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</si>
  <si>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</si>
  <si>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</si>
  <si>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</si>
  <si>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</si>
  <si>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</si>
  <si>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</si>
  <si>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</si>
  <si>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</si>
  <si>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</si>
  <si>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</si>
  <si>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</si>
  <si>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</si>
  <si>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</si>
  <si>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</si>
  <si>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</si>
  <si>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</si>
  <si>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</si>
  <si>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</si>
  <si>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</si>
  <si>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</si>
  <si>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</si>
  <si>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</si>
  <si>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</si>
  <si>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</si>
  <si>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</si>
  <si>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</si>
  <si>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</si>
  <si>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</si>
  <si>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</si>
  <si>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</si>
  <si>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</si>
  <si>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</si>
  <si>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</si>
  <si>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</si>
  <si>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</si>
  <si>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</si>
  <si>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</si>
  <si>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</si>
  <si>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</si>
  <si>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</si>
  <si>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</si>
  <si>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</si>
  <si>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</si>
  <si>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</si>
  <si>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</si>
  <si>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</si>
  <si>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</si>
  <si>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</si>
  <si>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</si>
  <si>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</si>
  <si>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</si>
  <si>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</si>
  <si>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</si>
  <si>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</si>
  <si>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</si>
  <si>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</si>
  <si>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</si>
  <si>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</si>
  <si>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</si>
  <si>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</si>
  <si>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</si>
  <si>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</si>
  <si>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</si>
  <si>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</si>
  <si>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</si>
  <si>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</si>
  <si>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</si>
  <si>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</si>
  <si>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</si>
  <si>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</si>
  <si>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</si>
  <si>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</si>
  <si>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</si>
  <si>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</si>
  <si>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</si>
  <si>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</si>
  <si>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</si>
  <si>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</si>
  <si>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</si>
  <si>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</si>
  <si>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</si>
  <si>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</si>
  <si>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</si>
  <si>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</si>
  <si>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</si>
  <si>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</si>
  <si>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</si>
  <si>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0.18</t>
  </si>
  <si>
    <t>▲ 0.19</t>
  </si>
  <si>
    <t>▲ 0.58</t>
  </si>
  <si>
    <t>水道事業会計</t>
  </si>
  <si>
    <t>下水道事業会計</t>
  </si>
  <si>
    <t>一般会計</t>
  </si>
  <si>
    <t>交通事業会計</t>
  </si>
  <si>
    <t>国民健康保険事業特別会計</t>
  </si>
  <si>
    <t>介護保険事業特別会計</t>
  </si>
  <si>
    <t>後期高齢者医療特別会計</t>
  </si>
  <si>
    <t>中央卸売市場事業特別会計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</si>
  <si>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</si>
  <si>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</si>
  <si>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</si>
  <si>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</si>
  <si>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</si>
  <si>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</si>
  <si>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</si>
  <si>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</si>
  <si>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</si>
  <si>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宇部市常盤動物園協会</t>
  </si>
  <si>
    <t>宇部市体育協会</t>
  </si>
  <si>
    <t>宇部市文化創造財団</t>
  </si>
  <si>
    <t>にぎわい宇部</t>
  </si>
  <si>
    <t>うべ未来エネルギー株式会社</t>
    <rPh sb="2" eb="4">
      <t>ミライ</t>
    </rPh>
    <rPh sb="9" eb="13">
      <t>カブシキガイシャ</t>
    </rPh>
    <phoneticPr fontId="2"/>
  </si>
  <si>
    <t>法非適用企業</t>
    <phoneticPr fontId="5"/>
  </si>
  <si>
    <t>法非適用企業</t>
    <phoneticPr fontId="2"/>
  </si>
  <si>
    <t>-</t>
    <phoneticPr fontId="2"/>
  </si>
  <si>
    <t>庁舎建設基金</t>
    <phoneticPr fontId="5"/>
  </si>
  <si>
    <t>合併特例基金</t>
    <phoneticPr fontId="2"/>
  </si>
  <si>
    <t>社会事業基金</t>
    <phoneticPr fontId="2"/>
  </si>
  <si>
    <t>退職金基金</t>
    <phoneticPr fontId="2"/>
  </si>
  <si>
    <t>水源かん養基金</t>
    <phoneticPr fontId="2"/>
  </si>
  <si>
    <t>山口県市町総合事務組合（一般会計）</t>
    <phoneticPr fontId="2"/>
  </si>
  <si>
    <t>山口県市町総合事務組合（非常勤職員公務災害補償特別会計）</t>
    <phoneticPr fontId="2"/>
  </si>
  <si>
    <t>山口県市町総合事務組合（山口県自治会館管理特別会計）</t>
    <phoneticPr fontId="2"/>
  </si>
  <si>
    <t>山口県後期高齢者医療広域連合（一般会計）</t>
    <phoneticPr fontId="2"/>
  </si>
  <si>
    <t>山口県後期高齢者医療広域連合（後期高齢者医療特別会計）</t>
    <phoneticPr fontId="2"/>
  </si>
  <si>
    <t>宇部・山陽小野田消防組合（一般会計）</t>
    <phoneticPr fontId="2"/>
  </si>
  <si>
    <t>宇部・阿知須公共下水道組合（宇部・阿知須公共下水道組合会計）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</si>
  <si>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</si>
  <si>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</si>
  <si>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</si>
  <si>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</si>
  <si>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</si>
  <si>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</si>
  <si>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</si>
  <si>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</si>
  <si>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</si>
  <si>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平成28年度と比較して改善傾向にある。令和２年度決算において類似団体と比較すると、実質公債費比率は平均値を下回るが、将来負担比率は17.5ポイント上回る数値となっている。公共施設マネジメントの推進により、いずれの指標も増加の抑制が図られるものと考えるが、県内他市の状況や5年間を一区切りとした傾向にも留意し、市債残高をコントロールしたい。</t>
    <rPh sb="63" eb="68">
      <t>ジッシツコウサイヒ</t>
    </rPh>
    <rPh sb="68" eb="70">
      <t>ヒリツ</t>
    </rPh>
    <rPh sb="71" eb="74">
      <t>ヘイキンチ</t>
    </rPh>
    <rPh sb="75" eb="77">
      <t>シタマワ</t>
    </rPh>
    <rPh sb="95" eb="97">
      <t>ウワマワ</t>
    </rPh>
    <phoneticPr fontId="5"/>
  </si>
  <si>
    <t>実質公債費比率</t>
    <phoneticPr fontId="5"/>
  </si>
  <si>
    <t>　将来負担比率は、充当可能財源等に算入する充当可能基金の額が増加したこと等により、前年度より4.0ポイント低下している。一方で、有形固定資産減価償却率は増加傾向にある。
　類似団体と比較すると、将来負担比率は+17.5ポイント、有形固定資産減価償却率は+3.4ポイントといずれも平均値を上回る数値となっている。公共施設の多くは老朽化が進み、今後一斉に更新時期を迎えることから、個別施設計画等に基づき、両指標のバランスに留意しながら公共施設マネジメントを推進することで、公共施設の総量及びライフサイクルコストの縮減を図る。</t>
    <rPh sb="30" eb="32">
      <t>ゾウカ</t>
    </rPh>
    <rPh sb="53" eb="55">
      <t>テイカ</t>
    </rPh>
    <rPh sb="60" eb="62">
      <t>イッポウ</t>
    </rPh>
    <rPh sb="196" eb="197">
      <t>モト</t>
    </rPh>
    <rPh sb="215" eb="217">
      <t>コウキョウ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</si>
</sst>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2E5419A-0C89-4795-860B-13288BEA0CC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C4E8-4742-93E1-7D74C1B5C7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23893</c:v>
                </c:pt>
                <c:pt idx="1">
                  <c:v>38079</c:v>
                </c:pt>
                <c:pt idx="2">
                  <c:v>33835</c:v>
                </c:pt>
                <c:pt idx="3">
                  <c:v>45233</c:v>
                </c:pt>
                <c:pt idx="4">
                  <c:v>44112</c:v>
                </c:pt>
              </c:numCache>
            </c:numRef>
          </c:val>
          <c:smooth val="0"/>
          <c:extLst>
            <c:ext xmlns:c16="http://schemas.microsoft.com/office/drawing/2014/chart" uri="{C3380CC4-5D6E-409C-BE32-E72D297353CC}">
              <c16:uniqueId val="{00000001-C4E8-4742-93E1-7D74C1B5C7CE}"/>
            </c:ext>
          </c:extLst>
        </c:ser>
        <c:dLbls>
          <c:showLegendKey val="0"/>
          <c:showVal val="0"/>
          <c:showCatName val="0"/>
          <c:showSerName val="0"/>
          <c:showPercent val="0"/>
          <c:showBubbleSize val="0"/>
        </c:dLbls>
        <c:marker val="1"/>
        <c:smooth val="0"/>
        <c:axId val="363551080"/>
        <c:axId val="363551472"/>
      </c:lineChart>
      <c:catAx>
        <c:axId val="363551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551472"/>
        <c:crosses val="autoZero"/>
        <c:auto val="1"/>
        <c:lblAlgn val="ctr"/>
        <c:lblOffset val="100"/>
        <c:tickLblSkip val="1"/>
        <c:tickMarkSkip val="1"/>
        <c:noMultiLvlLbl val="0"/>
      </c:catAx>
      <c:valAx>
        <c:axId val="36355147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551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3.08</c:v>
                </c:pt>
                <c:pt idx="1">
                  <c:v>3.73</c:v>
                </c:pt>
                <c:pt idx="2">
                  <c:v>3.13</c:v>
                </c:pt>
                <c:pt idx="3">
                  <c:v>3.48</c:v>
                </c:pt>
                <c:pt idx="4">
                  <c:v>4.21</c:v>
                </c:pt>
              </c:numCache>
            </c:numRef>
          </c:val>
          <c:extLst>
            <c:ext xmlns:c16="http://schemas.microsoft.com/office/drawing/2014/chart" uri="{C3380CC4-5D6E-409C-BE32-E72D297353CC}">
              <c16:uniqueId val="{00000000-FDAA-4937-8C6E-4286863972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9.74</c:v>
                </c:pt>
                <c:pt idx="1">
                  <c:v>9.73</c:v>
                </c:pt>
                <c:pt idx="2">
                  <c:v>10</c:v>
                </c:pt>
                <c:pt idx="3">
                  <c:v>9.6300000000000008</c:v>
                </c:pt>
                <c:pt idx="4">
                  <c:v>8.19</c:v>
                </c:pt>
              </c:numCache>
            </c:numRef>
          </c:val>
          <c:extLst>
            <c:ext xmlns:c16="http://schemas.microsoft.com/office/drawing/2014/chart" uri="{C3380CC4-5D6E-409C-BE32-E72D297353CC}">
              <c16:uniqueId val="{00000001-FDAA-4937-8C6E-4286863972E9}"/>
            </c:ext>
          </c:extLst>
        </c:ser>
        <c:dLbls>
          <c:showLegendKey val="0"/>
          <c:showVal val="0"/>
          <c:showCatName val="0"/>
          <c:showSerName val="0"/>
          <c:showPercent val="0"/>
          <c:showBubbleSize val="0"/>
        </c:dLbls>
        <c:gapWidth val="250"/>
        <c:overlap val="100"/>
        <c:axId val="363552256"/>
        <c:axId val="363552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-0.18</c:v>
                </c:pt>
                <c:pt idx="1">
                  <c:v>1.43</c:v>
                </c:pt>
                <c:pt idx="2">
                  <c:v>-0.19</c:v>
                </c:pt>
                <c:pt idx="3">
                  <c:v>0.01</c:v>
                </c:pt>
                <c:pt idx="4">
                  <c:v>-0.57999999999999996</c:v>
                </c:pt>
              </c:numCache>
            </c:numRef>
          </c:val>
          <c:smooth val="0"/>
          <c:extLst>
            <c:ext xmlns:c16="http://schemas.microsoft.com/office/drawing/2014/chart" uri="{C3380CC4-5D6E-409C-BE32-E72D297353CC}">
              <c16:uniqueId val="{00000002-FDAA-4937-8C6E-4286863972E9}"/>
            </c:ext>
          </c:extLst>
        </c:ser>
        <c:dLbls>
          <c:showLegendKey val="0"/>
          <c:showVal val="0"/>
          <c:showCatName val="0"/>
          <c:showSerName val="0"/>
          <c:showPercent val="0"/>
          <c:showBubbleSize val="0"/>
        </c:dLbls>
        <c:marker val="1"/>
        <c:smooth val="0"/>
        <c:axId val="363552256"/>
        <c:axId val="363552648"/>
      </c:lineChart>
      <c:catAx>
        <c:axId val="36355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3552648"/>
        <c:crosses val="autoZero"/>
        <c:auto val="1"/>
        <c:lblAlgn val="ctr"/>
        <c:lblOffset val="100"/>
        <c:tickLblSkip val="1"/>
        <c:tickMarkSkip val="1"/>
        <c:noMultiLvlLbl val="0"/>
      </c:catAx>
      <c:valAx>
        <c:axId val="363552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55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0.21</c:v>
                </c:pt>
                <c:pt idx="4">
                  <c:v>#N/A</c:v>
                </c:pt>
                <c:pt idx="5">
                  <c:v>0.25</c:v>
                </c:pt>
                <c:pt idx="6">
                  <c:v>#N/A</c:v>
                </c:pt>
                <c:pt idx="7">
                  <c:v>0.28000000000000003</c:v>
                </c:pt>
                <c:pt idx="8">
                  <c:v>#N/A</c:v>
                </c:pt>
                <c:pt idx="9">
                  <c:v>0</c:v>
                </c:pt>
              </c:numCache>
            </c:numRef>
          </c:val>
          <c:extLst>
            <c:ext xmlns:c16="http://schemas.microsoft.com/office/drawing/2014/chart" uri="{C3380CC4-5D6E-409C-BE32-E72D297353CC}">
              <c16:uniqueId val="{00000000-37F6-45FF-8EB1-034C5189BC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F6-45FF-8EB1-034C5189BC4F}"/>
            </c:ext>
          </c:extLst>
        </c:ser>
        <c:ser>
          <c:idx val="2"/>
          <c:order val="2"/>
          <c:tx>
            <c:strRef>
              <c:f>データシート!$A$29</c:f>
              <c:strCache>
                <c:ptCount val="1"/>
                <c:pt idx="0">
                  <c:v>中央卸売市場事業特別会計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0.12</c:v>
                </c:pt>
                <c:pt idx="2">
                  <c:v>#N/A</c:v>
                </c:pt>
                <c:pt idx="3">
                  <c:v>0.13</c:v>
                </c:pt>
                <c:pt idx="4">
                  <c:v>#N/A</c:v>
                </c:pt>
                <c:pt idx="5">
                  <c:v>0.13</c:v>
                </c:pt>
                <c:pt idx="6">
                  <c:v>#N/A</c:v>
                </c:pt>
                <c:pt idx="7">
                  <c:v>0.14000000000000001</c:v>
                </c:pt>
                <c:pt idx="8">
                  <c:v>#N/A</c:v>
                </c:pt>
                <c:pt idx="9">
                  <c:v>0.13</c:v>
                </c:pt>
              </c:numCache>
            </c:numRef>
          </c:val>
          <c:extLst>
            <c:ext xmlns:c16="http://schemas.microsoft.com/office/drawing/2014/chart" uri="{C3380CC4-5D6E-409C-BE32-E72D297353CC}">
              <c16:uniqueId val="{00000002-37F6-45FF-8EB1-034C5189BC4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0.14000000000000001</c:v>
                </c:pt>
                <c:pt idx="2">
                  <c:v>#N/A</c:v>
                </c:pt>
                <c:pt idx="3">
                  <c:v>0.13</c:v>
                </c:pt>
                <c:pt idx="4">
                  <c:v>#N/A</c:v>
                </c:pt>
                <c:pt idx="5">
                  <c:v>0.14000000000000001</c:v>
                </c:pt>
                <c:pt idx="6">
                  <c:v>#N/A</c:v>
                </c:pt>
                <c:pt idx="7">
                  <c:v>0.14000000000000001</c:v>
                </c:pt>
                <c:pt idx="8">
                  <c:v>#N/A</c:v>
                </c:pt>
                <c:pt idx="9">
                  <c:v>0.16</c:v>
                </c:pt>
              </c:numCache>
            </c:numRef>
          </c:val>
          <c:extLst>
            <c:ext xmlns:c16="http://schemas.microsoft.com/office/drawing/2014/chart" uri="{C3380CC4-5D6E-409C-BE32-E72D297353CC}">
              <c16:uniqueId val="{00000003-37F6-45FF-8EB1-034C5189BC4F}"/>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1.29</c:v>
                </c:pt>
                <c:pt idx="2">
                  <c:v>#N/A</c:v>
                </c:pt>
                <c:pt idx="3">
                  <c:v>1.63</c:v>
                </c:pt>
                <c:pt idx="4">
                  <c:v>#N/A</c:v>
                </c:pt>
                <c:pt idx="5">
                  <c:v>1.06</c:v>
                </c:pt>
                <c:pt idx="6">
                  <c:v>#N/A</c:v>
                </c:pt>
                <c:pt idx="7">
                  <c:v>0.63</c:v>
                </c:pt>
                <c:pt idx="8">
                  <c:v>#N/A</c:v>
                </c:pt>
                <c:pt idx="9">
                  <c:v>0.4</c:v>
                </c:pt>
              </c:numCache>
            </c:numRef>
          </c:val>
          <c:extLst>
            <c:ext xmlns:c16="http://schemas.microsoft.com/office/drawing/2014/chart" uri="{C3380CC4-5D6E-409C-BE32-E72D297353CC}">
              <c16:uniqueId val="{00000004-37F6-45FF-8EB1-034C5189BC4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2.42</c:v>
                </c:pt>
                <c:pt idx="2">
                  <c:v>#N/A</c:v>
                </c:pt>
                <c:pt idx="3">
                  <c:v>2.0299999999999998</c:v>
                </c:pt>
                <c:pt idx="4">
                  <c:v>#N/A</c:v>
                </c:pt>
                <c:pt idx="5">
                  <c:v>0.9</c:v>
                </c:pt>
                <c:pt idx="6">
                  <c:v>#N/A</c:v>
                </c:pt>
                <c:pt idx="7">
                  <c:v>0.98</c:v>
                </c:pt>
                <c:pt idx="8">
                  <c:v>#N/A</c:v>
                </c:pt>
                <c:pt idx="9">
                  <c:v>0.94</c:v>
                </c:pt>
              </c:numCache>
            </c:numRef>
          </c:val>
          <c:extLst>
            <c:ext xmlns:c16="http://schemas.microsoft.com/office/drawing/2014/chart" uri="{C3380CC4-5D6E-409C-BE32-E72D297353CC}">
              <c16:uniqueId val="{00000005-37F6-45FF-8EB1-034C5189BC4F}"/>
            </c:ext>
          </c:extLst>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1.83</c:v>
                </c:pt>
                <c:pt idx="2">
                  <c:v>#N/A</c:v>
                </c:pt>
                <c:pt idx="3">
                  <c:v>1.8</c:v>
                </c:pt>
                <c:pt idx="4">
                  <c:v>#N/A</c:v>
                </c:pt>
                <c:pt idx="5">
                  <c:v>1.84</c:v>
                </c:pt>
                <c:pt idx="6">
                  <c:v>#N/A</c:v>
                </c:pt>
                <c:pt idx="7">
                  <c:v>1.96</c:v>
                </c:pt>
                <c:pt idx="8">
                  <c:v>#N/A</c:v>
                </c:pt>
                <c:pt idx="9">
                  <c:v>1.85</c:v>
                </c:pt>
              </c:numCache>
            </c:numRef>
          </c:val>
          <c:extLst>
            <c:ext xmlns:c16="http://schemas.microsoft.com/office/drawing/2014/chart" uri="{C3380CC4-5D6E-409C-BE32-E72D297353CC}">
              <c16:uniqueId val="{00000006-37F6-45FF-8EB1-034C5189BC4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3.08</c:v>
                </c:pt>
                <c:pt idx="2">
                  <c:v>#N/A</c:v>
                </c:pt>
                <c:pt idx="3">
                  <c:v>3.72</c:v>
                </c:pt>
                <c:pt idx="4">
                  <c:v>#N/A</c:v>
                </c:pt>
                <c:pt idx="5">
                  <c:v>3.12</c:v>
                </c:pt>
                <c:pt idx="6">
                  <c:v>#N/A</c:v>
                </c:pt>
                <c:pt idx="7">
                  <c:v>3.47</c:v>
                </c:pt>
                <c:pt idx="8">
                  <c:v>#N/A</c:v>
                </c:pt>
                <c:pt idx="9">
                  <c:v>4.21</c:v>
                </c:pt>
              </c:numCache>
            </c:numRef>
          </c:val>
          <c:extLst>
            <c:ext xmlns:c16="http://schemas.microsoft.com/office/drawing/2014/chart" uri="{C3380CC4-5D6E-409C-BE32-E72D297353CC}">
              <c16:uniqueId val="{00000007-37F6-45FF-8EB1-034C5189BC4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5.78</c:v>
                </c:pt>
                <c:pt idx="2">
                  <c:v>#N/A</c:v>
                </c:pt>
                <c:pt idx="3">
                  <c:v>6.25</c:v>
                </c:pt>
                <c:pt idx="4">
                  <c:v>#N/A</c:v>
                </c:pt>
                <c:pt idx="5">
                  <c:v>6.74</c:v>
                </c:pt>
                <c:pt idx="6">
                  <c:v>#N/A</c:v>
                </c:pt>
                <c:pt idx="7">
                  <c:v>7.03</c:v>
                </c:pt>
                <c:pt idx="8">
                  <c:v>#N/A</c:v>
                </c:pt>
                <c:pt idx="9">
                  <c:v>7.96</c:v>
                </c:pt>
              </c:numCache>
            </c:numRef>
          </c:val>
          <c:extLst>
            <c:ext xmlns:c16="http://schemas.microsoft.com/office/drawing/2014/chart" uri="{C3380CC4-5D6E-409C-BE32-E72D297353CC}">
              <c16:uniqueId val="{00000008-37F6-45FF-8EB1-034C5189BC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9.9499999999999993</c:v>
                </c:pt>
                <c:pt idx="2">
                  <c:v>#N/A</c:v>
                </c:pt>
                <c:pt idx="3">
                  <c:v>10.210000000000001</c:v>
                </c:pt>
                <c:pt idx="4">
                  <c:v>#N/A</c:v>
                </c:pt>
                <c:pt idx="5">
                  <c:v>10.89</c:v>
                </c:pt>
                <c:pt idx="6">
                  <c:v>#N/A</c:v>
                </c:pt>
                <c:pt idx="7">
                  <c:v>11.91</c:v>
                </c:pt>
                <c:pt idx="8">
                  <c:v>#N/A</c:v>
                </c:pt>
                <c:pt idx="9">
                  <c:v>12.57</c:v>
                </c:pt>
              </c:numCache>
            </c:numRef>
          </c:val>
          <c:extLst>
            <c:ext xmlns:c16="http://schemas.microsoft.com/office/drawing/2014/chart" uri="{C3380CC4-5D6E-409C-BE32-E72D297353CC}">
              <c16:uniqueId val="{00000009-37F6-45FF-8EB1-034C5189BC4F}"/>
            </c:ext>
          </c:extLst>
        </c:ser>
        <c:dLbls>
          <c:showLegendKey val="0"/>
          <c:showVal val="0"/>
          <c:showCatName val="0"/>
          <c:showSerName val="0"/>
          <c:showPercent val="0"/>
          <c:showBubbleSize val="0"/>
        </c:dLbls>
        <c:gapWidth val="150"/>
        <c:overlap val="100"/>
        <c:axId val="363548728"/>
        <c:axId val="363549512"/>
      </c:barChart>
      <c:catAx>
        <c:axId val="363548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549512"/>
        <c:crosses val="autoZero"/>
        <c:auto val="1"/>
        <c:lblAlgn val="ctr"/>
        <c:lblOffset val="100"/>
        <c:tickLblSkip val="1"/>
        <c:tickMarkSkip val="1"/>
        <c:noMultiLvlLbl val="0"/>
      </c:catAx>
      <c:valAx>
        <c:axId val="363549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548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8224</c:v>
                </c:pt>
                <c:pt idx="5">
                  <c:v>7970</c:v>
                </c:pt>
                <c:pt idx="8">
                  <c:v>7718</c:v>
                </c:pt>
                <c:pt idx="11">
                  <c:v>7461</c:v>
                </c:pt>
                <c:pt idx="14">
                  <c:v>7295</c:v>
                </c:pt>
              </c:numCache>
            </c:numRef>
          </c:val>
          <c:extLst>
            <c:ext xmlns:c16="http://schemas.microsoft.com/office/drawing/2014/chart" uri="{C3380CC4-5D6E-409C-BE32-E72D297353CC}">
              <c16:uniqueId val="{00000000-B297-4903-A1E1-053BAAF315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97-4903-A1E1-053BAAF315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101</c:v>
                </c:pt>
                <c:pt idx="3">
                  <c:v>24</c:v>
                </c:pt>
                <c:pt idx="6">
                  <c:v>11</c:v>
                </c:pt>
                <c:pt idx="9">
                  <c:v>3</c:v>
                </c:pt>
                <c:pt idx="12">
                  <c:v>0</c:v>
                </c:pt>
              </c:numCache>
            </c:numRef>
          </c:val>
          <c:extLst>
            <c:ext xmlns:c16="http://schemas.microsoft.com/office/drawing/2014/chart" uri="{C3380CC4-5D6E-409C-BE32-E72D297353CC}">
              <c16:uniqueId val="{00000002-B297-4903-A1E1-053BAAF315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458</c:v>
                </c:pt>
                <c:pt idx="3">
                  <c:v>471</c:v>
                </c:pt>
                <c:pt idx="6">
                  <c:v>495</c:v>
                </c:pt>
                <c:pt idx="9">
                  <c:v>506</c:v>
                </c:pt>
                <c:pt idx="12">
                  <c:v>513</c:v>
                </c:pt>
              </c:numCache>
            </c:numRef>
          </c:val>
          <c:extLst>
            <c:ext xmlns:c16="http://schemas.microsoft.com/office/drawing/2014/chart" uri="{C3380CC4-5D6E-409C-BE32-E72D297353CC}">
              <c16:uniqueId val="{00000003-B297-4903-A1E1-053BAAF315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1817</c:v>
                </c:pt>
                <c:pt idx="3">
                  <c:v>1668</c:v>
                </c:pt>
                <c:pt idx="6">
                  <c:v>1616</c:v>
                </c:pt>
                <c:pt idx="9">
                  <c:v>1614</c:v>
                </c:pt>
                <c:pt idx="12">
                  <c:v>1579</c:v>
                </c:pt>
              </c:numCache>
            </c:numRef>
          </c:val>
          <c:extLst>
            <c:ext xmlns:c16="http://schemas.microsoft.com/office/drawing/2014/chart" uri="{C3380CC4-5D6E-409C-BE32-E72D297353CC}">
              <c16:uniqueId val="{00000004-B297-4903-A1E1-053BAAF315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B297-4903-A1E1-053BAAF315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97-4903-A1E1-053BAAF315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7888</c:v>
                </c:pt>
                <c:pt idx="3">
                  <c:v>7294</c:v>
                </c:pt>
                <c:pt idx="6">
                  <c:v>6693</c:v>
                </c:pt>
                <c:pt idx="9">
                  <c:v>6294</c:v>
                </c:pt>
                <c:pt idx="12">
                  <c:v>6041</c:v>
                </c:pt>
              </c:numCache>
            </c:numRef>
          </c:val>
          <c:extLst>
            <c:ext xmlns:c16="http://schemas.microsoft.com/office/drawing/2014/chart" uri="{C3380CC4-5D6E-409C-BE32-E72D297353CC}">
              <c16:uniqueId val="{00000007-B297-4903-A1E1-053BAAF315E7}"/>
            </c:ext>
          </c:extLst>
        </c:ser>
        <c:dLbls>
          <c:showLegendKey val="0"/>
          <c:showVal val="0"/>
          <c:showCatName val="0"/>
          <c:showSerName val="0"/>
          <c:showPercent val="0"/>
          <c:showBubbleSize val="0"/>
        </c:dLbls>
        <c:gapWidth val="100"/>
        <c:overlap val="100"/>
        <c:axId val="363550296"/>
        <c:axId val="409771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2043</c:v>
                </c:pt>
                <c:pt idx="2">
                  <c:v>#N/A</c:v>
                </c:pt>
                <c:pt idx="3">
                  <c:v>#N/A</c:v>
                </c:pt>
                <c:pt idx="4">
                  <c:v>1487</c:v>
                </c:pt>
                <c:pt idx="5">
                  <c:v>#N/A</c:v>
                </c:pt>
                <c:pt idx="6">
                  <c:v>#N/A</c:v>
                </c:pt>
                <c:pt idx="7">
                  <c:v>1097</c:v>
                </c:pt>
                <c:pt idx="8">
                  <c:v>#N/A</c:v>
                </c:pt>
                <c:pt idx="9">
                  <c:v>#N/A</c:v>
                </c:pt>
                <c:pt idx="10">
                  <c:v>956</c:v>
                </c:pt>
                <c:pt idx="11">
                  <c:v>#N/A</c:v>
                </c:pt>
                <c:pt idx="12">
                  <c:v>#N/A</c:v>
                </c:pt>
                <c:pt idx="13">
                  <c:v>838</c:v>
                </c:pt>
                <c:pt idx="14">
                  <c:v>#N/A</c:v>
                </c:pt>
              </c:numCache>
            </c:numRef>
          </c:val>
          <c:smooth val="0"/>
          <c:extLst>
            <c:ext xmlns:c16="http://schemas.microsoft.com/office/drawing/2014/chart" uri="{C3380CC4-5D6E-409C-BE32-E72D297353CC}">
              <c16:uniqueId val="{00000008-B297-4903-A1E1-053BAAF315E7}"/>
            </c:ext>
          </c:extLst>
        </c:ser>
        <c:dLbls>
          <c:showLegendKey val="0"/>
          <c:showVal val="0"/>
          <c:showCatName val="0"/>
          <c:showSerName val="0"/>
          <c:showPercent val="0"/>
          <c:showBubbleSize val="0"/>
        </c:dLbls>
        <c:marker val="1"/>
        <c:smooth val="0"/>
        <c:axId val="363550296"/>
        <c:axId val="409771008"/>
      </c:lineChart>
      <c:catAx>
        <c:axId val="36355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9771008"/>
        <c:crosses val="autoZero"/>
        <c:auto val="1"/>
        <c:lblAlgn val="ctr"/>
        <c:lblOffset val="100"/>
        <c:tickLblSkip val="1"/>
        <c:tickMarkSkip val="1"/>
        <c:noMultiLvlLbl val="0"/>
      </c:catAx>
      <c:valAx>
        <c:axId val="40977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55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67411</c:v>
                </c:pt>
                <c:pt idx="5">
                  <c:v>65258</c:v>
                </c:pt>
                <c:pt idx="8">
                  <c:v>63856</c:v>
                </c:pt>
                <c:pt idx="11">
                  <c:v>62878</c:v>
                </c:pt>
                <c:pt idx="14">
                  <c:v>62099</c:v>
                </c:pt>
              </c:numCache>
            </c:numRef>
          </c:val>
          <c:extLst>
            <c:ext xmlns:c16="http://schemas.microsoft.com/office/drawing/2014/chart" uri="{C3380CC4-5D6E-409C-BE32-E72D297353CC}">
              <c16:uniqueId val="{00000000-C54C-4EA2-9BAB-1D201F7A70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20689</c:v>
                </c:pt>
                <c:pt idx="5">
                  <c:v>21116</c:v>
                </c:pt>
                <c:pt idx="8">
                  <c:v>21123</c:v>
                </c:pt>
                <c:pt idx="11">
                  <c:v>21378</c:v>
                </c:pt>
                <c:pt idx="14">
                  <c:v>21637</c:v>
                </c:pt>
              </c:numCache>
            </c:numRef>
          </c:val>
          <c:extLst>
            <c:ext xmlns:c16="http://schemas.microsoft.com/office/drawing/2014/chart" uri="{C3380CC4-5D6E-409C-BE32-E72D297353CC}">
              <c16:uniqueId val="{00000001-C54C-4EA2-9BAB-1D201F7A70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11999</c:v>
                </c:pt>
                <c:pt idx="5">
                  <c:v>12972</c:v>
                </c:pt>
                <c:pt idx="8">
                  <c:v>13566</c:v>
                </c:pt>
                <c:pt idx="11">
                  <c:v>11081</c:v>
                </c:pt>
                <c:pt idx="14">
                  <c:v>12729</c:v>
                </c:pt>
              </c:numCache>
            </c:numRef>
          </c:val>
          <c:extLst>
            <c:ext xmlns:c16="http://schemas.microsoft.com/office/drawing/2014/chart" uri="{C3380CC4-5D6E-409C-BE32-E72D297353CC}">
              <c16:uniqueId val="{00000002-C54C-4EA2-9BAB-1D201F7A70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4C-4EA2-9BAB-1D201F7A70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4C-4EA2-9BAB-1D201F7A70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4C-4EA2-9BAB-1D201F7A70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11031</c:v>
                </c:pt>
                <c:pt idx="3">
                  <c:v>11197</c:v>
                </c:pt>
                <c:pt idx="6">
                  <c:v>11103</c:v>
                </c:pt>
                <c:pt idx="9">
                  <c:v>11210</c:v>
                </c:pt>
                <c:pt idx="12">
                  <c:v>11225</c:v>
                </c:pt>
              </c:numCache>
            </c:numRef>
          </c:val>
          <c:extLst>
            <c:ext xmlns:c16="http://schemas.microsoft.com/office/drawing/2014/chart" uri="{C3380CC4-5D6E-409C-BE32-E72D297353CC}">
              <c16:uniqueId val="{00000006-C54C-4EA2-9BAB-1D201F7A70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6464</c:v>
                </c:pt>
                <c:pt idx="3">
                  <c:v>6380</c:v>
                </c:pt>
                <c:pt idx="6">
                  <c:v>6202</c:v>
                </c:pt>
                <c:pt idx="9">
                  <c:v>6092</c:v>
                </c:pt>
                <c:pt idx="12">
                  <c:v>6253</c:v>
                </c:pt>
              </c:numCache>
            </c:numRef>
          </c:val>
          <c:extLst>
            <c:ext xmlns:c16="http://schemas.microsoft.com/office/drawing/2014/chart" uri="{C3380CC4-5D6E-409C-BE32-E72D297353CC}">
              <c16:uniqueId val="{00000007-C54C-4EA2-9BAB-1D201F7A70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22745</c:v>
                </c:pt>
                <c:pt idx="3">
                  <c:v>21549</c:v>
                </c:pt>
                <c:pt idx="6">
                  <c:v>20180</c:v>
                </c:pt>
                <c:pt idx="9">
                  <c:v>19199</c:v>
                </c:pt>
                <c:pt idx="12">
                  <c:v>19163</c:v>
                </c:pt>
              </c:numCache>
            </c:numRef>
          </c:val>
          <c:extLst>
            <c:ext xmlns:c16="http://schemas.microsoft.com/office/drawing/2014/chart" uri="{C3380CC4-5D6E-409C-BE32-E72D297353CC}">
              <c16:uniqueId val="{00000008-C54C-4EA2-9BAB-1D201F7A70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1740</c:v>
                </c:pt>
                <c:pt idx="3">
                  <c:v>1702</c:v>
                </c:pt>
                <c:pt idx="6">
                  <c:v>1651</c:v>
                </c:pt>
                <c:pt idx="9">
                  <c:v>1600</c:v>
                </c:pt>
                <c:pt idx="12">
                  <c:v>1547</c:v>
                </c:pt>
              </c:numCache>
            </c:numRef>
          </c:val>
          <c:extLst>
            <c:ext xmlns:c16="http://schemas.microsoft.com/office/drawing/2014/chart" uri="{C3380CC4-5D6E-409C-BE32-E72D297353CC}">
              <c16:uniqueId val="{00000009-C54C-4EA2-9BAB-1D201F7A70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68834</c:v>
                </c:pt>
                <c:pt idx="3">
                  <c:v>67145</c:v>
                </c:pt>
                <c:pt idx="6">
                  <c:v>65873</c:v>
                </c:pt>
                <c:pt idx="9">
                  <c:v>65985</c:v>
                </c:pt>
                <c:pt idx="12">
                  <c:v>65940</c:v>
                </c:pt>
              </c:numCache>
            </c:numRef>
          </c:val>
          <c:extLst>
            <c:ext xmlns:c16="http://schemas.microsoft.com/office/drawing/2014/chart" uri="{C3380CC4-5D6E-409C-BE32-E72D297353CC}">
              <c16:uniqueId val="{0000000A-C54C-4EA2-9BAB-1D201F7A7014}"/>
            </c:ext>
          </c:extLst>
        </c:ser>
        <c:dLbls>
          <c:showLegendKey val="0"/>
          <c:showVal val="0"/>
          <c:showCatName val="0"/>
          <c:showSerName val="0"/>
          <c:showPercent val="0"/>
          <c:showBubbleSize val="0"/>
        </c:dLbls>
        <c:gapWidth val="100"/>
        <c:overlap val="100"/>
        <c:axId val="409766696"/>
        <c:axId val="409772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10715</c:v>
                </c:pt>
                <c:pt idx="2">
                  <c:v>#N/A</c:v>
                </c:pt>
                <c:pt idx="3">
                  <c:v>#N/A</c:v>
                </c:pt>
                <c:pt idx="4">
                  <c:v>8628</c:v>
                </c:pt>
                <c:pt idx="5">
                  <c:v>#N/A</c:v>
                </c:pt>
                <c:pt idx="6">
                  <c:v>#N/A</c:v>
                </c:pt>
                <c:pt idx="7">
                  <c:v>6464</c:v>
                </c:pt>
                <c:pt idx="8">
                  <c:v>#N/A</c:v>
                </c:pt>
                <c:pt idx="9">
                  <c:v>#N/A</c:v>
                </c:pt>
                <c:pt idx="10">
                  <c:v>8748</c:v>
                </c:pt>
                <c:pt idx="11">
                  <c:v>#N/A</c:v>
                </c:pt>
                <c:pt idx="12">
                  <c:v>#N/A</c:v>
                </c:pt>
                <c:pt idx="13">
                  <c:v>7662</c:v>
                </c:pt>
                <c:pt idx="14">
                  <c:v>#N/A</c:v>
                </c:pt>
              </c:numCache>
            </c:numRef>
          </c:val>
          <c:smooth val="0"/>
          <c:extLst>
            <c:ext xmlns:c16="http://schemas.microsoft.com/office/drawing/2014/chart" uri="{C3380CC4-5D6E-409C-BE32-E72D297353CC}">
              <c16:uniqueId val="{0000000B-C54C-4EA2-9BAB-1D201F7A7014}"/>
            </c:ext>
          </c:extLst>
        </c:ser>
        <c:dLbls>
          <c:showLegendKey val="0"/>
          <c:showVal val="0"/>
          <c:showCatName val="0"/>
          <c:showSerName val="0"/>
          <c:showPercent val="0"/>
          <c:showBubbleSize val="0"/>
        </c:dLbls>
        <c:marker val="1"/>
        <c:smooth val="0"/>
        <c:axId val="409766696"/>
        <c:axId val="409772184"/>
      </c:lineChart>
      <c:catAx>
        <c:axId val="40976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772184"/>
        <c:crosses val="autoZero"/>
        <c:auto val="1"/>
        <c:lblAlgn val="ctr"/>
        <c:lblOffset val="100"/>
        <c:tickLblSkip val="1"/>
        <c:tickMarkSkip val="1"/>
        <c:noMultiLvlLbl val="0"/>
      </c:catAx>
      <c:valAx>
        <c:axId val="409772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76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3631</c:v>
                </c:pt>
                <c:pt idx="1">
                  <c:v>3504</c:v>
                </c:pt>
                <c:pt idx="2">
                  <c:v>3004</c:v>
                </c:pt>
              </c:numCache>
            </c:numRef>
          </c:val>
          <c:extLst>
            <c:ext xmlns:c16="http://schemas.microsoft.com/office/drawing/2014/chart" uri="{C3380CC4-5D6E-409C-BE32-E72D297353CC}">
              <c16:uniqueId val="{00000000-CFA6-4B37-8BAE-2B270048C1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402</c:v>
                </c:pt>
                <c:pt idx="1">
                  <c:v>403</c:v>
                </c:pt>
                <c:pt idx="2">
                  <c:v>403</c:v>
                </c:pt>
              </c:numCache>
            </c:numRef>
          </c:val>
          <c:extLst>
            <c:ext xmlns:c16="http://schemas.microsoft.com/office/drawing/2014/chart" uri="{C3380CC4-5D6E-409C-BE32-E72D297353CC}">
              <c16:uniqueId val="{00000001-CFA6-4B37-8BAE-2B270048C1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8989</c:v>
                </c:pt>
                <c:pt idx="1">
                  <c:v>8733</c:v>
                </c:pt>
                <c:pt idx="2">
                  <c:v>8560</c:v>
                </c:pt>
              </c:numCache>
            </c:numRef>
          </c:val>
          <c:extLst>
            <c:ext xmlns:c16="http://schemas.microsoft.com/office/drawing/2014/chart" uri="{C3380CC4-5D6E-409C-BE32-E72D297353CC}">
              <c16:uniqueId val="{00000002-CFA6-4B37-8BAE-2B270048C1B9}"/>
            </c:ext>
          </c:extLst>
        </c:ser>
        <c:dLbls>
          <c:showLegendKey val="0"/>
          <c:showVal val="0"/>
          <c:showCatName val="0"/>
          <c:showSerName val="0"/>
          <c:showPercent val="0"/>
          <c:showBubbleSize val="0"/>
        </c:dLbls>
        <c:gapWidth val="120"/>
        <c:overlap val="100"/>
        <c:axId val="409768656"/>
        <c:axId val="409770616"/>
      </c:barChart>
      <c:catAx>
        <c:axId val="40976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9770616"/>
        <c:crosses val="autoZero"/>
        <c:auto val="1"/>
        <c:lblAlgn val="ctr"/>
        <c:lblOffset val="100"/>
        <c:tickLblSkip val="1"/>
        <c:tickMarkSkip val="1"/>
        <c:noMultiLvlLbl val="0"/>
      </c:catAx>
      <c:valAx>
        <c:axId val="409770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9768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{9B9F4ABC-6D8D-442B-8B46-D023870A6C21}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947-443F-ABC7-2559899F9F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{8B2E69DD-7698-4050-99D5-4484A1615342}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47-443F-ABC7-2559899F9F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{8E15ACE2-2D5F-487B-A783-2109503CDD2D}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47-443F-ABC7-2559899F9F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{A84BEDB8-705D-4480-9F9C-3B741A736AD7}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47-443F-ABC7-2559899F9F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{74602D20-8363-4378-8EDA-0B50CCDE4BCD}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47-443F-ABC7-2559899F9F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{963DD668-53A8-4BC7-A5CF-47403BD153A7}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947-443F-ABC7-2559899F9F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{0106098A-435E-40F0-9C51-23D838B416D7}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947-443F-ABC7-2559899F9F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{020F5CF9-908D-4C7C-BD49-0AE675E6056A}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947-443F-ABC7-2559899F9F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{03E5EE26-B66C-4393-B012-95B8A8F3D780}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947-443F-ABC7-2559899F9F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58.4</c:v>
                </c:pt>
                <c:pt idx="16">
                  <c:v>59.4</c:v>
                </c:pt>
                <c:pt idx="24">
                  <c:v>63.1</c:v>
                </c:pt>
                <c:pt idx="32">
                  <c:v>64.400000000000006</c:v>
                </c:pt>
              </c:numCache>
            </c:numRef>
          </c:xVal>
          <c:yVal>
            <c:numRef>
              <c:f>公会計指標分析・財政指標組合せ分析表!$BP$51:$DC$51</c:f>
              <c:numCache>
                <c:formatCode>#,##0.0;"▲ "#,##0.0</c:formatCode>
                <c:ptCount val="40"/>
                <c:pt idx="0">
                  <c:v>35.700000000000003</c:v>
                </c:pt>
                <c:pt idx="8">
                  <c:v>28.5</c:v>
                </c:pt>
                <c:pt idx="16">
                  <c:v>21.3</c:v>
                </c:pt>
                <c:pt idx="24">
                  <c:v>28.6</c:v>
                </c:pt>
                <c:pt idx="32">
                  <c:v>24.6</c:v>
                </c:pt>
              </c:numCache>
            </c:numRef>
          </c:yVal>
          <c:smooth val="0"/>
          <c:extLst>
            <c:ext xmlns:c16="http://schemas.microsoft.com/office/drawing/2014/chart" uri="{C3380CC4-5D6E-409C-BE32-E72D297353CC}">
              <c16:uniqueId val="{00000009-C947-443F-ABC7-2559899F9F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{05EE4907-B7BB-448F-A572-67E5F0788240}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947-443F-ABC7-2559899F9F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{FFE052F3-E789-40A5-9B2E-16C6C6D7AE55}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47-443F-ABC7-2559899F9F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{E9DC0E36-F43F-4270-8747-79833B8C65BE}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47-443F-ABC7-2559899F9F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{C29D7938-6BF7-4871-8B76-FA38BA0BBC19}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47-443F-ABC7-2559899F9F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{2E3ADA71-439A-43CF-8220-2811376CE901}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47-443F-ABC7-2559899F9F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{E636D9B3-0257-481C-82A8-38E9FCAB9761}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947-443F-ABC7-2559899F9F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{EFC42DA7-92B4-492C-A61E-AC82F4432AB6}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947-443F-ABC7-2559899F9F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{B5B79339-BFD2-40DB-A837-7622B6BBD0FE}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947-443F-ABC7-2559899F9F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{02C545D0-99B3-48E9-9559-EE5853A2EFDD}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947-443F-ABC7-2559899F9F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C947-443F-ABC7-2559899F9F3C}"/>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{AFEF3854-FA8B-4EF7-9939-08D6732C824A}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BFB-4A25-A9B9-7EB58EAC69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{C95A9086-E7E9-41FE-A806-1C8E858E0A32}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FB-4A25-A9B9-7EB58EAC69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{FFF93146-F7A0-41BE-9EFB-CE1D37A8A6B9}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FB-4A25-A9B9-7EB58EAC69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{5487233F-A722-497A-A69C-6B70BEBF3146}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FB-4A25-A9B9-7EB58EAC69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{90D3E17F-76DD-4880-BA9E-A362FB235418}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FB-4A25-A9B9-7EB58EAC695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{353F2050-81F9-4E51-AE73-0512B1E6248A}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BFB-4A25-A9B9-7EB58EAC695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{EE1E2C73-07DA-4BFA-AB84-F66140A1C649}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BFB-4A25-A9B9-7EB58EAC695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{3B2D4543-9F0D-4BFF-B430-CFFEF472E293}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BFB-4A25-A9B9-7EB58EAC695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{A7DEF92B-CB94-4C52-9C69-8AF85F2BF15D}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BFB-4A25-A9B9-7EB58EAC69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6.3</c:v>
                </c:pt>
                <c:pt idx="16">
                  <c:v>5.0999999999999996</c:v>
                </c:pt>
                <c:pt idx="24">
                  <c:v>3.8</c:v>
                </c:pt>
                <c:pt idx="32">
                  <c:v>3.1</c:v>
                </c:pt>
              </c:numCache>
            </c:numRef>
          </c:xVal>
          <c:yVal>
            <c:numRef>
              <c:f>公会計指標分析・財政指標組合せ分析表!$BP$73:$DC$73</c:f>
              <c:numCache>
                <c:formatCode>#,##0.0;"▲ "#,##0.0</c:formatCode>
                <c:ptCount val="40"/>
                <c:pt idx="0">
                  <c:v>35.700000000000003</c:v>
                </c:pt>
                <c:pt idx="8">
                  <c:v>28.5</c:v>
                </c:pt>
                <c:pt idx="16">
                  <c:v>21.3</c:v>
                </c:pt>
                <c:pt idx="24">
                  <c:v>28.6</c:v>
                </c:pt>
                <c:pt idx="32">
                  <c:v>24.6</c:v>
                </c:pt>
              </c:numCache>
            </c:numRef>
          </c:yVal>
          <c:smooth val="0"/>
          <c:extLst>
            <c:ext xmlns:c16="http://schemas.microsoft.com/office/drawing/2014/chart" uri="{C3380CC4-5D6E-409C-BE32-E72D297353CC}">
              <c16:uniqueId val="{00000009-3BFB-4A25-A9B9-7EB58EAC69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12930481188185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{26358A02-B681-472B-BBF3-A226DF57A9EE}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BFB-4A25-A9B9-7EB58EAC69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{A7246F76-C803-408A-97DC-B535845CE9BE}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FB-4A25-A9B9-7EB58EAC69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{8762335E-1D2E-4AE5-B45F-86A136F0AB75}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FB-4A25-A9B9-7EB58EAC69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{78BEB83A-D697-4CCA-B76A-D18F924D1E0D}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FB-4A25-A9B9-7EB58EAC69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{B51167CA-FA8D-4723-9F25-3599CFBFD737}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FB-4A25-A9B9-7EB58EAC6955}"/>
                </c:ext>
              </c:extLst>
            </c:dLbl>
            <c:dLbl>
              <c:idx val="8"/>
              <c:layout>
                <c:manualLayout>
                  <c:x val="0"/>
                  <c:y val="1.112930481188185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{5583B759-0AC7-48E1-A922-2726AC7BAC28}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BFB-4A25-A9B9-7EB58EAC6955}"/>
                </c:ext>
              </c:extLst>
            </c:dLbl>
            <c:dLbl>
              <c:idx val="16"/>
              <c:layout>
                <c:manualLayout>
                  <c:x val="0"/>
                  <c:y val="1.015544140825408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{952E98B5-B117-4107-970F-6333DB92A0E0}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BFB-4A25-A9B9-7EB58EAC6955}"/>
                </c:ext>
              </c:extLst>
            </c:dLbl>
            <c:dLbl>
              <c:idx val="24"/>
              <c:layout>
                <c:manualLayout>
                  <c:x val="0"/>
                  <c:y val="-1.015544140825408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{B2BCE41A-8D4A-428C-A42D-6AC1CB72D7CE}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BFB-4A25-A9B9-7EB58EAC695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{6DC1E7EC-0426-46E8-8C92-AFF1B283E642}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BFB-4A25-A9B9-7EB58EAC69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3BFB-4A25-A9B9-7EB58EAC6955}"/>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合併特例事業（地域情報通信基盤整備等）や一般公共事業（港湾）の償還終了等により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公営企業債の元利償還金に対する繰入金、組合等が起こした地方債の元利償還金に対する負担金等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下水道事業に対するものが大部分を占める。下水道事業の分流式下水道等に要する経費の減等により減少。</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債務負担行為に基づく支出額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港湾関係の県事業負担金に係る債務負担行為の減により減少。</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災害復旧費等に係る基準財政需要額の減等により減少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実質公債費比率の分子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元利償還金や元利償還金に充当される特定財源の減により減少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年度に第三セクター等改革推進債（約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8,035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百万円）を発行し、一時的に増加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が、計画的な地方債の発行による建設地方債の減により、平成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年度以降は減少傾向にあ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年度は前年度よりも約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債務負担行為に基づく支出予定額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港湾</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関係の県事業負担金に係る債務負担行為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の減により減少。</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組合等負担等見込額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下水道事業に対するものが大部分を占める。計画的な施設整備により減少傾向にある。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退職手当負担見込額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前年度比較では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しているものの、引き続き、定員適正化計画に基づく職員数</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の適正化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は、財政調整</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は、充当可能基金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山口県宇部市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・財政調整基金及び庁舎建設基金の取崩額増加により、基金残高が減少したもの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標準財政規模に対する財政調整基金の残高が県内他市平均より低いため、財政調整基金からの取崩し抑制を図りつつ、基金への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積立を実施予定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庁舎建設基金：本市庁舎の建設に関連する事業の円滑な推進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合併特例基金：市民の連帯の強化及び地域振興を図るために要する経費の財源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社会事業基金：社会事業の推進</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庁舎建設基金：本庁舎建替事業の本格化により、その財源に基金繰入金の充当をを行ったもの　</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年度より本庁舎建替事業が本格化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ため、その財源に基金繰入金を充当するので、</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本庁舎建替事業の終了年度には、基金残高が減少する予定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財政調整基金基金への積立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となったものの、取崩しが約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となったもの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標準財政規模に対する財政調整基金の残高が県内他市平均より低いため、財政調整基金からの取崩し抑制を図りつつ、基金への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積立を実施予定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基金への積立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が、取崩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額をわずかに上回った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第三セクター等改革推進債を発行し、土地開発公社を解散したことにより、公社から受け継いだ産業団地等の販売促進</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これを財源とし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第三セクター等改革推進債の繰上償還を実施予定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E3BD290-FC42-4BCE-933C-CEF8B0A13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92ECF12-67A8-4287-9153-99F88431B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AC05DFC-19A2-4AB5-9F1E-377BD027DCC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BBBD396-9465-40BB-8AB9-26DDEA4E913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363CB6C-3AEA-4859-94B4-FA16DD13679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BAB5F5E-576F-43E1-AC04-E9C2F9C0351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3AD987B-4362-4859-8082-BC8A3C93E80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279AFD0-3FF3-4B6F-B2E2-E1E5643F4CB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917124E-F240-48D8-8F97-D1FFC6FC711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7578F0E-BC6C-40AD-9A34-2D91A161953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BD074E81-5EDC-4E85-A1BB-49CDDC9B507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38C992A-21BB-4DEA-8D73-EADF441716D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0853118-F272-4C97-AC1C-0A0EF14AFE6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4FCCA03-48CB-4971-ACFB-BFDD3EC800F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E2E0829-A480-4776-A6F7-7928CEF67DE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657E08A-9A1B-40C6-877F-554A02E24D9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2C300BF-CBB9-4B59-9F3F-0BF6C8B0769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1EDA51D-11F4-4C97-931F-CC9598163A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FAD17B6-7FF0-4286-96B6-334319A8D5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D71D93C-C3DA-4082-AF45-02FAAE6604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664202A-3A5E-41C4-802F-FB95329D26D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3324FE7-7383-4B01-9CDD-3B3EE070E3C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0509CBE-37A0-4F77-A654-F95FEA6052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0FE62B6-A63E-4AAB-AA1E-4B0EA4553B1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28988E9-3467-4C5A-9B04-08751D8882E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28D5B9B-43E7-49FC-9B20-45A51DFEF11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7B264A1-87DD-494F-9A20-EB3E10CE6CF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F99E3D6-5A20-4423-A2DC-DD0D26BFB71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42BE8A9-0218-4309-AD12-4D8378AD665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912A57A-9200-4026-AF1B-B644A14BDEC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B6F8FE1-E392-4047-8BFA-19CF01B5ED0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B202654-20D7-4F78-A0D0-1686812D9A8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4CE1C44-4EDB-4270-8716-62A77413D34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1596FB7-B952-4544-B933-BCD98B0C7E4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7ED8F85-89E6-473B-9194-AFFE32F94FA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FCB8ED9-04B3-4B99-9BB4-DB3089C055C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D7598F4-FDD4-47B6-B484-F40697F8022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6B691E7-879B-46CF-9F97-939061371F8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9BE8298-7B81-4351-8D8F-F29D98B04A4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C682482-60A5-4A38-B3E2-5A76A5A2FC0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969ADA-62FA-4037-9954-9CCF888882D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2F1E5F9-2750-4FEE-9E1D-B7D64A96728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91218A9-5481-4EE1-9325-15C06B9FDEF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40D6692-C633-4A13-B4DC-5E3B0B50FD0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D43A362-CFF8-47F8-8734-107054774CC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00BBF8B-E7F7-411E-94F3-87F965C1F94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258E51F-A1EA-48C7-9A58-C66FC956803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県平均より下回るが、類似団体平均を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今後も増加傾向が続き、率が高くなり過ぎれば、ある時点で一気に更新等費用が必要となると想定される。このため、個別施設計画等</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、総量抑制を図るとともに、計画的な更新・整備に取り組んでいく。</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94367C1-9496-40D6-933B-E5419F1F137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936F815-ED7E-42C2-AB15-6123B55CA1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85DDC1D-FC53-4AE7-834E-3ADDF344093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9B08D57-56EA-4B91-946E-ABF1CA9B653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CB50836C-EF9F-4B3E-B5E6-5CF4BC51271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CE46B76-4DBB-4B83-A162-08D8EBFAA69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D42262A-8CED-48BB-A66E-A5D6531D148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8FB68E46-223E-4C34-BB2A-F2E5EC5E2B2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3B840F43-F774-44AC-AF06-0DEDC929DC6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E3C80FD3-6649-402E-B440-82AA274B5B8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9A9CA08-B3EB-49D9-B41B-E4AE5644268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7248378-F5F8-49A1-85E0-5DE4D696CEA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AE4A211-1F36-4FB7-B2AE-9F237B81002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8C75933E-F0A0-4BEB-BFF9-5FF38AF6684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a:extLst>
            <a:ext uri="{FF2B5EF4-FFF2-40B4-BE49-F238E27FC236}">
              <a16:creationId xmlns:a16="http://schemas.microsoft.com/office/drawing/2014/main" id="{D0D0DBF9-9DC6-410B-93FB-178E993CD20B}"/>
            </a:ext>
          </a:extLst>
        </xdr:cNvPr>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a:extLst>
            <a:ext uri="{FF2B5EF4-FFF2-40B4-BE49-F238E27FC236}">
              <a16:creationId xmlns:a16="http://schemas.microsoft.com/office/drawing/2014/main" id="{DF6547DC-812C-49B8-A4BE-0ABCCC6734E4}"/>
            </a:ext>
          </a:extLst>
        </xdr:cNvPr>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a:extLst>
            <a:ext uri="{FF2B5EF4-FFF2-40B4-BE49-F238E27FC236}">
              <a16:creationId xmlns:a16="http://schemas.microsoft.com/office/drawing/2014/main" id="{927A2BFC-F300-4EEB-91B9-2F47DF81BF3B}"/>
            </a:ext>
          </a:extLst>
        </xdr:cNvPr>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a:extLst>
            <a:ext uri="{FF2B5EF4-FFF2-40B4-BE49-F238E27FC236}">
              <a16:creationId xmlns:a16="http://schemas.microsoft.com/office/drawing/2014/main" id="{2FE89D0E-623C-4F2F-BA12-4C0558420C44}"/>
            </a:ext>
          </a:extLst>
        </xdr:cNvPr>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a:extLst>
            <a:ext uri="{FF2B5EF4-FFF2-40B4-BE49-F238E27FC236}">
              <a16:creationId xmlns:a16="http://schemas.microsoft.com/office/drawing/2014/main" id="{17764BC5-2150-4680-9775-D7F7C52D65CE}"/>
            </a:ext>
          </a:extLst>
        </xdr:cNvPr>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a:extLst>
            <a:ext uri="{FF2B5EF4-FFF2-40B4-BE49-F238E27FC236}">
              <a16:creationId xmlns:a16="http://schemas.microsoft.com/office/drawing/2014/main" id="{D4DE6B2F-76A3-4F34-ACB1-FC8004AB332C}"/>
            </a:ext>
          </a:extLst>
        </xdr:cNvPr>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7B9C74B1-BB0B-4224-BF54-22A480576DED}"/>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a:extLst>
            <a:ext uri="{FF2B5EF4-FFF2-40B4-BE49-F238E27FC236}">
              <a16:creationId xmlns:a16="http://schemas.microsoft.com/office/drawing/2014/main" id="{C3377AE5-CE9D-479C-BBB9-03741957B74B}"/>
            </a:ext>
          </a:extLst>
        </xdr:cNvPr>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a:extLst>
            <a:ext uri="{FF2B5EF4-FFF2-40B4-BE49-F238E27FC236}">
              <a16:creationId xmlns:a16="http://schemas.microsoft.com/office/drawing/2014/main" id="{128A4155-741F-496E-B846-99948BDABAD0}"/>
            </a:ext>
          </a:extLst>
        </xdr:cNvPr>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a:extLst>
            <a:ext uri="{FF2B5EF4-FFF2-40B4-BE49-F238E27FC236}">
              <a16:creationId xmlns:a16="http://schemas.microsoft.com/office/drawing/2014/main" id="{21FEF50A-94ED-45F7-94E3-B027FD7053E3}"/>
            </a:ext>
          </a:extLst>
        </xdr:cNvPr>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a:extLst>
            <a:ext uri="{FF2B5EF4-FFF2-40B4-BE49-F238E27FC236}">
              <a16:creationId xmlns:a16="http://schemas.microsoft.com/office/drawing/2014/main" id="{C17E9A32-5487-4D4E-A0C7-DD9EBDF67F13}"/>
            </a:ext>
          </a:extLst>
        </xdr:cNvPr>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64F5655-7BCA-4763-9A78-25ADBD6861D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21BD6FC-FCBE-438C-9A65-7BD03625BAC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91156BE-47D6-4A6D-A0D3-EFA9CE08E81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A87C370-F37B-4281-8D2C-F2C54DF700E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3AC7CC5-EE9F-49A3-A3CF-2F8CFAC0F43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79" name="楕円 78">
          <a:extLst>
            <a:ext uri="{FF2B5EF4-FFF2-40B4-BE49-F238E27FC236}">
              <a16:creationId xmlns:a16="http://schemas.microsoft.com/office/drawing/2014/main" id="{27245943-DF6A-449A-8F03-9A33B3BDAE83}"/>
            </a:ext>
          </a:extLst>
        </xdr:cNvPr>
        <xdr:cNvSpPr/>
      </xdr:nvSpPr>
      <xdr:spPr>
        <a:xfrm>
          <a:off x="47117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19194</xdr:rowOff>
    </xdr:from>
    <xdr:ext cx="405111" cy="259045"/>
    <xdr:sp macro="" textlink="">
      <xdr:nvSpPr>
        <xdr:cNvPr id="80" name="有形固定資産減価償却率該当値テキスト">
          <a:extLst>
            <a:ext uri="{FF2B5EF4-FFF2-40B4-BE49-F238E27FC236}">
              <a16:creationId xmlns:a16="http://schemas.microsoft.com/office/drawing/2014/main" id="{182617AA-61D1-4961-A128-EF698BB2E8D5}"/>
            </a:ext>
          </a:extLst>
        </xdr:cNvPr>
        <xdr:cNvSpPr txBox="1"/>
      </xdr:nvSpPr>
      <xdr:spPr>
        <a:xfrm>
          <a:off x="4813300" y="593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156083</xdr:rowOff>
    </xdr:from>
    <xdr:to>
      <xdr:col>19</xdr:col>
      <xdr:colOff>187325</xdr:colOff>
      <xdr:row>30</xdr:row>
      <xdr:rowOff>86233</xdr:rowOff>
    </xdr:to>
    <xdr:sp macro="" textlink="">
      <xdr:nvSpPr>
        <xdr:cNvPr id="81" name="楕円 80">
          <a:extLst>
            <a:ext uri="{FF2B5EF4-FFF2-40B4-BE49-F238E27FC236}">
              <a16:creationId xmlns:a16="http://schemas.microsoft.com/office/drawing/2014/main" id="{6D3E5844-96CF-4F4C-8F3C-6564A2EF150A}"/>
            </a:ext>
          </a:extLst>
        </xdr:cNvPr>
        <xdr:cNvSpPr/>
      </xdr:nvSpPr>
      <xdr:spPr>
        <a:xfrm>
          <a:off x="4000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35433</xdr:rowOff>
    </xdr:from>
    <xdr:to>
      <xdr:col>23</xdr:col>
      <xdr:colOff>85725</xdr:colOff>
      <xdr:row>30</xdr:row>
      <xdr:rowOff>91567</xdr:rowOff>
    </xdr:to>
    <xdr:cxnSp macro="">
      <xdr:nvCxnSpPr>
        <xdr:cNvPr id="82" name="直線コネクタ 81">
          <a:extLst>
            <a:ext uri="{FF2B5EF4-FFF2-40B4-BE49-F238E27FC236}">
              <a16:creationId xmlns:a16="http://schemas.microsoft.com/office/drawing/2014/main" id="{B6F35775-950D-48D8-8E16-690131848119}"/>
            </a:ext>
          </a:extLst>
        </xdr:cNvPr>
        <xdr:cNvCxnSpPr/>
      </xdr:nvCxnSpPr>
      <xdr:spPr>
        <a:xfrm>
          <a:off x="4051300" y="5950458"/>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3" name="楕円 82">
          <a:extLst>
            <a:ext uri="{FF2B5EF4-FFF2-40B4-BE49-F238E27FC236}">
              <a16:creationId xmlns:a16="http://schemas.microsoft.com/office/drawing/2014/main" id="{AFE6DCB2-665B-42DF-9252-576A3806EDB3}"/>
            </a:ext>
          </a:extLst>
        </xdr:cNvPr>
        <xdr:cNvSpPr/>
      </xdr:nvSpPr>
      <xdr:spPr>
        <a:xfrm>
          <a:off x="323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30</xdr:row>
      <xdr:rowOff>35433</xdr:rowOff>
    </xdr:to>
    <xdr:cxnSp macro="">
      <xdr:nvCxnSpPr>
        <xdr:cNvPr id="84" name="直線コネクタ 83">
          <a:extLst>
            <a:ext uri="{FF2B5EF4-FFF2-40B4-BE49-F238E27FC236}">
              <a16:creationId xmlns:a16="http://schemas.microsoft.com/office/drawing/2014/main" id="{CBD7046E-2E88-4AD9-B5F1-97C60BF57E1F}"/>
            </a:ext>
          </a:extLst>
        </xdr:cNvPr>
        <xdr:cNvCxnSpPr/>
      </xdr:nvCxnSpPr>
      <xdr:spPr>
        <a:xfrm>
          <a:off x="3289300" y="5790692"/>
          <a:ext cx="762000" cy="1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124587</xdr:rowOff>
    </xdr:from>
    <xdr:to>
      <xdr:col>11</xdr:col>
      <xdr:colOff>187325</xdr:colOff>
      <xdr:row>29</xdr:row>
      <xdr:rowOff>54737</xdr:rowOff>
    </xdr:to>
    <xdr:sp macro="" textlink="">
      <xdr:nvSpPr>
        <xdr:cNvPr id="85" name="楕円 84">
          <a:extLst>
            <a:ext uri="{FF2B5EF4-FFF2-40B4-BE49-F238E27FC236}">
              <a16:creationId xmlns:a16="http://schemas.microsoft.com/office/drawing/2014/main" id="{8ED8A4B2-2D0D-43DC-8D65-68E5B9CE3E5F}"/>
            </a:ext>
          </a:extLst>
        </xdr:cNvPr>
        <xdr:cNvSpPr/>
      </xdr:nvSpPr>
      <xdr:spPr>
        <a:xfrm>
          <a:off x="2476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3937</xdr:rowOff>
    </xdr:from>
    <xdr:to>
      <xdr:col>15</xdr:col>
      <xdr:colOff>136525</xdr:colOff>
      <xdr:row>29</xdr:row>
      <xdr:rowOff>47117</xdr:rowOff>
    </xdr:to>
    <xdr:cxnSp macro="">
      <xdr:nvCxnSpPr>
        <xdr:cNvPr id="86" name="直線コネクタ 85">
          <a:extLst>
            <a:ext uri="{FF2B5EF4-FFF2-40B4-BE49-F238E27FC236}">
              <a16:creationId xmlns:a16="http://schemas.microsoft.com/office/drawing/2014/main" id="{01002B39-9757-43A2-B259-F1216D27F334}"/>
            </a:ext>
          </a:extLst>
        </xdr:cNvPr>
        <xdr:cNvCxnSpPr/>
      </xdr:nvCxnSpPr>
      <xdr:spPr>
        <a:xfrm>
          <a:off x="2527300" y="574751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120269</xdr:rowOff>
    </xdr:from>
    <xdr:to>
      <xdr:col>7</xdr:col>
      <xdr:colOff>187325</xdr:colOff>
      <xdr:row>29</xdr:row>
      <xdr:rowOff>50419</xdr:rowOff>
    </xdr:to>
    <xdr:sp macro="" textlink="">
      <xdr:nvSpPr>
        <xdr:cNvPr id="87" name="楕円 86">
          <a:extLst>
            <a:ext uri="{FF2B5EF4-FFF2-40B4-BE49-F238E27FC236}">
              <a16:creationId xmlns:a16="http://schemas.microsoft.com/office/drawing/2014/main" id="{A36802B1-69AA-4EF6-A307-D46AD6E219CC}"/>
            </a:ext>
          </a:extLst>
        </xdr:cNvPr>
        <xdr:cNvSpPr/>
      </xdr:nvSpPr>
      <xdr:spPr>
        <a:xfrm>
          <a:off x="1714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171069</xdr:rowOff>
    </xdr:from>
    <xdr:to>
      <xdr:col>11</xdr:col>
      <xdr:colOff>136525</xdr:colOff>
      <xdr:row>29</xdr:row>
      <xdr:rowOff>3937</xdr:rowOff>
    </xdr:to>
    <xdr:cxnSp macro="">
      <xdr:nvCxnSpPr>
        <xdr:cNvPr id="88" name="直線コネクタ 87">
          <a:extLst>
            <a:ext uri="{FF2B5EF4-FFF2-40B4-BE49-F238E27FC236}">
              <a16:creationId xmlns:a16="http://schemas.microsoft.com/office/drawing/2014/main" id="{6B8AEF32-AA0D-45E9-BF3C-43ECDAA7DC30}"/>
            </a:ext>
          </a:extLst>
        </xdr:cNvPr>
        <xdr:cNvCxnSpPr/>
      </xdr:nvCxnSpPr>
      <xdr:spPr>
        <a:xfrm>
          <a:off x="1765300" y="5743194"/>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89" name="n_1aveValue有形固定資産減価償却率">
          <a:extLst>
            <a:ext uri="{FF2B5EF4-FFF2-40B4-BE49-F238E27FC236}">
              <a16:creationId xmlns:a16="http://schemas.microsoft.com/office/drawing/2014/main" id="{84567176-37C2-4A6A-BE6D-3C718342A03C}"/>
            </a:ext>
          </a:extLst>
        </xdr:cNvPr>
        <xdr:cNvSpPr txBox="1"/>
      </xdr:nvSpPr>
      <xdr:spPr>
        <a:xfrm>
          <a:off x="38360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90" name="n_2aveValue有形固定資産減価償却率">
          <a:extLst>
            <a:ext uri="{FF2B5EF4-FFF2-40B4-BE49-F238E27FC236}">
              <a16:creationId xmlns:a16="http://schemas.microsoft.com/office/drawing/2014/main" id="{64940D5B-1C71-4E63-82A1-670E410375D3}"/>
            </a:ext>
          </a:extLst>
        </xdr:cNvPr>
        <xdr:cNvSpPr txBox="1"/>
      </xdr:nvSpPr>
      <xdr:spPr>
        <a:xfrm>
          <a:off x="3086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91" name="n_3aveValue有形固定資産減価償却率">
          <a:extLst>
            <a:ext uri="{FF2B5EF4-FFF2-40B4-BE49-F238E27FC236}">
              <a16:creationId xmlns:a16="http://schemas.microsoft.com/office/drawing/2014/main" id="{D2403546-A60B-4988-8A78-3BA3C8786319}"/>
            </a:ext>
          </a:extLst>
        </xdr:cNvPr>
        <xdr:cNvSpPr txBox="1"/>
      </xdr:nvSpPr>
      <xdr:spPr>
        <a:xfrm>
          <a:off x="2324744"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92" name="n_4aveValue有形固定資産減価償却率">
          <a:extLst>
            <a:ext uri="{FF2B5EF4-FFF2-40B4-BE49-F238E27FC236}">
              <a16:creationId xmlns:a16="http://schemas.microsoft.com/office/drawing/2014/main" id="{3BE23662-59F3-46ED-AD29-83C365DB302C}"/>
            </a:ext>
          </a:extLst>
        </xdr:cNvPr>
        <xdr:cNvSpPr txBox="1"/>
      </xdr:nvSpPr>
      <xdr:spPr>
        <a:xfrm>
          <a:off x="1562744" y="579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77360</xdr:rowOff>
    </xdr:from>
    <xdr:ext cx="405111" cy="259045"/>
    <xdr:sp macro="" textlink="">
      <xdr:nvSpPr>
        <xdr:cNvPr id="93" name="n_1mainValue有形固定資産減価償却率">
          <a:extLst>
            <a:ext uri="{FF2B5EF4-FFF2-40B4-BE49-F238E27FC236}">
              <a16:creationId xmlns:a16="http://schemas.microsoft.com/office/drawing/2014/main" id="{6CC8C719-B70D-442F-8CFC-7EF45A95D483}"/>
            </a:ext>
          </a:extLst>
        </xdr:cNvPr>
        <xdr:cNvSpPr txBox="1"/>
      </xdr:nvSpPr>
      <xdr:spPr>
        <a:xfrm>
          <a:off x="38360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4" name="n_2mainValue有形固定資産減価償却率">
          <a:extLst>
            <a:ext uri="{FF2B5EF4-FFF2-40B4-BE49-F238E27FC236}">
              <a16:creationId xmlns:a16="http://schemas.microsoft.com/office/drawing/2014/main" id="{03FB33A8-CADF-4BD3-879D-AE6A76978E12}"/>
            </a:ext>
          </a:extLst>
        </xdr:cNvPr>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71264</xdr:rowOff>
    </xdr:from>
    <xdr:ext cx="405111" cy="259045"/>
    <xdr:sp macro="" textlink="">
      <xdr:nvSpPr>
        <xdr:cNvPr id="95" name="n_3mainValue有形固定資産減価償却率">
          <a:extLst>
            <a:ext uri="{FF2B5EF4-FFF2-40B4-BE49-F238E27FC236}">
              <a16:creationId xmlns:a16="http://schemas.microsoft.com/office/drawing/2014/main" id="{B01C2495-0456-44C1-95A4-2678C1EBB3ED}"/>
            </a:ext>
          </a:extLst>
        </xdr:cNvPr>
        <xdr:cNvSpPr txBox="1"/>
      </xdr:nvSpPr>
      <xdr:spPr>
        <a:xfrm>
          <a:off x="2324744" y="5471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96" name="n_4mainValue有形固定資産減価償却率">
          <a:extLst>
            <a:ext uri="{FF2B5EF4-FFF2-40B4-BE49-F238E27FC236}">
              <a16:creationId xmlns:a16="http://schemas.microsoft.com/office/drawing/2014/main" id="{3E898786-7644-4FF4-9D4D-864447387A75}"/>
            </a:ext>
          </a:extLst>
        </xdr:cNvPr>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E5BEFF51-434D-4862-8575-DFA525587A3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7ACA0EA-35B3-4DB0-89E6-51916872CE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C808522-013E-4152-AA3E-791F15C6DC7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0DA79DE-5905-4650-A778-55215C9DA98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F0D485D5-91BA-4B87-BFBB-FE2F1787DBD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304D952-C041-41FA-88B9-5F540F61B5C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57FF1DA1-BD14-45DE-8C56-48FDC6B6839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F0DDA227-465C-4783-9190-020B724360C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68405C1-442E-46DD-BF35-98BA7390D62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5DEA3FCC-9107-46E7-A21A-B5CED09BCB1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916728DF-282E-439A-B7F0-F9EE37BEEB7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30BAE086-DCB0-402B-BA3E-2BD0F219597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46ADBF54-6822-4D7C-B269-126CA32022D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県平均より下回るが、類似団体平均を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179.5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今後数年は、本庁舎建替えに伴う建設地方債の発行等により、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債務償還比率は高水準で推移していく見込みである。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世代間の負担の公平性の点から、債務償還比率が小さいほど良いというわけではないが、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年間を一区切りに、全国平均比率を目途にコントロールを図る。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D6E84BBA-8DCF-4A03-97DE-77346F43672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901ACA89-C06D-4EF1-9619-33A25982D19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C9E58C3-0F64-4D17-A9DD-94A3AC931DB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37503C-28E0-43EC-8A7A-CAFE644199C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B12E18C8-1305-42E1-9554-B83FBDB551F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42A4F813-5C86-4555-8F64-44558774F7F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A095E0B8-5F9B-4A84-99EE-5EC377083FB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FCB20831-0989-4057-B56A-DA893AED515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1592CAA0-2E15-4B64-9685-1F580576F4D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A7180356-1455-42FB-9C90-DB8DAB060D6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47F5F598-8C32-4D10-920F-15B3DB3DB0F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8306A399-FB05-46A1-B095-82D3951FFC6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C95F1CBA-A24E-4CB9-8E57-C0F26B02681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BF9274DA-2FAF-4E9A-BDFD-22EF1D6436C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94083376-4179-483E-864C-14C4AED4D8D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262F204-38C4-4A2B-B6A6-8B40922CEAA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8295E04-DCCE-4C9F-8FFB-D0828D201D7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a:extLst>
            <a:ext uri="{FF2B5EF4-FFF2-40B4-BE49-F238E27FC236}">
              <a16:creationId xmlns:a16="http://schemas.microsoft.com/office/drawing/2014/main" id="{1E3A6236-56BB-40A4-856E-B1B71B10913B}"/>
            </a:ext>
          </a:extLst>
        </xdr:cNvPr>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a:extLst>
            <a:ext uri="{FF2B5EF4-FFF2-40B4-BE49-F238E27FC236}">
              <a16:creationId xmlns:a16="http://schemas.microsoft.com/office/drawing/2014/main" id="{97072E25-9E1E-46DC-B9A5-5012CA5E8F78}"/>
            </a:ext>
          </a:extLst>
        </xdr:cNvPr>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a:extLst>
            <a:ext uri="{FF2B5EF4-FFF2-40B4-BE49-F238E27FC236}">
              <a16:creationId xmlns:a16="http://schemas.microsoft.com/office/drawing/2014/main" id="{C23B2079-18E8-438A-8F76-F31536780B33}"/>
            </a:ext>
          </a:extLst>
        </xdr:cNvPr>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31DA84C3-7388-4A4D-8D9B-C07B7082BF83}"/>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4F351071-CED7-4E5C-BB9D-BC1B71FA27C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a:extLst>
            <a:ext uri="{FF2B5EF4-FFF2-40B4-BE49-F238E27FC236}">
              <a16:creationId xmlns:a16="http://schemas.microsoft.com/office/drawing/2014/main" id="{C61F1D3C-A601-4C17-A8AD-B4C70667F3F2}"/>
            </a:ext>
          </a:extLst>
        </xdr:cNvPr>
        <xdr:cNvSpPr txBox="1"/>
      </xdr:nvSpPr>
      <xdr:spPr>
        <a:xfrm>
          <a:off x="14846300" y="58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a:extLst>
            <a:ext uri="{FF2B5EF4-FFF2-40B4-BE49-F238E27FC236}">
              <a16:creationId xmlns:a16="http://schemas.microsoft.com/office/drawing/2014/main" id="{15A626C2-DE9A-4538-88B0-C8D2709BF629}"/>
            </a:ext>
          </a:extLst>
        </xdr:cNvPr>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a:extLst>
            <a:ext uri="{FF2B5EF4-FFF2-40B4-BE49-F238E27FC236}">
              <a16:creationId xmlns:a16="http://schemas.microsoft.com/office/drawing/2014/main" id="{0E4922C5-7D65-435D-99C8-19E485F08D3B}"/>
            </a:ext>
          </a:extLst>
        </xdr:cNvPr>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a:extLst>
            <a:ext uri="{FF2B5EF4-FFF2-40B4-BE49-F238E27FC236}">
              <a16:creationId xmlns:a16="http://schemas.microsoft.com/office/drawing/2014/main" id="{84D23C08-9AC0-42B8-8FD0-90230A835AD5}"/>
            </a:ext>
          </a:extLst>
        </xdr:cNvPr>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a:extLst>
            <a:ext uri="{FF2B5EF4-FFF2-40B4-BE49-F238E27FC236}">
              <a16:creationId xmlns:a16="http://schemas.microsoft.com/office/drawing/2014/main" id="{7909FAE6-F4AD-44A0-B9EA-1A6169A89BE3}"/>
            </a:ext>
          </a:extLst>
        </xdr:cNvPr>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a:extLst>
            <a:ext uri="{FF2B5EF4-FFF2-40B4-BE49-F238E27FC236}">
              <a16:creationId xmlns:a16="http://schemas.microsoft.com/office/drawing/2014/main" id="{BEA02070-CB1F-46DB-A4CB-21842C94048C}"/>
            </a:ext>
          </a:extLst>
        </xdr:cNvPr>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4EE122E-983D-4712-813B-A389955A213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F0EFF68-D61D-4F2F-9EC1-8C9564255F3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E97476B-4285-4479-BCD9-47980CBD7E5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CB0CAA0-D985-49DF-89FA-C63B8BC6DEC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F844C6E-E27F-49C9-9FA2-6E6360CD3DF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31895</xdr:rowOff>
    </xdr:from>
    <xdr:to>
      <xdr:col>76</xdr:col>
      <xdr:colOff>73025</xdr:colOff>
      <xdr:row>32</xdr:row>
      <xdr:rowOff>133495</xdr:rowOff>
    </xdr:to>
    <xdr:sp macro="" textlink="">
      <xdr:nvSpPr>
        <xdr:cNvPr id="143" name="楕円 142">
          <a:extLst>
            <a:ext uri="{FF2B5EF4-FFF2-40B4-BE49-F238E27FC236}">
              <a16:creationId xmlns:a16="http://schemas.microsoft.com/office/drawing/2014/main" id="{9ED00A77-C82D-4DC5-8ACB-232949F8C501}"/>
            </a:ext>
          </a:extLst>
        </xdr:cNvPr>
        <xdr:cNvSpPr/>
      </xdr:nvSpPr>
      <xdr:spPr>
        <a:xfrm>
          <a:off x="14744700" y="62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10322</xdr:rowOff>
    </xdr:from>
    <xdr:ext cx="469744" cy="259045"/>
    <xdr:sp macro="" textlink="">
      <xdr:nvSpPr>
        <xdr:cNvPr id="144" name="債務償還比率該当値テキスト">
          <a:extLst>
            <a:ext uri="{FF2B5EF4-FFF2-40B4-BE49-F238E27FC236}">
              <a16:creationId xmlns:a16="http://schemas.microsoft.com/office/drawing/2014/main" id="{B7C88EA6-13FC-4BAA-8419-6EE782DE859C}"/>
            </a:ext>
          </a:extLst>
        </xdr:cNvPr>
        <xdr:cNvSpPr txBox="1"/>
      </xdr:nvSpPr>
      <xdr:spPr>
        <a:xfrm>
          <a:off x="14846300" y="626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45620</xdr:rowOff>
    </xdr:from>
    <xdr:to>
      <xdr:col>72</xdr:col>
      <xdr:colOff>123825</xdr:colOff>
      <xdr:row>32</xdr:row>
      <xdr:rowOff>147220</xdr:rowOff>
    </xdr:to>
    <xdr:sp macro="" textlink="">
      <xdr:nvSpPr>
        <xdr:cNvPr id="145" name="楕円 144">
          <a:extLst>
            <a:ext uri="{FF2B5EF4-FFF2-40B4-BE49-F238E27FC236}">
              <a16:creationId xmlns:a16="http://schemas.microsoft.com/office/drawing/2014/main" id="{06C0846E-FADE-45A1-8C86-F91420E852F5}"/>
            </a:ext>
          </a:extLst>
        </xdr:cNvPr>
        <xdr:cNvSpPr/>
      </xdr:nvSpPr>
      <xdr:spPr>
        <a:xfrm>
          <a:off x="14033500" y="630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82695</xdr:rowOff>
    </xdr:from>
    <xdr:to>
      <xdr:col>76</xdr:col>
      <xdr:colOff>22225</xdr:colOff>
      <xdr:row>32</xdr:row>
      <xdr:rowOff>96420</xdr:rowOff>
    </xdr:to>
    <xdr:cxnSp macro="">
      <xdr:nvCxnSpPr>
        <xdr:cNvPr id="146" name="直線コネクタ 145">
          <a:extLst>
            <a:ext uri="{FF2B5EF4-FFF2-40B4-BE49-F238E27FC236}">
              <a16:creationId xmlns:a16="http://schemas.microsoft.com/office/drawing/2014/main" id="{BE17A0EA-28C6-4E30-A0CE-C10B49BF2C53}"/>
            </a:ext>
          </a:extLst>
        </xdr:cNvPr>
        <xdr:cNvCxnSpPr/>
      </xdr:nvCxnSpPr>
      <xdr:spPr>
        <a:xfrm flipV="1">
          <a:off x="14084300" y="6340620"/>
          <a:ext cx="7112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155847</xdr:rowOff>
    </xdr:from>
    <xdr:to>
      <xdr:col>68</xdr:col>
      <xdr:colOff>123825</xdr:colOff>
      <xdr:row>32</xdr:row>
      <xdr:rowOff>85997</xdr:rowOff>
    </xdr:to>
    <xdr:sp macro="" textlink="">
      <xdr:nvSpPr>
        <xdr:cNvPr id="147" name="楕円 146">
          <a:extLst>
            <a:ext uri="{FF2B5EF4-FFF2-40B4-BE49-F238E27FC236}">
              <a16:creationId xmlns:a16="http://schemas.microsoft.com/office/drawing/2014/main" id="{378A50A1-0F66-4945-8356-E019C9840FC3}"/>
            </a:ext>
          </a:extLst>
        </xdr:cNvPr>
        <xdr:cNvSpPr/>
      </xdr:nvSpPr>
      <xdr:spPr>
        <a:xfrm>
          <a:off x="13271500" y="62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35197</xdr:rowOff>
    </xdr:from>
    <xdr:to>
      <xdr:col>72</xdr:col>
      <xdr:colOff>73025</xdr:colOff>
      <xdr:row>32</xdr:row>
      <xdr:rowOff>96420</xdr:rowOff>
    </xdr:to>
    <xdr:cxnSp macro="">
      <xdr:nvCxnSpPr>
        <xdr:cNvPr id="148" name="直線コネクタ 147">
          <a:extLst>
            <a:ext uri="{FF2B5EF4-FFF2-40B4-BE49-F238E27FC236}">
              <a16:creationId xmlns:a16="http://schemas.microsoft.com/office/drawing/2014/main" id="{F954A7E1-4DA5-4970-88FD-1F9AFC8FFA17}"/>
            </a:ext>
          </a:extLst>
        </xdr:cNvPr>
        <xdr:cNvCxnSpPr/>
      </xdr:nvCxnSpPr>
      <xdr:spPr>
        <a:xfrm>
          <a:off x="13322300" y="6293122"/>
          <a:ext cx="762000" cy="6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138730</xdr:rowOff>
    </xdr:from>
    <xdr:to>
      <xdr:col>64</xdr:col>
      <xdr:colOff>123825</xdr:colOff>
      <xdr:row>32</xdr:row>
      <xdr:rowOff>68880</xdr:rowOff>
    </xdr:to>
    <xdr:sp macro="" textlink="">
      <xdr:nvSpPr>
        <xdr:cNvPr id="149" name="楕円 148">
          <a:extLst>
            <a:ext uri="{FF2B5EF4-FFF2-40B4-BE49-F238E27FC236}">
              <a16:creationId xmlns:a16="http://schemas.microsoft.com/office/drawing/2014/main" id="{C9D64BDE-399E-4470-8D80-341963237D3A}"/>
            </a:ext>
          </a:extLst>
        </xdr:cNvPr>
        <xdr:cNvSpPr/>
      </xdr:nvSpPr>
      <xdr:spPr>
        <a:xfrm>
          <a:off x="12509500" y="62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18080</xdr:rowOff>
    </xdr:from>
    <xdr:to>
      <xdr:col>68</xdr:col>
      <xdr:colOff>73025</xdr:colOff>
      <xdr:row>32</xdr:row>
      <xdr:rowOff>35197</xdr:rowOff>
    </xdr:to>
    <xdr:cxnSp macro="">
      <xdr:nvCxnSpPr>
        <xdr:cNvPr id="150" name="直線コネクタ 149">
          <a:extLst>
            <a:ext uri="{FF2B5EF4-FFF2-40B4-BE49-F238E27FC236}">
              <a16:creationId xmlns:a16="http://schemas.microsoft.com/office/drawing/2014/main" id="{E423A2C5-980C-41E0-A5CD-9F43171A3112}"/>
            </a:ext>
          </a:extLst>
        </xdr:cNvPr>
        <xdr:cNvCxnSpPr/>
      </xdr:nvCxnSpPr>
      <xdr:spPr>
        <a:xfrm>
          <a:off x="12560300" y="6276005"/>
          <a:ext cx="762000" cy="1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158006</xdr:rowOff>
    </xdr:from>
    <xdr:to>
      <xdr:col>60</xdr:col>
      <xdr:colOff>123825</xdr:colOff>
      <xdr:row>32</xdr:row>
      <xdr:rowOff>88156</xdr:rowOff>
    </xdr:to>
    <xdr:sp macro="" textlink="">
      <xdr:nvSpPr>
        <xdr:cNvPr id="151" name="楕円 150">
          <a:extLst>
            <a:ext uri="{FF2B5EF4-FFF2-40B4-BE49-F238E27FC236}">
              <a16:creationId xmlns:a16="http://schemas.microsoft.com/office/drawing/2014/main" id="{9F06EE98-D7FE-43BA-99B8-E633E33BAF72}"/>
            </a:ext>
          </a:extLst>
        </xdr:cNvPr>
        <xdr:cNvSpPr/>
      </xdr:nvSpPr>
      <xdr:spPr>
        <a:xfrm>
          <a:off x="11747500" y="62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18080</xdr:rowOff>
    </xdr:from>
    <xdr:to>
      <xdr:col>64</xdr:col>
      <xdr:colOff>73025</xdr:colOff>
      <xdr:row>32</xdr:row>
      <xdr:rowOff>37356</xdr:rowOff>
    </xdr:to>
    <xdr:cxnSp macro="">
      <xdr:nvCxnSpPr>
        <xdr:cNvPr id="152" name="直線コネクタ 151">
          <a:extLst>
            <a:ext uri="{FF2B5EF4-FFF2-40B4-BE49-F238E27FC236}">
              <a16:creationId xmlns:a16="http://schemas.microsoft.com/office/drawing/2014/main" id="{60DB3712-C27E-44A7-8D45-816C600D2426}"/>
            </a:ext>
          </a:extLst>
        </xdr:cNvPr>
        <xdr:cNvCxnSpPr/>
      </xdr:nvCxnSpPr>
      <xdr:spPr>
        <a:xfrm flipV="1">
          <a:off x="11798300" y="6276005"/>
          <a:ext cx="762000" cy="1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3" name="n_1aveValue債務償還比率">
          <a:extLst>
            <a:ext uri="{FF2B5EF4-FFF2-40B4-BE49-F238E27FC236}">
              <a16:creationId xmlns:a16="http://schemas.microsoft.com/office/drawing/2014/main" id="{B99039D7-0321-4BB9-8D1E-024137EA6B35}"/>
            </a:ext>
          </a:extLst>
        </xdr:cNvPr>
        <xdr:cNvSpPr txBox="1"/>
      </xdr:nvSpPr>
      <xdr:spPr>
        <a:xfrm>
          <a:off x="138367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a:extLst>
            <a:ext uri="{FF2B5EF4-FFF2-40B4-BE49-F238E27FC236}">
              <a16:creationId xmlns:a16="http://schemas.microsoft.com/office/drawing/2014/main" id="{3A8C1945-D346-49EC-8300-FF9C69BB4369}"/>
            </a:ext>
          </a:extLst>
        </xdr:cNvPr>
        <xdr:cNvSpPr txBox="1"/>
      </xdr:nvSpPr>
      <xdr:spPr>
        <a:xfrm>
          <a:off x="13087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a:extLst>
            <a:ext uri="{FF2B5EF4-FFF2-40B4-BE49-F238E27FC236}">
              <a16:creationId xmlns:a16="http://schemas.microsoft.com/office/drawing/2014/main" id="{A33638B9-D430-4D8B-B9A9-ACA2C765C49E}"/>
            </a:ext>
          </a:extLst>
        </xdr:cNvPr>
        <xdr:cNvSpPr txBox="1"/>
      </xdr:nvSpPr>
      <xdr:spPr>
        <a:xfrm>
          <a:off x="12325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a:extLst>
            <a:ext uri="{FF2B5EF4-FFF2-40B4-BE49-F238E27FC236}">
              <a16:creationId xmlns:a16="http://schemas.microsoft.com/office/drawing/2014/main" id="{D1F5A542-74CE-4C42-B9DC-6B8730983975}"/>
            </a:ext>
          </a:extLst>
        </xdr:cNvPr>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138347</xdr:rowOff>
    </xdr:from>
    <xdr:ext cx="469744" cy="259045"/>
    <xdr:sp macro="" textlink="">
      <xdr:nvSpPr>
        <xdr:cNvPr id="157" name="n_1mainValue債務償還比率">
          <a:extLst>
            <a:ext uri="{FF2B5EF4-FFF2-40B4-BE49-F238E27FC236}">
              <a16:creationId xmlns:a16="http://schemas.microsoft.com/office/drawing/2014/main" id="{C488AADF-F3DA-4B37-BAE8-C9B395E6C26E}"/>
            </a:ext>
          </a:extLst>
        </xdr:cNvPr>
        <xdr:cNvSpPr txBox="1"/>
      </xdr:nvSpPr>
      <xdr:spPr>
        <a:xfrm>
          <a:off x="13836727" y="63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77124</xdr:rowOff>
    </xdr:from>
    <xdr:ext cx="469744" cy="259045"/>
    <xdr:sp macro="" textlink="">
      <xdr:nvSpPr>
        <xdr:cNvPr id="158" name="n_2mainValue債務償還比率">
          <a:extLst>
            <a:ext uri="{FF2B5EF4-FFF2-40B4-BE49-F238E27FC236}">
              <a16:creationId xmlns:a16="http://schemas.microsoft.com/office/drawing/2014/main" id="{8A345B08-78E9-4E6C-9910-2F5D055EADB3}"/>
            </a:ext>
          </a:extLst>
        </xdr:cNvPr>
        <xdr:cNvSpPr txBox="1"/>
      </xdr:nvSpPr>
      <xdr:spPr>
        <a:xfrm>
          <a:off x="13087427" y="633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60007</xdr:rowOff>
    </xdr:from>
    <xdr:ext cx="469744" cy="259045"/>
    <xdr:sp macro="" textlink="">
      <xdr:nvSpPr>
        <xdr:cNvPr id="159" name="n_3mainValue債務償還比率">
          <a:extLst>
            <a:ext uri="{FF2B5EF4-FFF2-40B4-BE49-F238E27FC236}">
              <a16:creationId xmlns:a16="http://schemas.microsoft.com/office/drawing/2014/main" id="{E9293EA8-50A1-4066-BD91-F6FE26366F21}"/>
            </a:ext>
          </a:extLst>
        </xdr:cNvPr>
        <xdr:cNvSpPr txBox="1"/>
      </xdr:nvSpPr>
      <xdr:spPr>
        <a:xfrm>
          <a:off x="12325427" y="631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79283</xdr:rowOff>
    </xdr:from>
    <xdr:ext cx="469744" cy="259045"/>
    <xdr:sp macro="" textlink="">
      <xdr:nvSpPr>
        <xdr:cNvPr id="160" name="n_4mainValue債務償還比率">
          <a:extLst>
            <a:ext uri="{FF2B5EF4-FFF2-40B4-BE49-F238E27FC236}">
              <a16:creationId xmlns:a16="http://schemas.microsoft.com/office/drawing/2014/main" id="{75886468-D8B0-4133-B4B3-C3447A7479A1}"/>
            </a:ext>
          </a:extLst>
        </xdr:cNvPr>
        <xdr:cNvSpPr txBox="1"/>
      </xdr:nvSpPr>
      <xdr:spPr>
        <a:xfrm>
          <a:off x="11563427" y="633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BC60A43-F7F1-4DB1-AFDE-DF92096DA8F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8409FCE2-C58D-48B5-AD15-996AE19751C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7C5E6768-7132-483B-886D-772C3556FF9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9703252-3BFB-4AE8-A231-BFB8DB7FF1A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9022E8A-3ED6-47FE-BC47-71C966A0E13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5150A0E1-E52E-4E02-9EE3-28C575F63C7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880427-FD25-45D2-BCE0-4496A6600F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AD4448-8FDC-44A7-BD96-456E746749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0132D4-0555-4E14-9813-D6FC1EAB4E2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735C38-17C3-4A12-93CB-7DC2836795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64F3E6-E3F6-4C80-BF85-053C76399A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27F7E1-23BA-4319-8FFC-CB5171B1D3E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3C63E94-BFF1-45EE-976C-1DFFFA40611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025585-324F-4476-857C-65B5559580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6432D0-3671-41E1-9454-12FC14B4C6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50728E-0709-4AA8-95EF-E1FF665BA2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8E9FC43-16DE-420C-8C3E-2ABB2FD143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D7EFEB-E8DA-4930-B285-ED9E62C8AE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61932A-2079-4C86-A085-FC039B096E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BDB00CC-BF4A-4B57-9852-EB60CCA968B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059282-7EBC-4EDB-92D3-342CE0C83C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ABAB8F2-2A7A-4E15-9FED-7DEEF83C37A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86C8689-086D-4843-88B9-D77FD6B5ED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CEAAC68-8968-40D1-8523-58B1D1CB4A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B50BA4-C187-4A1F-9AD2-D8BB7E6D0E4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4BEA3FF-9DD7-4360-BB4B-7027DF56E3B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8C0594A-FC08-4411-803C-A214478F51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959989A-E852-4154-821F-2C5F45AB1E2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E20F7E-71DB-4DE2-84BF-0DADF166E9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895FD5-E4BD-4443-BCE0-D6724EB2C86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65C218-F3EC-4720-BFC0-704F203E33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7C5003-C34F-40FC-A1DC-E6EE9A5131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9A134A-0F8D-49A7-A502-216729C8BA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8C3F1A-BFBB-48F3-9E65-BCC8D2393B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5804B41-E260-465A-A7D3-4EE56356943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0B9DBFB-C04E-4482-9059-26632BC4B43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49A296-7C2C-4345-B542-6C6ED396DC7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98A87C-41F5-4CB8-9773-B28EF02DB2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96BF650-074A-4BF3-8D79-C4968F1A7B5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94284A-0D90-42F0-A2DD-D6C0C9BA7C2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B33BC3-EB46-44A8-923B-8C5E53EDE4B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DFBD26-AE6B-4C81-A260-1368C94B0D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821939-1437-4684-87D3-C5CE0F2DD8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26DE18C-3D5B-44CB-8EBA-B9F4798967B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6BE791F-0353-40BF-902F-9267B2CFD74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0B0C4F4-A2CD-4010-B203-91D9BE192B8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5FC4C42-2710-4B4C-AB66-F713D9FE1E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C0D86F-68B8-4437-B016-4FF70618F2E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4F51049-4AF4-4C9A-A031-B82BA85A5F2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DC76874-C3A4-417D-AFC4-363AFE76DC7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E060631-1AF6-4475-A6E7-82D6588082B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5DD2AD8-083B-4CF1-A59D-E6EE97015D3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D0BCDA1-F2CB-4685-B988-0CB7A739780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7B78916-2660-4B5A-A36D-93ACCFB3834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9CD6DFE-92F8-4277-ABDB-BD92A692822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3820354-148B-4FC0-9133-5FCA1D67428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B35CE08-F163-4179-B589-73945C0033C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748DC23-1F8C-4A0F-8A86-85B21DAFB59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A05B70D-9C82-4594-9739-C77D3DBB41F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3204FDD-906B-4C60-B93C-3EDA60E3C83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0DF49B1-F900-4F06-9087-488176208EC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A25CA9F-98B4-4D64-BDFE-87C4FFD66F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8DFF5C4C-B9EF-4C87-93A6-A087091BB2CB}"/>
            </a:ext>
          </a:extLst>
        </xdr:cNvPr>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a:extLst>
            <a:ext uri="{FF2B5EF4-FFF2-40B4-BE49-F238E27FC236}">
              <a16:creationId xmlns:a16="http://schemas.microsoft.com/office/drawing/2014/main" id="{507CD5A6-181B-4FDD-80AC-F0585DDA96CF}"/>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511B91A4-D6A5-43AE-BEE7-52EC69A3AC53}"/>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a:extLst>
            <a:ext uri="{FF2B5EF4-FFF2-40B4-BE49-F238E27FC236}">
              <a16:creationId xmlns:a16="http://schemas.microsoft.com/office/drawing/2014/main" id="{C297EE0A-CDAF-4CC3-9C8B-4D9A8531D54E}"/>
            </a:ext>
          </a:extLst>
        </xdr:cNvPr>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a:extLst>
            <a:ext uri="{FF2B5EF4-FFF2-40B4-BE49-F238E27FC236}">
              <a16:creationId xmlns:a16="http://schemas.microsoft.com/office/drawing/2014/main" id="{24DBE632-8B45-4992-9FBB-725484D192D1}"/>
            </a:ext>
          </a:extLst>
        </xdr:cNvPr>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113591</xdr:rowOff>
    </xdr:from>
    <xdr:ext cx="405111" cy="259045"/>
    <xdr:sp macro="" textlink="">
      <xdr:nvSpPr>
        <xdr:cNvPr id="63" name="【道路】&#10;有形固定資産減価償却率平均値テキスト">
          <a:extLst>
            <a:ext uri="{FF2B5EF4-FFF2-40B4-BE49-F238E27FC236}">
              <a16:creationId xmlns:a16="http://schemas.microsoft.com/office/drawing/2014/main" id="{2D018F4E-8BB7-41BF-9EFB-9D63BF1F60F8}"/>
            </a:ext>
          </a:extLst>
        </xdr:cNvPr>
        <xdr:cNvSpPr txBox="1"/>
      </xdr:nvSpPr>
      <xdr:spPr>
        <a:xfrm>
          <a:off x="4673600" y="645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a:extLst>
            <a:ext uri="{FF2B5EF4-FFF2-40B4-BE49-F238E27FC236}">
              <a16:creationId xmlns:a16="http://schemas.microsoft.com/office/drawing/2014/main" id="{AB67871E-C24B-47F3-8E8E-E24E86C4CD69}"/>
            </a:ext>
          </a:extLst>
        </xdr:cNvPr>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a:extLst>
            <a:ext uri="{FF2B5EF4-FFF2-40B4-BE49-F238E27FC236}">
              <a16:creationId xmlns:a16="http://schemas.microsoft.com/office/drawing/2014/main" id="{CB8BA50E-59ED-4F56-837A-D0607446DA85}"/>
            </a:ext>
          </a:extLst>
        </xdr:cNvPr>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a:extLst>
            <a:ext uri="{FF2B5EF4-FFF2-40B4-BE49-F238E27FC236}">
              <a16:creationId xmlns:a16="http://schemas.microsoft.com/office/drawing/2014/main" id="{636A7ABC-2395-4D23-A210-A5F2AFD5D6B2}"/>
            </a:ext>
          </a:extLst>
        </xdr:cNvPr>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a:extLst>
            <a:ext uri="{FF2B5EF4-FFF2-40B4-BE49-F238E27FC236}">
              <a16:creationId xmlns:a16="http://schemas.microsoft.com/office/drawing/2014/main" id="{C0B3ECDA-4DFE-4D34-9948-7F359D71A194}"/>
            </a:ext>
          </a:extLst>
        </xdr:cNvPr>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8F0AA6BD-3091-4AE9-860E-80B9C9445A08}"/>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159A3A-3C7D-4A77-87C7-93F4446D881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5F216D7-7CF7-42F0-91E1-9A9FC9A30E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58151D5-C21C-4523-AD63-6C2AC1FAD7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6375817-AD31-40F8-B05A-C796FCEB0E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40A1D00-F03F-4B2B-9BA2-7CA2997D18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157662</xdr:rowOff>
    </xdr:from>
    <xdr:to>
      <xdr:col>24</xdr:col>
      <xdr:colOff>114300</xdr:colOff>
      <xdr:row>39</xdr:row>
      <xdr:rowOff>87812</xdr:rowOff>
    </xdr:to>
    <xdr:sp macro="" textlink="">
      <xdr:nvSpPr>
        <xdr:cNvPr id="74" name="楕円 73">
          <a:extLst>
            <a:ext uri="{FF2B5EF4-FFF2-40B4-BE49-F238E27FC236}">
              <a16:creationId xmlns:a16="http://schemas.microsoft.com/office/drawing/2014/main" id="{F5D152A6-EF3B-421B-85DB-9DC4598F72A5}"/>
            </a:ext>
          </a:extLst>
        </xdr:cNvPr>
        <xdr:cNvSpPr/>
      </xdr:nvSpPr>
      <xdr:spPr>
        <a:xfrm>
          <a:off x="4584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136089</xdr:rowOff>
    </xdr:from>
    <xdr:ext cx="405111" cy="259045"/>
    <xdr:sp macro="" textlink="">
      <xdr:nvSpPr>
        <xdr:cNvPr id="75" name="【道路】&#10;有形固定資産減価償却率該当値テキスト">
          <a:extLst>
            <a:ext uri="{FF2B5EF4-FFF2-40B4-BE49-F238E27FC236}">
              <a16:creationId xmlns:a16="http://schemas.microsoft.com/office/drawing/2014/main" id="{28B23632-9A58-4BBB-8D65-166B7E7C9A86}"/>
            </a:ext>
          </a:extLst>
        </xdr:cNvPr>
        <xdr:cNvSpPr txBox="1"/>
      </xdr:nvSpPr>
      <xdr:spPr>
        <a:xfrm>
          <a:off x="46736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129903</xdr:rowOff>
    </xdr:from>
    <xdr:to>
      <xdr:col>20</xdr:col>
      <xdr:colOff>38100</xdr:colOff>
      <xdr:row>39</xdr:row>
      <xdr:rowOff>60053</xdr:rowOff>
    </xdr:to>
    <xdr:sp macro="" textlink="">
      <xdr:nvSpPr>
        <xdr:cNvPr id="76" name="楕円 75">
          <a:extLst>
            <a:ext uri="{FF2B5EF4-FFF2-40B4-BE49-F238E27FC236}">
              <a16:creationId xmlns:a16="http://schemas.microsoft.com/office/drawing/2014/main" id="{6DA3CF6F-6EA2-40AC-98FB-4E89E621A8DD}"/>
            </a:ext>
          </a:extLst>
        </xdr:cNvPr>
        <xdr:cNvSpPr/>
      </xdr:nvSpPr>
      <xdr:spPr>
        <a:xfrm>
          <a:off x="3746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9253</xdr:rowOff>
    </xdr:from>
    <xdr:to>
      <xdr:col>24</xdr:col>
      <xdr:colOff>63500</xdr:colOff>
      <xdr:row>39</xdr:row>
      <xdr:rowOff>37012</xdr:rowOff>
    </xdr:to>
    <xdr:cxnSp macro="">
      <xdr:nvCxnSpPr>
        <xdr:cNvPr id="77" name="直線コネクタ 76">
          <a:extLst>
            <a:ext uri="{FF2B5EF4-FFF2-40B4-BE49-F238E27FC236}">
              <a16:creationId xmlns:a16="http://schemas.microsoft.com/office/drawing/2014/main" id="{B066D5BA-592A-441D-91F0-616770A931BF}"/>
            </a:ext>
          </a:extLst>
        </xdr:cNvPr>
        <xdr:cNvCxnSpPr/>
      </xdr:nvCxnSpPr>
      <xdr:spPr>
        <a:xfrm>
          <a:off x="3797300" y="669580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98878</xdr:rowOff>
    </xdr:from>
    <xdr:to>
      <xdr:col>15</xdr:col>
      <xdr:colOff>101600</xdr:colOff>
      <xdr:row>39</xdr:row>
      <xdr:rowOff>29028</xdr:rowOff>
    </xdr:to>
    <xdr:sp macro="" textlink="">
      <xdr:nvSpPr>
        <xdr:cNvPr id="78" name="楕円 77">
          <a:extLst>
            <a:ext uri="{FF2B5EF4-FFF2-40B4-BE49-F238E27FC236}">
              <a16:creationId xmlns:a16="http://schemas.microsoft.com/office/drawing/2014/main" id="{CE9599B9-3E5C-4855-8854-0437A5632B8C}"/>
            </a:ext>
          </a:extLst>
        </xdr:cNvPr>
        <xdr:cNvSpPr/>
      </xdr:nvSpPr>
      <xdr:spPr>
        <a:xfrm>
          <a:off x="2857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149678</xdr:rowOff>
    </xdr:from>
    <xdr:to>
      <xdr:col>19</xdr:col>
      <xdr:colOff>177800</xdr:colOff>
      <xdr:row>39</xdr:row>
      <xdr:rowOff>9253</xdr:rowOff>
    </xdr:to>
    <xdr:cxnSp macro="">
      <xdr:nvCxnSpPr>
        <xdr:cNvPr id="79" name="直線コネクタ 78">
          <a:extLst>
            <a:ext uri="{FF2B5EF4-FFF2-40B4-BE49-F238E27FC236}">
              <a16:creationId xmlns:a16="http://schemas.microsoft.com/office/drawing/2014/main" id="{0CFA92AB-E299-4679-ADFD-9F9A7AECAED3}"/>
            </a:ext>
          </a:extLst>
        </xdr:cNvPr>
        <xdr:cNvCxnSpPr/>
      </xdr:nvCxnSpPr>
      <xdr:spPr>
        <a:xfrm>
          <a:off x="2908300" y="66647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a:extLst>
            <a:ext uri="{FF2B5EF4-FFF2-40B4-BE49-F238E27FC236}">
              <a16:creationId xmlns:a16="http://schemas.microsoft.com/office/drawing/2014/main" id="{F7B160D6-DD2D-4A4D-829A-8194C3DBC55E}"/>
            </a:ext>
          </a:extLst>
        </xdr:cNvPr>
        <xdr:cNvSpPr/>
      </xdr:nvSpPr>
      <xdr:spPr>
        <a:xfrm>
          <a:off x="1968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149678</xdr:rowOff>
    </xdr:to>
    <xdr:cxnSp macro="">
      <xdr:nvCxnSpPr>
        <xdr:cNvPr id="81" name="直線コネクタ 80">
          <a:extLst>
            <a:ext uri="{FF2B5EF4-FFF2-40B4-BE49-F238E27FC236}">
              <a16:creationId xmlns:a16="http://schemas.microsoft.com/office/drawing/2014/main" id="{B44795E4-9474-45A7-A088-A41DA28751F1}"/>
            </a:ext>
          </a:extLst>
        </xdr:cNvPr>
        <xdr:cNvCxnSpPr/>
      </xdr:nvCxnSpPr>
      <xdr:spPr>
        <a:xfrm>
          <a:off x="2019300" y="66386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90715</xdr:rowOff>
    </xdr:from>
    <xdr:to>
      <xdr:col>6</xdr:col>
      <xdr:colOff>38100</xdr:colOff>
      <xdr:row>39</xdr:row>
      <xdr:rowOff>20865</xdr:rowOff>
    </xdr:to>
    <xdr:sp macro="" textlink="">
      <xdr:nvSpPr>
        <xdr:cNvPr id="82" name="楕円 81">
          <a:extLst>
            <a:ext uri="{FF2B5EF4-FFF2-40B4-BE49-F238E27FC236}">
              <a16:creationId xmlns:a16="http://schemas.microsoft.com/office/drawing/2014/main" id="{970C589A-C5FE-49BA-81F3-1B50046176C8}"/>
            </a:ext>
          </a:extLst>
        </xdr:cNvPr>
        <xdr:cNvSpPr/>
      </xdr:nvSpPr>
      <xdr:spPr>
        <a:xfrm>
          <a:off x="1079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123553</xdr:rowOff>
    </xdr:from>
    <xdr:to>
      <xdr:col>10</xdr:col>
      <xdr:colOff>114300</xdr:colOff>
      <xdr:row>38</xdr:row>
      <xdr:rowOff>141515</xdr:rowOff>
    </xdr:to>
    <xdr:cxnSp macro="">
      <xdr:nvCxnSpPr>
        <xdr:cNvPr id="83" name="直線コネクタ 82">
          <a:extLst>
            <a:ext uri="{FF2B5EF4-FFF2-40B4-BE49-F238E27FC236}">
              <a16:creationId xmlns:a16="http://schemas.microsoft.com/office/drawing/2014/main" id="{4D4F3F88-021F-43F5-8096-9C999EDF4AF9}"/>
            </a:ext>
          </a:extLst>
        </xdr:cNvPr>
        <xdr:cNvCxnSpPr/>
      </xdr:nvCxnSpPr>
      <xdr:spPr>
        <a:xfrm flipV="1">
          <a:off x="1130300" y="66386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12899</xdr:rowOff>
    </xdr:from>
    <xdr:ext cx="405111" cy="259045"/>
    <xdr:sp macro="" textlink="">
      <xdr:nvSpPr>
        <xdr:cNvPr id="84" name="n_1aveValue【道路】&#10;有形固定資産減価償却率">
          <a:extLst>
            <a:ext uri="{FF2B5EF4-FFF2-40B4-BE49-F238E27FC236}">
              <a16:creationId xmlns:a16="http://schemas.microsoft.com/office/drawing/2014/main" id="{99D8E5B9-A5C5-4927-8124-BE294CB34D62}"/>
            </a:ext>
          </a:extLst>
        </xdr:cNvPr>
        <xdr:cNvSpPr txBox="1"/>
      </xdr:nvSpPr>
      <xdr:spPr>
        <a:xfrm>
          <a:off x="35820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a:extLst>
            <a:ext uri="{FF2B5EF4-FFF2-40B4-BE49-F238E27FC236}">
              <a16:creationId xmlns:a16="http://schemas.microsoft.com/office/drawing/2014/main" id="{E9FA4C8B-3DCF-4D69-BF71-E7606161F9AE}"/>
            </a:ext>
          </a:extLst>
        </xdr:cNvPr>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148426</xdr:rowOff>
    </xdr:from>
    <xdr:ext cx="405111" cy="259045"/>
    <xdr:sp macro="" textlink="">
      <xdr:nvSpPr>
        <xdr:cNvPr id="86" name="n_3aveValue【道路】&#10;有形固定資産減価償却率">
          <a:extLst>
            <a:ext uri="{FF2B5EF4-FFF2-40B4-BE49-F238E27FC236}">
              <a16:creationId xmlns:a16="http://schemas.microsoft.com/office/drawing/2014/main" id="{F14C529C-A466-41CE-B99A-ED4E2F96DA03}"/>
            </a:ext>
          </a:extLst>
        </xdr:cNvPr>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a:extLst>
            <a:ext uri="{FF2B5EF4-FFF2-40B4-BE49-F238E27FC236}">
              <a16:creationId xmlns:a16="http://schemas.microsoft.com/office/drawing/2014/main" id="{345F9882-BBB9-49D2-A6C4-DA67873850EA}"/>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51180</xdr:rowOff>
    </xdr:from>
    <xdr:ext cx="405111" cy="259045"/>
    <xdr:sp macro="" textlink="">
      <xdr:nvSpPr>
        <xdr:cNvPr id="88" name="n_1mainValue【道路】&#10;有形固定資産減価償却率">
          <a:extLst>
            <a:ext uri="{FF2B5EF4-FFF2-40B4-BE49-F238E27FC236}">
              <a16:creationId xmlns:a16="http://schemas.microsoft.com/office/drawing/2014/main" id="{49CC5052-5FC1-47DD-B8E5-7D5917420582}"/>
            </a:ext>
          </a:extLst>
        </xdr:cNvPr>
        <xdr:cNvSpPr txBox="1"/>
      </xdr:nvSpPr>
      <xdr:spPr>
        <a:xfrm>
          <a:off x="35820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9" name="n_2mainValue【道路】&#10;有形固定資産減価償却率">
          <a:extLst>
            <a:ext uri="{FF2B5EF4-FFF2-40B4-BE49-F238E27FC236}">
              <a16:creationId xmlns:a16="http://schemas.microsoft.com/office/drawing/2014/main" id="{19D52BB0-E361-4A9A-A03E-E3AEE3B1F478}"/>
            </a:ext>
          </a:extLst>
        </xdr:cNvPr>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90" name="n_3mainValue【道路】&#10;有形固定資産減価償却率">
          <a:extLst>
            <a:ext uri="{FF2B5EF4-FFF2-40B4-BE49-F238E27FC236}">
              <a16:creationId xmlns:a16="http://schemas.microsoft.com/office/drawing/2014/main" id="{9DCF85E6-7512-464D-B40F-A36829974537}"/>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11992</xdr:rowOff>
    </xdr:from>
    <xdr:ext cx="405111" cy="259045"/>
    <xdr:sp macro="" textlink="">
      <xdr:nvSpPr>
        <xdr:cNvPr id="91" name="n_4mainValue【道路】&#10;有形固定資産減価償却率">
          <a:extLst>
            <a:ext uri="{FF2B5EF4-FFF2-40B4-BE49-F238E27FC236}">
              <a16:creationId xmlns:a16="http://schemas.microsoft.com/office/drawing/2014/main" id="{3D075DF1-3BC7-43A4-9FF9-2098A1893C1A}"/>
            </a:ext>
          </a:extLst>
        </xdr:cNvPr>
        <xdr:cNvSpPr txBox="1"/>
      </xdr:nvSpPr>
      <xdr:spPr>
        <a:xfrm>
          <a:off x="927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707EB6B-2564-47C8-BC2A-7A01C06632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1A0A61C-2961-4FBC-9E3B-3DEC94065B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429057E-2325-46AB-B30D-3418C0EAAAF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57B78E1-BA99-4D0D-9909-5290C2B32F4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A7076CC-C7FB-4DB5-9CAA-9DB6DAC9D2B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A1B0508-A2AB-4D15-B89E-AAE10326A2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679C432-2104-4C39-B430-E0D2FF5F12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AAE4FD8-795F-4F49-AACD-68322052E6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B988C58-120C-4DEE-B19F-C7668024D82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1D1DAD5-A7F0-4DF4-9D86-6773943F0E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E03A80D-590E-4A44-9352-87EEB7A949D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0DE6A76-5F4C-4B62-B33B-D44BABC2A23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A744E1C-D195-45DE-8F42-F120678924F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3AA26D23-12B8-4FD5-9A4E-6675B8614D81}"/>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AE541F21-10A1-4A30-B292-4F586881EFA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9F738CDA-1FCD-4451-A263-FBDA984F7428}"/>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4A24966D-33F4-45F2-94F4-85A93C5B1FA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B13D46CC-BF8A-4E51-8F2A-ABF51419375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38A0BBFC-1314-421C-9AE4-6CC227CA39A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C60F7870-AEEE-49F9-90A7-6EC4C28D410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91B88E42-7A53-4A48-AAD0-3DE4C420D86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a:extLst>
            <a:ext uri="{FF2B5EF4-FFF2-40B4-BE49-F238E27FC236}">
              <a16:creationId xmlns:a16="http://schemas.microsoft.com/office/drawing/2014/main" id="{1225E0D9-7AE3-4F1F-ABE1-213475B849DE}"/>
            </a:ext>
          </a:extLst>
        </xdr:cNvPr>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a:extLst>
            <a:ext uri="{FF2B5EF4-FFF2-40B4-BE49-F238E27FC236}">
              <a16:creationId xmlns:a16="http://schemas.microsoft.com/office/drawing/2014/main" id="{A85F6AB1-4275-4727-BDA6-BF3AAF0E368C}"/>
            </a:ext>
          </a:extLst>
        </xdr:cNvPr>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a:extLst>
            <a:ext uri="{FF2B5EF4-FFF2-40B4-BE49-F238E27FC236}">
              <a16:creationId xmlns:a16="http://schemas.microsoft.com/office/drawing/2014/main" id="{37FAB5AF-3E35-451D-9BEB-2561904226B4}"/>
            </a:ext>
          </a:extLst>
        </xdr:cNvPr>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a:extLst>
            <a:ext uri="{FF2B5EF4-FFF2-40B4-BE49-F238E27FC236}">
              <a16:creationId xmlns:a16="http://schemas.microsoft.com/office/drawing/2014/main" id="{A6B845A8-D65A-44C8-901D-9F309CF933AC}"/>
            </a:ext>
          </a:extLst>
        </xdr:cNvPr>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a:extLst>
            <a:ext uri="{FF2B5EF4-FFF2-40B4-BE49-F238E27FC236}">
              <a16:creationId xmlns:a16="http://schemas.microsoft.com/office/drawing/2014/main" id="{AC4EA26F-0E56-4A66-A5FD-3A32735E46BC}"/>
            </a:ext>
          </a:extLst>
        </xdr:cNvPr>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44380</xdr:rowOff>
    </xdr:from>
    <xdr:ext cx="469744" cy="259045"/>
    <xdr:sp macro="" textlink="">
      <xdr:nvSpPr>
        <xdr:cNvPr id="118" name="【道路】&#10;一人当たり延長平均値テキスト">
          <a:extLst>
            <a:ext uri="{FF2B5EF4-FFF2-40B4-BE49-F238E27FC236}">
              <a16:creationId xmlns:a16="http://schemas.microsoft.com/office/drawing/2014/main" id="{8DE027B8-F169-472D-9F17-483114D687F0}"/>
            </a:ext>
          </a:extLst>
        </xdr:cNvPr>
        <xdr:cNvSpPr txBox="1"/>
      </xdr:nvSpPr>
      <xdr:spPr>
        <a:xfrm>
          <a:off x="10515600" y="6902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a:extLst>
            <a:ext uri="{FF2B5EF4-FFF2-40B4-BE49-F238E27FC236}">
              <a16:creationId xmlns:a16="http://schemas.microsoft.com/office/drawing/2014/main" id="{316125D7-B959-4D90-9F2D-68505AA1E982}"/>
            </a:ext>
          </a:extLst>
        </xdr:cNvPr>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a:extLst>
            <a:ext uri="{FF2B5EF4-FFF2-40B4-BE49-F238E27FC236}">
              <a16:creationId xmlns:a16="http://schemas.microsoft.com/office/drawing/2014/main" id="{539B55E6-D52F-4000-B989-54C33640634E}"/>
            </a:ext>
          </a:extLst>
        </xdr:cNvPr>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a:extLst>
            <a:ext uri="{FF2B5EF4-FFF2-40B4-BE49-F238E27FC236}">
              <a16:creationId xmlns:a16="http://schemas.microsoft.com/office/drawing/2014/main" id="{3E2F119B-0A32-46AF-A645-9807175C192D}"/>
            </a:ext>
          </a:extLst>
        </xdr:cNvPr>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a:extLst>
            <a:ext uri="{FF2B5EF4-FFF2-40B4-BE49-F238E27FC236}">
              <a16:creationId xmlns:a16="http://schemas.microsoft.com/office/drawing/2014/main" id="{F37B2404-803D-44C2-A437-B058590AD940}"/>
            </a:ext>
          </a:extLst>
        </xdr:cNvPr>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a:extLst>
            <a:ext uri="{FF2B5EF4-FFF2-40B4-BE49-F238E27FC236}">
              <a16:creationId xmlns:a16="http://schemas.microsoft.com/office/drawing/2014/main" id="{40D4818A-B79C-43DB-9424-79AAA1764F86}"/>
            </a:ext>
          </a:extLst>
        </xdr:cNvPr>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70F47CF-9172-43C7-8C65-815C716624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980580F-A689-4F19-864D-7BBCD47B5D9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8EFB94-8986-4C52-9047-1773D9F55F7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46EAE31-51D4-4498-9FEA-1FAD5E3B50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28EF665-9868-4BE2-8094-587D044CA39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50912</xdr:rowOff>
    </xdr:from>
    <xdr:to>
      <xdr:col>55</xdr:col>
      <xdr:colOff>50800</xdr:colOff>
      <xdr:row>40</xdr:row>
      <xdr:rowOff>152512</xdr:rowOff>
    </xdr:to>
    <xdr:sp macro="" textlink="">
      <xdr:nvSpPr>
        <xdr:cNvPr id="129" name="楕円 128">
          <a:extLst>
            <a:ext uri="{FF2B5EF4-FFF2-40B4-BE49-F238E27FC236}">
              <a16:creationId xmlns:a16="http://schemas.microsoft.com/office/drawing/2014/main" id="{3A71FAFD-5606-49F6-AA34-6740508112BD}"/>
            </a:ext>
          </a:extLst>
        </xdr:cNvPr>
        <xdr:cNvSpPr/>
      </xdr:nvSpPr>
      <xdr:spPr>
        <a:xfrm>
          <a:off x="10426700" y="69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73789</xdr:rowOff>
    </xdr:from>
    <xdr:ext cx="469744" cy="259045"/>
    <xdr:sp macro="" textlink="">
      <xdr:nvSpPr>
        <xdr:cNvPr id="130" name="【道路】&#10;一人当たり延長該当値テキスト">
          <a:extLst>
            <a:ext uri="{FF2B5EF4-FFF2-40B4-BE49-F238E27FC236}">
              <a16:creationId xmlns:a16="http://schemas.microsoft.com/office/drawing/2014/main" id="{4EBDFA90-AC4E-42FB-8FA6-44E2315C032E}"/>
            </a:ext>
          </a:extLst>
        </xdr:cNvPr>
        <xdr:cNvSpPr txBox="1"/>
      </xdr:nvSpPr>
      <xdr:spPr>
        <a:xfrm>
          <a:off x="10515600" y="676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54432</xdr:rowOff>
    </xdr:from>
    <xdr:to>
      <xdr:col>50</xdr:col>
      <xdr:colOff>165100</xdr:colOff>
      <xdr:row>40</xdr:row>
      <xdr:rowOff>156032</xdr:rowOff>
    </xdr:to>
    <xdr:sp macro="" textlink="">
      <xdr:nvSpPr>
        <xdr:cNvPr id="131" name="楕円 130">
          <a:extLst>
            <a:ext uri="{FF2B5EF4-FFF2-40B4-BE49-F238E27FC236}">
              <a16:creationId xmlns:a16="http://schemas.microsoft.com/office/drawing/2014/main" id="{C5DF5776-B9DE-483F-8F09-8E3623B33201}"/>
            </a:ext>
          </a:extLst>
        </xdr:cNvPr>
        <xdr:cNvSpPr/>
      </xdr:nvSpPr>
      <xdr:spPr>
        <a:xfrm>
          <a:off x="9588500" y="69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101712</xdr:rowOff>
    </xdr:from>
    <xdr:to>
      <xdr:col>55</xdr:col>
      <xdr:colOff>0</xdr:colOff>
      <xdr:row>40</xdr:row>
      <xdr:rowOff>105232</xdr:rowOff>
    </xdr:to>
    <xdr:cxnSp macro="">
      <xdr:nvCxnSpPr>
        <xdr:cNvPr id="132" name="直線コネクタ 131">
          <a:extLst>
            <a:ext uri="{FF2B5EF4-FFF2-40B4-BE49-F238E27FC236}">
              <a16:creationId xmlns:a16="http://schemas.microsoft.com/office/drawing/2014/main" id="{E7205B79-3202-47CC-8FD7-157B4ABDFFDB}"/>
            </a:ext>
          </a:extLst>
        </xdr:cNvPr>
        <xdr:cNvCxnSpPr/>
      </xdr:nvCxnSpPr>
      <xdr:spPr>
        <a:xfrm flipV="1">
          <a:off x="9639300" y="6959712"/>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55849</xdr:rowOff>
    </xdr:from>
    <xdr:to>
      <xdr:col>46</xdr:col>
      <xdr:colOff>38100</xdr:colOff>
      <xdr:row>40</xdr:row>
      <xdr:rowOff>157449</xdr:rowOff>
    </xdr:to>
    <xdr:sp macro="" textlink="">
      <xdr:nvSpPr>
        <xdr:cNvPr id="133" name="楕円 132">
          <a:extLst>
            <a:ext uri="{FF2B5EF4-FFF2-40B4-BE49-F238E27FC236}">
              <a16:creationId xmlns:a16="http://schemas.microsoft.com/office/drawing/2014/main" id="{36D68BB4-3D71-4F30-85EF-FE7A6BC06919}"/>
            </a:ext>
          </a:extLst>
        </xdr:cNvPr>
        <xdr:cNvSpPr/>
      </xdr:nvSpPr>
      <xdr:spPr>
        <a:xfrm>
          <a:off x="8699500" y="69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105232</xdr:rowOff>
    </xdr:from>
    <xdr:to>
      <xdr:col>50</xdr:col>
      <xdr:colOff>114300</xdr:colOff>
      <xdr:row>40</xdr:row>
      <xdr:rowOff>106649</xdr:rowOff>
    </xdr:to>
    <xdr:cxnSp macro="">
      <xdr:nvCxnSpPr>
        <xdr:cNvPr id="134" name="直線コネクタ 133">
          <a:extLst>
            <a:ext uri="{FF2B5EF4-FFF2-40B4-BE49-F238E27FC236}">
              <a16:creationId xmlns:a16="http://schemas.microsoft.com/office/drawing/2014/main" id="{7BC77E35-1BB2-4B36-A410-AC41DDCB984F}"/>
            </a:ext>
          </a:extLst>
        </xdr:cNvPr>
        <xdr:cNvCxnSpPr/>
      </xdr:nvCxnSpPr>
      <xdr:spPr>
        <a:xfrm flipV="1">
          <a:off x="8750300" y="696323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58089</xdr:rowOff>
    </xdr:from>
    <xdr:to>
      <xdr:col>41</xdr:col>
      <xdr:colOff>101600</xdr:colOff>
      <xdr:row>40</xdr:row>
      <xdr:rowOff>159689</xdr:rowOff>
    </xdr:to>
    <xdr:sp macro="" textlink="">
      <xdr:nvSpPr>
        <xdr:cNvPr id="135" name="楕円 134">
          <a:extLst>
            <a:ext uri="{FF2B5EF4-FFF2-40B4-BE49-F238E27FC236}">
              <a16:creationId xmlns:a16="http://schemas.microsoft.com/office/drawing/2014/main" id="{BAE5C5C4-5025-4639-BBA8-5133512FE8C4}"/>
            </a:ext>
          </a:extLst>
        </xdr:cNvPr>
        <xdr:cNvSpPr/>
      </xdr:nvSpPr>
      <xdr:spPr>
        <a:xfrm>
          <a:off x="7810500" y="69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106649</xdr:rowOff>
    </xdr:from>
    <xdr:to>
      <xdr:col>45</xdr:col>
      <xdr:colOff>177800</xdr:colOff>
      <xdr:row>40</xdr:row>
      <xdr:rowOff>108889</xdr:rowOff>
    </xdr:to>
    <xdr:cxnSp macro="">
      <xdr:nvCxnSpPr>
        <xdr:cNvPr id="136" name="直線コネクタ 135">
          <a:extLst>
            <a:ext uri="{FF2B5EF4-FFF2-40B4-BE49-F238E27FC236}">
              <a16:creationId xmlns:a16="http://schemas.microsoft.com/office/drawing/2014/main" id="{B4FA6123-6EAD-4367-81EB-B91A4F107FB7}"/>
            </a:ext>
          </a:extLst>
        </xdr:cNvPr>
        <xdr:cNvCxnSpPr/>
      </xdr:nvCxnSpPr>
      <xdr:spPr>
        <a:xfrm flipV="1">
          <a:off x="7861300" y="696464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60056</xdr:rowOff>
    </xdr:from>
    <xdr:to>
      <xdr:col>36</xdr:col>
      <xdr:colOff>165100</xdr:colOff>
      <xdr:row>40</xdr:row>
      <xdr:rowOff>161656</xdr:rowOff>
    </xdr:to>
    <xdr:sp macro="" textlink="">
      <xdr:nvSpPr>
        <xdr:cNvPr id="137" name="楕円 136">
          <a:extLst>
            <a:ext uri="{FF2B5EF4-FFF2-40B4-BE49-F238E27FC236}">
              <a16:creationId xmlns:a16="http://schemas.microsoft.com/office/drawing/2014/main" id="{E98019E4-D0C0-4E28-AE4C-B16E7E03BEC8}"/>
            </a:ext>
          </a:extLst>
        </xdr:cNvPr>
        <xdr:cNvSpPr/>
      </xdr:nvSpPr>
      <xdr:spPr>
        <a:xfrm>
          <a:off x="6921500" y="691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108889</xdr:rowOff>
    </xdr:from>
    <xdr:to>
      <xdr:col>41</xdr:col>
      <xdr:colOff>50800</xdr:colOff>
      <xdr:row>40</xdr:row>
      <xdr:rowOff>110856</xdr:rowOff>
    </xdr:to>
    <xdr:cxnSp macro="">
      <xdr:nvCxnSpPr>
        <xdr:cNvPr id="138" name="直線コネクタ 137">
          <a:extLst>
            <a:ext uri="{FF2B5EF4-FFF2-40B4-BE49-F238E27FC236}">
              <a16:creationId xmlns:a16="http://schemas.microsoft.com/office/drawing/2014/main" id="{3706C033-1F16-48D2-A429-11A9778857E4}"/>
            </a:ext>
          </a:extLst>
        </xdr:cNvPr>
        <xdr:cNvCxnSpPr/>
      </xdr:nvCxnSpPr>
      <xdr:spPr>
        <a:xfrm flipV="1">
          <a:off x="6972300" y="6966889"/>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149720</xdr:rowOff>
    </xdr:from>
    <xdr:ext cx="469744" cy="259045"/>
    <xdr:sp macro="" textlink="">
      <xdr:nvSpPr>
        <xdr:cNvPr id="139" name="n_1aveValue【道路】&#10;一人当たり延長">
          <a:extLst>
            <a:ext uri="{FF2B5EF4-FFF2-40B4-BE49-F238E27FC236}">
              <a16:creationId xmlns:a16="http://schemas.microsoft.com/office/drawing/2014/main" id="{C09992C2-6C4B-4C60-A0B3-CDD4D630FC9F}"/>
            </a:ext>
          </a:extLst>
        </xdr:cNvPr>
        <xdr:cNvSpPr txBox="1"/>
      </xdr:nvSpPr>
      <xdr:spPr>
        <a:xfrm>
          <a:off x="93917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149674</xdr:rowOff>
    </xdr:from>
    <xdr:ext cx="469744" cy="259045"/>
    <xdr:sp macro="" textlink="">
      <xdr:nvSpPr>
        <xdr:cNvPr id="140" name="n_2aveValue【道路】&#10;一人当たり延長">
          <a:extLst>
            <a:ext uri="{FF2B5EF4-FFF2-40B4-BE49-F238E27FC236}">
              <a16:creationId xmlns:a16="http://schemas.microsoft.com/office/drawing/2014/main" id="{CD673E76-B03E-4D14-BA88-212CC7B3CDBF}"/>
            </a:ext>
          </a:extLst>
        </xdr:cNvPr>
        <xdr:cNvSpPr txBox="1"/>
      </xdr:nvSpPr>
      <xdr:spPr>
        <a:xfrm>
          <a:off x="8515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153880</xdr:rowOff>
    </xdr:from>
    <xdr:ext cx="469744" cy="259045"/>
    <xdr:sp macro="" textlink="">
      <xdr:nvSpPr>
        <xdr:cNvPr id="141" name="n_3aveValue【道路】&#10;一人当たり延長">
          <a:extLst>
            <a:ext uri="{FF2B5EF4-FFF2-40B4-BE49-F238E27FC236}">
              <a16:creationId xmlns:a16="http://schemas.microsoft.com/office/drawing/2014/main" id="{E7A9A73E-1224-44E5-ACD9-E8A69396245D}"/>
            </a:ext>
          </a:extLst>
        </xdr:cNvPr>
        <xdr:cNvSpPr txBox="1"/>
      </xdr:nvSpPr>
      <xdr:spPr>
        <a:xfrm>
          <a:off x="7626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a:extLst>
            <a:ext uri="{FF2B5EF4-FFF2-40B4-BE49-F238E27FC236}">
              <a16:creationId xmlns:a16="http://schemas.microsoft.com/office/drawing/2014/main" id="{7DA4DB10-DE4C-4830-BF17-EF67AE542D62}"/>
            </a:ext>
          </a:extLst>
        </xdr:cNvPr>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1109</xdr:rowOff>
    </xdr:from>
    <xdr:ext cx="469744" cy="259045"/>
    <xdr:sp macro="" textlink="">
      <xdr:nvSpPr>
        <xdr:cNvPr id="143" name="n_1mainValue【道路】&#10;一人当たり延長">
          <a:extLst>
            <a:ext uri="{FF2B5EF4-FFF2-40B4-BE49-F238E27FC236}">
              <a16:creationId xmlns:a16="http://schemas.microsoft.com/office/drawing/2014/main" id="{DD7EAEC3-01EB-45E9-8132-8B778A8DBDEE}"/>
            </a:ext>
          </a:extLst>
        </xdr:cNvPr>
        <xdr:cNvSpPr txBox="1"/>
      </xdr:nvSpPr>
      <xdr:spPr>
        <a:xfrm>
          <a:off x="9391727" y="668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2526</xdr:rowOff>
    </xdr:from>
    <xdr:ext cx="469744" cy="259045"/>
    <xdr:sp macro="" textlink="">
      <xdr:nvSpPr>
        <xdr:cNvPr id="144" name="n_2mainValue【道路】&#10;一人当たり延長">
          <a:extLst>
            <a:ext uri="{FF2B5EF4-FFF2-40B4-BE49-F238E27FC236}">
              <a16:creationId xmlns:a16="http://schemas.microsoft.com/office/drawing/2014/main" id="{44D0D169-7E33-4A39-A161-7482973F2E7C}"/>
            </a:ext>
          </a:extLst>
        </xdr:cNvPr>
        <xdr:cNvSpPr txBox="1"/>
      </xdr:nvSpPr>
      <xdr:spPr>
        <a:xfrm>
          <a:off x="8515427" y="668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4766</xdr:rowOff>
    </xdr:from>
    <xdr:ext cx="469744" cy="259045"/>
    <xdr:sp macro="" textlink="">
      <xdr:nvSpPr>
        <xdr:cNvPr id="145" name="n_3mainValue【道路】&#10;一人当たり延長">
          <a:extLst>
            <a:ext uri="{FF2B5EF4-FFF2-40B4-BE49-F238E27FC236}">
              <a16:creationId xmlns:a16="http://schemas.microsoft.com/office/drawing/2014/main" id="{F84AD40C-7A5D-4558-A7A9-8394ED1506EC}"/>
            </a:ext>
          </a:extLst>
        </xdr:cNvPr>
        <xdr:cNvSpPr txBox="1"/>
      </xdr:nvSpPr>
      <xdr:spPr>
        <a:xfrm>
          <a:off x="7626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152783</xdr:rowOff>
    </xdr:from>
    <xdr:ext cx="469744" cy="259045"/>
    <xdr:sp macro="" textlink="">
      <xdr:nvSpPr>
        <xdr:cNvPr id="146" name="n_4mainValue【道路】&#10;一人当たり延長">
          <a:extLst>
            <a:ext uri="{FF2B5EF4-FFF2-40B4-BE49-F238E27FC236}">
              <a16:creationId xmlns:a16="http://schemas.microsoft.com/office/drawing/2014/main" id="{9E2A6803-979F-44E1-83FD-34D289975B67}"/>
            </a:ext>
          </a:extLst>
        </xdr:cNvPr>
        <xdr:cNvSpPr txBox="1"/>
      </xdr:nvSpPr>
      <xdr:spPr>
        <a:xfrm>
          <a:off x="6737427" y="70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F8ED6B3-94CF-481F-A39F-14D6747965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3AFCEBD-B48C-4B7D-8168-D84A1F9E7C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462FDF6-99F3-4BD0-9C2F-21EBCFBE558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0291D01-B55F-4298-982B-008FCD7034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BA79A7C-201F-4B57-8923-E42C2A1008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3C1563A-7E5F-40B0-A93A-0FE9C5D0E4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DF57911-B8E3-45AE-848C-2F7FDD6531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896CBDC6-D806-47EE-A76A-FD428D0D82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9C90C4D-9A92-48D3-A367-2863FD2E18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30F1513-E3DD-4990-8231-545473CE13F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13665109-038D-4C78-BA3C-6B739D9DB19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3B8E1F6-0339-4BA8-ADDD-EAA47375DA7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E463E2C3-DBCC-4A1A-84E7-CB605F08F06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8DADF488-C429-47C5-B0B3-F4937A16668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D7F6571-8258-4923-A0F4-EF10F6FBA3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02BABB5-9C65-4CBC-9091-4DAE16D4AB8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6FD1E076-D896-4373-8CC1-761A44532B3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F52ACA49-2D1C-4BF7-AEEB-DB728E89D22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83846CCF-DD74-4EF6-AED1-00600B94F1D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E9706003-1506-4CBF-958C-5D8456F1509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B086512A-AF0B-4177-91BB-F37EACCB93D2}"/>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1D1F1CDA-F751-424A-BE78-AD864DA145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4FF97A43-040D-4903-93E4-13E3360D83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a:extLst>
            <a:ext uri="{FF2B5EF4-FFF2-40B4-BE49-F238E27FC236}">
              <a16:creationId xmlns:a16="http://schemas.microsoft.com/office/drawing/2014/main" id="{784F76F4-DC01-427A-8143-BEC3ED35FC0A}"/>
            </a:ext>
          </a:extLst>
        </xdr:cNvPr>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389714EA-E7A3-435C-B4A5-01578359AE56}"/>
            </a:ext>
          </a:extLst>
        </xdr:cNvPr>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a:extLst>
            <a:ext uri="{FF2B5EF4-FFF2-40B4-BE49-F238E27FC236}">
              <a16:creationId xmlns:a16="http://schemas.microsoft.com/office/drawing/2014/main" id="{D8437F75-7289-4010-8129-2AAC1FBB6755}"/>
            </a:ext>
          </a:extLst>
        </xdr:cNvPr>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6477B37F-384B-46FF-910B-D1EA025F82BA}"/>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C787E4EB-BBE4-4624-8825-6C0AA6E3ED21}"/>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11EC63DA-FAC6-4856-B432-D53FC75B4996}"/>
            </a:ext>
          </a:extLst>
        </xdr:cNvPr>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a:extLst>
            <a:ext uri="{FF2B5EF4-FFF2-40B4-BE49-F238E27FC236}">
              <a16:creationId xmlns:a16="http://schemas.microsoft.com/office/drawing/2014/main" id="{4A1E61F8-C174-4F8E-8BFA-1F7D98DFA272}"/>
            </a:ext>
          </a:extLst>
        </xdr:cNvPr>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a:extLst>
            <a:ext uri="{FF2B5EF4-FFF2-40B4-BE49-F238E27FC236}">
              <a16:creationId xmlns:a16="http://schemas.microsoft.com/office/drawing/2014/main" id="{FA46B9F3-2961-421E-A526-E6F743D45C63}"/>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a:extLst>
            <a:ext uri="{FF2B5EF4-FFF2-40B4-BE49-F238E27FC236}">
              <a16:creationId xmlns:a16="http://schemas.microsoft.com/office/drawing/2014/main" id="{69648CBD-BD3A-4074-9B7B-D9B9DF2A904E}"/>
            </a:ext>
          </a:extLst>
        </xdr:cNvPr>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a:extLst>
            <a:ext uri="{FF2B5EF4-FFF2-40B4-BE49-F238E27FC236}">
              <a16:creationId xmlns:a16="http://schemas.microsoft.com/office/drawing/2014/main" id="{CA2DEF7F-A8D5-4CE7-98BA-1B53CB16C1DE}"/>
            </a:ext>
          </a:extLst>
        </xdr:cNvPr>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a:extLst>
            <a:ext uri="{FF2B5EF4-FFF2-40B4-BE49-F238E27FC236}">
              <a16:creationId xmlns:a16="http://schemas.microsoft.com/office/drawing/2014/main" id="{80ECE99A-1AB2-4980-B25D-681E8F90504C}"/>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0DD07E1-0C7F-4DC5-9CB1-D2105C8D8A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385407E-D6F7-4A29-9574-3EB762A6E5C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CEB5822-39B5-4473-B445-5860D601C77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DC1A34D-4E4B-4021-A33A-9C40844A8A9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404C3D4-D029-45FB-BD0A-2E9A6B5527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107315</xdr:rowOff>
    </xdr:from>
    <xdr:to>
      <xdr:col>24</xdr:col>
      <xdr:colOff>114300</xdr:colOff>
      <xdr:row>62</xdr:row>
      <xdr:rowOff>37465</xdr:rowOff>
    </xdr:to>
    <xdr:sp macro="" textlink="">
      <xdr:nvSpPr>
        <xdr:cNvPr id="186" name="楕円 185">
          <a:extLst>
            <a:ext uri="{FF2B5EF4-FFF2-40B4-BE49-F238E27FC236}">
              <a16:creationId xmlns:a16="http://schemas.microsoft.com/office/drawing/2014/main" id="{15B250EA-0B95-4225-97A1-EFA9BD4865B8}"/>
            </a:ext>
          </a:extLst>
        </xdr:cNvPr>
        <xdr:cNvSpPr/>
      </xdr:nvSpPr>
      <xdr:spPr>
        <a:xfrm>
          <a:off x="45847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130192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3593C899-71B8-4EAE-94DB-1792A27DDC00}"/>
            </a:ext>
          </a:extLst>
        </xdr:cNvPr>
        <xdr:cNvSpPr txBox="1"/>
      </xdr:nvSpPr>
      <xdr:spPr>
        <a:xfrm>
          <a:off x="4673600" y="1041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80645</xdr:rowOff>
    </xdr:from>
    <xdr:to>
      <xdr:col>20</xdr:col>
      <xdr:colOff>38100</xdr:colOff>
      <xdr:row>62</xdr:row>
      <xdr:rowOff>10795</xdr:rowOff>
    </xdr:to>
    <xdr:sp macro="" textlink="">
      <xdr:nvSpPr>
        <xdr:cNvPr id="188" name="楕円 187">
          <a:extLst>
            <a:ext uri="{FF2B5EF4-FFF2-40B4-BE49-F238E27FC236}">
              <a16:creationId xmlns:a16="http://schemas.microsoft.com/office/drawing/2014/main" id="{08C3546D-8438-476A-B4C0-C5C511A0C016}"/>
            </a:ext>
          </a:extLst>
        </xdr:cNvPr>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61</xdr:row>
      <xdr:rowOff>158115</xdr:rowOff>
    </xdr:to>
    <xdr:cxnSp macro="">
      <xdr:nvCxnSpPr>
        <xdr:cNvPr id="189" name="直線コネクタ 188">
          <a:extLst>
            <a:ext uri="{FF2B5EF4-FFF2-40B4-BE49-F238E27FC236}">
              <a16:creationId xmlns:a16="http://schemas.microsoft.com/office/drawing/2014/main" id="{1E2FF5FB-40A8-43C6-B516-466F33AD582F}"/>
            </a:ext>
          </a:extLst>
        </xdr:cNvPr>
        <xdr:cNvCxnSpPr/>
      </xdr:nvCxnSpPr>
      <xdr:spPr>
        <a:xfrm>
          <a:off x="3797300" y="105898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0" name="楕円 189">
          <a:extLst>
            <a:ext uri="{FF2B5EF4-FFF2-40B4-BE49-F238E27FC236}">
              <a16:creationId xmlns:a16="http://schemas.microsoft.com/office/drawing/2014/main" id="{11D2E1F7-0B58-4249-A5FF-1514475E9E16}"/>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131445</xdr:rowOff>
    </xdr:to>
    <xdr:cxnSp macro="">
      <xdr:nvCxnSpPr>
        <xdr:cNvPr id="191" name="直線コネクタ 190">
          <a:extLst>
            <a:ext uri="{FF2B5EF4-FFF2-40B4-BE49-F238E27FC236}">
              <a16:creationId xmlns:a16="http://schemas.microsoft.com/office/drawing/2014/main" id="{CB8CA36D-9D13-480F-9DD0-9CFF80D17F32}"/>
            </a:ext>
          </a:extLst>
        </xdr:cNvPr>
        <xdr:cNvCxnSpPr/>
      </xdr:nvCxnSpPr>
      <xdr:spPr>
        <a:xfrm>
          <a:off x="2908300" y="105613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23495</xdr:rowOff>
    </xdr:from>
    <xdr:to>
      <xdr:col>10</xdr:col>
      <xdr:colOff>165100</xdr:colOff>
      <xdr:row>61</xdr:row>
      <xdr:rowOff>125095</xdr:rowOff>
    </xdr:to>
    <xdr:sp macro="" textlink="">
      <xdr:nvSpPr>
        <xdr:cNvPr id="192" name="楕円 191">
          <a:extLst>
            <a:ext uri="{FF2B5EF4-FFF2-40B4-BE49-F238E27FC236}">
              <a16:creationId xmlns:a16="http://schemas.microsoft.com/office/drawing/2014/main" id="{12A6757E-1BEA-4D76-9E60-8EB7B26D37B0}"/>
            </a:ext>
          </a:extLst>
        </xdr:cNvPr>
        <xdr:cNvSpPr/>
      </xdr:nvSpPr>
      <xdr:spPr>
        <a:xfrm>
          <a:off x="196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74295</xdr:rowOff>
    </xdr:from>
    <xdr:to>
      <xdr:col>15</xdr:col>
      <xdr:colOff>50800</xdr:colOff>
      <xdr:row>61</xdr:row>
      <xdr:rowOff>102870</xdr:rowOff>
    </xdr:to>
    <xdr:cxnSp macro="">
      <xdr:nvCxnSpPr>
        <xdr:cNvPr id="193" name="直線コネクタ 192">
          <a:extLst>
            <a:ext uri="{FF2B5EF4-FFF2-40B4-BE49-F238E27FC236}">
              <a16:creationId xmlns:a16="http://schemas.microsoft.com/office/drawing/2014/main" id="{634B45E2-9A02-4699-BD76-A74ECD489713}"/>
            </a:ext>
          </a:extLst>
        </xdr:cNvPr>
        <xdr:cNvCxnSpPr/>
      </xdr:nvCxnSpPr>
      <xdr:spPr>
        <a:xfrm>
          <a:off x="2019300" y="1053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153035</xdr:rowOff>
    </xdr:from>
    <xdr:to>
      <xdr:col>6</xdr:col>
      <xdr:colOff>38100</xdr:colOff>
      <xdr:row>62</xdr:row>
      <xdr:rowOff>83185</xdr:rowOff>
    </xdr:to>
    <xdr:sp macro="" textlink="">
      <xdr:nvSpPr>
        <xdr:cNvPr id="194" name="楕円 193">
          <a:extLst>
            <a:ext uri="{FF2B5EF4-FFF2-40B4-BE49-F238E27FC236}">
              <a16:creationId xmlns:a16="http://schemas.microsoft.com/office/drawing/2014/main" id="{13460100-517D-4D30-85BF-A49F3E6A7EBD}"/>
            </a:ext>
          </a:extLst>
        </xdr:cNvPr>
        <xdr:cNvSpPr/>
      </xdr:nvSpPr>
      <xdr:spPr>
        <a:xfrm>
          <a:off x="107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74295</xdr:rowOff>
    </xdr:from>
    <xdr:to>
      <xdr:col>10</xdr:col>
      <xdr:colOff>114300</xdr:colOff>
      <xdr:row>62</xdr:row>
      <xdr:rowOff>32385</xdr:rowOff>
    </xdr:to>
    <xdr:cxnSp macro="">
      <xdr:nvCxnSpPr>
        <xdr:cNvPr id="195" name="直線コネクタ 194">
          <a:extLst>
            <a:ext uri="{FF2B5EF4-FFF2-40B4-BE49-F238E27FC236}">
              <a16:creationId xmlns:a16="http://schemas.microsoft.com/office/drawing/2014/main" id="{D5902DAE-BE45-4138-8B35-AF1F100E9087}"/>
            </a:ext>
          </a:extLst>
        </xdr:cNvPr>
        <xdr:cNvCxnSpPr/>
      </xdr:nvCxnSpPr>
      <xdr:spPr>
        <a:xfrm flipV="1">
          <a:off x="1130300" y="1053274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ED47ECA1-235A-4E47-B6B6-66049B65DA4E}"/>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26D4F885-6710-46D0-8D2A-D717C04AD9CE}"/>
            </a:ext>
          </a:extLst>
        </xdr:cNvPr>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177059E2-C926-421B-A890-5C402E6052F6}"/>
            </a:ext>
          </a:extLst>
        </xdr:cNvPr>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374E2551-D161-4BAB-AC28-50D02D3383EF}"/>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27322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54BEA2B0-60E0-44BA-ACFA-49FB265B9F1D}"/>
            </a:ext>
          </a:extLst>
        </xdr:cNvPr>
        <xdr:cNvSpPr txBox="1"/>
      </xdr:nvSpPr>
      <xdr:spPr>
        <a:xfrm>
          <a:off x="3582044" y="1031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170197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20955E39-F317-48CD-BDBD-7448D12EEB85}"/>
            </a:ext>
          </a:extLst>
        </xdr:cNvPr>
        <xdr:cNvSpPr txBox="1"/>
      </xdr:nvSpPr>
      <xdr:spPr>
        <a:xfrm>
          <a:off x="27057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141622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C1CFAE1C-3AE3-4CA3-AD8F-A403E5673DB8}"/>
            </a:ext>
          </a:extLst>
        </xdr:cNvPr>
        <xdr:cNvSpPr txBox="1"/>
      </xdr:nvSpPr>
      <xdr:spPr>
        <a:xfrm>
          <a:off x="1816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EA5A5F53-83ED-4214-9612-8E6A17C0F2A9}"/>
            </a:ext>
          </a:extLst>
        </xdr:cNvPr>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33A2B8D6-C8BD-4FEF-AD4A-D5ABE5FD72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EE00E7EF-7D22-4FF0-A125-56C2944EDA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EE4D77A-BC98-4C8F-9C4E-C70CCD1EFF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F6E9856D-84CA-434D-AB2A-8D8C1CCA2D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4AACDD3-091C-4D88-A692-CD9E81B3B9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931118F8-AC86-423B-86A6-0556BF5BD0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E51511EE-46FA-4991-B041-17A75BBC6B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F3B69AF3-1924-49F8-98F0-A70FC8FB651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AE155E-2A35-40CB-9EC3-451513E7B1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82801FCD-9DF1-45A5-A350-62E490B0FEF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B4E26021-501B-4960-9E03-0F19A958FED7}"/>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a:extLst>
            <a:ext uri="{FF2B5EF4-FFF2-40B4-BE49-F238E27FC236}">
              <a16:creationId xmlns:a16="http://schemas.microsoft.com/office/drawing/2014/main" id="{486D528C-F4D0-46F2-B0D5-934A9779BCBB}"/>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E047D6FF-5473-4689-A106-5A5F82FFF38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E84C5907-C9D3-40C2-BDBC-1444268F0E8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a:extLst>
            <a:ext uri="{FF2B5EF4-FFF2-40B4-BE49-F238E27FC236}">
              <a16:creationId xmlns:a16="http://schemas.microsoft.com/office/drawing/2014/main" id="{F859068C-5635-47F4-8450-8ECFA2EA88C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a:extLst>
            <a:ext uri="{FF2B5EF4-FFF2-40B4-BE49-F238E27FC236}">
              <a16:creationId xmlns:a16="http://schemas.microsoft.com/office/drawing/2014/main" id="{851D4085-2589-43CB-A52C-51702610D84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E0C61A7A-7143-4F6E-9A08-56CA6C1F00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a:extLst>
            <a:ext uri="{FF2B5EF4-FFF2-40B4-BE49-F238E27FC236}">
              <a16:creationId xmlns:a16="http://schemas.microsoft.com/office/drawing/2014/main" id="{1C0A6F46-C30C-4C57-A3D3-236C4C4B1E86}"/>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E54428F0-8797-4AED-8201-B5C225B5E07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a:extLst>
            <a:ext uri="{FF2B5EF4-FFF2-40B4-BE49-F238E27FC236}">
              <a16:creationId xmlns:a16="http://schemas.microsoft.com/office/drawing/2014/main" id="{CC32C71F-1102-4C77-9324-F2CF16707318}"/>
            </a:ext>
          </a:extLst>
        </xdr:cNvPr>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CB6DACC9-EE20-4CC8-A098-D6E40C0E03A3}"/>
            </a:ext>
          </a:extLst>
        </xdr:cNvPr>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a:extLst>
            <a:ext uri="{FF2B5EF4-FFF2-40B4-BE49-F238E27FC236}">
              <a16:creationId xmlns:a16="http://schemas.microsoft.com/office/drawing/2014/main" id="{91C1BDBA-664E-469E-B16E-C2E32DBEFBE4}"/>
            </a:ext>
          </a:extLst>
        </xdr:cNvPr>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a:extLst>
            <a:ext uri="{FF2B5EF4-FFF2-40B4-BE49-F238E27FC236}">
              <a16:creationId xmlns:a16="http://schemas.microsoft.com/office/drawing/2014/main" id="{B91EA5A9-2FBD-4126-BBDB-6B84F91F07B9}"/>
            </a:ext>
          </a:extLst>
        </xdr:cNvPr>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a:extLst>
            <a:ext uri="{FF2B5EF4-FFF2-40B4-BE49-F238E27FC236}">
              <a16:creationId xmlns:a16="http://schemas.microsoft.com/office/drawing/2014/main" id="{10847C1B-20AA-4152-AFFA-5445FD027B0F}"/>
            </a:ext>
          </a:extLst>
        </xdr:cNvPr>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a:extLst>
            <a:ext uri="{FF2B5EF4-FFF2-40B4-BE49-F238E27FC236}">
              <a16:creationId xmlns:a16="http://schemas.microsoft.com/office/drawing/2014/main" id="{A2023AC2-A9AF-415C-9B2B-1AC65B353B3A}"/>
            </a:ext>
          </a:extLst>
        </xdr:cNvPr>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a:extLst>
            <a:ext uri="{FF2B5EF4-FFF2-40B4-BE49-F238E27FC236}">
              <a16:creationId xmlns:a16="http://schemas.microsoft.com/office/drawing/2014/main" id="{B684F9C2-7C14-4C27-8A66-29726D8C2FB9}"/>
            </a:ext>
          </a:extLst>
        </xdr:cNvPr>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a:extLst>
            <a:ext uri="{FF2B5EF4-FFF2-40B4-BE49-F238E27FC236}">
              <a16:creationId xmlns:a16="http://schemas.microsoft.com/office/drawing/2014/main" id="{0E5ED46A-AEB0-4954-8D58-5E2EA1403C59}"/>
            </a:ext>
          </a:extLst>
        </xdr:cNvPr>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a:extLst>
            <a:ext uri="{FF2B5EF4-FFF2-40B4-BE49-F238E27FC236}">
              <a16:creationId xmlns:a16="http://schemas.microsoft.com/office/drawing/2014/main" id="{3108F3DE-6B42-45EB-8048-A29638D7723D}"/>
            </a:ext>
          </a:extLst>
        </xdr:cNvPr>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a:extLst>
            <a:ext uri="{FF2B5EF4-FFF2-40B4-BE49-F238E27FC236}">
              <a16:creationId xmlns:a16="http://schemas.microsoft.com/office/drawing/2014/main" id="{DB6B69B2-FA7A-4782-AF9B-B55F48F71EC1}"/>
            </a:ext>
          </a:extLst>
        </xdr:cNvPr>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a:extLst>
            <a:ext uri="{FF2B5EF4-FFF2-40B4-BE49-F238E27FC236}">
              <a16:creationId xmlns:a16="http://schemas.microsoft.com/office/drawing/2014/main" id="{8CBFDF6D-E26D-4CF9-991A-700DC79A71C4}"/>
            </a:ext>
          </a:extLst>
        </xdr:cNvPr>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7295D068-683A-4984-A189-E6D73A858E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774AB42-390C-46F8-930F-0D75FDD3ACE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C5E715C-BD7C-4670-8EDC-101FA83920B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B365A61-9CA8-4C13-BA0D-E01B0DCB711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C2145C8-4495-4578-8088-4C595D919E1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145384</xdr:rowOff>
    </xdr:from>
    <xdr:to>
      <xdr:col>55</xdr:col>
      <xdr:colOff>50800</xdr:colOff>
      <xdr:row>59</xdr:row>
      <xdr:rowOff>75534</xdr:rowOff>
    </xdr:to>
    <xdr:sp macro="" textlink="">
      <xdr:nvSpPr>
        <xdr:cNvPr id="239" name="楕円 238">
          <a:extLst>
            <a:ext uri="{FF2B5EF4-FFF2-40B4-BE49-F238E27FC236}">
              <a16:creationId xmlns:a16="http://schemas.microsoft.com/office/drawing/2014/main" id="{38FA1DAA-8448-49B1-8899-5774833A973C}"/>
            </a:ext>
          </a:extLst>
        </xdr:cNvPr>
        <xdr:cNvSpPr/>
      </xdr:nvSpPr>
      <xdr:spPr>
        <a:xfrm>
          <a:off x="10426700" y="1008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168261</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FE808A32-C1F6-4BBF-A8AD-69FBCE29CA27}"/>
            </a:ext>
          </a:extLst>
        </xdr:cNvPr>
        <xdr:cNvSpPr txBox="1"/>
      </xdr:nvSpPr>
      <xdr:spPr>
        <a:xfrm>
          <a:off x="10515600" y="99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151711</xdr:rowOff>
    </xdr:from>
    <xdr:to>
      <xdr:col>50</xdr:col>
      <xdr:colOff>165100</xdr:colOff>
      <xdr:row>59</xdr:row>
      <xdr:rowOff>81861</xdr:rowOff>
    </xdr:to>
    <xdr:sp macro="" textlink="">
      <xdr:nvSpPr>
        <xdr:cNvPr id="241" name="楕円 240">
          <a:extLst>
            <a:ext uri="{FF2B5EF4-FFF2-40B4-BE49-F238E27FC236}">
              <a16:creationId xmlns:a16="http://schemas.microsoft.com/office/drawing/2014/main" id="{2AB6BAED-832F-42D1-AA2D-9D6805CCA503}"/>
            </a:ext>
          </a:extLst>
        </xdr:cNvPr>
        <xdr:cNvSpPr/>
      </xdr:nvSpPr>
      <xdr:spPr>
        <a:xfrm>
          <a:off x="9588500" y="100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24734</xdr:rowOff>
    </xdr:from>
    <xdr:to>
      <xdr:col>55</xdr:col>
      <xdr:colOff>0</xdr:colOff>
      <xdr:row>59</xdr:row>
      <xdr:rowOff>31061</xdr:rowOff>
    </xdr:to>
    <xdr:cxnSp macro="">
      <xdr:nvCxnSpPr>
        <xdr:cNvPr id="242" name="直線コネクタ 241">
          <a:extLst>
            <a:ext uri="{FF2B5EF4-FFF2-40B4-BE49-F238E27FC236}">
              <a16:creationId xmlns:a16="http://schemas.microsoft.com/office/drawing/2014/main" id="{E36C34A2-FD92-4F38-AD20-29E0A41847B5}"/>
            </a:ext>
          </a:extLst>
        </xdr:cNvPr>
        <xdr:cNvCxnSpPr/>
      </xdr:nvCxnSpPr>
      <xdr:spPr>
        <a:xfrm flipV="1">
          <a:off x="9639300" y="10140284"/>
          <a:ext cx="838200" cy="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156203</xdr:rowOff>
    </xdr:from>
    <xdr:to>
      <xdr:col>46</xdr:col>
      <xdr:colOff>38100</xdr:colOff>
      <xdr:row>59</xdr:row>
      <xdr:rowOff>86353</xdr:rowOff>
    </xdr:to>
    <xdr:sp macro="" textlink="">
      <xdr:nvSpPr>
        <xdr:cNvPr id="243" name="楕円 242">
          <a:extLst>
            <a:ext uri="{FF2B5EF4-FFF2-40B4-BE49-F238E27FC236}">
              <a16:creationId xmlns:a16="http://schemas.microsoft.com/office/drawing/2014/main" id="{344D0F66-3CBC-4E69-AD9A-1D3FC75FFC48}"/>
            </a:ext>
          </a:extLst>
        </xdr:cNvPr>
        <xdr:cNvSpPr/>
      </xdr:nvSpPr>
      <xdr:spPr>
        <a:xfrm>
          <a:off x="8699500" y="101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31061</xdr:rowOff>
    </xdr:from>
    <xdr:to>
      <xdr:col>50</xdr:col>
      <xdr:colOff>114300</xdr:colOff>
      <xdr:row>59</xdr:row>
      <xdr:rowOff>35553</xdr:rowOff>
    </xdr:to>
    <xdr:cxnSp macro="">
      <xdr:nvCxnSpPr>
        <xdr:cNvPr id="244" name="直線コネクタ 243">
          <a:extLst>
            <a:ext uri="{FF2B5EF4-FFF2-40B4-BE49-F238E27FC236}">
              <a16:creationId xmlns:a16="http://schemas.microsoft.com/office/drawing/2014/main" id="{78073228-EE18-428C-9F2C-639D4108D9C2}"/>
            </a:ext>
          </a:extLst>
        </xdr:cNvPr>
        <xdr:cNvCxnSpPr/>
      </xdr:nvCxnSpPr>
      <xdr:spPr>
        <a:xfrm flipV="1">
          <a:off x="8750300" y="10146611"/>
          <a:ext cx="889000" cy="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162752</xdr:rowOff>
    </xdr:from>
    <xdr:to>
      <xdr:col>41</xdr:col>
      <xdr:colOff>101600</xdr:colOff>
      <xdr:row>59</xdr:row>
      <xdr:rowOff>92902</xdr:rowOff>
    </xdr:to>
    <xdr:sp macro="" textlink="">
      <xdr:nvSpPr>
        <xdr:cNvPr id="245" name="楕円 244">
          <a:extLst>
            <a:ext uri="{FF2B5EF4-FFF2-40B4-BE49-F238E27FC236}">
              <a16:creationId xmlns:a16="http://schemas.microsoft.com/office/drawing/2014/main" id="{D2175FD5-AC4C-45C9-BC32-8BAEE028E60A}"/>
            </a:ext>
          </a:extLst>
        </xdr:cNvPr>
        <xdr:cNvSpPr/>
      </xdr:nvSpPr>
      <xdr:spPr>
        <a:xfrm>
          <a:off x="7810500" y="101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35553</xdr:rowOff>
    </xdr:from>
    <xdr:to>
      <xdr:col>45</xdr:col>
      <xdr:colOff>177800</xdr:colOff>
      <xdr:row>59</xdr:row>
      <xdr:rowOff>42102</xdr:rowOff>
    </xdr:to>
    <xdr:cxnSp macro="">
      <xdr:nvCxnSpPr>
        <xdr:cNvPr id="246" name="直線コネクタ 245">
          <a:extLst>
            <a:ext uri="{FF2B5EF4-FFF2-40B4-BE49-F238E27FC236}">
              <a16:creationId xmlns:a16="http://schemas.microsoft.com/office/drawing/2014/main" id="{2B0944B6-1514-4BB1-B7A7-D674770266C4}"/>
            </a:ext>
          </a:extLst>
        </xdr:cNvPr>
        <xdr:cNvCxnSpPr/>
      </xdr:nvCxnSpPr>
      <xdr:spPr>
        <a:xfrm flipV="1">
          <a:off x="7861300" y="10151103"/>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104980</xdr:rowOff>
    </xdr:from>
    <xdr:to>
      <xdr:col>36</xdr:col>
      <xdr:colOff>165100</xdr:colOff>
      <xdr:row>60</xdr:row>
      <xdr:rowOff>35130</xdr:rowOff>
    </xdr:to>
    <xdr:sp macro="" textlink="">
      <xdr:nvSpPr>
        <xdr:cNvPr id="247" name="楕円 246">
          <a:extLst>
            <a:ext uri="{FF2B5EF4-FFF2-40B4-BE49-F238E27FC236}">
              <a16:creationId xmlns:a16="http://schemas.microsoft.com/office/drawing/2014/main" id="{9802D5A9-B855-44B7-8A0F-08BAE89A828F}"/>
            </a:ext>
          </a:extLst>
        </xdr:cNvPr>
        <xdr:cNvSpPr/>
      </xdr:nvSpPr>
      <xdr:spPr>
        <a:xfrm>
          <a:off x="6921500" y="102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42102</xdr:rowOff>
    </xdr:from>
    <xdr:to>
      <xdr:col>41</xdr:col>
      <xdr:colOff>50800</xdr:colOff>
      <xdr:row>59</xdr:row>
      <xdr:rowOff>155780</xdr:rowOff>
    </xdr:to>
    <xdr:cxnSp macro="">
      <xdr:nvCxnSpPr>
        <xdr:cNvPr id="248" name="直線コネクタ 247">
          <a:extLst>
            <a:ext uri="{FF2B5EF4-FFF2-40B4-BE49-F238E27FC236}">
              <a16:creationId xmlns:a16="http://schemas.microsoft.com/office/drawing/2014/main" id="{488F900F-2F8E-407E-B371-502E381FD415}"/>
            </a:ext>
          </a:extLst>
        </xdr:cNvPr>
        <xdr:cNvCxnSpPr/>
      </xdr:nvCxnSpPr>
      <xdr:spPr>
        <a:xfrm flipV="1">
          <a:off x="6972300" y="10157652"/>
          <a:ext cx="889000" cy="1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a:extLst>
            <a:ext uri="{FF2B5EF4-FFF2-40B4-BE49-F238E27FC236}">
              <a16:creationId xmlns:a16="http://schemas.microsoft.com/office/drawing/2014/main" id="{C2F9F9B0-39C8-4470-ACD7-AD41A6C00D3A}"/>
            </a:ext>
          </a:extLst>
        </xdr:cNvPr>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a:extLst>
            <a:ext uri="{FF2B5EF4-FFF2-40B4-BE49-F238E27FC236}">
              <a16:creationId xmlns:a16="http://schemas.microsoft.com/office/drawing/2014/main" id="{DB1F98DA-F320-47FC-8D03-354567AAC944}"/>
            </a:ext>
          </a:extLst>
        </xdr:cNvPr>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a:extLst>
            <a:ext uri="{FF2B5EF4-FFF2-40B4-BE49-F238E27FC236}">
              <a16:creationId xmlns:a16="http://schemas.microsoft.com/office/drawing/2014/main" id="{D8C7919D-9C13-4137-87AE-FBBB16356820}"/>
            </a:ext>
          </a:extLst>
        </xdr:cNvPr>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59255</xdr:rowOff>
    </xdr:from>
    <xdr:ext cx="534377" cy="259045"/>
    <xdr:sp macro="" textlink="">
      <xdr:nvSpPr>
        <xdr:cNvPr id="252" name="n_4aveValue【橋りょう・トンネル】&#10;一人当たり有形固定資産（償却資産）額">
          <a:extLst>
            <a:ext uri="{FF2B5EF4-FFF2-40B4-BE49-F238E27FC236}">
              <a16:creationId xmlns:a16="http://schemas.microsoft.com/office/drawing/2014/main" id="{2D206E8A-4769-4604-8232-732CAC649BE4}"/>
            </a:ext>
          </a:extLst>
        </xdr:cNvPr>
        <xdr:cNvSpPr txBox="1"/>
      </xdr:nvSpPr>
      <xdr:spPr>
        <a:xfrm>
          <a:off x="6705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98388</xdr:rowOff>
    </xdr:from>
    <xdr:ext cx="599010" cy="259045"/>
    <xdr:sp macro="" textlink="">
      <xdr:nvSpPr>
        <xdr:cNvPr id="253" name="n_1mainValue【橋りょう・トンネル】&#10;一人当たり有形固定資産（償却資産）額">
          <a:extLst>
            <a:ext uri="{FF2B5EF4-FFF2-40B4-BE49-F238E27FC236}">
              <a16:creationId xmlns:a16="http://schemas.microsoft.com/office/drawing/2014/main" id="{3C8C077C-7C11-49BF-86AA-785D750E2C15}"/>
            </a:ext>
          </a:extLst>
        </xdr:cNvPr>
        <xdr:cNvSpPr txBox="1"/>
      </xdr:nvSpPr>
      <xdr:spPr>
        <a:xfrm>
          <a:off x="9327095" y="987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102880</xdr:rowOff>
    </xdr:from>
    <xdr:ext cx="599010" cy="259045"/>
    <xdr:sp macro="" textlink="">
      <xdr:nvSpPr>
        <xdr:cNvPr id="254" name="n_2mainValue【橋りょう・トンネル】&#10;一人当たり有形固定資産（償却資産）額">
          <a:extLst>
            <a:ext uri="{FF2B5EF4-FFF2-40B4-BE49-F238E27FC236}">
              <a16:creationId xmlns:a16="http://schemas.microsoft.com/office/drawing/2014/main" id="{E3624AA3-72B1-4D62-9E18-3863B0A4169D}"/>
            </a:ext>
          </a:extLst>
        </xdr:cNvPr>
        <xdr:cNvSpPr txBox="1"/>
      </xdr:nvSpPr>
      <xdr:spPr>
        <a:xfrm>
          <a:off x="8450795" y="98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109429</xdr:rowOff>
    </xdr:from>
    <xdr:ext cx="599010" cy="259045"/>
    <xdr:sp macro="" textlink="">
      <xdr:nvSpPr>
        <xdr:cNvPr id="255" name="n_3mainValue【橋りょう・トンネル】&#10;一人当たり有形固定資産（償却資産）額">
          <a:extLst>
            <a:ext uri="{FF2B5EF4-FFF2-40B4-BE49-F238E27FC236}">
              <a16:creationId xmlns:a16="http://schemas.microsoft.com/office/drawing/2014/main" id="{FAFD9805-3FE2-41C9-9655-4A965A7C6EE2}"/>
            </a:ext>
          </a:extLst>
        </xdr:cNvPr>
        <xdr:cNvSpPr txBox="1"/>
      </xdr:nvSpPr>
      <xdr:spPr>
        <a:xfrm>
          <a:off x="7561795" y="988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51657</xdr:rowOff>
    </xdr:from>
    <xdr:ext cx="599010" cy="259045"/>
    <xdr:sp macro="" textlink="">
      <xdr:nvSpPr>
        <xdr:cNvPr id="256" name="n_4mainValue【橋りょう・トンネル】&#10;一人当たり有形固定資産（償却資産）額">
          <a:extLst>
            <a:ext uri="{FF2B5EF4-FFF2-40B4-BE49-F238E27FC236}">
              <a16:creationId xmlns:a16="http://schemas.microsoft.com/office/drawing/2014/main" id="{0FD37724-4904-4BA2-95AB-7ABEC19918F0}"/>
            </a:ext>
          </a:extLst>
        </xdr:cNvPr>
        <xdr:cNvSpPr txBox="1"/>
      </xdr:nvSpPr>
      <xdr:spPr>
        <a:xfrm>
          <a:off x="6672795" y="999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0630EFD8-CCA7-4A4D-8409-75CEFF8A5D6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A6B097F3-EB5B-46AC-B891-E7578B25111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F5AB900F-9FC3-47A1-8C06-1F8148D921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11F83429-F95E-49DC-95DF-6272F9D596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1A1E8119-C154-49D0-9097-6EB1515FCB8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F812211D-A20C-4330-B318-13379BC7BE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50D9185C-3DAF-4F12-A578-87722BBC013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6CE91F59-D6B5-4EF3-98E3-FEE116BA9D4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ACEC722F-4E04-42FB-8493-E6F1AEBA2FA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AB7D7979-86A1-4BA9-AD72-00183486EC9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018CC095-DC2E-45D1-AEA6-74652ACE7C4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9BD3545A-E523-4CC4-ABC1-BE9B19F28ED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a:extLst>
            <a:ext uri="{FF2B5EF4-FFF2-40B4-BE49-F238E27FC236}">
              <a16:creationId xmlns:a16="http://schemas.microsoft.com/office/drawing/2014/main" id="{BF0F93B2-9B10-4850-9440-29AAD473F169}"/>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64D16BC2-D71F-40D3-8A82-4C8A1251C79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40768BC2-2538-450E-BE45-F7BAE5C2D04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895C76A8-D919-4E68-BD80-E845E374441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D4958B55-71CF-436D-9BF2-3CB00701015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2A7CF67F-33AA-4012-B7D6-D2C4C813D39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DD33D1DB-A3B1-4E57-BCA3-4BE7352D59B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4AD8ADF0-2C27-4247-B5E3-19DC4EF7993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EC17EC3F-06A2-4126-8510-FCF0B50CDCF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614ADC4F-ED50-4108-B5F0-8305034BFA5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a:extLst>
            <a:ext uri="{FF2B5EF4-FFF2-40B4-BE49-F238E27FC236}">
              <a16:creationId xmlns:a16="http://schemas.microsoft.com/office/drawing/2014/main" id="{046551DB-05DB-4530-8128-46069BDCAFB0}"/>
            </a:ext>
          </a:extLst>
        </xdr:cNvPr>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D4C56DEA-AB68-4D8A-A19C-5434F46135D6}"/>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a:extLst>
            <a:ext uri="{FF2B5EF4-FFF2-40B4-BE49-F238E27FC236}">
              <a16:creationId xmlns:a16="http://schemas.microsoft.com/office/drawing/2014/main" id="{A9BFA1B7-CD63-4B54-A622-16A42DE9B4D8}"/>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a:extLst>
            <a:ext uri="{FF2B5EF4-FFF2-40B4-BE49-F238E27FC236}">
              <a16:creationId xmlns:a16="http://schemas.microsoft.com/office/drawing/2014/main" id="{11A14FBE-F95E-4ECB-B14B-0ADB02FDCFA6}"/>
            </a:ext>
          </a:extLst>
        </xdr:cNvPr>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a:extLst>
            <a:ext uri="{FF2B5EF4-FFF2-40B4-BE49-F238E27FC236}">
              <a16:creationId xmlns:a16="http://schemas.microsoft.com/office/drawing/2014/main" id="{6E5FE1A8-90EC-4A20-8F5C-99C56E958642}"/>
            </a:ext>
          </a:extLst>
        </xdr:cNvPr>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DBCDA786-C3A0-41A9-9E75-08E551F02441}"/>
            </a:ext>
          </a:extLst>
        </xdr:cNvPr>
        <xdr:cNvSpPr txBox="1"/>
      </xdr:nvSpPr>
      <xdr:spPr>
        <a:xfrm>
          <a:off x="4673600" y="1391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a:extLst>
            <a:ext uri="{FF2B5EF4-FFF2-40B4-BE49-F238E27FC236}">
              <a16:creationId xmlns:a16="http://schemas.microsoft.com/office/drawing/2014/main" id="{4DF992F0-0E9F-4DAF-B476-4C87C2D0CC13}"/>
            </a:ext>
          </a:extLst>
        </xdr:cNvPr>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a:extLst>
            <a:ext uri="{FF2B5EF4-FFF2-40B4-BE49-F238E27FC236}">
              <a16:creationId xmlns:a16="http://schemas.microsoft.com/office/drawing/2014/main" id="{A6920C5E-3C20-4F40-A681-6BF9D38EE20C}"/>
            </a:ext>
          </a:extLst>
        </xdr:cNvPr>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a:extLst>
            <a:ext uri="{FF2B5EF4-FFF2-40B4-BE49-F238E27FC236}">
              <a16:creationId xmlns:a16="http://schemas.microsoft.com/office/drawing/2014/main" id="{2C12D42C-A7C3-40D5-957D-5B824F8B0130}"/>
            </a:ext>
          </a:extLst>
        </xdr:cNvPr>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a:extLst>
            <a:ext uri="{FF2B5EF4-FFF2-40B4-BE49-F238E27FC236}">
              <a16:creationId xmlns:a16="http://schemas.microsoft.com/office/drawing/2014/main" id="{B94371EE-E3E1-44DD-B2C7-8F31C0F79AD6}"/>
            </a:ext>
          </a:extLst>
        </xdr:cNvPr>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a:extLst>
            <a:ext uri="{FF2B5EF4-FFF2-40B4-BE49-F238E27FC236}">
              <a16:creationId xmlns:a16="http://schemas.microsoft.com/office/drawing/2014/main" id="{9A33D8AD-0A18-4DA4-9F4F-DA8893B9C47F}"/>
            </a:ext>
          </a:extLst>
        </xdr:cNvPr>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EA91E99-8711-4F0B-B739-4EA9706CFF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EFA08CDA-37A3-4BA0-9422-FD8C434DA62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40E795E-310D-440E-88F4-AF1B4CFAA0E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CC59D42-FF3A-44F2-94C2-8631F44FF6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D13F67B-F5A0-4A3E-9686-D5290C40F2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5" name="楕円 294">
          <a:extLst>
            <a:ext uri="{FF2B5EF4-FFF2-40B4-BE49-F238E27FC236}">
              <a16:creationId xmlns:a16="http://schemas.microsoft.com/office/drawing/2014/main" id="{E06B2337-3E65-40B6-A299-D0DC66D5BF3A}"/>
            </a:ext>
          </a:extLst>
        </xdr:cNvPr>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B6F2D2D8-BCE5-4517-9767-051332BDC90D}"/>
            </a:ext>
          </a:extLst>
        </xdr:cNvPr>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97" name="楕円 296">
          <a:extLst>
            <a:ext uri="{FF2B5EF4-FFF2-40B4-BE49-F238E27FC236}">
              <a16:creationId xmlns:a16="http://schemas.microsoft.com/office/drawing/2014/main" id="{0C23D959-8467-4E0C-8895-B35D1516BF65}"/>
            </a:ext>
          </a:extLst>
        </xdr:cNvPr>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49530</xdr:rowOff>
    </xdr:to>
    <xdr:cxnSp macro="">
      <xdr:nvCxnSpPr>
        <xdr:cNvPr id="298" name="直線コネクタ 297">
          <a:extLst>
            <a:ext uri="{FF2B5EF4-FFF2-40B4-BE49-F238E27FC236}">
              <a16:creationId xmlns:a16="http://schemas.microsoft.com/office/drawing/2014/main" id="{F4ECB457-9833-44D6-BFB1-6217AC38C4CA}"/>
            </a:ext>
          </a:extLst>
        </xdr:cNvPr>
        <xdr:cNvCxnSpPr/>
      </xdr:nvCxnSpPr>
      <xdr:spPr>
        <a:xfrm>
          <a:off x="3797300" y="138912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69596</xdr:rowOff>
    </xdr:from>
    <xdr:to>
      <xdr:col>15</xdr:col>
      <xdr:colOff>101600</xdr:colOff>
      <xdr:row>80</xdr:row>
      <xdr:rowOff>171196</xdr:rowOff>
    </xdr:to>
    <xdr:sp macro="" textlink="">
      <xdr:nvSpPr>
        <xdr:cNvPr id="299" name="楕円 298">
          <a:extLst>
            <a:ext uri="{FF2B5EF4-FFF2-40B4-BE49-F238E27FC236}">
              <a16:creationId xmlns:a16="http://schemas.microsoft.com/office/drawing/2014/main" id="{6658457A-0231-41E0-93A2-EE169991720D}"/>
            </a:ext>
          </a:extLst>
        </xdr:cNvPr>
        <xdr:cNvSpPr/>
      </xdr:nvSpPr>
      <xdr:spPr>
        <a:xfrm>
          <a:off x="2857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120396</xdr:rowOff>
    </xdr:from>
    <xdr:to>
      <xdr:col>19</xdr:col>
      <xdr:colOff>177800</xdr:colOff>
      <xdr:row>81</xdr:row>
      <xdr:rowOff>3811</xdr:rowOff>
    </xdr:to>
    <xdr:cxnSp macro="">
      <xdr:nvCxnSpPr>
        <xdr:cNvPr id="300" name="直線コネクタ 299">
          <a:extLst>
            <a:ext uri="{FF2B5EF4-FFF2-40B4-BE49-F238E27FC236}">
              <a16:creationId xmlns:a16="http://schemas.microsoft.com/office/drawing/2014/main" id="{1960C703-8E0B-43A4-9C4C-34089A2D7CB2}"/>
            </a:ext>
          </a:extLst>
        </xdr:cNvPr>
        <xdr:cNvCxnSpPr/>
      </xdr:nvCxnSpPr>
      <xdr:spPr>
        <a:xfrm>
          <a:off x="2908300" y="138363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21589</xdr:rowOff>
    </xdr:from>
    <xdr:to>
      <xdr:col>10</xdr:col>
      <xdr:colOff>165100</xdr:colOff>
      <xdr:row>80</xdr:row>
      <xdr:rowOff>123189</xdr:rowOff>
    </xdr:to>
    <xdr:sp macro="" textlink="">
      <xdr:nvSpPr>
        <xdr:cNvPr id="301" name="楕円 300">
          <a:extLst>
            <a:ext uri="{FF2B5EF4-FFF2-40B4-BE49-F238E27FC236}">
              <a16:creationId xmlns:a16="http://schemas.microsoft.com/office/drawing/2014/main" id="{A1FBF4DC-8E72-4AEF-A8C1-F52A1597DCD1}"/>
            </a:ext>
          </a:extLst>
        </xdr:cNvPr>
        <xdr:cNvSpPr/>
      </xdr:nvSpPr>
      <xdr:spPr>
        <a:xfrm>
          <a:off x="1968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72389</xdr:rowOff>
    </xdr:from>
    <xdr:to>
      <xdr:col>15</xdr:col>
      <xdr:colOff>50800</xdr:colOff>
      <xdr:row>80</xdr:row>
      <xdr:rowOff>120396</xdr:rowOff>
    </xdr:to>
    <xdr:cxnSp macro="">
      <xdr:nvCxnSpPr>
        <xdr:cNvPr id="302" name="直線コネクタ 301">
          <a:extLst>
            <a:ext uri="{FF2B5EF4-FFF2-40B4-BE49-F238E27FC236}">
              <a16:creationId xmlns:a16="http://schemas.microsoft.com/office/drawing/2014/main" id="{E00BAA2F-C304-48B7-8BF7-3E21241BA8E7}"/>
            </a:ext>
          </a:extLst>
        </xdr:cNvPr>
        <xdr:cNvCxnSpPr/>
      </xdr:nvCxnSpPr>
      <xdr:spPr>
        <a:xfrm>
          <a:off x="2019300" y="1378838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142748</xdr:rowOff>
    </xdr:from>
    <xdr:to>
      <xdr:col>6</xdr:col>
      <xdr:colOff>38100</xdr:colOff>
      <xdr:row>80</xdr:row>
      <xdr:rowOff>72898</xdr:rowOff>
    </xdr:to>
    <xdr:sp macro="" textlink="">
      <xdr:nvSpPr>
        <xdr:cNvPr id="303" name="楕円 302">
          <a:extLst>
            <a:ext uri="{FF2B5EF4-FFF2-40B4-BE49-F238E27FC236}">
              <a16:creationId xmlns:a16="http://schemas.microsoft.com/office/drawing/2014/main" id="{A17AB1C7-AA4F-4E70-A26A-2DBA30019502}"/>
            </a:ext>
          </a:extLst>
        </xdr:cNvPr>
        <xdr:cNvSpPr/>
      </xdr:nvSpPr>
      <xdr:spPr>
        <a:xfrm>
          <a:off x="1079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22098</xdr:rowOff>
    </xdr:from>
    <xdr:to>
      <xdr:col>10</xdr:col>
      <xdr:colOff>114300</xdr:colOff>
      <xdr:row>80</xdr:row>
      <xdr:rowOff>72389</xdr:rowOff>
    </xdr:to>
    <xdr:cxnSp macro="">
      <xdr:nvCxnSpPr>
        <xdr:cNvPr id="304" name="直線コネクタ 303">
          <a:extLst>
            <a:ext uri="{FF2B5EF4-FFF2-40B4-BE49-F238E27FC236}">
              <a16:creationId xmlns:a16="http://schemas.microsoft.com/office/drawing/2014/main" id="{DDCBE7F4-4993-4F69-A1C0-B8416A1F9685}"/>
            </a:ext>
          </a:extLst>
        </xdr:cNvPr>
        <xdr:cNvCxnSpPr/>
      </xdr:nvCxnSpPr>
      <xdr:spPr>
        <a:xfrm>
          <a:off x="1130300" y="1373809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102888</xdr:rowOff>
    </xdr:from>
    <xdr:ext cx="405111" cy="259045"/>
    <xdr:sp macro="" textlink="">
      <xdr:nvSpPr>
        <xdr:cNvPr id="305" name="n_1aveValue【公営住宅】&#10;有形固定資産減価償却率">
          <a:extLst>
            <a:ext uri="{FF2B5EF4-FFF2-40B4-BE49-F238E27FC236}">
              <a16:creationId xmlns:a16="http://schemas.microsoft.com/office/drawing/2014/main" id="{B46081AD-803C-43E0-9881-33CEC72FE357}"/>
            </a:ext>
          </a:extLst>
        </xdr:cNvPr>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06" name="n_2aveValue【公営住宅】&#10;有形固定資産減価償却率">
          <a:extLst>
            <a:ext uri="{FF2B5EF4-FFF2-40B4-BE49-F238E27FC236}">
              <a16:creationId xmlns:a16="http://schemas.microsoft.com/office/drawing/2014/main" id="{E7F42017-C357-424D-8F6C-775D77E30BF1}"/>
            </a:ext>
          </a:extLst>
        </xdr:cNvPr>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07" name="n_3aveValue【公営住宅】&#10;有形固定資産減価償却率">
          <a:extLst>
            <a:ext uri="{FF2B5EF4-FFF2-40B4-BE49-F238E27FC236}">
              <a16:creationId xmlns:a16="http://schemas.microsoft.com/office/drawing/2014/main" id="{C38E6DAF-D521-445C-98CC-37CFF49E8C86}"/>
            </a:ext>
          </a:extLst>
        </xdr:cNvPr>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08" name="n_4aveValue【公営住宅】&#10;有形固定資産減価償却率">
          <a:extLst>
            <a:ext uri="{FF2B5EF4-FFF2-40B4-BE49-F238E27FC236}">
              <a16:creationId xmlns:a16="http://schemas.microsoft.com/office/drawing/2014/main" id="{E4943FF3-6932-4A8A-B652-C2C8CF9506C6}"/>
            </a:ext>
          </a:extLst>
        </xdr:cNvPr>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09" name="n_1mainValue【公営住宅】&#10;有形固定資産減価償却率">
          <a:extLst>
            <a:ext uri="{FF2B5EF4-FFF2-40B4-BE49-F238E27FC236}">
              <a16:creationId xmlns:a16="http://schemas.microsoft.com/office/drawing/2014/main" id="{BB7DDB51-B6FF-4EF6-AC03-BD8ADBA5F597}"/>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16273</xdr:rowOff>
    </xdr:from>
    <xdr:ext cx="405111" cy="259045"/>
    <xdr:sp macro="" textlink="">
      <xdr:nvSpPr>
        <xdr:cNvPr id="310" name="n_2mainValue【公営住宅】&#10;有形固定資産減価償却率">
          <a:extLst>
            <a:ext uri="{FF2B5EF4-FFF2-40B4-BE49-F238E27FC236}">
              <a16:creationId xmlns:a16="http://schemas.microsoft.com/office/drawing/2014/main" id="{11DBC65E-4534-4018-9B05-B5F2EE2A8975}"/>
            </a:ext>
          </a:extLst>
        </xdr:cNvPr>
        <xdr:cNvSpPr txBox="1"/>
      </xdr:nvSpPr>
      <xdr:spPr>
        <a:xfrm>
          <a:off x="2705744" y="1356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139716</xdr:rowOff>
    </xdr:from>
    <xdr:ext cx="405111" cy="259045"/>
    <xdr:sp macro="" textlink="">
      <xdr:nvSpPr>
        <xdr:cNvPr id="311" name="n_3mainValue【公営住宅】&#10;有形固定資産減価償却率">
          <a:extLst>
            <a:ext uri="{FF2B5EF4-FFF2-40B4-BE49-F238E27FC236}">
              <a16:creationId xmlns:a16="http://schemas.microsoft.com/office/drawing/2014/main" id="{B9FADF67-8C0A-4F69-B833-E9330EBA57B8}"/>
            </a:ext>
          </a:extLst>
        </xdr:cNvPr>
        <xdr:cNvSpPr txBox="1"/>
      </xdr:nvSpPr>
      <xdr:spPr>
        <a:xfrm>
          <a:off x="1816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89425</xdr:rowOff>
    </xdr:from>
    <xdr:ext cx="405111" cy="259045"/>
    <xdr:sp macro="" textlink="">
      <xdr:nvSpPr>
        <xdr:cNvPr id="312" name="n_4mainValue【公営住宅】&#10;有形固定資産減価償却率">
          <a:extLst>
            <a:ext uri="{FF2B5EF4-FFF2-40B4-BE49-F238E27FC236}">
              <a16:creationId xmlns:a16="http://schemas.microsoft.com/office/drawing/2014/main" id="{C82B4D30-5415-41D7-9FCB-2A613987429B}"/>
            </a:ext>
          </a:extLst>
        </xdr:cNvPr>
        <xdr:cNvSpPr txBox="1"/>
      </xdr:nvSpPr>
      <xdr:spPr>
        <a:xfrm>
          <a:off x="9277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A023D610-06F9-4E7A-8E21-F1CC954206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a:extLst>
            <a:ext uri="{FF2B5EF4-FFF2-40B4-BE49-F238E27FC236}">
              <a16:creationId xmlns:a16="http://schemas.microsoft.com/office/drawing/2014/main" id="{9C1DEE50-81A1-4731-BBFB-265403D6180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a:extLst>
            <a:ext uri="{FF2B5EF4-FFF2-40B4-BE49-F238E27FC236}">
              <a16:creationId xmlns:a16="http://schemas.microsoft.com/office/drawing/2014/main" id="{4DF0388D-7FBD-49E7-A16A-9D6851ED03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a:extLst>
            <a:ext uri="{FF2B5EF4-FFF2-40B4-BE49-F238E27FC236}">
              <a16:creationId xmlns:a16="http://schemas.microsoft.com/office/drawing/2014/main" id="{D8EB2A8E-BE1D-4268-B4DF-A410DB2A605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a:extLst>
            <a:ext uri="{FF2B5EF4-FFF2-40B4-BE49-F238E27FC236}">
              <a16:creationId xmlns:a16="http://schemas.microsoft.com/office/drawing/2014/main" id="{0B02C195-3C65-4759-8928-DC26B9A121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a:extLst>
            <a:ext uri="{FF2B5EF4-FFF2-40B4-BE49-F238E27FC236}">
              <a16:creationId xmlns:a16="http://schemas.microsoft.com/office/drawing/2014/main" id="{5851518E-EC38-4625-9CE5-66FEF55B31C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a:extLst>
            <a:ext uri="{FF2B5EF4-FFF2-40B4-BE49-F238E27FC236}">
              <a16:creationId xmlns:a16="http://schemas.microsoft.com/office/drawing/2014/main" id="{3695DD5C-0FBA-4A90-9704-9DA647D5B5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a:extLst>
            <a:ext uri="{FF2B5EF4-FFF2-40B4-BE49-F238E27FC236}">
              <a16:creationId xmlns:a16="http://schemas.microsoft.com/office/drawing/2014/main" id="{F3E3511F-6EB3-48BE-BE60-A713D78C012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a:extLst>
            <a:ext uri="{FF2B5EF4-FFF2-40B4-BE49-F238E27FC236}">
              <a16:creationId xmlns:a16="http://schemas.microsoft.com/office/drawing/2014/main" id="{BA83541A-9B44-422D-AF01-A2E2AFD218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a:extLst>
            <a:ext uri="{FF2B5EF4-FFF2-40B4-BE49-F238E27FC236}">
              <a16:creationId xmlns:a16="http://schemas.microsoft.com/office/drawing/2014/main" id="{2D3C24EB-E3B1-4CDF-8355-E2C9462D14C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a:extLst>
            <a:ext uri="{FF2B5EF4-FFF2-40B4-BE49-F238E27FC236}">
              <a16:creationId xmlns:a16="http://schemas.microsoft.com/office/drawing/2014/main" id="{EBAA3C19-5F9E-42A2-A4AF-9DD2584F17C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a:extLst>
            <a:ext uri="{FF2B5EF4-FFF2-40B4-BE49-F238E27FC236}">
              <a16:creationId xmlns:a16="http://schemas.microsoft.com/office/drawing/2014/main" id="{F7052B2B-CC3E-48C6-8A6A-AA9F99180CC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a:extLst>
            <a:ext uri="{FF2B5EF4-FFF2-40B4-BE49-F238E27FC236}">
              <a16:creationId xmlns:a16="http://schemas.microsoft.com/office/drawing/2014/main" id="{3697B758-B1E8-4CFE-884A-CE7B34B3DDF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a:extLst>
            <a:ext uri="{FF2B5EF4-FFF2-40B4-BE49-F238E27FC236}">
              <a16:creationId xmlns:a16="http://schemas.microsoft.com/office/drawing/2014/main" id="{8A1F6B79-B0FC-406A-97BC-F0F7DEA83AF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a:extLst>
            <a:ext uri="{FF2B5EF4-FFF2-40B4-BE49-F238E27FC236}">
              <a16:creationId xmlns:a16="http://schemas.microsoft.com/office/drawing/2014/main" id="{DB9E94EB-ACBC-43A1-BA17-D865CC48158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a:extLst>
            <a:ext uri="{FF2B5EF4-FFF2-40B4-BE49-F238E27FC236}">
              <a16:creationId xmlns:a16="http://schemas.microsoft.com/office/drawing/2014/main" id="{A6C8F2D0-DBC3-4719-B634-DE6A3712DEB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a:extLst>
            <a:ext uri="{FF2B5EF4-FFF2-40B4-BE49-F238E27FC236}">
              <a16:creationId xmlns:a16="http://schemas.microsoft.com/office/drawing/2014/main" id="{413EDAEA-44B0-4B23-8239-AA28CE3BBA2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a:extLst>
            <a:ext uri="{FF2B5EF4-FFF2-40B4-BE49-F238E27FC236}">
              <a16:creationId xmlns:a16="http://schemas.microsoft.com/office/drawing/2014/main" id="{25DCE6A5-AF2F-438C-971D-B5E2356423E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0CD84891-2FB9-43C1-A096-B1E69185DB0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2608653B-94A2-4210-8028-9777C5AEE5C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a:extLst>
            <a:ext uri="{FF2B5EF4-FFF2-40B4-BE49-F238E27FC236}">
              <a16:creationId xmlns:a16="http://schemas.microsoft.com/office/drawing/2014/main" id="{5F031D4C-4C3E-410F-81E4-D207348C04B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a:extLst>
            <a:ext uri="{FF2B5EF4-FFF2-40B4-BE49-F238E27FC236}">
              <a16:creationId xmlns:a16="http://schemas.microsoft.com/office/drawing/2014/main" id="{1D40C8C0-45FC-46BF-AEE1-805CF9395F5A}"/>
            </a:ext>
          </a:extLst>
        </xdr:cNvPr>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a:extLst>
            <a:ext uri="{FF2B5EF4-FFF2-40B4-BE49-F238E27FC236}">
              <a16:creationId xmlns:a16="http://schemas.microsoft.com/office/drawing/2014/main" id="{8EE55759-E974-48A3-B929-DA868F4D13B8}"/>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a:extLst>
            <a:ext uri="{FF2B5EF4-FFF2-40B4-BE49-F238E27FC236}">
              <a16:creationId xmlns:a16="http://schemas.microsoft.com/office/drawing/2014/main" id="{19CEC4AB-1455-4DCE-9E4C-07D1E2030FF6}"/>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a:extLst>
            <a:ext uri="{FF2B5EF4-FFF2-40B4-BE49-F238E27FC236}">
              <a16:creationId xmlns:a16="http://schemas.microsoft.com/office/drawing/2014/main" id="{58EB2DC8-86FB-484A-9DCF-848694817423}"/>
            </a:ext>
          </a:extLst>
        </xdr:cNvPr>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a:extLst>
            <a:ext uri="{FF2B5EF4-FFF2-40B4-BE49-F238E27FC236}">
              <a16:creationId xmlns:a16="http://schemas.microsoft.com/office/drawing/2014/main" id="{8DE6E026-C0B9-443A-9F2F-3EFE11F9FA4F}"/>
            </a:ext>
          </a:extLst>
        </xdr:cNvPr>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116603</xdr:rowOff>
    </xdr:from>
    <xdr:ext cx="469744" cy="259045"/>
    <xdr:sp macro="" textlink="">
      <xdr:nvSpPr>
        <xdr:cNvPr id="339" name="【公営住宅】&#10;一人当たり面積平均値テキスト">
          <a:extLst>
            <a:ext uri="{FF2B5EF4-FFF2-40B4-BE49-F238E27FC236}">
              <a16:creationId xmlns:a16="http://schemas.microsoft.com/office/drawing/2014/main" id="{0467DEA7-B799-4B37-80EE-7C78A4E328FD}"/>
            </a:ext>
          </a:extLst>
        </xdr:cNvPr>
        <xdr:cNvSpPr txBox="1"/>
      </xdr:nvSpPr>
      <xdr:spPr>
        <a:xfrm>
          <a:off x="10515600" y="1451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a:extLst>
            <a:ext uri="{FF2B5EF4-FFF2-40B4-BE49-F238E27FC236}">
              <a16:creationId xmlns:a16="http://schemas.microsoft.com/office/drawing/2014/main" id="{2FDEC95A-772E-4165-9426-1894C167B772}"/>
            </a:ext>
          </a:extLst>
        </xdr:cNvPr>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a:extLst>
            <a:ext uri="{FF2B5EF4-FFF2-40B4-BE49-F238E27FC236}">
              <a16:creationId xmlns:a16="http://schemas.microsoft.com/office/drawing/2014/main" id="{5B8374FC-8A0D-4614-A93F-755E3EAF4CC9}"/>
            </a:ext>
          </a:extLst>
        </xdr:cNvPr>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a:extLst>
            <a:ext uri="{FF2B5EF4-FFF2-40B4-BE49-F238E27FC236}">
              <a16:creationId xmlns:a16="http://schemas.microsoft.com/office/drawing/2014/main" id="{4B5A2C16-86AF-4991-8BD3-6459F3977B83}"/>
            </a:ext>
          </a:extLst>
        </xdr:cNvPr>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a:extLst>
            <a:ext uri="{FF2B5EF4-FFF2-40B4-BE49-F238E27FC236}">
              <a16:creationId xmlns:a16="http://schemas.microsoft.com/office/drawing/2014/main" id="{ABD4367A-55A1-4CC2-8574-7F7C913B55A3}"/>
            </a:ext>
          </a:extLst>
        </xdr:cNvPr>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a:extLst>
            <a:ext uri="{FF2B5EF4-FFF2-40B4-BE49-F238E27FC236}">
              <a16:creationId xmlns:a16="http://schemas.microsoft.com/office/drawing/2014/main" id="{523FB94E-5E1B-43CB-B043-A965C792FAA1}"/>
            </a:ext>
          </a:extLst>
        </xdr:cNvPr>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159513FE-4299-4C77-9D18-4FC66D27F5C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8588D20-F4F8-49A6-8EA0-67D6393D96D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88BB75D0-30E2-4CAA-B879-212992F123A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CC1D9876-50A2-477F-B153-8834D098A7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3AAE529-7042-4B50-B537-03D87A3459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16103</xdr:rowOff>
    </xdr:from>
    <xdr:to>
      <xdr:col>55</xdr:col>
      <xdr:colOff>50800</xdr:colOff>
      <xdr:row>82</xdr:row>
      <xdr:rowOff>117703</xdr:rowOff>
    </xdr:to>
    <xdr:sp macro="" textlink="">
      <xdr:nvSpPr>
        <xdr:cNvPr id="350" name="楕円 349">
          <a:extLst>
            <a:ext uri="{FF2B5EF4-FFF2-40B4-BE49-F238E27FC236}">
              <a16:creationId xmlns:a16="http://schemas.microsoft.com/office/drawing/2014/main" id="{5EFCBA85-E6CE-4568-9FE1-FDEF43B3B11B}"/>
            </a:ext>
          </a:extLst>
        </xdr:cNvPr>
        <xdr:cNvSpPr/>
      </xdr:nvSpPr>
      <xdr:spPr>
        <a:xfrm>
          <a:off x="10426700" y="140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38980</xdr:rowOff>
    </xdr:from>
    <xdr:ext cx="469744" cy="259045"/>
    <xdr:sp macro="" textlink="">
      <xdr:nvSpPr>
        <xdr:cNvPr id="351" name="【公営住宅】&#10;一人当たり面積該当値テキスト">
          <a:extLst>
            <a:ext uri="{FF2B5EF4-FFF2-40B4-BE49-F238E27FC236}">
              <a16:creationId xmlns:a16="http://schemas.microsoft.com/office/drawing/2014/main" id="{0A830BE0-A0DF-4C8D-A692-853D9D1B3691}"/>
            </a:ext>
          </a:extLst>
        </xdr:cNvPr>
        <xdr:cNvSpPr txBox="1"/>
      </xdr:nvSpPr>
      <xdr:spPr>
        <a:xfrm>
          <a:off x="10515600" y="1392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14275</xdr:rowOff>
    </xdr:from>
    <xdr:to>
      <xdr:col>50</xdr:col>
      <xdr:colOff>165100</xdr:colOff>
      <xdr:row>82</xdr:row>
      <xdr:rowOff>115875</xdr:rowOff>
    </xdr:to>
    <xdr:sp macro="" textlink="">
      <xdr:nvSpPr>
        <xdr:cNvPr id="352" name="楕円 351">
          <a:extLst>
            <a:ext uri="{FF2B5EF4-FFF2-40B4-BE49-F238E27FC236}">
              <a16:creationId xmlns:a16="http://schemas.microsoft.com/office/drawing/2014/main" id="{9211D5A0-0144-4AD0-B922-A44EE6D7AFBC}"/>
            </a:ext>
          </a:extLst>
        </xdr:cNvPr>
        <xdr:cNvSpPr/>
      </xdr:nvSpPr>
      <xdr:spPr>
        <a:xfrm>
          <a:off x="9588500" y="1407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65075</xdr:rowOff>
    </xdr:from>
    <xdr:to>
      <xdr:col>55</xdr:col>
      <xdr:colOff>0</xdr:colOff>
      <xdr:row>82</xdr:row>
      <xdr:rowOff>66903</xdr:rowOff>
    </xdr:to>
    <xdr:cxnSp macro="">
      <xdr:nvCxnSpPr>
        <xdr:cNvPr id="353" name="直線コネクタ 352">
          <a:extLst>
            <a:ext uri="{FF2B5EF4-FFF2-40B4-BE49-F238E27FC236}">
              <a16:creationId xmlns:a16="http://schemas.microsoft.com/office/drawing/2014/main" id="{A0CCFFB0-6637-4CF7-AF2B-0017178654EA}"/>
            </a:ext>
          </a:extLst>
        </xdr:cNvPr>
        <xdr:cNvCxnSpPr/>
      </xdr:nvCxnSpPr>
      <xdr:spPr>
        <a:xfrm>
          <a:off x="9639300" y="14123975"/>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17018</xdr:rowOff>
    </xdr:from>
    <xdr:to>
      <xdr:col>46</xdr:col>
      <xdr:colOff>38100</xdr:colOff>
      <xdr:row>82</xdr:row>
      <xdr:rowOff>118618</xdr:rowOff>
    </xdr:to>
    <xdr:sp macro="" textlink="">
      <xdr:nvSpPr>
        <xdr:cNvPr id="354" name="楕円 353">
          <a:extLst>
            <a:ext uri="{FF2B5EF4-FFF2-40B4-BE49-F238E27FC236}">
              <a16:creationId xmlns:a16="http://schemas.microsoft.com/office/drawing/2014/main" id="{36796AA8-AE3C-43BD-8728-798912D876EE}"/>
            </a:ext>
          </a:extLst>
        </xdr:cNvPr>
        <xdr:cNvSpPr/>
      </xdr:nvSpPr>
      <xdr:spPr>
        <a:xfrm>
          <a:off x="8699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65075</xdr:rowOff>
    </xdr:from>
    <xdr:to>
      <xdr:col>50</xdr:col>
      <xdr:colOff>114300</xdr:colOff>
      <xdr:row>82</xdr:row>
      <xdr:rowOff>67818</xdr:rowOff>
    </xdr:to>
    <xdr:cxnSp macro="">
      <xdr:nvCxnSpPr>
        <xdr:cNvPr id="355" name="直線コネクタ 354">
          <a:extLst>
            <a:ext uri="{FF2B5EF4-FFF2-40B4-BE49-F238E27FC236}">
              <a16:creationId xmlns:a16="http://schemas.microsoft.com/office/drawing/2014/main" id="{52498857-78D8-4DD3-B5AC-E87ABDC33272}"/>
            </a:ext>
          </a:extLst>
        </xdr:cNvPr>
        <xdr:cNvCxnSpPr/>
      </xdr:nvCxnSpPr>
      <xdr:spPr>
        <a:xfrm flipV="1">
          <a:off x="8750300" y="141239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18847</xdr:rowOff>
    </xdr:from>
    <xdr:to>
      <xdr:col>41</xdr:col>
      <xdr:colOff>101600</xdr:colOff>
      <xdr:row>82</xdr:row>
      <xdr:rowOff>120447</xdr:rowOff>
    </xdr:to>
    <xdr:sp macro="" textlink="">
      <xdr:nvSpPr>
        <xdr:cNvPr id="356" name="楕円 355">
          <a:extLst>
            <a:ext uri="{FF2B5EF4-FFF2-40B4-BE49-F238E27FC236}">
              <a16:creationId xmlns:a16="http://schemas.microsoft.com/office/drawing/2014/main" id="{18588425-4C23-4C78-A9A4-DAC953C63106}"/>
            </a:ext>
          </a:extLst>
        </xdr:cNvPr>
        <xdr:cNvSpPr/>
      </xdr:nvSpPr>
      <xdr:spPr>
        <a:xfrm>
          <a:off x="7810500" y="1407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67818</xdr:rowOff>
    </xdr:from>
    <xdr:to>
      <xdr:col>45</xdr:col>
      <xdr:colOff>177800</xdr:colOff>
      <xdr:row>82</xdr:row>
      <xdr:rowOff>69647</xdr:rowOff>
    </xdr:to>
    <xdr:cxnSp macro="">
      <xdr:nvCxnSpPr>
        <xdr:cNvPr id="357" name="直線コネクタ 356">
          <a:extLst>
            <a:ext uri="{FF2B5EF4-FFF2-40B4-BE49-F238E27FC236}">
              <a16:creationId xmlns:a16="http://schemas.microsoft.com/office/drawing/2014/main" id="{4CFB0EEA-D4EF-4EA6-A0AA-31016FBFBFB7}"/>
            </a:ext>
          </a:extLst>
        </xdr:cNvPr>
        <xdr:cNvCxnSpPr/>
      </xdr:nvCxnSpPr>
      <xdr:spPr>
        <a:xfrm flipV="1">
          <a:off x="7861300" y="1412671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42621</xdr:rowOff>
    </xdr:from>
    <xdr:to>
      <xdr:col>36</xdr:col>
      <xdr:colOff>165100</xdr:colOff>
      <xdr:row>82</xdr:row>
      <xdr:rowOff>144221</xdr:rowOff>
    </xdr:to>
    <xdr:sp macro="" textlink="">
      <xdr:nvSpPr>
        <xdr:cNvPr id="358" name="楕円 357">
          <a:extLst>
            <a:ext uri="{FF2B5EF4-FFF2-40B4-BE49-F238E27FC236}">
              <a16:creationId xmlns:a16="http://schemas.microsoft.com/office/drawing/2014/main" id="{36F52435-3E5F-48ED-8567-31AF2D028FBF}"/>
            </a:ext>
          </a:extLst>
        </xdr:cNvPr>
        <xdr:cNvSpPr/>
      </xdr:nvSpPr>
      <xdr:spPr>
        <a:xfrm>
          <a:off x="6921500" y="141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69647</xdr:rowOff>
    </xdr:from>
    <xdr:to>
      <xdr:col>41</xdr:col>
      <xdr:colOff>50800</xdr:colOff>
      <xdr:row>82</xdr:row>
      <xdr:rowOff>93421</xdr:rowOff>
    </xdr:to>
    <xdr:cxnSp macro="">
      <xdr:nvCxnSpPr>
        <xdr:cNvPr id="359" name="直線コネクタ 358">
          <a:extLst>
            <a:ext uri="{FF2B5EF4-FFF2-40B4-BE49-F238E27FC236}">
              <a16:creationId xmlns:a16="http://schemas.microsoft.com/office/drawing/2014/main" id="{F35E95FC-442A-4C1D-957F-A698FDE8FAF4}"/>
            </a:ext>
          </a:extLst>
        </xdr:cNvPr>
        <xdr:cNvCxnSpPr/>
      </xdr:nvCxnSpPr>
      <xdr:spPr>
        <a:xfrm flipV="1">
          <a:off x="6972300" y="14128547"/>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44366</xdr:rowOff>
    </xdr:from>
    <xdr:ext cx="469744" cy="259045"/>
    <xdr:sp macro="" textlink="">
      <xdr:nvSpPr>
        <xdr:cNvPr id="360" name="n_1aveValue【公営住宅】&#10;一人当たり面積">
          <a:extLst>
            <a:ext uri="{FF2B5EF4-FFF2-40B4-BE49-F238E27FC236}">
              <a16:creationId xmlns:a16="http://schemas.microsoft.com/office/drawing/2014/main" id="{6D7F51D6-5B50-4F45-80A6-0CE79EC93AAC}"/>
            </a:ext>
          </a:extLst>
        </xdr:cNvPr>
        <xdr:cNvSpPr txBox="1"/>
      </xdr:nvSpPr>
      <xdr:spPr>
        <a:xfrm>
          <a:off x="9391727" y="146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37964</xdr:rowOff>
    </xdr:from>
    <xdr:ext cx="469744" cy="259045"/>
    <xdr:sp macro="" textlink="">
      <xdr:nvSpPr>
        <xdr:cNvPr id="361" name="n_2aveValue【公営住宅】&#10;一人当たり面積">
          <a:extLst>
            <a:ext uri="{FF2B5EF4-FFF2-40B4-BE49-F238E27FC236}">
              <a16:creationId xmlns:a16="http://schemas.microsoft.com/office/drawing/2014/main" id="{8775C370-1A6B-40DE-892E-8985BF058542}"/>
            </a:ext>
          </a:extLst>
        </xdr:cNvPr>
        <xdr:cNvSpPr txBox="1"/>
      </xdr:nvSpPr>
      <xdr:spPr>
        <a:xfrm>
          <a:off x="8515427" y="1461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40251</xdr:rowOff>
    </xdr:from>
    <xdr:ext cx="469744" cy="259045"/>
    <xdr:sp macro="" textlink="">
      <xdr:nvSpPr>
        <xdr:cNvPr id="362" name="n_3aveValue【公営住宅】&#10;一人当たり面積">
          <a:extLst>
            <a:ext uri="{FF2B5EF4-FFF2-40B4-BE49-F238E27FC236}">
              <a16:creationId xmlns:a16="http://schemas.microsoft.com/office/drawing/2014/main" id="{1368B4B8-39B6-4F82-A697-4F324B736D78}"/>
            </a:ext>
          </a:extLst>
        </xdr:cNvPr>
        <xdr:cNvSpPr txBox="1"/>
      </xdr:nvSpPr>
      <xdr:spPr>
        <a:xfrm>
          <a:off x="7626427" y="14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34765</xdr:rowOff>
    </xdr:from>
    <xdr:ext cx="469744" cy="259045"/>
    <xdr:sp macro="" textlink="">
      <xdr:nvSpPr>
        <xdr:cNvPr id="363" name="n_4aveValue【公営住宅】&#10;一人当たり面積">
          <a:extLst>
            <a:ext uri="{FF2B5EF4-FFF2-40B4-BE49-F238E27FC236}">
              <a16:creationId xmlns:a16="http://schemas.microsoft.com/office/drawing/2014/main" id="{D9F62FC3-470C-4D6E-B5DB-4C74B415A696}"/>
            </a:ext>
          </a:extLst>
        </xdr:cNvPr>
        <xdr:cNvSpPr txBox="1"/>
      </xdr:nvSpPr>
      <xdr:spPr>
        <a:xfrm>
          <a:off x="6737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132402</xdr:rowOff>
    </xdr:from>
    <xdr:ext cx="469744" cy="259045"/>
    <xdr:sp macro="" textlink="">
      <xdr:nvSpPr>
        <xdr:cNvPr id="364" name="n_1mainValue【公営住宅】&#10;一人当たり面積">
          <a:extLst>
            <a:ext uri="{FF2B5EF4-FFF2-40B4-BE49-F238E27FC236}">
              <a16:creationId xmlns:a16="http://schemas.microsoft.com/office/drawing/2014/main" id="{704AD1F8-3FE5-4B36-9864-9FD3ADF9216F}"/>
            </a:ext>
          </a:extLst>
        </xdr:cNvPr>
        <xdr:cNvSpPr txBox="1"/>
      </xdr:nvSpPr>
      <xdr:spPr>
        <a:xfrm>
          <a:off x="9391727" y="138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135145</xdr:rowOff>
    </xdr:from>
    <xdr:ext cx="469744" cy="259045"/>
    <xdr:sp macro="" textlink="">
      <xdr:nvSpPr>
        <xdr:cNvPr id="365" name="n_2mainValue【公営住宅】&#10;一人当たり面積">
          <a:extLst>
            <a:ext uri="{FF2B5EF4-FFF2-40B4-BE49-F238E27FC236}">
              <a16:creationId xmlns:a16="http://schemas.microsoft.com/office/drawing/2014/main" id="{045DCEF2-A157-40E7-9BCA-065164E26B7E}"/>
            </a:ext>
          </a:extLst>
        </xdr:cNvPr>
        <xdr:cNvSpPr txBox="1"/>
      </xdr:nvSpPr>
      <xdr:spPr>
        <a:xfrm>
          <a:off x="8515427" y="1385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136974</xdr:rowOff>
    </xdr:from>
    <xdr:ext cx="469744" cy="259045"/>
    <xdr:sp macro="" textlink="">
      <xdr:nvSpPr>
        <xdr:cNvPr id="366" name="n_3mainValue【公営住宅】&#10;一人当たり面積">
          <a:extLst>
            <a:ext uri="{FF2B5EF4-FFF2-40B4-BE49-F238E27FC236}">
              <a16:creationId xmlns:a16="http://schemas.microsoft.com/office/drawing/2014/main" id="{6020C02E-058E-4BC8-8EE9-B2D156DBCB8A}"/>
            </a:ext>
          </a:extLst>
        </xdr:cNvPr>
        <xdr:cNvSpPr txBox="1"/>
      </xdr:nvSpPr>
      <xdr:spPr>
        <a:xfrm>
          <a:off x="7626427" y="1385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160748</xdr:rowOff>
    </xdr:from>
    <xdr:ext cx="469744" cy="259045"/>
    <xdr:sp macro="" textlink="">
      <xdr:nvSpPr>
        <xdr:cNvPr id="367" name="n_4mainValue【公営住宅】&#10;一人当たり面積">
          <a:extLst>
            <a:ext uri="{FF2B5EF4-FFF2-40B4-BE49-F238E27FC236}">
              <a16:creationId xmlns:a16="http://schemas.microsoft.com/office/drawing/2014/main" id="{B34650D7-CAFA-4193-A12C-B21C2D6CD645}"/>
            </a:ext>
          </a:extLst>
        </xdr:cNvPr>
        <xdr:cNvSpPr txBox="1"/>
      </xdr:nvSpPr>
      <xdr:spPr>
        <a:xfrm>
          <a:off x="6737427" y="1387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5FA4886C-033F-44EC-9384-89F021ACEF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a:extLst>
            <a:ext uri="{FF2B5EF4-FFF2-40B4-BE49-F238E27FC236}">
              <a16:creationId xmlns:a16="http://schemas.microsoft.com/office/drawing/2014/main" id="{B9B32B37-C958-4534-8FEA-068D03F68C7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a:extLst>
            <a:ext uri="{FF2B5EF4-FFF2-40B4-BE49-F238E27FC236}">
              <a16:creationId xmlns:a16="http://schemas.microsoft.com/office/drawing/2014/main" id="{33830ACE-29CD-4C9E-85A3-94719F21DD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a:extLst>
            <a:ext uri="{FF2B5EF4-FFF2-40B4-BE49-F238E27FC236}">
              <a16:creationId xmlns:a16="http://schemas.microsoft.com/office/drawing/2014/main" id="{1427076D-FF70-4DB2-856E-758E861352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a:extLst>
            <a:ext uri="{FF2B5EF4-FFF2-40B4-BE49-F238E27FC236}">
              <a16:creationId xmlns:a16="http://schemas.microsoft.com/office/drawing/2014/main" id="{2C8F0B00-3ACB-4971-8366-1C40653BC6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a:extLst>
            <a:ext uri="{FF2B5EF4-FFF2-40B4-BE49-F238E27FC236}">
              <a16:creationId xmlns:a16="http://schemas.microsoft.com/office/drawing/2014/main" id="{0C4F0959-F558-4934-82F1-15DD5802207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a:extLst>
            <a:ext uri="{FF2B5EF4-FFF2-40B4-BE49-F238E27FC236}">
              <a16:creationId xmlns:a16="http://schemas.microsoft.com/office/drawing/2014/main" id="{ABBF74FF-1D8E-46DA-ADFC-05FBFBDE08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a:extLst>
            <a:ext uri="{FF2B5EF4-FFF2-40B4-BE49-F238E27FC236}">
              <a16:creationId xmlns:a16="http://schemas.microsoft.com/office/drawing/2014/main" id="{23AFF670-9262-47F6-9FC2-4E11254FA66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6" name="テキスト ボックス 375">
          <a:extLst>
            <a:ext uri="{FF2B5EF4-FFF2-40B4-BE49-F238E27FC236}">
              <a16:creationId xmlns:a16="http://schemas.microsoft.com/office/drawing/2014/main" id="{52E45DAE-AA1E-43AC-8B11-170C689A420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7" name="直線コネクタ 376">
          <a:extLst>
            <a:ext uri="{FF2B5EF4-FFF2-40B4-BE49-F238E27FC236}">
              <a16:creationId xmlns:a16="http://schemas.microsoft.com/office/drawing/2014/main" id="{1A614613-843B-4407-8473-AEBDB9BADAA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8" name="テキスト ボックス 377">
          <a:extLst>
            <a:ext uri="{FF2B5EF4-FFF2-40B4-BE49-F238E27FC236}">
              <a16:creationId xmlns:a16="http://schemas.microsoft.com/office/drawing/2014/main" id="{E3220B60-AE93-4834-A5E7-326B96EEBD0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9" name="直線コネクタ 378">
          <a:extLst>
            <a:ext uri="{FF2B5EF4-FFF2-40B4-BE49-F238E27FC236}">
              <a16:creationId xmlns:a16="http://schemas.microsoft.com/office/drawing/2014/main" id="{75CF4B08-A818-4BD5-84E1-BFFCD6E6FB9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0" name="テキスト ボックス 379">
          <a:extLst>
            <a:ext uri="{FF2B5EF4-FFF2-40B4-BE49-F238E27FC236}">
              <a16:creationId xmlns:a16="http://schemas.microsoft.com/office/drawing/2014/main" id="{129D3B90-A0B3-4D11-AFCD-4BD3A7637BA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1" name="直線コネクタ 380">
          <a:extLst>
            <a:ext uri="{FF2B5EF4-FFF2-40B4-BE49-F238E27FC236}">
              <a16:creationId xmlns:a16="http://schemas.microsoft.com/office/drawing/2014/main" id="{9187EDA0-46E7-4306-8727-57F4B321942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2" name="テキスト ボックス 381">
          <a:extLst>
            <a:ext uri="{FF2B5EF4-FFF2-40B4-BE49-F238E27FC236}">
              <a16:creationId xmlns:a16="http://schemas.microsoft.com/office/drawing/2014/main" id="{D110450B-821D-45D9-AFF6-F57AC5916F5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3" name="直線コネクタ 382">
          <a:extLst>
            <a:ext uri="{FF2B5EF4-FFF2-40B4-BE49-F238E27FC236}">
              <a16:creationId xmlns:a16="http://schemas.microsoft.com/office/drawing/2014/main" id="{782E6A2D-75AF-4BE0-843C-9C481D2B438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4" name="テキスト ボックス 383">
          <a:extLst>
            <a:ext uri="{FF2B5EF4-FFF2-40B4-BE49-F238E27FC236}">
              <a16:creationId xmlns:a16="http://schemas.microsoft.com/office/drawing/2014/main" id="{341AA8BD-6C1A-4D2C-A569-AF3231BEE38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5" name="直線コネクタ 384">
          <a:extLst>
            <a:ext uri="{FF2B5EF4-FFF2-40B4-BE49-F238E27FC236}">
              <a16:creationId xmlns:a16="http://schemas.microsoft.com/office/drawing/2014/main" id="{8630FF23-E49F-4343-9836-F7410324028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6" name="テキスト ボックス 385">
          <a:extLst>
            <a:ext uri="{FF2B5EF4-FFF2-40B4-BE49-F238E27FC236}">
              <a16:creationId xmlns:a16="http://schemas.microsoft.com/office/drawing/2014/main" id="{B3E88DD4-CD79-4FD9-98D2-A6B653D9DF3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7" name="直線コネクタ 386">
          <a:extLst>
            <a:ext uri="{FF2B5EF4-FFF2-40B4-BE49-F238E27FC236}">
              <a16:creationId xmlns:a16="http://schemas.microsoft.com/office/drawing/2014/main" id="{EEF98C0B-3753-4A2D-9857-AE114AE1D57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8" name="テキスト ボックス 387">
          <a:extLst>
            <a:ext uri="{FF2B5EF4-FFF2-40B4-BE49-F238E27FC236}">
              <a16:creationId xmlns:a16="http://schemas.microsoft.com/office/drawing/2014/main" id="{E00DE1F9-640A-480E-935E-8E6460B5C7B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9" name="直線コネクタ 388">
          <a:extLst>
            <a:ext uri="{FF2B5EF4-FFF2-40B4-BE49-F238E27FC236}">
              <a16:creationId xmlns:a16="http://schemas.microsoft.com/office/drawing/2014/main" id="{A31C381A-FDE6-41CA-B261-3A86CA94F71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0" name="テキスト ボックス 389">
          <a:extLst>
            <a:ext uri="{FF2B5EF4-FFF2-40B4-BE49-F238E27FC236}">
              <a16:creationId xmlns:a16="http://schemas.microsoft.com/office/drawing/2014/main" id="{B6549DF9-C97A-48AD-ACFC-AAD322B6BCB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1" name="直線コネクタ 390">
          <a:extLst>
            <a:ext uri="{FF2B5EF4-FFF2-40B4-BE49-F238E27FC236}">
              <a16:creationId xmlns:a16="http://schemas.microsoft.com/office/drawing/2014/main" id="{3A2371B7-A812-462D-8B1B-BAF4286744F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港湾・漁港】&#10;有形固定資産減価償却率グラフ枠">
          <a:extLst>
            <a:ext uri="{FF2B5EF4-FFF2-40B4-BE49-F238E27FC236}">
              <a16:creationId xmlns:a16="http://schemas.microsoft.com/office/drawing/2014/main" id="{3CDB22F0-411D-412B-A809-8028D41F60E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161108</xdr:rowOff>
    </xdr:from>
    <xdr:to>
      <xdr:col>24</xdr:col>
      <xdr:colOff>62865</xdr:colOff>
      <xdr:row>108</xdr:row>
      <xdr:rowOff>154577</xdr:rowOff>
    </xdr:to>
    <xdr:cxnSp macro="">
      <xdr:nvCxnSpPr>
        <xdr:cNvPr id="393" name="直線コネクタ 392">
          <a:extLst>
            <a:ext uri="{FF2B5EF4-FFF2-40B4-BE49-F238E27FC236}">
              <a16:creationId xmlns:a16="http://schemas.microsoft.com/office/drawing/2014/main" id="{D1DA1E83-1684-400C-BECC-01DDFC1785DF}"/>
            </a:ext>
          </a:extLst>
        </xdr:cNvPr>
        <xdr:cNvCxnSpPr/>
      </xdr:nvCxnSpPr>
      <xdr:spPr>
        <a:xfrm flipV="1">
          <a:off x="4634865" y="17306108"/>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394" name="【港湾・漁港】&#10;有形固定資産減価償却率最小値テキスト">
          <a:extLst>
            <a:ext uri="{FF2B5EF4-FFF2-40B4-BE49-F238E27FC236}">
              <a16:creationId xmlns:a16="http://schemas.microsoft.com/office/drawing/2014/main" id="{ABB9A18C-455E-4399-9575-6DD1E61C7A39}"/>
            </a:ext>
          </a:extLst>
        </xdr:cNvPr>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95" name="直線コネクタ 394">
          <a:extLst>
            <a:ext uri="{FF2B5EF4-FFF2-40B4-BE49-F238E27FC236}">
              <a16:creationId xmlns:a16="http://schemas.microsoft.com/office/drawing/2014/main" id="{EE15883A-6532-4B07-95C9-C9C925240D07}"/>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107785</xdr:rowOff>
    </xdr:from>
    <xdr:ext cx="405111" cy="259045"/>
    <xdr:sp macro="" textlink="">
      <xdr:nvSpPr>
        <xdr:cNvPr id="396" name="【港湾・漁港】&#10;有形固定資産減価償却率最大値テキスト">
          <a:extLst>
            <a:ext uri="{FF2B5EF4-FFF2-40B4-BE49-F238E27FC236}">
              <a16:creationId xmlns:a16="http://schemas.microsoft.com/office/drawing/2014/main" id="{74EA473F-B88D-4B39-8BD8-F7395A3930A4}"/>
            </a:ext>
          </a:extLst>
        </xdr:cNvPr>
        <xdr:cNvSpPr txBox="1"/>
      </xdr:nvSpPr>
      <xdr:spPr>
        <a:xfrm>
          <a:off x="46736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97" name="直線コネクタ 396">
          <a:extLst>
            <a:ext uri="{FF2B5EF4-FFF2-40B4-BE49-F238E27FC236}">
              <a16:creationId xmlns:a16="http://schemas.microsoft.com/office/drawing/2014/main" id="{19B46C74-C07C-4ED7-87E0-B6834FD58270}"/>
            </a:ext>
          </a:extLst>
        </xdr:cNvPr>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134819</xdr:rowOff>
    </xdr:from>
    <xdr:ext cx="405111" cy="259045"/>
    <xdr:sp macro="" textlink="">
      <xdr:nvSpPr>
        <xdr:cNvPr id="398" name="【港湾・漁港】&#10;有形固定資産減価償却率平均値テキスト">
          <a:extLst>
            <a:ext uri="{FF2B5EF4-FFF2-40B4-BE49-F238E27FC236}">
              <a16:creationId xmlns:a16="http://schemas.microsoft.com/office/drawing/2014/main" id="{ED41095C-17EE-4ADE-ABC9-6EC6121C1273}"/>
            </a:ext>
          </a:extLst>
        </xdr:cNvPr>
        <xdr:cNvSpPr txBox="1"/>
      </xdr:nvSpPr>
      <xdr:spPr>
        <a:xfrm>
          <a:off x="4673600" y="1796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399" name="フローチャート: 判断 398">
          <a:extLst>
            <a:ext uri="{FF2B5EF4-FFF2-40B4-BE49-F238E27FC236}">
              <a16:creationId xmlns:a16="http://schemas.microsoft.com/office/drawing/2014/main" id="{6C10CAA9-18D5-4B59-9F35-F0F6B9B1B927}"/>
            </a:ext>
          </a:extLst>
        </xdr:cNvPr>
        <xdr:cNvSpPr/>
      </xdr:nvSpPr>
      <xdr:spPr>
        <a:xfrm>
          <a:off x="45847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89081</xdr:rowOff>
    </xdr:from>
    <xdr:to>
      <xdr:col>20</xdr:col>
      <xdr:colOff>38100</xdr:colOff>
      <xdr:row>106</xdr:row>
      <xdr:rowOff>19231</xdr:rowOff>
    </xdr:to>
    <xdr:sp macro="" textlink="">
      <xdr:nvSpPr>
        <xdr:cNvPr id="400" name="フローチャート: 判断 399">
          <a:extLst>
            <a:ext uri="{FF2B5EF4-FFF2-40B4-BE49-F238E27FC236}">
              <a16:creationId xmlns:a16="http://schemas.microsoft.com/office/drawing/2014/main" id="{DFC1B077-C13B-4F04-B7BB-AA1567B7F606}"/>
            </a:ext>
          </a:extLst>
        </xdr:cNvPr>
        <xdr:cNvSpPr/>
      </xdr:nvSpPr>
      <xdr:spPr>
        <a:xfrm>
          <a:off x="3746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54792</xdr:rowOff>
    </xdr:from>
    <xdr:to>
      <xdr:col>15</xdr:col>
      <xdr:colOff>101600</xdr:colOff>
      <xdr:row>105</xdr:row>
      <xdr:rowOff>156392</xdr:rowOff>
    </xdr:to>
    <xdr:sp macro="" textlink="">
      <xdr:nvSpPr>
        <xdr:cNvPr id="401" name="フローチャート: 判断 400">
          <a:extLst>
            <a:ext uri="{FF2B5EF4-FFF2-40B4-BE49-F238E27FC236}">
              <a16:creationId xmlns:a16="http://schemas.microsoft.com/office/drawing/2014/main" id="{0264F93A-708D-4A3A-AB6C-88681F1560C3}"/>
            </a:ext>
          </a:extLst>
        </xdr:cNvPr>
        <xdr:cNvSpPr/>
      </xdr:nvSpPr>
      <xdr:spPr>
        <a:xfrm>
          <a:off x="2857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02" name="フローチャート: 判断 401">
          <a:extLst>
            <a:ext uri="{FF2B5EF4-FFF2-40B4-BE49-F238E27FC236}">
              <a16:creationId xmlns:a16="http://schemas.microsoft.com/office/drawing/2014/main" id="{6A5E3893-F51A-4192-952C-4DBC8127F3B1}"/>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4173</xdr:rowOff>
    </xdr:from>
    <xdr:to>
      <xdr:col>6</xdr:col>
      <xdr:colOff>38100</xdr:colOff>
      <xdr:row>105</xdr:row>
      <xdr:rowOff>105773</xdr:rowOff>
    </xdr:to>
    <xdr:sp macro="" textlink="">
      <xdr:nvSpPr>
        <xdr:cNvPr id="403" name="フローチャート: 判断 402">
          <a:extLst>
            <a:ext uri="{FF2B5EF4-FFF2-40B4-BE49-F238E27FC236}">
              <a16:creationId xmlns:a16="http://schemas.microsoft.com/office/drawing/2014/main" id="{659919D9-EBD2-4D95-8BCF-834F8719E914}"/>
            </a:ext>
          </a:extLst>
        </xdr:cNvPr>
        <xdr:cNvSpPr/>
      </xdr:nvSpPr>
      <xdr:spPr>
        <a:xfrm>
          <a:off x="1079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2EB9D809-0E5B-4E0C-A527-8D160E44A30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76EF0268-E1DE-42F8-9EB0-EA6796A4D9A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5BBA716-46E0-46EB-B58B-D1CF7642ED2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2BEAA647-6CBF-4359-BF4E-92C9ED8481C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9192E25-045B-4994-8D75-51F8404C85E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136434</xdr:rowOff>
    </xdr:from>
    <xdr:to>
      <xdr:col>24</xdr:col>
      <xdr:colOff>114300</xdr:colOff>
      <xdr:row>106</xdr:row>
      <xdr:rowOff>66584</xdr:rowOff>
    </xdr:to>
    <xdr:sp macro="" textlink="">
      <xdr:nvSpPr>
        <xdr:cNvPr id="409" name="楕円 408">
          <a:extLst>
            <a:ext uri="{FF2B5EF4-FFF2-40B4-BE49-F238E27FC236}">
              <a16:creationId xmlns:a16="http://schemas.microsoft.com/office/drawing/2014/main" id="{72A3EC41-E457-42EE-B4EE-17E392F356DD}"/>
            </a:ext>
          </a:extLst>
        </xdr:cNvPr>
        <xdr:cNvSpPr/>
      </xdr:nvSpPr>
      <xdr:spPr>
        <a:xfrm>
          <a:off x="4584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114861</xdr:rowOff>
    </xdr:from>
    <xdr:ext cx="405111" cy="259045"/>
    <xdr:sp macro="" textlink="">
      <xdr:nvSpPr>
        <xdr:cNvPr id="410" name="【港湾・漁港】&#10;有形固定資産減価償却率該当値テキスト">
          <a:extLst>
            <a:ext uri="{FF2B5EF4-FFF2-40B4-BE49-F238E27FC236}">
              <a16:creationId xmlns:a16="http://schemas.microsoft.com/office/drawing/2014/main" id="{06C7C2D8-8463-44A8-B49A-D6BDD92D81BB}"/>
            </a:ext>
          </a:extLst>
        </xdr:cNvPr>
        <xdr:cNvSpPr txBox="1"/>
      </xdr:nvSpPr>
      <xdr:spPr>
        <a:xfrm>
          <a:off x="4673600"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110308</xdr:rowOff>
    </xdr:from>
    <xdr:to>
      <xdr:col>20</xdr:col>
      <xdr:colOff>38100</xdr:colOff>
      <xdr:row>106</xdr:row>
      <xdr:rowOff>40458</xdr:rowOff>
    </xdr:to>
    <xdr:sp macro="" textlink="">
      <xdr:nvSpPr>
        <xdr:cNvPr id="411" name="楕円 410">
          <a:extLst>
            <a:ext uri="{FF2B5EF4-FFF2-40B4-BE49-F238E27FC236}">
              <a16:creationId xmlns:a16="http://schemas.microsoft.com/office/drawing/2014/main" id="{D9922FC7-96AB-4B75-941E-23FFE1664FEA}"/>
            </a:ext>
          </a:extLst>
        </xdr:cNvPr>
        <xdr:cNvSpPr/>
      </xdr:nvSpPr>
      <xdr:spPr>
        <a:xfrm>
          <a:off x="3746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161108</xdr:rowOff>
    </xdr:from>
    <xdr:to>
      <xdr:col>24</xdr:col>
      <xdr:colOff>63500</xdr:colOff>
      <xdr:row>106</xdr:row>
      <xdr:rowOff>15784</xdr:rowOff>
    </xdr:to>
    <xdr:cxnSp macro="">
      <xdr:nvCxnSpPr>
        <xdr:cNvPr id="412" name="直線コネクタ 411">
          <a:extLst>
            <a:ext uri="{FF2B5EF4-FFF2-40B4-BE49-F238E27FC236}">
              <a16:creationId xmlns:a16="http://schemas.microsoft.com/office/drawing/2014/main" id="{B258EB3E-7BDF-453C-BDA2-50D6A0E52D57}"/>
            </a:ext>
          </a:extLst>
        </xdr:cNvPr>
        <xdr:cNvCxnSpPr/>
      </xdr:nvCxnSpPr>
      <xdr:spPr>
        <a:xfrm>
          <a:off x="3797300" y="181633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80918</xdr:rowOff>
    </xdr:from>
    <xdr:to>
      <xdr:col>15</xdr:col>
      <xdr:colOff>101600</xdr:colOff>
      <xdr:row>106</xdr:row>
      <xdr:rowOff>11068</xdr:rowOff>
    </xdr:to>
    <xdr:sp macro="" textlink="">
      <xdr:nvSpPr>
        <xdr:cNvPr id="413" name="楕円 412">
          <a:extLst>
            <a:ext uri="{FF2B5EF4-FFF2-40B4-BE49-F238E27FC236}">
              <a16:creationId xmlns:a16="http://schemas.microsoft.com/office/drawing/2014/main" id="{B67D6BA6-8C7D-4B15-936E-AD7899A27637}"/>
            </a:ext>
          </a:extLst>
        </xdr:cNvPr>
        <xdr:cNvSpPr/>
      </xdr:nvSpPr>
      <xdr:spPr>
        <a:xfrm>
          <a:off x="2857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131718</xdr:rowOff>
    </xdr:from>
    <xdr:to>
      <xdr:col>19</xdr:col>
      <xdr:colOff>177800</xdr:colOff>
      <xdr:row>105</xdr:row>
      <xdr:rowOff>161108</xdr:rowOff>
    </xdr:to>
    <xdr:cxnSp macro="">
      <xdr:nvCxnSpPr>
        <xdr:cNvPr id="414" name="直線コネクタ 413">
          <a:extLst>
            <a:ext uri="{FF2B5EF4-FFF2-40B4-BE49-F238E27FC236}">
              <a16:creationId xmlns:a16="http://schemas.microsoft.com/office/drawing/2014/main" id="{E2939E28-3C2A-4152-A66C-6E88D6E6158E}"/>
            </a:ext>
          </a:extLst>
        </xdr:cNvPr>
        <xdr:cNvCxnSpPr/>
      </xdr:nvCxnSpPr>
      <xdr:spPr>
        <a:xfrm>
          <a:off x="2908300" y="181339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49893</xdr:rowOff>
    </xdr:from>
    <xdr:to>
      <xdr:col>10</xdr:col>
      <xdr:colOff>165100</xdr:colOff>
      <xdr:row>105</xdr:row>
      <xdr:rowOff>151493</xdr:rowOff>
    </xdr:to>
    <xdr:sp macro="" textlink="">
      <xdr:nvSpPr>
        <xdr:cNvPr id="415" name="楕円 414">
          <a:extLst>
            <a:ext uri="{FF2B5EF4-FFF2-40B4-BE49-F238E27FC236}">
              <a16:creationId xmlns:a16="http://schemas.microsoft.com/office/drawing/2014/main" id="{A3A63C35-88C0-476F-8CE9-1BEED53153AB}"/>
            </a:ext>
          </a:extLst>
        </xdr:cNvPr>
        <xdr:cNvSpPr/>
      </xdr:nvSpPr>
      <xdr:spPr>
        <a:xfrm>
          <a:off x="1968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100693</xdr:rowOff>
    </xdr:from>
    <xdr:to>
      <xdr:col>15</xdr:col>
      <xdr:colOff>50800</xdr:colOff>
      <xdr:row>105</xdr:row>
      <xdr:rowOff>131718</xdr:rowOff>
    </xdr:to>
    <xdr:cxnSp macro="">
      <xdr:nvCxnSpPr>
        <xdr:cNvPr id="416" name="直線コネクタ 415">
          <a:extLst>
            <a:ext uri="{FF2B5EF4-FFF2-40B4-BE49-F238E27FC236}">
              <a16:creationId xmlns:a16="http://schemas.microsoft.com/office/drawing/2014/main" id="{5DB5F497-5D7C-420E-8EE5-CD1A2409FD02}"/>
            </a:ext>
          </a:extLst>
        </xdr:cNvPr>
        <xdr:cNvCxnSpPr/>
      </xdr:nvCxnSpPr>
      <xdr:spPr>
        <a:xfrm>
          <a:off x="2019300" y="181029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4173</xdr:rowOff>
    </xdr:from>
    <xdr:to>
      <xdr:col>6</xdr:col>
      <xdr:colOff>38100</xdr:colOff>
      <xdr:row>105</xdr:row>
      <xdr:rowOff>105773</xdr:rowOff>
    </xdr:to>
    <xdr:sp macro="" textlink="">
      <xdr:nvSpPr>
        <xdr:cNvPr id="417" name="楕円 416">
          <a:extLst>
            <a:ext uri="{FF2B5EF4-FFF2-40B4-BE49-F238E27FC236}">
              <a16:creationId xmlns:a16="http://schemas.microsoft.com/office/drawing/2014/main" id="{0B3A4E32-0EB8-4100-969F-13F55A46B19A}"/>
            </a:ext>
          </a:extLst>
        </xdr:cNvPr>
        <xdr:cNvSpPr/>
      </xdr:nvSpPr>
      <xdr:spPr>
        <a:xfrm>
          <a:off x="1079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54973</xdr:rowOff>
    </xdr:from>
    <xdr:to>
      <xdr:col>10</xdr:col>
      <xdr:colOff>114300</xdr:colOff>
      <xdr:row>105</xdr:row>
      <xdr:rowOff>100693</xdr:rowOff>
    </xdr:to>
    <xdr:cxnSp macro="">
      <xdr:nvCxnSpPr>
        <xdr:cNvPr id="418" name="直線コネクタ 417">
          <a:extLst>
            <a:ext uri="{FF2B5EF4-FFF2-40B4-BE49-F238E27FC236}">
              <a16:creationId xmlns:a16="http://schemas.microsoft.com/office/drawing/2014/main" id="{A7D9264B-F33C-4BA5-BBD4-FE9E231FA9D0}"/>
            </a:ext>
          </a:extLst>
        </xdr:cNvPr>
        <xdr:cNvCxnSpPr/>
      </xdr:nvCxnSpPr>
      <xdr:spPr>
        <a:xfrm>
          <a:off x="1130300" y="180572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35758</xdr:rowOff>
    </xdr:from>
    <xdr:ext cx="405111" cy="259045"/>
    <xdr:sp macro="" textlink="">
      <xdr:nvSpPr>
        <xdr:cNvPr id="419" name="n_1aveValue【港湾・漁港】&#10;有形固定資産減価償却率">
          <a:extLst>
            <a:ext uri="{FF2B5EF4-FFF2-40B4-BE49-F238E27FC236}">
              <a16:creationId xmlns:a16="http://schemas.microsoft.com/office/drawing/2014/main" id="{C0A67383-19E0-4063-81ED-61939E60F3A0}"/>
            </a:ext>
          </a:extLst>
        </xdr:cNvPr>
        <xdr:cNvSpPr txBox="1"/>
      </xdr:nvSpPr>
      <xdr:spPr>
        <a:xfrm>
          <a:off x="3582044"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1469</xdr:rowOff>
    </xdr:from>
    <xdr:ext cx="405111" cy="259045"/>
    <xdr:sp macro="" textlink="">
      <xdr:nvSpPr>
        <xdr:cNvPr id="420" name="n_2aveValue【港湾・漁港】&#10;有形固定資産減価償却率">
          <a:extLst>
            <a:ext uri="{FF2B5EF4-FFF2-40B4-BE49-F238E27FC236}">
              <a16:creationId xmlns:a16="http://schemas.microsoft.com/office/drawing/2014/main" id="{FCDC96A3-FAC3-401D-8847-1F2B875F90B6}"/>
            </a:ext>
          </a:extLst>
        </xdr:cNvPr>
        <xdr:cNvSpPr txBox="1"/>
      </xdr:nvSpPr>
      <xdr:spPr>
        <a:xfrm>
          <a:off x="2705744" y="1783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21" name="n_3aveValue【港湾・漁港】&#10;有形固定資産減価償却率">
          <a:extLst>
            <a:ext uri="{FF2B5EF4-FFF2-40B4-BE49-F238E27FC236}">
              <a16:creationId xmlns:a16="http://schemas.microsoft.com/office/drawing/2014/main" id="{FDE2DF55-8422-4461-AE07-47E3ECCDA233}"/>
            </a:ext>
          </a:extLst>
        </xdr:cNvPr>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96900</xdr:rowOff>
    </xdr:from>
    <xdr:ext cx="405111" cy="259045"/>
    <xdr:sp macro="" textlink="">
      <xdr:nvSpPr>
        <xdr:cNvPr id="422" name="n_4aveValue【港湾・漁港】&#10;有形固定資産減価償却率">
          <a:extLst>
            <a:ext uri="{FF2B5EF4-FFF2-40B4-BE49-F238E27FC236}">
              <a16:creationId xmlns:a16="http://schemas.microsoft.com/office/drawing/2014/main" id="{2048F2C3-740C-4093-90B0-2C3D2CBEB49C}"/>
            </a:ext>
          </a:extLst>
        </xdr:cNvPr>
        <xdr:cNvSpPr txBox="1"/>
      </xdr:nvSpPr>
      <xdr:spPr>
        <a:xfrm>
          <a:off x="927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31585</xdr:rowOff>
    </xdr:from>
    <xdr:ext cx="405111" cy="259045"/>
    <xdr:sp macro="" textlink="">
      <xdr:nvSpPr>
        <xdr:cNvPr id="423" name="n_1mainValue【港湾・漁港】&#10;有形固定資産減価償却率">
          <a:extLst>
            <a:ext uri="{FF2B5EF4-FFF2-40B4-BE49-F238E27FC236}">
              <a16:creationId xmlns:a16="http://schemas.microsoft.com/office/drawing/2014/main" id="{0CE7C9D7-7412-43B0-B762-D5C1D04D89EC}"/>
            </a:ext>
          </a:extLst>
        </xdr:cNvPr>
        <xdr:cNvSpPr txBox="1"/>
      </xdr:nvSpPr>
      <xdr:spPr>
        <a:xfrm>
          <a:off x="3582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2195</xdr:rowOff>
    </xdr:from>
    <xdr:ext cx="405111" cy="259045"/>
    <xdr:sp macro="" textlink="">
      <xdr:nvSpPr>
        <xdr:cNvPr id="424" name="n_2mainValue【港湾・漁港】&#10;有形固定資産減価償却率">
          <a:extLst>
            <a:ext uri="{FF2B5EF4-FFF2-40B4-BE49-F238E27FC236}">
              <a16:creationId xmlns:a16="http://schemas.microsoft.com/office/drawing/2014/main" id="{0C5A1F44-0D68-479E-AA21-94E7E993E967}"/>
            </a:ext>
          </a:extLst>
        </xdr:cNvPr>
        <xdr:cNvSpPr txBox="1"/>
      </xdr:nvSpPr>
      <xdr:spPr>
        <a:xfrm>
          <a:off x="2705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142620</xdr:rowOff>
    </xdr:from>
    <xdr:ext cx="405111" cy="259045"/>
    <xdr:sp macro="" textlink="">
      <xdr:nvSpPr>
        <xdr:cNvPr id="425" name="n_3mainValue【港湾・漁港】&#10;有形固定資産減価償却率">
          <a:extLst>
            <a:ext uri="{FF2B5EF4-FFF2-40B4-BE49-F238E27FC236}">
              <a16:creationId xmlns:a16="http://schemas.microsoft.com/office/drawing/2014/main" id="{16CCC06E-FD44-49C7-88E7-84D4B284A8DA}"/>
            </a:ext>
          </a:extLst>
        </xdr:cNvPr>
        <xdr:cNvSpPr txBox="1"/>
      </xdr:nvSpPr>
      <xdr:spPr>
        <a:xfrm>
          <a:off x="1816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122300</xdr:rowOff>
    </xdr:from>
    <xdr:ext cx="405111" cy="259045"/>
    <xdr:sp macro="" textlink="">
      <xdr:nvSpPr>
        <xdr:cNvPr id="426" name="n_4mainValue【港湾・漁港】&#10;有形固定資産減価償却率">
          <a:extLst>
            <a:ext uri="{FF2B5EF4-FFF2-40B4-BE49-F238E27FC236}">
              <a16:creationId xmlns:a16="http://schemas.microsoft.com/office/drawing/2014/main" id="{21CA551D-B393-4BEF-AE14-1236CB425D7E}"/>
            </a:ext>
          </a:extLst>
        </xdr:cNvPr>
        <xdr:cNvSpPr txBox="1"/>
      </xdr:nvSpPr>
      <xdr:spPr>
        <a:xfrm>
          <a:off x="9277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a:extLst>
            <a:ext uri="{FF2B5EF4-FFF2-40B4-BE49-F238E27FC236}">
              <a16:creationId xmlns:a16="http://schemas.microsoft.com/office/drawing/2014/main" id="{6BDC17ED-590F-4073-88A0-6F96BEDE34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a:extLst>
            <a:ext uri="{FF2B5EF4-FFF2-40B4-BE49-F238E27FC236}">
              <a16:creationId xmlns:a16="http://schemas.microsoft.com/office/drawing/2014/main" id="{AECBB5F4-7EC7-4DE9-99A4-4F35F1D5086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a:extLst>
            <a:ext uri="{FF2B5EF4-FFF2-40B4-BE49-F238E27FC236}">
              <a16:creationId xmlns:a16="http://schemas.microsoft.com/office/drawing/2014/main" id="{2617EC63-0CC2-47C9-B5E8-1E36FC00BF6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a:extLst>
            <a:ext uri="{FF2B5EF4-FFF2-40B4-BE49-F238E27FC236}">
              <a16:creationId xmlns:a16="http://schemas.microsoft.com/office/drawing/2014/main" id="{A54A7670-A472-4D05-A94E-F7B6C83B0BB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a:extLst>
            <a:ext uri="{FF2B5EF4-FFF2-40B4-BE49-F238E27FC236}">
              <a16:creationId xmlns:a16="http://schemas.microsoft.com/office/drawing/2014/main" id="{DE9E0EBF-7011-4CFE-8B17-E88C7D0839C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a:extLst>
            <a:ext uri="{FF2B5EF4-FFF2-40B4-BE49-F238E27FC236}">
              <a16:creationId xmlns:a16="http://schemas.microsoft.com/office/drawing/2014/main" id="{B2827671-6EE2-435D-B0EE-BF1DA7A10CA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a:extLst>
            <a:ext uri="{FF2B5EF4-FFF2-40B4-BE49-F238E27FC236}">
              <a16:creationId xmlns:a16="http://schemas.microsoft.com/office/drawing/2014/main" id="{57362288-3498-4A5B-8136-4688B5F723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a:extLst>
            <a:ext uri="{FF2B5EF4-FFF2-40B4-BE49-F238E27FC236}">
              <a16:creationId xmlns:a16="http://schemas.microsoft.com/office/drawing/2014/main" id="{4BE293D8-EC9D-440B-93C8-3AB28F0714C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BDB68211-D309-48C3-B450-056D041CF6B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a:extLst>
            <a:ext uri="{FF2B5EF4-FFF2-40B4-BE49-F238E27FC236}">
              <a16:creationId xmlns:a16="http://schemas.microsoft.com/office/drawing/2014/main" id="{007E36E1-4420-49E9-98BE-84D8398E64D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a:extLst>
            <a:ext uri="{FF2B5EF4-FFF2-40B4-BE49-F238E27FC236}">
              <a16:creationId xmlns:a16="http://schemas.microsoft.com/office/drawing/2014/main" id="{5F5DE97D-F81D-4BD1-9A19-E3DF4043327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8" name="テキスト ボックス 437">
          <a:extLst>
            <a:ext uri="{FF2B5EF4-FFF2-40B4-BE49-F238E27FC236}">
              <a16:creationId xmlns:a16="http://schemas.microsoft.com/office/drawing/2014/main" id="{736E0731-FFDC-4A97-864A-F6662F1C9B78}"/>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a:extLst>
            <a:ext uri="{FF2B5EF4-FFF2-40B4-BE49-F238E27FC236}">
              <a16:creationId xmlns:a16="http://schemas.microsoft.com/office/drawing/2014/main" id="{0403856E-5123-4496-ABA7-48D533E0B44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0" name="テキスト ボックス 439">
          <a:extLst>
            <a:ext uri="{FF2B5EF4-FFF2-40B4-BE49-F238E27FC236}">
              <a16:creationId xmlns:a16="http://schemas.microsoft.com/office/drawing/2014/main" id="{2860B8F7-E0D0-4429-BEC8-3E88273F71BF}"/>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a:extLst>
            <a:ext uri="{FF2B5EF4-FFF2-40B4-BE49-F238E27FC236}">
              <a16:creationId xmlns:a16="http://schemas.microsoft.com/office/drawing/2014/main" id="{F3BCCCB5-7797-4713-8C37-38677CC0A65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2" name="テキスト ボックス 441">
          <a:extLst>
            <a:ext uri="{FF2B5EF4-FFF2-40B4-BE49-F238E27FC236}">
              <a16:creationId xmlns:a16="http://schemas.microsoft.com/office/drawing/2014/main" id="{C6CB02DE-821D-49A4-95D9-6C57488F18C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a:extLst>
            <a:ext uri="{FF2B5EF4-FFF2-40B4-BE49-F238E27FC236}">
              <a16:creationId xmlns:a16="http://schemas.microsoft.com/office/drawing/2014/main" id="{AE3CA530-2924-4C5D-9632-236927C2691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4" name="テキスト ボックス 443">
          <a:extLst>
            <a:ext uri="{FF2B5EF4-FFF2-40B4-BE49-F238E27FC236}">
              <a16:creationId xmlns:a16="http://schemas.microsoft.com/office/drawing/2014/main" id="{8D961C12-78A3-4CBF-A497-F2594F1F144D}"/>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a:extLst>
            <a:ext uri="{FF2B5EF4-FFF2-40B4-BE49-F238E27FC236}">
              <a16:creationId xmlns:a16="http://schemas.microsoft.com/office/drawing/2014/main" id="{F53BE63C-CD97-4394-BB55-4E8CA3844DC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6" name="テキスト ボックス 445">
          <a:extLst>
            <a:ext uri="{FF2B5EF4-FFF2-40B4-BE49-F238E27FC236}">
              <a16:creationId xmlns:a16="http://schemas.microsoft.com/office/drawing/2014/main" id="{617F4D28-60B6-47D4-8739-6A00EC4F1DCD}"/>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46293DA3-DA68-4BF1-8FA7-9F98920179C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8" name="テキスト ボックス 447">
          <a:extLst>
            <a:ext uri="{FF2B5EF4-FFF2-40B4-BE49-F238E27FC236}">
              <a16:creationId xmlns:a16="http://schemas.microsoft.com/office/drawing/2014/main" id="{017E7EC7-D9E9-45B9-96D3-ADA43F074694}"/>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港湾・漁港】&#10;一人当たり有形固定資産（償却資産）額グラフ枠">
          <a:extLst>
            <a:ext uri="{FF2B5EF4-FFF2-40B4-BE49-F238E27FC236}">
              <a16:creationId xmlns:a16="http://schemas.microsoft.com/office/drawing/2014/main" id="{E6094074-FAAD-4493-96B7-948891D3B24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116182</xdr:rowOff>
    </xdr:from>
    <xdr:to>
      <xdr:col>54</xdr:col>
      <xdr:colOff>189865</xdr:colOff>
      <xdr:row>108</xdr:row>
      <xdr:rowOff>145656</xdr:rowOff>
    </xdr:to>
    <xdr:cxnSp macro="">
      <xdr:nvCxnSpPr>
        <xdr:cNvPr id="450" name="直線コネクタ 449">
          <a:extLst>
            <a:ext uri="{FF2B5EF4-FFF2-40B4-BE49-F238E27FC236}">
              <a16:creationId xmlns:a16="http://schemas.microsoft.com/office/drawing/2014/main" id="{FCFACA62-5907-4948-BE3D-F2C3BB58EBAF}"/>
            </a:ext>
          </a:extLst>
        </xdr:cNvPr>
        <xdr:cNvCxnSpPr/>
      </xdr:nvCxnSpPr>
      <xdr:spPr>
        <a:xfrm flipV="1">
          <a:off x="10476865" y="17261182"/>
          <a:ext cx="0" cy="1401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149483</xdr:rowOff>
    </xdr:from>
    <xdr:ext cx="378565" cy="259045"/>
    <xdr:sp macro="" textlink="">
      <xdr:nvSpPr>
        <xdr:cNvPr id="451" name="【港湾・漁港】&#10;一人当たり有形固定資産（償却資産）額最小値テキスト">
          <a:extLst>
            <a:ext uri="{FF2B5EF4-FFF2-40B4-BE49-F238E27FC236}">
              <a16:creationId xmlns:a16="http://schemas.microsoft.com/office/drawing/2014/main" id="{8CC95826-1E7D-473D-93FB-9DA7830E207D}"/>
            </a:ext>
          </a:extLst>
        </xdr:cNvPr>
        <xdr:cNvSpPr txBox="1"/>
      </xdr:nvSpPr>
      <xdr:spPr>
        <a:xfrm>
          <a:off x="10515600" y="1866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145656</xdr:rowOff>
    </xdr:from>
    <xdr:to>
      <xdr:col>55</xdr:col>
      <xdr:colOff>88900</xdr:colOff>
      <xdr:row>108</xdr:row>
      <xdr:rowOff>145656</xdr:rowOff>
    </xdr:to>
    <xdr:cxnSp macro="">
      <xdr:nvCxnSpPr>
        <xdr:cNvPr id="452" name="直線コネクタ 451">
          <a:extLst>
            <a:ext uri="{FF2B5EF4-FFF2-40B4-BE49-F238E27FC236}">
              <a16:creationId xmlns:a16="http://schemas.microsoft.com/office/drawing/2014/main" id="{95A10363-5D8C-4A3F-A0A9-D109653AD4F8}"/>
            </a:ext>
          </a:extLst>
        </xdr:cNvPr>
        <xdr:cNvCxnSpPr/>
      </xdr:nvCxnSpPr>
      <xdr:spPr>
        <a:xfrm>
          <a:off x="10388600" y="186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62859</xdr:rowOff>
    </xdr:from>
    <xdr:ext cx="599010" cy="259045"/>
    <xdr:sp macro="" textlink="">
      <xdr:nvSpPr>
        <xdr:cNvPr id="453" name="【港湾・漁港】&#10;一人当たり有形固定資産（償却資産）額最大値テキスト">
          <a:extLst>
            <a:ext uri="{FF2B5EF4-FFF2-40B4-BE49-F238E27FC236}">
              <a16:creationId xmlns:a16="http://schemas.microsoft.com/office/drawing/2014/main" id="{9454D282-B391-4769-AD6E-828B775D4BD0}"/>
            </a:ext>
          </a:extLst>
        </xdr:cNvPr>
        <xdr:cNvSpPr txBox="1"/>
      </xdr:nvSpPr>
      <xdr:spPr>
        <a:xfrm>
          <a:off x="10515600" y="1703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116182</xdr:rowOff>
    </xdr:from>
    <xdr:to>
      <xdr:col>55</xdr:col>
      <xdr:colOff>88900</xdr:colOff>
      <xdr:row>100</xdr:row>
      <xdr:rowOff>116182</xdr:rowOff>
    </xdr:to>
    <xdr:cxnSp macro="">
      <xdr:nvCxnSpPr>
        <xdr:cNvPr id="454" name="直線コネクタ 453">
          <a:extLst>
            <a:ext uri="{FF2B5EF4-FFF2-40B4-BE49-F238E27FC236}">
              <a16:creationId xmlns:a16="http://schemas.microsoft.com/office/drawing/2014/main" id="{152F4F2B-0A3B-403C-A9D5-957AE4D1E7F6}"/>
            </a:ext>
          </a:extLst>
        </xdr:cNvPr>
        <xdr:cNvCxnSpPr/>
      </xdr:nvCxnSpPr>
      <xdr:spPr>
        <a:xfrm>
          <a:off x="10388600" y="1726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160768</xdr:rowOff>
    </xdr:from>
    <xdr:ext cx="534377" cy="259045"/>
    <xdr:sp macro="" textlink="">
      <xdr:nvSpPr>
        <xdr:cNvPr id="455" name="【港湾・漁港】&#10;一人当たり有形固定資産（償却資産）額平均値テキスト">
          <a:extLst>
            <a:ext uri="{FF2B5EF4-FFF2-40B4-BE49-F238E27FC236}">
              <a16:creationId xmlns:a16="http://schemas.microsoft.com/office/drawing/2014/main" id="{DADA0B41-BE0E-43D9-B5E6-57C6FC613C31}"/>
            </a:ext>
          </a:extLst>
        </xdr:cNvPr>
        <xdr:cNvSpPr txBox="1"/>
      </xdr:nvSpPr>
      <xdr:spPr>
        <a:xfrm>
          <a:off x="10515600" y="1833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10891</xdr:rowOff>
    </xdr:from>
    <xdr:to>
      <xdr:col>55</xdr:col>
      <xdr:colOff>50800</xdr:colOff>
      <xdr:row>107</xdr:row>
      <xdr:rowOff>112491</xdr:rowOff>
    </xdr:to>
    <xdr:sp macro="" textlink="">
      <xdr:nvSpPr>
        <xdr:cNvPr id="456" name="フローチャート: 判断 455">
          <a:extLst>
            <a:ext uri="{FF2B5EF4-FFF2-40B4-BE49-F238E27FC236}">
              <a16:creationId xmlns:a16="http://schemas.microsoft.com/office/drawing/2014/main" id="{288FFF53-749E-428A-86A1-FD78BCF36F2F}"/>
            </a:ext>
          </a:extLst>
        </xdr:cNvPr>
        <xdr:cNvSpPr/>
      </xdr:nvSpPr>
      <xdr:spPr>
        <a:xfrm>
          <a:off x="10426700" y="1835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12979</xdr:rowOff>
    </xdr:from>
    <xdr:to>
      <xdr:col>50</xdr:col>
      <xdr:colOff>165100</xdr:colOff>
      <xdr:row>107</xdr:row>
      <xdr:rowOff>114579</xdr:rowOff>
    </xdr:to>
    <xdr:sp macro="" textlink="">
      <xdr:nvSpPr>
        <xdr:cNvPr id="457" name="フローチャート: 判断 456">
          <a:extLst>
            <a:ext uri="{FF2B5EF4-FFF2-40B4-BE49-F238E27FC236}">
              <a16:creationId xmlns:a16="http://schemas.microsoft.com/office/drawing/2014/main" id="{3E045F51-75E4-4AD4-9E92-5661F8DFFF4A}"/>
            </a:ext>
          </a:extLst>
        </xdr:cNvPr>
        <xdr:cNvSpPr/>
      </xdr:nvSpPr>
      <xdr:spPr>
        <a:xfrm>
          <a:off x="9588500" y="1835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13071</xdr:rowOff>
    </xdr:from>
    <xdr:to>
      <xdr:col>46</xdr:col>
      <xdr:colOff>38100</xdr:colOff>
      <xdr:row>107</xdr:row>
      <xdr:rowOff>114671</xdr:rowOff>
    </xdr:to>
    <xdr:sp macro="" textlink="">
      <xdr:nvSpPr>
        <xdr:cNvPr id="458" name="フローチャート: 判断 457">
          <a:extLst>
            <a:ext uri="{FF2B5EF4-FFF2-40B4-BE49-F238E27FC236}">
              <a16:creationId xmlns:a16="http://schemas.microsoft.com/office/drawing/2014/main" id="{9250B4E9-C32E-4FA2-A0D9-8564CE9D0309}"/>
            </a:ext>
          </a:extLst>
        </xdr:cNvPr>
        <xdr:cNvSpPr/>
      </xdr:nvSpPr>
      <xdr:spPr>
        <a:xfrm>
          <a:off x="8699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37112</xdr:rowOff>
    </xdr:from>
    <xdr:to>
      <xdr:col>41</xdr:col>
      <xdr:colOff>101600</xdr:colOff>
      <xdr:row>107</xdr:row>
      <xdr:rowOff>138712</xdr:rowOff>
    </xdr:to>
    <xdr:sp macro="" textlink="">
      <xdr:nvSpPr>
        <xdr:cNvPr id="459" name="フローチャート: 判断 458">
          <a:extLst>
            <a:ext uri="{FF2B5EF4-FFF2-40B4-BE49-F238E27FC236}">
              <a16:creationId xmlns:a16="http://schemas.microsoft.com/office/drawing/2014/main" id="{42EA74D5-B950-4370-BE70-F142914E1BC5}"/>
            </a:ext>
          </a:extLst>
        </xdr:cNvPr>
        <xdr:cNvSpPr/>
      </xdr:nvSpPr>
      <xdr:spPr>
        <a:xfrm>
          <a:off x="7810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136835</xdr:rowOff>
    </xdr:from>
    <xdr:to>
      <xdr:col>36</xdr:col>
      <xdr:colOff>165100</xdr:colOff>
      <xdr:row>107</xdr:row>
      <xdr:rowOff>66985</xdr:rowOff>
    </xdr:to>
    <xdr:sp macro="" textlink="">
      <xdr:nvSpPr>
        <xdr:cNvPr id="460" name="フローチャート: 判断 459">
          <a:extLst>
            <a:ext uri="{FF2B5EF4-FFF2-40B4-BE49-F238E27FC236}">
              <a16:creationId xmlns:a16="http://schemas.microsoft.com/office/drawing/2014/main" id="{E5FBEC1A-E0DE-4270-AFF6-343AEA03137F}"/>
            </a:ext>
          </a:extLst>
        </xdr:cNvPr>
        <xdr:cNvSpPr/>
      </xdr:nvSpPr>
      <xdr:spPr>
        <a:xfrm>
          <a:off x="6921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FB9DCC41-2C7F-4F73-8E20-11CDEDDBEFC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29CAEFF9-9C1C-44FC-B244-312B438974C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FCFDE52D-19C3-4795-9364-2C682ACBB5D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E5494B3-08D3-49AA-A634-161D985D818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F2BAEA3E-3A6C-460C-B94F-8A2490D7A7B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9931</xdr:rowOff>
    </xdr:from>
    <xdr:to>
      <xdr:col>55</xdr:col>
      <xdr:colOff>50800</xdr:colOff>
      <xdr:row>106</xdr:row>
      <xdr:rowOff>111531</xdr:rowOff>
    </xdr:to>
    <xdr:sp macro="" textlink="">
      <xdr:nvSpPr>
        <xdr:cNvPr id="466" name="楕円 465">
          <a:extLst>
            <a:ext uri="{FF2B5EF4-FFF2-40B4-BE49-F238E27FC236}">
              <a16:creationId xmlns:a16="http://schemas.microsoft.com/office/drawing/2014/main" id="{0C7D6289-30D2-4B81-99A4-4FAA4145A494}"/>
            </a:ext>
          </a:extLst>
        </xdr:cNvPr>
        <xdr:cNvSpPr/>
      </xdr:nvSpPr>
      <xdr:spPr>
        <a:xfrm>
          <a:off x="10426700" y="181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32808</xdr:rowOff>
    </xdr:from>
    <xdr:ext cx="534377" cy="259045"/>
    <xdr:sp macro="" textlink="">
      <xdr:nvSpPr>
        <xdr:cNvPr id="467" name="【港湾・漁港】&#10;一人当たり有形固定資産（償却資産）額該当値テキスト">
          <a:extLst>
            <a:ext uri="{FF2B5EF4-FFF2-40B4-BE49-F238E27FC236}">
              <a16:creationId xmlns:a16="http://schemas.microsoft.com/office/drawing/2014/main" id="{8BD76D3A-7C65-4FA4-811A-CEEAD1EDE668}"/>
            </a:ext>
          </a:extLst>
        </xdr:cNvPr>
        <xdr:cNvSpPr txBox="1"/>
      </xdr:nvSpPr>
      <xdr:spPr>
        <a:xfrm>
          <a:off x="10515600" y="180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14359</xdr:rowOff>
    </xdr:from>
    <xdr:to>
      <xdr:col>50</xdr:col>
      <xdr:colOff>165100</xdr:colOff>
      <xdr:row>106</xdr:row>
      <xdr:rowOff>115959</xdr:rowOff>
    </xdr:to>
    <xdr:sp macro="" textlink="">
      <xdr:nvSpPr>
        <xdr:cNvPr id="468" name="楕円 467">
          <a:extLst>
            <a:ext uri="{FF2B5EF4-FFF2-40B4-BE49-F238E27FC236}">
              <a16:creationId xmlns:a16="http://schemas.microsoft.com/office/drawing/2014/main" id="{BE816BC6-D3F4-4D8F-A320-79EFFC0780B0}"/>
            </a:ext>
          </a:extLst>
        </xdr:cNvPr>
        <xdr:cNvSpPr/>
      </xdr:nvSpPr>
      <xdr:spPr>
        <a:xfrm>
          <a:off x="9588500" y="181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60731</xdr:rowOff>
    </xdr:from>
    <xdr:to>
      <xdr:col>55</xdr:col>
      <xdr:colOff>0</xdr:colOff>
      <xdr:row>106</xdr:row>
      <xdr:rowOff>65159</xdr:rowOff>
    </xdr:to>
    <xdr:cxnSp macro="">
      <xdr:nvCxnSpPr>
        <xdr:cNvPr id="469" name="直線コネクタ 468">
          <a:extLst>
            <a:ext uri="{FF2B5EF4-FFF2-40B4-BE49-F238E27FC236}">
              <a16:creationId xmlns:a16="http://schemas.microsoft.com/office/drawing/2014/main" id="{960044B6-6035-424A-8F6F-AC330BFBA36C}"/>
            </a:ext>
          </a:extLst>
        </xdr:cNvPr>
        <xdr:cNvCxnSpPr/>
      </xdr:nvCxnSpPr>
      <xdr:spPr>
        <a:xfrm flipV="1">
          <a:off x="9639300" y="18234431"/>
          <a:ext cx="838200" cy="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33804</xdr:rowOff>
    </xdr:from>
    <xdr:to>
      <xdr:col>46</xdr:col>
      <xdr:colOff>38100</xdr:colOff>
      <xdr:row>106</xdr:row>
      <xdr:rowOff>135404</xdr:rowOff>
    </xdr:to>
    <xdr:sp macro="" textlink="">
      <xdr:nvSpPr>
        <xdr:cNvPr id="470" name="楕円 469">
          <a:extLst>
            <a:ext uri="{FF2B5EF4-FFF2-40B4-BE49-F238E27FC236}">
              <a16:creationId xmlns:a16="http://schemas.microsoft.com/office/drawing/2014/main" id="{2C5A468B-1457-45D9-8592-71777D7AE7F6}"/>
            </a:ext>
          </a:extLst>
        </xdr:cNvPr>
        <xdr:cNvSpPr/>
      </xdr:nvSpPr>
      <xdr:spPr>
        <a:xfrm>
          <a:off x="8699500" y="182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65159</xdr:rowOff>
    </xdr:from>
    <xdr:to>
      <xdr:col>50</xdr:col>
      <xdr:colOff>114300</xdr:colOff>
      <xdr:row>106</xdr:row>
      <xdr:rowOff>84604</xdr:rowOff>
    </xdr:to>
    <xdr:cxnSp macro="">
      <xdr:nvCxnSpPr>
        <xdr:cNvPr id="471" name="直線コネクタ 470">
          <a:extLst>
            <a:ext uri="{FF2B5EF4-FFF2-40B4-BE49-F238E27FC236}">
              <a16:creationId xmlns:a16="http://schemas.microsoft.com/office/drawing/2014/main" id="{BF76C4A4-5895-4D83-BC9B-E0D8A5A46640}"/>
            </a:ext>
          </a:extLst>
        </xdr:cNvPr>
        <xdr:cNvCxnSpPr/>
      </xdr:nvCxnSpPr>
      <xdr:spPr>
        <a:xfrm flipV="1">
          <a:off x="8750300" y="18238859"/>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37409</xdr:rowOff>
    </xdr:from>
    <xdr:to>
      <xdr:col>41</xdr:col>
      <xdr:colOff>101600</xdr:colOff>
      <xdr:row>106</xdr:row>
      <xdr:rowOff>139009</xdr:rowOff>
    </xdr:to>
    <xdr:sp macro="" textlink="">
      <xdr:nvSpPr>
        <xdr:cNvPr id="472" name="楕円 471">
          <a:extLst>
            <a:ext uri="{FF2B5EF4-FFF2-40B4-BE49-F238E27FC236}">
              <a16:creationId xmlns:a16="http://schemas.microsoft.com/office/drawing/2014/main" id="{5E07BA75-7019-448F-BF68-91E58FC54C41}"/>
            </a:ext>
          </a:extLst>
        </xdr:cNvPr>
        <xdr:cNvSpPr/>
      </xdr:nvSpPr>
      <xdr:spPr>
        <a:xfrm>
          <a:off x="7810500" y="182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84604</xdr:rowOff>
    </xdr:from>
    <xdr:to>
      <xdr:col>45</xdr:col>
      <xdr:colOff>177800</xdr:colOff>
      <xdr:row>106</xdr:row>
      <xdr:rowOff>88209</xdr:rowOff>
    </xdr:to>
    <xdr:cxnSp macro="">
      <xdr:nvCxnSpPr>
        <xdr:cNvPr id="473" name="直線コネクタ 472">
          <a:extLst>
            <a:ext uri="{FF2B5EF4-FFF2-40B4-BE49-F238E27FC236}">
              <a16:creationId xmlns:a16="http://schemas.microsoft.com/office/drawing/2014/main" id="{2ABFDD4E-9965-4C39-A628-06CEEFE89904}"/>
            </a:ext>
          </a:extLst>
        </xdr:cNvPr>
        <xdr:cNvCxnSpPr/>
      </xdr:nvCxnSpPr>
      <xdr:spPr>
        <a:xfrm flipV="1">
          <a:off x="7861300" y="18258304"/>
          <a:ext cx="889000" cy="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18900</xdr:rowOff>
    </xdr:from>
    <xdr:to>
      <xdr:col>36</xdr:col>
      <xdr:colOff>165100</xdr:colOff>
      <xdr:row>106</xdr:row>
      <xdr:rowOff>120500</xdr:rowOff>
    </xdr:to>
    <xdr:sp macro="" textlink="">
      <xdr:nvSpPr>
        <xdr:cNvPr id="474" name="楕円 473">
          <a:extLst>
            <a:ext uri="{FF2B5EF4-FFF2-40B4-BE49-F238E27FC236}">
              <a16:creationId xmlns:a16="http://schemas.microsoft.com/office/drawing/2014/main" id="{9F02C465-F9FD-4FD1-8D50-26A7B608E3A4}"/>
            </a:ext>
          </a:extLst>
        </xdr:cNvPr>
        <xdr:cNvSpPr/>
      </xdr:nvSpPr>
      <xdr:spPr>
        <a:xfrm>
          <a:off x="6921500" y="1819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69700</xdr:rowOff>
    </xdr:from>
    <xdr:to>
      <xdr:col>41</xdr:col>
      <xdr:colOff>50800</xdr:colOff>
      <xdr:row>106</xdr:row>
      <xdr:rowOff>88209</xdr:rowOff>
    </xdr:to>
    <xdr:cxnSp macro="">
      <xdr:nvCxnSpPr>
        <xdr:cNvPr id="475" name="直線コネクタ 474">
          <a:extLst>
            <a:ext uri="{FF2B5EF4-FFF2-40B4-BE49-F238E27FC236}">
              <a16:creationId xmlns:a16="http://schemas.microsoft.com/office/drawing/2014/main" id="{064E420A-0280-41F7-B43C-DD70EE4796C7}"/>
            </a:ext>
          </a:extLst>
        </xdr:cNvPr>
        <xdr:cNvCxnSpPr/>
      </xdr:nvCxnSpPr>
      <xdr:spPr>
        <a:xfrm>
          <a:off x="6972300" y="18243400"/>
          <a:ext cx="889000" cy="1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105706</xdr:rowOff>
    </xdr:from>
    <xdr:ext cx="534377" cy="259045"/>
    <xdr:sp macro="" textlink="">
      <xdr:nvSpPr>
        <xdr:cNvPr id="476" name="n_1aveValue【港湾・漁港】&#10;一人当たり有形固定資産（償却資産）額">
          <a:extLst>
            <a:ext uri="{FF2B5EF4-FFF2-40B4-BE49-F238E27FC236}">
              <a16:creationId xmlns:a16="http://schemas.microsoft.com/office/drawing/2014/main" id="{0EC166A8-8EE1-41E0-B5B8-7743D0C46763}"/>
            </a:ext>
          </a:extLst>
        </xdr:cNvPr>
        <xdr:cNvSpPr txBox="1"/>
      </xdr:nvSpPr>
      <xdr:spPr>
        <a:xfrm>
          <a:off x="9359411" y="1845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105798</xdr:rowOff>
    </xdr:from>
    <xdr:ext cx="534377" cy="259045"/>
    <xdr:sp macro="" textlink="">
      <xdr:nvSpPr>
        <xdr:cNvPr id="477" name="n_2aveValue【港湾・漁港】&#10;一人当たり有形固定資産（償却資産）額">
          <a:extLst>
            <a:ext uri="{FF2B5EF4-FFF2-40B4-BE49-F238E27FC236}">
              <a16:creationId xmlns:a16="http://schemas.microsoft.com/office/drawing/2014/main" id="{4DF56791-0DEE-4F7E-9931-79D040C082FF}"/>
            </a:ext>
          </a:extLst>
        </xdr:cNvPr>
        <xdr:cNvSpPr txBox="1"/>
      </xdr:nvSpPr>
      <xdr:spPr>
        <a:xfrm>
          <a:off x="8483111" y="184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129839</xdr:rowOff>
    </xdr:from>
    <xdr:ext cx="534377" cy="259045"/>
    <xdr:sp macro="" textlink="">
      <xdr:nvSpPr>
        <xdr:cNvPr id="478" name="n_3aveValue【港湾・漁港】&#10;一人当たり有形固定資産（償却資産）額">
          <a:extLst>
            <a:ext uri="{FF2B5EF4-FFF2-40B4-BE49-F238E27FC236}">
              <a16:creationId xmlns:a16="http://schemas.microsoft.com/office/drawing/2014/main" id="{ED42F717-7760-499F-9678-42A7B4FFB043}"/>
            </a:ext>
          </a:extLst>
        </xdr:cNvPr>
        <xdr:cNvSpPr txBox="1"/>
      </xdr:nvSpPr>
      <xdr:spPr>
        <a:xfrm>
          <a:off x="7594111" y="184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58112</xdr:rowOff>
    </xdr:from>
    <xdr:ext cx="534377" cy="259045"/>
    <xdr:sp macro="" textlink="">
      <xdr:nvSpPr>
        <xdr:cNvPr id="479" name="n_4aveValue【港湾・漁港】&#10;一人当たり有形固定資産（償却資産）額">
          <a:extLst>
            <a:ext uri="{FF2B5EF4-FFF2-40B4-BE49-F238E27FC236}">
              <a16:creationId xmlns:a16="http://schemas.microsoft.com/office/drawing/2014/main" id="{5C15F269-E878-4B53-9FA1-2DE724E5D785}"/>
            </a:ext>
          </a:extLst>
        </xdr:cNvPr>
        <xdr:cNvSpPr txBox="1"/>
      </xdr:nvSpPr>
      <xdr:spPr>
        <a:xfrm>
          <a:off x="6705111" y="1840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104</xdr:row>
      <xdr:rowOff>132486</xdr:rowOff>
    </xdr:from>
    <xdr:ext cx="534377" cy="259045"/>
    <xdr:sp macro="" textlink="">
      <xdr:nvSpPr>
        <xdr:cNvPr id="480" name="n_1mainValue【港湾・漁港】&#10;一人当たり有形固定資産（償却資産）額">
          <a:extLst>
            <a:ext uri="{FF2B5EF4-FFF2-40B4-BE49-F238E27FC236}">
              <a16:creationId xmlns:a16="http://schemas.microsoft.com/office/drawing/2014/main" id="{B915F38B-3624-452D-B702-992F4409C188}"/>
            </a:ext>
          </a:extLst>
        </xdr:cNvPr>
        <xdr:cNvSpPr txBox="1"/>
      </xdr:nvSpPr>
      <xdr:spPr>
        <a:xfrm>
          <a:off x="9359411" y="1796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151931</xdr:rowOff>
    </xdr:from>
    <xdr:ext cx="534377" cy="259045"/>
    <xdr:sp macro="" textlink="">
      <xdr:nvSpPr>
        <xdr:cNvPr id="481" name="n_2mainValue【港湾・漁港】&#10;一人当たり有形固定資産（償却資産）額">
          <a:extLst>
            <a:ext uri="{FF2B5EF4-FFF2-40B4-BE49-F238E27FC236}">
              <a16:creationId xmlns:a16="http://schemas.microsoft.com/office/drawing/2014/main" id="{53CFB394-FC00-4EBD-92BE-C211443BE71D}"/>
            </a:ext>
          </a:extLst>
        </xdr:cNvPr>
        <xdr:cNvSpPr txBox="1"/>
      </xdr:nvSpPr>
      <xdr:spPr>
        <a:xfrm>
          <a:off x="8483111" y="1798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155536</xdr:rowOff>
    </xdr:from>
    <xdr:ext cx="534377" cy="259045"/>
    <xdr:sp macro="" textlink="">
      <xdr:nvSpPr>
        <xdr:cNvPr id="482" name="n_3mainValue【港湾・漁港】&#10;一人当たり有形固定資産（償却資産）額">
          <a:extLst>
            <a:ext uri="{FF2B5EF4-FFF2-40B4-BE49-F238E27FC236}">
              <a16:creationId xmlns:a16="http://schemas.microsoft.com/office/drawing/2014/main" id="{9E687CA0-D654-4009-80D0-183AE986640B}"/>
            </a:ext>
          </a:extLst>
        </xdr:cNvPr>
        <xdr:cNvSpPr txBox="1"/>
      </xdr:nvSpPr>
      <xdr:spPr>
        <a:xfrm>
          <a:off x="7594111" y="1798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137027</xdr:rowOff>
    </xdr:from>
    <xdr:ext cx="534377" cy="259045"/>
    <xdr:sp macro="" textlink="">
      <xdr:nvSpPr>
        <xdr:cNvPr id="483" name="n_4mainValue【港湾・漁港】&#10;一人当たり有形固定資産（償却資産）額">
          <a:extLst>
            <a:ext uri="{FF2B5EF4-FFF2-40B4-BE49-F238E27FC236}">
              <a16:creationId xmlns:a16="http://schemas.microsoft.com/office/drawing/2014/main" id="{1A18CB2D-00A0-4679-9BF3-24491676D83F}"/>
            </a:ext>
          </a:extLst>
        </xdr:cNvPr>
        <xdr:cNvSpPr txBox="1"/>
      </xdr:nvSpPr>
      <xdr:spPr>
        <a:xfrm>
          <a:off x="6705111" y="179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574B335D-7A8D-459E-994D-EE3C7AFCC0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5CE5C559-4639-4170-80DD-8336AD0C36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0F5E2E49-6D71-4893-A130-62D58BA1DF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7CFAFB16-D889-439E-A0DE-4DDB751264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E3C2A636-5EC6-429B-8F30-EC7B7FEEF9A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CD49C257-2EB6-4D10-9417-C59F7E0DBD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B01A2DAA-AB93-4CDF-A330-DA68B7642C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B25BBA02-61C1-4344-99DC-6679C532F76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B6925CF7-C5FA-4906-8AF7-7AAD245A04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7BAD1A41-C920-4B50-9704-9B454A3D06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94" name="テキスト ボックス 493">
          <a:extLst>
            <a:ext uri="{FF2B5EF4-FFF2-40B4-BE49-F238E27FC236}">
              <a16:creationId xmlns:a16="http://schemas.microsoft.com/office/drawing/2014/main" id="{114A57B4-D1D2-458C-BF88-5FEE461BF675}"/>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a:extLst>
            <a:ext uri="{FF2B5EF4-FFF2-40B4-BE49-F238E27FC236}">
              <a16:creationId xmlns:a16="http://schemas.microsoft.com/office/drawing/2014/main" id="{B69FC559-ACD0-42D0-A2F9-FA81E56E133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6" name="テキスト ボックス 495">
          <a:extLst>
            <a:ext uri="{FF2B5EF4-FFF2-40B4-BE49-F238E27FC236}">
              <a16:creationId xmlns:a16="http://schemas.microsoft.com/office/drawing/2014/main" id="{E824EBDE-5056-4D19-9DD9-D41372DD1BC4}"/>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a:extLst>
            <a:ext uri="{FF2B5EF4-FFF2-40B4-BE49-F238E27FC236}">
              <a16:creationId xmlns:a16="http://schemas.microsoft.com/office/drawing/2014/main" id="{1D840390-9C24-4915-91BA-D4954A6FC24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a:extLst>
            <a:ext uri="{FF2B5EF4-FFF2-40B4-BE49-F238E27FC236}">
              <a16:creationId xmlns:a16="http://schemas.microsoft.com/office/drawing/2014/main" id="{72113BD6-770E-4D0A-95E9-315B8667E1E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a:extLst>
            <a:ext uri="{FF2B5EF4-FFF2-40B4-BE49-F238E27FC236}">
              <a16:creationId xmlns:a16="http://schemas.microsoft.com/office/drawing/2014/main" id="{C03DCBCE-1E82-401A-A75C-B459D7BEE82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a:extLst>
            <a:ext uri="{FF2B5EF4-FFF2-40B4-BE49-F238E27FC236}">
              <a16:creationId xmlns:a16="http://schemas.microsoft.com/office/drawing/2014/main" id="{934C5BD7-6AD1-4345-9BBC-63861C1FE6D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a:extLst>
            <a:ext uri="{FF2B5EF4-FFF2-40B4-BE49-F238E27FC236}">
              <a16:creationId xmlns:a16="http://schemas.microsoft.com/office/drawing/2014/main" id="{6386A026-F850-4033-AE96-18F9269A26B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a:extLst>
            <a:ext uri="{FF2B5EF4-FFF2-40B4-BE49-F238E27FC236}">
              <a16:creationId xmlns:a16="http://schemas.microsoft.com/office/drawing/2014/main" id="{780DD7C5-9948-45B5-B462-53224399CF8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a:extLst>
            <a:ext uri="{FF2B5EF4-FFF2-40B4-BE49-F238E27FC236}">
              <a16:creationId xmlns:a16="http://schemas.microsoft.com/office/drawing/2014/main" id="{D542EB8F-8488-4628-A377-6B6AB245CF6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a:extLst>
            <a:ext uri="{FF2B5EF4-FFF2-40B4-BE49-F238E27FC236}">
              <a16:creationId xmlns:a16="http://schemas.microsoft.com/office/drawing/2014/main" id="{FA6968B5-9406-4C06-9951-39E3668D623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a:extLst>
            <a:ext uri="{FF2B5EF4-FFF2-40B4-BE49-F238E27FC236}">
              <a16:creationId xmlns:a16="http://schemas.microsoft.com/office/drawing/2014/main" id="{FBE5CD02-3373-47B0-9B97-E95D3AA2575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6" name="テキスト ボックス 505">
          <a:extLst>
            <a:ext uri="{FF2B5EF4-FFF2-40B4-BE49-F238E27FC236}">
              <a16:creationId xmlns:a16="http://schemas.microsoft.com/office/drawing/2014/main" id="{39C43527-C34B-47B0-B608-7AF5D2BFA697}"/>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67671898-4500-4082-980E-777B8A0D98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8" name="テキスト ボックス 507">
          <a:extLst>
            <a:ext uri="{FF2B5EF4-FFF2-40B4-BE49-F238E27FC236}">
              <a16:creationId xmlns:a16="http://schemas.microsoft.com/office/drawing/2014/main" id="{2FB8D26A-F05A-4327-9DEF-2A4F38095AF1}"/>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2D80DFFB-FE71-4028-AF40-FC23406049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510" name="直線コネクタ 509">
          <a:extLst>
            <a:ext uri="{FF2B5EF4-FFF2-40B4-BE49-F238E27FC236}">
              <a16:creationId xmlns:a16="http://schemas.microsoft.com/office/drawing/2014/main" id="{DE1945CD-2EDB-4067-AD80-C85164E194BA}"/>
            </a:ext>
          </a:extLst>
        </xdr:cNvPr>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511" name="【認定こども園・幼稚園・保育所】&#10;有形固定資産減価償却率最小値テキスト">
          <a:extLst>
            <a:ext uri="{FF2B5EF4-FFF2-40B4-BE49-F238E27FC236}">
              <a16:creationId xmlns:a16="http://schemas.microsoft.com/office/drawing/2014/main" id="{C29F1144-7D4E-4B41-99CF-3ABA8BFC756B}"/>
            </a:ext>
          </a:extLst>
        </xdr:cNvPr>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512" name="直線コネクタ 511">
          <a:extLst>
            <a:ext uri="{FF2B5EF4-FFF2-40B4-BE49-F238E27FC236}">
              <a16:creationId xmlns:a16="http://schemas.microsoft.com/office/drawing/2014/main" id="{2245CED9-EC63-4835-9BDC-03D642FFCB6A}"/>
            </a:ext>
          </a:extLst>
        </xdr:cNvPr>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513" name="【認定こども園・幼稚園・保育所】&#10;有形固定資産減価償却率最大値テキスト">
          <a:extLst>
            <a:ext uri="{FF2B5EF4-FFF2-40B4-BE49-F238E27FC236}">
              <a16:creationId xmlns:a16="http://schemas.microsoft.com/office/drawing/2014/main" id="{74C7905D-339D-4B8D-AEDE-46C8202FD428}"/>
            </a:ext>
          </a:extLst>
        </xdr:cNvPr>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514" name="直線コネクタ 513">
          <a:extLst>
            <a:ext uri="{FF2B5EF4-FFF2-40B4-BE49-F238E27FC236}">
              <a16:creationId xmlns:a16="http://schemas.microsoft.com/office/drawing/2014/main" id="{CA96E6D9-B35A-47A1-887C-8F138907B54D}"/>
            </a:ext>
          </a:extLst>
        </xdr:cNvPr>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BBDCD55A-2D23-4CC4-BBB4-E7629BD96418}"/>
            </a:ext>
          </a:extLst>
        </xdr:cNvPr>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516" name="フローチャート: 判断 515">
          <a:extLst>
            <a:ext uri="{FF2B5EF4-FFF2-40B4-BE49-F238E27FC236}">
              <a16:creationId xmlns:a16="http://schemas.microsoft.com/office/drawing/2014/main" id="{941F0AA7-C4EE-4754-8344-B29928657985}"/>
            </a:ext>
          </a:extLst>
        </xdr:cNvPr>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517" name="フローチャート: 判断 516">
          <a:extLst>
            <a:ext uri="{FF2B5EF4-FFF2-40B4-BE49-F238E27FC236}">
              <a16:creationId xmlns:a16="http://schemas.microsoft.com/office/drawing/2014/main" id="{AB2C278A-7548-41D7-B9C5-399748538811}"/>
            </a:ext>
          </a:extLst>
        </xdr:cNvPr>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518" name="フローチャート: 判断 517">
          <a:extLst>
            <a:ext uri="{FF2B5EF4-FFF2-40B4-BE49-F238E27FC236}">
              <a16:creationId xmlns:a16="http://schemas.microsoft.com/office/drawing/2014/main" id="{A30F6B2E-DB35-4A24-B215-193B31A1A646}"/>
            </a:ext>
          </a:extLst>
        </xdr:cNvPr>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519" name="フローチャート: 判断 518">
          <a:extLst>
            <a:ext uri="{FF2B5EF4-FFF2-40B4-BE49-F238E27FC236}">
              <a16:creationId xmlns:a16="http://schemas.microsoft.com/office/drawing/2014/main" id="{60051DF0-BF54-4B43-BEE7-B1CCE82E34B2}"/>
            </a:ext>
          </a:extLst>
        </xdr:cNvPr>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520" name="フローチャート: 判断 519">
          <a:extLst>
            <a:ext uri="{FF2B5EF4-FFF2-40B4-BE49-F238E27FC236}">
              <a16:creationId xmlns:a16="http://schemas.microsoft.com/office/drawing/2014/main" id="{72C1DF37-CCFE-42D0-A429-6F4023690B4B}"/>
            </a:ext>
          </a:extLst>
        </xdr:cNvPr>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8EA4FBD4-33E1-4D6D-B32F-1591437D834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74F0BA9A-C5CE-49C2-869D-BE6ED504AC2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2EFD82E2-5DA3-4F4D-BFD4-4B683DFE745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6BD1A620-2860-4E28-A54D-E865A34461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345B4143-A9BE-4CC1-8137-48F2DDF3FAD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526" name="楕円 525">
          <a:extLst>
            <a:ext uri="{FF2B5EF4-FFF2-40B4-BE49-F238E27FC236}">
              <a16:creationId xmlns:a16="http://schemas.microsoft.com/office/drawing/2014/main" id="{46D12715-4158-4AC0-B206-52BCDFF49A0E}"/>
            </a:ext>
          </a:extLst>
        </xdr:cNvPr>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5CC25C53-D3D0-4599-B948-53F582BE0D4D}"/>
            </a:ext>
          </a:extLst>
        </xdr:cNvPr>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28" name="楕円 527">
          <a:extLst>
            <a:ext uri="{FF2B5EF4-FFF2-40B4-BE49-F238E27FC236}">
              <a16:creationId xmlns:a16="http://schemas.microsoft.com/office/drawing/2014/main" id="{334C0EC2-95D9-4F62-B7EC-783478CB7610}"/>
            </a:ext>
          </a:extLst>
        </xdr:cNvPr>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133350</xdr:rowOff>
    </xdr:to>
    <xdr:cxnSp macro="">
      <xdr:nvCxnSpPr>
        <xdr:cNvPr id="529" name="直線コネクタ 528">
          <a:extLst>
            <a:ext uri="{FF2B5EF4-FFF2-40B4-BE49-F238E27FC236}">
              <a16:creationId xmlns:a16="http://schemas.microsoft.com/office/drawing/2014/main" id="{606CD45D-8AAA-4682-9B32-FF57A94BE0BE}"/>
            </a:ext>
          </a:extLst>
        </xdr:cNvPr>
        <xdr:cNvCxnSpPr/>
      </xdr:nvCxnSpPr>
      <xdr:spPr>
        <a:xfrm>
          <a:off x="15481300" y="6751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530" name="楕円 529">
          <a:extLst>
            <a:ext uri="{FF2B5EF4-FFF2-40B4-BE49-F238E27FC236}">
              <a16:creationId xmlns:a16="http://schemas.microsoft.com/office/drawing/2014/main" id="{18AA70FD-6C18-4D12-BB2E-02E877040C79}"/>
            </a:ext>
          </a:extLst>
        </xdr:cNvPr>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64770</xdr:rowOff>
    </xdr:to>
    <xdr:cxnSp macro="">
      <xdr:nvCxnSpPr>
        <xdr:cNvPr id="531" name="直線コネクタ 530">
          <a:extLst>
            <a:ext uri="{FF2B5EF4-FFF2-40B4-BE49-F238E27FC236}">
              <a16:creationId xmlns:a16="http://schemas.microsoft.com/office/drawing/2014/main" id="{1491FC0A-555A-46DD-87A3-1AB5799ED428}"/>
            </a:ext>
          </a:extLst>
        </xdr:cNvPr>
        <xdr:cNvCxnSpPr/>
      </xdr:nvCxnSpPr>
      <xdr:spPr>
        <a:xfrm>
          <a:off x="14592300" y="6682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32" name="楕円 531">
          <a:extLst>
            <a:ext uri="{FF2B5EF4-FFF2-40B4-BE49-F238E27FC236}">
              <a16:creationId xmlns:a16="http://schemas.microsoft.com/office/drawing/2014/main" id="{FAC55305-91AE-49DB-B3E8-C51BFE644542}"/>
            </a:ext>
          </a:extLst>
        </xdr:cNvPr>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167640</xdr:rowOff>
    </xdr:to>
    <xdr:cxnSp macro="">
      <xdr:nvCxnSpPr>
        <xdr:cNvPr id="533" name="直線コネクタ 532">
          <a:extLst>
            <a:ext uri="{FF2B5EF4-FFF2-40B4-BE49-F238E27FC236}">
              <a16:creationId xmlns:a16="http://schemas.microsoft.com/office/drawing/2014/main" id="{9B4182F9-5477-44FC-B586-F82459A7B053}"/>
            </a:ext>
          </a:extLst>
        </xdr:cNvPr>
        <xdr:cNvCxnSpPr/>
      </xdr:nvCxnSpPr>
      <xdr:spPr>
        <a:xfrm>
          <a:off x="13703300" y="6614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89081</xdr:rowOff>
    </xdr:from>
    <xdr:to>
      <xdr:col>67</xdr:col>
      <xdr:colOff>101600</xdr:colOff>
      <xdr:row>38</xdr:row>
      <xdr:rowOff>19231</xdr:rowOff>
    </xdr:to>
    <xdr:sp macro="" textlink="">
      <xdr:nvSpPr>
        <xdr:cNvPr id="534" name="楕円 533">
          <a:extLst>
            <a:ext uri="{FF2B5EF4-FFF2-40B4-BE49-F238E27FC236}">
              <a16:creationId xmlns:a16="http://schemas.microsoft.com/office/drawing/2014/main" id="{EA6093AC-CC5A-438B-A7AE-F72244276CA2}"/>
            </a:ext>
          </a:extLst>
        </xdr:cNvPr>
        <xdr:cNvSpPr/>
      </xdr:nvSpPr>
      <xdr:spPr>
        <a:xfrm>
          <a:off x="12763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139881</xdr:rowOff>
    </xdr:from>
    <xdr:to>
      <xdr:col>71</xdr:col>
      <xdr:colOff>177800</xdr:colOff>
      <xdr:row>38</xdr:row>
      <xdr:rowOff>99060</xdr:rowOff>
    </xdr:to>
    <xdr:cxnSp macro="">
      <xdr:nvCxnSpPr>
        <xdr:cNvPr id="535" name="直線コネクタ 534">
          <a:extLst>
            <a:ext uri="{FF2B5EF4-FFF2-40B4-BE49-F238E27FC236}">
              <a16:creationId xmlns:a16="http://schemas.microsoft.com/office/drawing/2014/main" id="{06ED2733-0B47-4B09-A070-BA35356AB47B}"/>
            </a:ext>
          </a:extLst>
        </xdr:cNvPr>
        <xdr:cNvCxnSpPr/>
      </xdr:nvCxnSpPr>
      <xdr:spPr>
        <a:xfrm>
          <a:off x="12814300" y="648353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150058</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60646074-EE08-481D-82CA-62AE713BC0CB}"/>
            </a:ext>
          </a:extLst>
        </xdr:cNvPr>
        <xdr:cNvSpPr txBox="1"/>
      </xdr:nvSpPr>
      <xdr:spPr>
        <a:xfrm>
          <a:off x="15266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1E5041C8-E0A3-4C3C-9857-8FF7D10F1341}"/>
            </a:ext>
          </a:extLst>
        </xdr:cNvPr>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E0F93672-EB6B-41B2-B9F5-BF03CC5A7145}"/>
            </a:ext>
          </a:extLst>
        </xdr:cNvPr>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BDD2EE5D-69A8-4FEC-A423-09ED8B8478B2}"/>
            </a:ext>
          </a:extLst>
        </xdr:cNvPr>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5F272174-D367-425B-8F69-E8667295EF5B}"/>
            </a:ext>
          </a:extLst>
        </xdr:cNvPr>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DA2E8D94-150A-4741-8FE7-D9ADB415AF16}"/>
            </a:ext>
          </a:extLst>
        </xdr:cNvPr>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166387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35A0C520-C691-4074-AEF8-306C3E1B223B}"/>
            </a:ext>
          </a:extLst>
        </xdr:cNvPr>
        <xdr:cNvSpPr txBox="1"/>
      </xdr:nvSpPr>
      <xdr:spPr>
        <a:xfrm>
          <a:off x="13500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35758</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ED358131-B5C6-4569-AC38-C35ECA6532FF}"/>
            </a:ext>
          </a:extLst>
        </xdr:cNvPr>
        <xdr:cNvSpPr txBox="1"/>
      </xdr:nvSpPr>
      <xdr:spPr>
        <a:xfrm>
          <a:off x="12611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DE74C202-A0DD-4148-86F3-5491FCE0C10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16536F7-451B-453B-9B6B-21FA95CDBFF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2785D86B-692E-4FF3-99E0-9EC8B14B50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24CFF620-0140-4CB3-9E2F-0F4B2F4FA9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6E15A27F-3D7F-4007-8E52-914CDA716F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6102361A-05A8-4FE3-929C-18A71B62B1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B55B1128-EB9B-4B6B-A586-31AAFADCDC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A1915A43-3A4C-45F4-8286-9C8DCB3E5B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859480E9-9C9A-4325-9D43-1D4E097392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A7FA028-EA6F-4AA2-9DE7-0FE18B2EA8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a:extLst>
            <a:ext uri="{FF2B5EF4-FFF2-40B4-BE49-F238E27FC236}">
              <a16:creationId xmlns:a16="http://schemas.microsoft.com/office/drawing/2014/main" id="{B3E112F9-DD54-425A-8AF9-525D7E37CA3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5" name="テキスト ボックス 554">
          <a:extLst>
            <a:ext uri="{FF2B5EF4-FFF2-40B4-BE49-F238E27FC236}">
              <a16:creationId xmlns:a16="http://schemas.microsoft.com/office/drawing/2014/main" id="{3DFED9DC-A0AA-43E8-B0A0-B73865CB26B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a:extLst>
            <a:ext uri="{FF2B5EF4-FFF2-40B4-BE49-F238E27FC236}">
              <a16:creationId xmlns:a16="http://schemas.microsoft.com/office/drawing/2014/main" id="{5A3116C2-FE21-46A7-8D2D-44802A68493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7" name="テキスト ボックス 556">
          <a:extLst>
            <a:ext uri="{FF2B5EF4-FFF2-40B4-BE49-F238E27FC236}">
              <a16:creationId xmlns:a16="http://schemas.microsoft.com/office/drawing/2014/main" id="{8B84D91F-210B-43C6-8A46-6E7DCDA33F3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a:extLst>
            <a:ext uri="{FF2B5EF4-FFF2-40B4-BE49-F238E27FC236}">
              <a16:creationId xmlns:a16="http://schemas.microsoft.com/office/drawing/2014/main" id="{09579913-887E-4514-AE1F-2AEFE8D4F95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9" name="テキスト ボックス 558">
          <a:extLst>
            <a:ext uri="{FF2B5EF4-FFF2-40B4-BE49-F238E27FC236}">
              <a16:creationId xmlns:a16="http://schemas.microsoft.com/office/drawing/2014/main" id="{6630965A-59C9-4EE3-8E7A-C4EF8800B79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a:extLst>
            <a:ext uri="{FF2B5EF4-FFF2-40B4-BE49-F238E27FC236}">
              <a16:creationId xmlns:a16="http://schemas.microsoft.com/office/drawing/2014/main" id="{FC10BCF1-0587-4A2E-89B7-525B1F99A48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1" name="テキスト ボックス 560">
          <a:extLst>
            <a:ext uri="{FF2B5EF4-FFF2-40B4-BE49-F238E27FC236}">
              <a16:creationId xmlns:a16="http://schemas.microsoft.com/office/drawing/2014/main" id="{CE3126B4-082D-4EB6-B9F6-E1489A7868CC}"/>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a:extLst>
            <a:ext uri="{FF2B5EF4-FFF2-40B4-BE49-F238E27FC236}">
              <a16:creationId xmlns:a16="http://schemas.microsoft.com/office/drawing/2014/main" id="{F49E96D7-4B7C-4906-B3CA-5F86C39D467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3" name="テキスト ボックス 562">
          <a:extLst>
            <a:ext uri="{FF2B5EF4-FFF2-40B4-BE49-F238E27FC236}">
              <a16:creationId xmlns:a16="http://schemas.microsoft.com/office/drawing/2014/main" id="{91E8520C-A6E3-4A43-ABE6-09CD3F1D8FE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898DA0D4-DFA7-4768-8760-6CE0A1E48D4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CCCC193E-763F-4D3A-94B8-D785DF2D6B9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E7B5E011-B7D9-45D5-823D-D0EB3BC433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67" name="直線コネクタ 566">
          <a:extLst>
            <a:ext uri="{FF2B5EF4-FFF2-40B4-BE49-F238E27FC236}">
              <a16:creationId xmlns:a16="http://schemas.microsoft.com/office/drawing/2014/main" id="{54724E90-DF7C-4C79-821C-E66ADA1A4019}"/>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1C31C11A-1C33-4718-8974-DB7151C5E45C}"/>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69" name="直線コネクタ 568">
          <a:extLst>
            <a:ext uri="{FF2B5EF4-FFF2-40B4-BE49-F238E27FC236}">
              <a16:creationId xmlns:a16="http://schemas.microsoft.com/office/drawing/2014/main" id="{2EB49D86-6FC1-40F4-9E08-21DAFA6A4B21}"/>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2B89A843-0431-47EC-9274-A6F91DA15F12}"/>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71" name="直線コネクタ 570">
          <a:extLst>
            <a:ext uri="{FF2B5EF4-FFF2-40B4-BE49-F238E27FC236}">
              <a16:creationId xmlns:a16="http://schemas.microsoft.com/office/drawing/2014/main" id="{E0F9B068-E77B-411E-8E60-D2EFE52588BD}"/>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4FE7F60E-E7EF-4CB4-A490-BD6B8CEFB411}"/>
            </a:ext>
          </a:extLst>
        </xdr:cNvPr>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573" name="フローチャート: 判断 572">
          <a:extLst>
            <a:ext uri="{FF2B5EF4-FFF2-40B4-BE49-F238E27FC236}">
              <a16:creationId xmlns:a16="http://schemas.microsoft.com/office/drawing/2014/main" id="{A72D433E-B365-4320-94F7-D668156B8FBF}"/>
            </a:ext>
          </a:extLst>
        </xdr:cNvPr>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574" name="フローチャート: 判断 573">
          <a:extLst>
            <a:ext uri="{FF2B5EF4-FFF2-40B4-BE49-F238E27FC236}">
              <a16:creationId xmlns:a16="http://schemas.microsoft.com/office/drawing/2014/main" id="{C7D22B65-70EE-438B-BABC-601BFBECCFC8}"/>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5" name="フローチャート: 判断 574">
          <a:extLst>
            <a:ext uri="{FF2B5EF4-FFF2-40B4-BE49-F238E27FC236}">
              <a16:creationId xmlns:a16="http://schemas.microsoft.com/office/drawing/2014/main" id="{9A67F9EA-AF17-4E75-BF17-0C81B76A4949}"/>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76" name="フローチャート: 判断 575">
          <a:extLst>
            <a:ext uri="{FF2B5EF4-FFF2-40B4-BE49-F238E27FC236}">
              <a16:creationId xmlns:a16="http://schemas.microsoft.com/office/drawing/2014/main" id="{6AF01BFE-E284-41B3-8C35-7F96F5E66AEE}"/>
            </a:ext>
          </a:extLst>
        </xdr:cNvPr>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577" name="フローチャート: 判断 576">
          <a:extLst>
            <a:ext uri="{FF2B5EF4-FFF2-40B4-BE49-F238E27FC236}">
              <a16:creationId xmlns:a16="http://schemas.microsoft.com/office/drawing/2014/main" id="{68CF7F64-0C47-43F4-A8A4-3DBBA82FC3EF}"/>
            </a:ext>
          </a:extLst>
        </xdr:cNvPr>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1249212F-6EE5-4878-962B-808FE9033F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151A2B00-3A3E-4F66-8BDF-ABEC9DAA1D8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1498D902-8744-4136-A8A8-086C4D4E60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6D22B789-6BD6-4594-89AD-147F1DBFDB8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5C6B30BC-C0E8-49E5-8238-16FCA764EDE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583" name="楕円 582">
          <a:extLst>
            <a:ext uri="{FF2B5EF4-FFF2-40B4-BE49-F238E27FC236}">
              <a16:creationId xmlns:a16="http://schemas.microsoft.com/office/drawing/2014/main" id="{3165CC54-B75D-47BD-8C7A-EF93C9FEA9CA}"/>
            </a:ext>
          </a:extLst>
        </xdr:cNvPr>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584" name="【認定こども園・幼稚園・保育所】&#10;一人当たり面積該当値テキスト">
          <a:extLst>
            <a:ext uri="{FF2B5EF4-FFF2-40B4-BE49-F238E27FC236}">
              <a16:creationId xmlns:a16="http://schemas.microsoft.com/office/drawing/2014/main" id="{696AC857-D423-4AC4-9476-CF7CD1D3A145}"/>
            </a:ext>
          </a:extLst>
        </xdr:cNvPr>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585" name="楕円 584">
          <a:extLst>
            <a:ext uri="{FF2B5EF4-FFF2-40B4-BE49-F238E27FC236}">
              <a16:creationId xmlns:a16="http://schemas.microsoft.com/office/drawing/2014/main" id="{C5712A4F-54E1-47F6-B2A7-26CDA039A511}"/>
            </a:ext>
          </a:extLst>
        </xdr:cNvPr>
        <xdr:cNvSpPr/>
      </xdr:nvSpPr>
      <xdr:spPr>
        <a:xfrm>
          <a:off x="2127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64770</xdr:rowOff>
    </xdr:to>
    <xdr:cxnSp macro="">
      <xdr:nvCxnSpPr>
        <xdr:cNvPr id="586" name="直線コネクタ 585">
          <a:extLst>
            <a:ext uri="{FF2B5EF4-FFF2-40B4-BE49-F238E27FC236}">
              <a16:creationId xmlns:a16="http://schemas.microsoft.com/office/drawing/2014/main" id="{E60C9CAA-C982-4CFA-9FCC-F1AFF59304F9}"/>
            </a:ext>
          </a:extLst>
        </xdr:cNvPr>
        <xdr:cNvCxnSpPr/>
      </xdr:nvCxnSpPr>
      <xdr:spPr>
        <a:xfrm>
          <a:off x="21323300" y="709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13970</xdr:rowOff>
    </xdr:from>
    <xdr:to>
      <xdr:col>107</xdr:col>
      <xdr:colOff>101600</xdr:colOff>
      <xdr:row>41</xdr:row>
      <xdr:rowOff>115570</xdr:rowOff>
    </xdr:to>
    <xdr:sp macro="" textlink="">
      <xdr:nvSpPr>
        <xdr:cNvPr id="587" name="楕円 586">
          <a:extLst>
            <a:ext uri="{FF2B5EF4-FFF2-40B4-BE49-F238E27FC236}">
              <a16:creationId xmlns:a16="http://schemas.microsoft.com/office/drawing/2014/main" id="{BD44839F-EC8D-4248-94CD-03292123831C}"/>
            </a:ext>
          </a:extLst>
        </xdr:cNvPr>
        <xdr:cNvSpPr/>
      </xdr:nvSpPr>
      <xdr:spPr>
        <a:xfrm>
          <a:off x="20383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64770</xdr:rowOff>
    </xdr:from>
    <xdr:to>
      <xdr:col>111</xdr:col>
      <xdr:colOff>177800</xdr:colOff>
      <xdr:row>41</xdr:row>
      <xdr:rowOff>64770</xdr:rowOff>
    </xdr:to>
    <xdr:cxnSp macro="">
      <xdr:nvCxnSpPr>
        <xdr:cNvPr id="588" name="直線コネクタ 587">
          <a:extLst>
            <a:ext uri="{FF2B5EF4-FFF2-40B4-BE49-F238E27FC236}">
              <a16:creationId xmlns:a16="http://schemas.microsoft.com/office/drawing/2014/main" id="{7A656F7F-98D3-4166-BB1A-C629B973014D}"/>
            </a:ext>
          </a:extLst>
        </xdr:cNvPr>
        <xdr:cNvCxnSpPr/>
      </xdr:nvCxnSpPr>
      <xdr:spPr>
        <a:xfrm>
          <a:off x="20434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13970</xdr:rowOff>
    </xdr:from>
    <xdr:to>
      <xdr:col>102</xdr:col>
      <xdr:colOff>165100</xdr:colOff>
      <xdr:row>41</xdr:row>
      <xdr:rowOff>115570</xdr:rowOff>
    </xdr:to>
    <xdr:sp macro="" textlink="">
      <xdr:nvSpPr>
        <xdr:cNvPr id="589" name="楕円 588">
          <a:extLst>
            <a:ext uri="{FF2B5EF4-FFF2-40B4-BE49-F238E27FC236}">
              <a16:creationId xmlns:a16="http://schemas.microsoft.com/office/drawing/2014/main" id="{AAE93B67-62C9-4227-9B63-F32EE60206AC}"/>
            </a:ext>
          </a:extLst>
        </xdr:cNvPr>
        <xdr:cNvSpPr/>
      </xdr:nvSpPr>
      <xdr:spPr>
        <a:xfrm>
          <a:off x="19494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64770</xdr:rowOff>
    </xdr:from>
    <xdr:to>
      <xdr:col>107</xdr:col>
      <xdr:colOff>50800</xdr:colOff>
      <xdr:row>41</xdr:row>
      <xdr:rowOff>64770</xdr:rowOff>
    </xdr:to>
    <xdr:cxnSp macro="">
      <xdr:nvCxnSpPr>
        <xdr:cNvPr id="590" name="直線コネクタ 589">
          <a:extLst>
            <a:ext uri="{FF2B5EF4-FFF2-40B4-BE49-F238E27FC236}">
              <a16:creationId xmlns:a16="http://schemas.microsoft.com/office/drawing/2014/main" id="{FD1980C8-9E70-4DF4-8035-38D941DF4BF1}"/>
            </a:ext>
          </a:extLst>
        </xdr:cNvPr>
        <xdr:cNvCxnSpPr/>
      </xdr:nvCxnSpPr>
      <xdr:spPr>
        <a:xfrm>
          <a:off x="19545300" y="709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21590</xdr:rowOff>
    </xdr:from>
    <xdr:to>
      <xdr:col>98</xdr:col>
      <xdr:colOff>38100</xdr:colOff>
      <xdr:row>41</xdr:row>
      <xdr:rowOff>123190</xdr:rowOff>
    </xdr:to>
    <xdr:sp macro="" textlink="">
      <xdr:nvSpPr>
        <xdr:cNvPr id="591" name="楕円 590">
          <a:extLst>
            <a:ext uri="{FF2B5EF4-FFF2-40B4-BE49-F238E27FC236}">
              <a16:creationId xmlns:a16="http://schemas.microsoft.com/office/drawing/2014/main" id="{2713C283-1238-4E84-8E5E-45D3BE5400A6}"/>
            </a:ext>
          </a:extLst>
        </xdr:cNvPr>
        <xdr:cNvSpPr/>
      </xdr:nvSpPr>
      <xdr:spPr>
        <a:xfrm>
          <a:off x="18605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64770</xdr:rowOff>
    </xdr:from>
    <xdr:to>
      <xdr:col>102</xdr:col>
      <xdr:colOff>114300</xdr:colOff>
      <xdr:row>41</xdr:row>
      <xdr:rowOff>72390</xdr:rowOff>
    </xdr:to>
    <xdr:cxnSp macro="">
      <xdr:nvCxnSpPr>
        <xdr:cNvPr id="592" name="直線コネクタ 591">
          <a:extLst>
            <a:ext uri="{FF2B5EF4-FFF2-40B4-BE49-F238E27FC236}">
              <a16:creationId xmlns:a16="http://schemas.microsoft.com/office/drawing/2014/main" id="{3FA81ABF-6B4B-40AA-945C-9C49D3338E82}"/>
            </a:ext>
          </a:extLst>
        </xdr:cNvPr>
        <xdr:cNvCxnSpPr/>
      </xdr:nvCxnSpPr>
      <xdr:spPr>
        <a:xfrm flipV="1">
          <a:off x="18656300" y="7094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593" name="n_1aveValue【認定こども園・幼稚園・保育所】&#10;一人当たり面積">
          <a:extLst>
            <a:ext uri="{FF2B5EF4-FFF2-40B4-BE49-F238E27FC236}">
              <a16:creationId xmlns:a16="http://schemas.microsoft.com/office/drawing/2014/main" id="{5AD13E67-DF75-427B-8473-C22F62FC59FD}"/>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4" name="n_2aveValue【認定こども園・幼稚園・保育所】&#10;一人当たり面積">
          <a:extLst>
            <a:ext uri="{FF2B5EF4-FFF2-40B4-BE49-F238E27FC236}">
              <a16:creationId xmlns:a16="http://schemas.microsoft.com/office/drawing/2014/main" id="{F8C12D84-3007-43CA-B2BF-1C28B970BFFB}"/>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595" name="n_3aveValue【認定こども園・幼稚園・保育所】&#10;一人当たり面積">
          <a:extLst>
            <a:ext uri="{FF2B5EF4-FFF2-40B4-BE49-F238E27FC236}">
              <a16:creationId xmlns:a16="http://schemas.microsoft.com/office/drawing/2014/main" id="{E831CC04-A874-4B1C-B872-917440ED1330}"/>
            </a:ext>
          </a:extLst>
        </xdr:cNvPr>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596" name="n_4aveValue【認定こども園・幼稚園・保育所】&#10;一人当たり面積">
          <a:extLst>
            <a:ext uri="{FF2B5EF4-FFF2-40B4-BE49-F238E27FC236}">
              <a16:creationId xmlns:a16="http://schemas.microsoft.com/office/drawing/2014/main" id="{33590A7B-1C95-42C6-B07E-1DE6BFA04605}"/>
            </a:ext>
          </a:extLst>
        </xdr:cNvPr>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597" name="n_1mainValue【認定こども園・幼稚園・保育所】&#10;一人当たり面積">
          <a:extLst>
            <a:ext uri="{FF2B5EF4-FFF2-40B4-BE49-F238E27FC236}">
              <a16:creationId xmlns:a16="http://schemas.microsoft.com/office/drawing/2014/main" id="{8291970E-C688-461E-975B-805FFC450174}"/>
            </a:ext>
          </a:extLst>
        </xdr:cNvPr>
        <xdr:cNvSpPr txBox="1"/>
      </xdr:nvSpPr>
      <xdr:spPr>
        <a:xfrm>
          <a:off x="210757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106697</xdr:rowOff>
    </xdr:from>
    <xdr:ext cx="469744" cy="259045"/>
    <xdr:sp macro="" textlink="">
      <xdr:nvSpPr>
        <xdr:cNvPr id="598" name="n_2mainValue【認定こども園・幼稚園・保育所】&#10;一人当たり面積">
          <a:extLst>
            <a:ext uri="{FF2B5EF4-FFF2-40B4-BE49-F238E27FC236}">
              <a16:creationId xmlns:a16="http://schemas.microsoft.com/office/drawing/2014/main" id="{36092196-3AB6-47FA-ACAF-B0DBD5FD07B0}"/>
            </a:ext>
          </a:extLst>
        </xdr:cNvPr>
        <xdr:cNvSpPr txBox="1"/>
      </xdr:nvSpPr>
      <xdr:spPr>
        <a:xfrm>
          <a:off x="20199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106697</xdr:rowOff>
    </xdr:from>
    <xdr:ext cx="469744" cy="259045"/>
    <xdr:sp macro="" textlink="">
      <xdr:nvSpPr>
        <xdr:cNvPr id="599" name="n_3mainValue【認定こども園・幼稚園・保育所】&#10;一人当たり面積">
          <a:extLst>
            <a:ext uri="{FF2B5EF4-FFF2-40B4-BE49-F238E27FC236}">
              <a16:creationId xmlns:a16="http://schemas.microsoft.com/office/drawing/2014/main" id="{0351FEA0-953B-4F27-AE7B-E4FF9280AEBB}"/>
            </a:ext>
          </a:extLst>
        </xdr:cNvPr>
        <xdr:cNvSpPr txBox="1"/>
      </xdr:nvSpPr>
      <xdr:spPr>
        <a:xfrm>
          <a:off x="19310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114317</xdr:rowOff>
    </xdr:from>
    <xdr:ext cx="469744" cy="259045"/>
    <xdr:sp macro="" textlink="">
      <xdr:nvSpPr>
        <xdr:cNvPr id="600" name="n_4mainValue【認定こども園・幼稚園・保育所】&#10;一人当たり面積">
          <a:extLst>
            <a:ext uri="{FF2B5EF4-FFF2-40B4-BE49-F238E27FC236}">
              <a16:creationId xmlns:a16="http://schemas.microsoft.com/office/drawing/2014/main" id="{476B41F2-03AE-4CC2-B250-611F705F7AFA}"/>
            </a:ext>
          </a:extLst>
        </xdr:cNvPr>
        <xdr:cNvSpPr txBox="1"/>
      </xdr:nvSpPr>
      <xdr:spPr>
        <a:xfrm>
          <a:off x="18421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CB0AB2D8-8154-4950-952F-D972AFCB84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416AF93B-2F19-4426-B807-73293CC511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2A72CA01-B9C2-4B0E-885F-96F5C79E25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9CB0F69E-5AF2-4181-BA26-6130085F67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E6EF3695-317F-4CE8-BC94-FEA762D541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EF2109CC-4ECA-4339-B70B-EABE570A78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B3AEF07F-99D3-4760-AA27-6D84F0ABA3A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66D53D82-E65E-4D20-8586-6E74CCFBC7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C0713C3F-C424-447B-B242-625CA28A4C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A1212C20-30EC-448B-B2B3-FD4898F6703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6AF2EC1B-E964-4677-ACAD-DDFEFECD1B9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2" name="直線コネクタ 611">
          <a:extLst>
            <a:ext uri="{FF2B5EF4-FFF2-40B4-BE49-F238E27FC236}">
              <a16:creationId xmlns:a16="http://schemas.microsoft.com/office/drawing/2014/main" id="{60E3B12A-2526-4AC5-B759-08576F4D38B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3" name="テキスト ボックス 612">
          <a:extLst>
            <a:ext uri="{FF2B5EF4-FFF2-40B4-BE49-F238E27FC236}">
              <a16:creationId xmlns:a16="http://schemas.microsoft.com/office/drawing/2014/main" id="{8143E84D-1E7C-4BAE-AC34-16403A30953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4" name="直線コネクタ 613">
          <a:extLst>
            <a:ext uri="{FF2B5EF4-FFF2-40B4-BE49-F238E27FC236}">
              <a16:creationId xmlns:a16="http://schemas.microsoft.com/office/drawing/2014/main" id="{A86DEAE6-6613-4A77-8CAC-2E1395F011B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5" name="テキスト ボックス 614">
          <a:extLst>
            <a:ext uri="{FF2B5EF4-FFF2-40B4-BE49-F238E27FC236}">
              <a16:creationId xmlns:a16="http://schemas.microsoft.com/office/drawing/2014/main" id="{A350990B-4BDE-4436-A4BE-D610E0BAB73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6" name="直線コネクタ 615">
          <a:extLst>
            <a:ext uri="{FF2B5EF4-FFF2-40B4-BE49-F238E27FC236}">
              <a16:creationId xmlns:a16="http://schemas.microsoft.com/office/drawing/2014/main" id="{336AB478-3CE6-463C-99B3-0E7D0924C84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7" name="テキスト ボックス 616">
          <a:extLst>
            <a:ext uri="{FF2B5EF4-FFF2-40B4-BE49-F238E27FC236}">
              <a16:creationId xmlns:a16="http://schemas.microsoft.com/office/drawing/2014/main" id="{655A198B-7F6C-4E0C-BA85-548BDAC9BF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8" name="直線コネクタ 617">
          <a:extLst>
            <a:ext uri="{FF2B5EF4-FFF2-40B4-BE49-F238E27FC236}">
              <a16:creationId xmlns:a16="http://schemas.microsoft.com/office/drawing/2014/main" id="{1DF4A17D-5FA0-4ECA-9A60-97AF82B52C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9" name="テキスト ボックス 618">
          <a:extLst>
            <a:ext uri="{FF2B5EF4-FFF2-40B4-BE49-F238E27FC236}">
              <a16:creationId xmlns:a16="http://schemas.microsoft.com/office/drawing/2014/main" id="{4A0D8E54-17A9-468E-8791-FFE070FFD36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0" name="直線コネクタ 619">
          <a:extLst>
            <a:ext uri="{FF2B5EF4-FFF2-40B4-BE49-F238E27FC236}">
              <a16:creationId xmlns:a16="http://schemas.microsoft.com/office/drawing/2014/main" id="{9B09DE58-BD97-4F43-8E97-C90D200B82F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1" name="テキスト ボックス 620">
          <a:extLst>
            <a:ext uri="{FF2B5EF4-FFF2-40B4-BE49-F238E27FC236}">
              <a16:creationId xmlns:a16="http://schemas.microsoft.com/office/drawing/2014/main" id="{D69BD2BA-271A-4C6A-AC15-0D9217650F3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2" name="直線コネクタ 621">
          <a:extLst>
            <a:ext uri="{FF2B5EF4-FFF2-40B4-BE49-F238E27FC236}">
              <a16:creationId xmlns:a16="http://schemas.microsoft.com/office/drawing/2014/main" id="{CAA709CC-0C02-48B2-BB2E-DEDF5CA3A79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3" name="テキスト ボックス 622">
          <a:extLst>
            <a:ext uri="{FF2B5EF4-FFF2-40B4-BE49-F238E27FC236}">
              <a16:creationId xmlns:a16="http://schemas.microsoft.com/office/drawing/2014/main" id="{1ECDA265-BE14-470F-AF0C-9482D59490A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D928FBE9-FB96-4DA7-8F7A-C0E955564B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a:extLst>
            <a:ext uri="{FF2B5EF4-FFF2-40B4-BE49-F238E27FC236}">
              <a16:creationId xmlns:a16="http://schemas.microsoft.com/office/drawing/2014/main" id="{8F4F32E1-F956-47CC-BE49-5B0A2DD716E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id="{903B4402-B66A-463A-9572-6B65D13B7E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627" name="直線コネクタ 626">
          <a:extLst>
            <a:ext uri="{FF2B5EF4-FFF2-40B4-BE49-F238E27FC236}">
              <a16:creationId xmlns:a16="http://schemas.microsoft.com/office/drawing/2014/main" id="{B89EFF31-0A8C-4784-9CCD-F14ABBE5AF8B}"/>
            </a:ext>
          </a:extLst>
        </xdr:cNvPr>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628" name="【学校施設】&#10;有形固定資産減価償却率最小値テキスト">
          <a:extLst>
            <a:ext uri="{FF2B5EF4-FFF2-40B4-BE49-F238E27FC236}">
              <a16:creationId xmlns:a16="http://schemas.microsoft.com/office/drawing/2014/main" id="{37F91A7C-84E8-416A-95E6-23FC859A82CE}"/>
            </a:ext>
          </a:extLst>
        </xdr:cNvPr>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629" name="直線コネクタ 628">
          <a:extLst>
            <a:ext uri="{FF2B5EF4-FFF2-40B4-BE49-F238E27FC236}">
              <a16:creationId xmlns:a16="http://schemas.microsoft.com/office/drawing/2014/main" id="{7A1F589A-AC90-4E38-901C-4EA8EE166928}"/>
            </a:ext>
          </a:extLst>
        </xdr:cNvPr>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630" name="【学校施設】&#10;有形固定資産減価償却率最大値テキスト">
          <a:extLst>
            <a:ext uri="{FF2B5EF4-FFF2-40B4-BE49-F238E27FC236}">
              <a16:creationId xmlns:a16="http://schemas.microsoft.com/office/drawing/2014/main" id="{2D3199A1-F181-448D-AF1D-531A1F8E5706}"/>
            </a:ext>
          </a:extLst>
        </xdr:cNvPr>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631" name="直線コネクタ 630">
          <a:extLst>
            <a:ext uri="{FF2B5EF4-FFF2-40B4-BE49-F238E27FC236}">
              <a16:creationId xmlns:a16="http://schemas.microsoft.com/office/drawing/2014/main" id="{77C98471-C10F-4ED8-AC56-6A29120C1DF6}"/>
            </a:ext>
          </a:extLst>
        </xdr:cNvPr>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632" name="【学校施設】&#10;有形固定資産減価償却率平均値テキスト">
          <a:extLst>
            <a:ext uri="{FF2B5EF4-FFF2-40B4-BE49-F238E27FC236}">
              <a16:creationId xmlns:a16="http://schemas.microsoft.com/office/drawing/2014/main" id="{E9FE6294-F2EE-4966-BE0C-61D0E1E2D285}"/>
            </a:ext>
          </a:extLst>
        </xdr:cNvPr>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633" name="フローチャート: 判断 632">
          <a:extLst>
            <a:ext uri="{FF2B5EF4-FFF2-40B4-BE49-F238E27FC236}">
              <a16:creationId xmlns:a16="http://schemas.microsoft.com/office/drawing/2014/main" id="{F3CFC303-83B6-4308-A584-67607B07153D}"/>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634" name="フローチャート: 判断 633">
          <a:extLst>
            <a:ext uri="{FF2B5EF4-FFF2-40B4-BE49-F238E27FC236}">
              <a16:creationId xmlns:a16="http://schemas.microsoft.com/office/drawing/2014/main" id="{9DE4B052-75D3-4D50-BE45-4330A825607F}"/>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35" name="フローチャート: 判断 634">
          <a:extLst>
            <a:ext uri="{FF2B5EF4-FFF2-40B4-BE49-F238E27FC236}">
              <a16:creationId xmlns:a16="http://schemas.microsoft.com/office/drawing/2014/main" id="{6DADB8FD-EF0A-4D03-9886-77893BF5123C}"/>
            </a:ext>
          </a:extLst>
        </xdr:cNvPr>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36" name="フローチャート: 判断 635">
          <a:extLst>
            <a:ext uri="{FF2B5EF4-FFF2-40B4-BE49-F238E27FC236}">
              <a16:creationId xmlns:a16="http://schemas.microsoft.com/office/drawing/2014/main" id="{CF7B9837-F749-4838-A52C-6B5B4F8B2A1B}"/>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37" name="フローチャート: 判断 636">
          <a:extLst>
            <a:ext uri="{FF2B5EF4-FFF2-40B4-BE49-F238E27FC236}">
              <a16:creationId xmlns:a16="http://schemas.microsoft.com/office/drawing/2014/main" id="{337699A4-A900-4859-A2BB-0D0CE011A3C8}"/>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B888C4B2-8289-4C29-BF09-734398378E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FA22BA4D-C6AD-4D3F-9B40-44C4F53371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D3166860-0C41-4C4B-B56D-31A8B1A4BA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A7A95E60-E8CD-48AE-9FE0-FF54065CAC7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1350523-3CA7-46FF-B6D7-5DDCC573736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42273</xdr:rowOff>
    </xdr:from>
    <xdr:to>
      <xdr:col>85</xdr:col>
      <xdr:colOff>177800</xdr:colOff>
      <xdr:row>57</xdr:row>
      <xdr:rowOff>143873</xdr:rowOff>
    </xdr:to>
    <xdr:sp macro="" textlink="">
      <xdr:nvSpPr>
        <xdr:cNvPr id="643" name="楕円 642">
          <a:extLst>
            <a:ext uri="{FF2B5EF4-FFF2-40B4-BE49-F238E27FC236}">
              <a16:creationId xmlns:a16="http://schemas.microsoft.com/office/drawing/2014/main" id="{E0C0E0E9-52D9-420C-A114-1005470F7FAD}"/>
            </a:ext>
          </a:extLst>
        </xdr:cNvPr>
        <xdr:cNvSpPr/>
      </xdr:nvSpPr>
      <xdr:spPr>
        <a:xfrm>
          <a:off x="162687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65150</xdr:rowOff>
    </xdr:from>
    <xdr:ext cx="405111" cy="259045"/>
    <xdr:sp macro="" textlink="">
      <xdr:nvSpPr>
        <xdr:cNvPr id="644" name="【学校施設】&#10;有形固定資産減価償却率該当値テキスト">
          <a:extLst>
            <a:ext uri="{FF2B5EF4-FFF2-40B4-BE49-F238E27FC236}">
              <a16:creationId xmlns:a16="http://schemas.microsoft.com/office/drawing/2014/main" id="{ABD585DE-5382-4F12-8501-83F4AC02C930}"/>
            </a:ext>
          </a:extLst>
        </xdr:cNvPr>
        <xdr:cNvSpPr txBox="1"/>
      </xdr:nvSpPr>
      <xdr:spPr>
        <a:xfrm>
          <a:off x="16357600" y="966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16147</xdr:rowOff>
    </xdr:from>
    <xdr:to>
      <xdr:col>81</xdr:col>
      <xdr:colOff>101600</xdr:colOff>
      <xdr:row>57</xdr:row>
      <xdr:rowOff>117747</xdr:rowOff>
    </xdr:to>
    <xdr:sp macro="" textlink="">
      <xdr:nvSpPr>
        <xdr:cNvPr id="645" name="楕円 644">
          <a:extLst>
            <a:ext uri="{FF2B5EF4-FFF2-40B4-BE49-F238E27FC236}">
              <a16:creationId xmlns:a16="http://schemas.microsoft.com/office/drawing/2014/main" id="{C35D9273-EFC6-43D4-9E77-B0950962827F}"/>
            </a:ext>
          </a:extLst>
        </xdr:cNvPr>
        <xdr:cNvSpPr/>
      </xdr:nvSpPr>
      <xdr:spPr>
        <a:xfrm>
          <a:off x="15430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66947</xdr:rowOff>
    </xdr:from>
    <xdr:to>
      <xdr:col>85</xdr:col>
      <xdr:colOff>127000</xdr:colOff>
      <xdr:row>57</xdr:row>
      <xdr:rowOff>93073</xdr:rowOff>
    </xdr:to>
    <xdr:cxnSp macro="">
      <xdr:nvCxnSpPr>
        <xdr:cNvPr id="646" name="直線コネクタ 645">
          <a:extLst>
            <a:ext uri="{FF2B5EF4-FFF2-40B4-BE49-F238E27FC236}">
              <a16:creationId xmlns:a16="http://schemas.microsoft.com/office/drawing/2014/main" id="{AEB8CC9A-5ABE-4167-B4A3-C189627B3F7A}"/>
            </a:ext>
          </a:extLst>
        </xdr:cNvPr>
        <xdr:cNvCxnSpPr/>
      </xdr:nvCxnSpPr>
      <xdr:spPr>
        <a:xfrm>
          <a:off x="15481300" y="98395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158206</xdr:rowOff>
    </xdr:from>
    <xdr:to>
      <xdr:col>76</xdr:col>
      <xdr:colOff>165100</xdr:colOff>
      <xdr:row>57</xdr:row>
      <xdr:rowOff>88356</xdr:rowOff>
    </xdr:to>
    <xdr:sp macro="" textlink="">
      <xdr:nvSpPr>
        <xdr:cNvPr id="647" name="楕円 646">
          <a:extLst>
            <a:ext uri="{FF2B5EF4-FFF2-40B4-BE49-F238E27FC236}">
              <a16:creationId xmlns:a16="http://schemas.microsoft.com/office/drawing/2014/main" id="{266F54F3-EB49-481C-BF77-2AE0D827C136}"/>
            </a:ext>
          </a:extLst>
        </xdr:cNvPr>
        <xdr:cNvSpPr/>
      </xdr:nvSpPr>
      <xdr:spPr>
        <a:xfrm>
          <a:off x="14541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37556</xdr:rowOff>
    </xdr:from>
    <xdr:to>
      <xdr:col>81</xdr:col>
      <xdr:colOff>50800</xdr:colOff>
      <xdr:row>57</xdr:row>
      <xdr:rowOff>66947</xdr:rowOff>
    </xdr:to>
    <xdr:cxnSp macro="">
      <xdr:nvCxnSpPr>
        <xdr:cNvPr id="648" name="直線コネクタ 647">
          <a:extLst>
            <a:ext uri="{FF2B5EF4-FFF2-40B4-BE49-F238E27FC236}">
              <a16:creationId xmlns:a16="http://schemas.microsoft.com/office/drawing/2014/main" id="{C979D1A8-B789-44E1-895D-A85D47A1EE92}"/>
            </a:ext>
          </a:extLst>
        </xdr:cNvPr>
        <xdr:cNvCxnSpPr/>
      </xdr:nvCxnSpPr>
      <xdr:spPr>
        <a:xfrm>
          <a:off x="14592300" y="9810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78196</xdr:rowOff>
    </xdr:from>
    <xdr:to>
      <xdr:col>72</xdr:col>
      <xdr:colOff>38100</xdr:colOff>
      <xdr:row>58</xdr:row>
      <xdr:rowOff>8346</xdr:rowOff>
    </xdr:to>
    <xdr:sp macro="" textlink="">
      <xdr:nvSpPr>
        <xdr:cNvPr id="649" name="楕円 648">
          <a:extLst>
            <a:ext uri="{FF2B5EF4-FFF2-40B4-BE49-F238E27FC236}">
              <a16:creationId xmlns:a16="http://schemas.microsoft.com/office/drawing/2014/main" id="{C172888A-4D03-4C95-B5FB-1AD898B8701F}"/>
            </a:ext>
          </a:extLst>
        </xdr:cNvPr>
        <xdr:cNvSpPr/>
      </xdr:nvSpPr>
      <xdr:spPr>
        <a:xfrm>
          <a:off x="13652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37556</xdr:rowOff>
    </xdr:from>
    <xdr:to>
      <xdr:col>76</xdr:col>
      <xdr:colOff>114300</xdr:colOff>
      <xdr:row>57</xdr:row>
      <xdr:rowOff>128996</xdr:rowOff>
    </xdr:to>
    <xdr:cxnSp macro="">
      <xdr:nvCxnSpPr>
        <xdr:cNvPr id="650" name="直線コネクタ 649">
          <a:extLst>
            <a:ext uri="{FF2B5EF4-FFF2-40B4-BE49-F238E27FC236}">
              <a16:creationId xmlns:a16="http://schemas.microsoft.com/office/drawing/2014/main" id="{38963EAE-82E0-437E-9B08-1DBE4C7C8970}"/>
            </a:ext>
          </a:extLst>
        </xdr:cNvPr>
        <xdr:cNvCxnSpPr/>
      </xdr:nvCxnSpPr>
      <xdr:spPr>
        <a:xfrm flipV="1">
          <a:off x="13703300" y="981020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42273</xdr:rowOff>
    </xdr:from>
    <xdr:to>
      <xdr:col>67</xdr:col>
      <xdr:colOff>101600</xdr:colOff>
      <xdr:row>57</xdr:row>
      <xdr:rowOff>143873</xdr:rowOff>
    </xdr:to>
    <xdr:sp macro="" textlink="">
      <xdr:nvSpPr>
        <xdr:cNvPr id="651" name="楕円 650">
          <a:extLst>
            <a:ext uri="{FF2B5EF4-FFF2-40B4-BE49-F238E27FC236}">
              <a16:creationId xmlns:a16="http://schemas.microsoft.com/office/drawing/2014/main" id="{A6A1DD99-B29A-4B93-822C-F3E5F589A411}"/>
            </a:ext>
          </a:extLst>
        </xdr:cNvPr>
        <xdr:cNvSpPr/>
      </xdr:nvSpPr>
      <xdr:spPr>
        <a:xfrm>
          <a:off x="12763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93073</xdr:rowOff>
    </xdr:from>
    <xdr:to>
      <xdr:col>71</xdr:col>
      <xdr:colOff>177800</xdr:colOff>
      <xdr:row>57</xdr:row>
      <xdr:rowOff>128996</xdr:rowOff>
    </xdr:to>
    <xdr:cxnSp macro="">
      <xdr:nvCxnSpPr>
        <xdr:cNvPr id="652" name="直線コネクタ 651">
          <a:extLst>
            <a:ext uri="{FF2B5EF4-FFF2-40B4-BE49-F238E27FC236}">
              <a16:creationId xmlns:a16="http://schemas.microsoft.com/office/drawing/2014/main" id="{0A8DE174-D01B-4F3A-B2ED-B9A9CB4BDBB9}"/>
            </a:ext>
          </a:extLst>
        </xdr:cNvPr>
        <xdr:cNvCxnSpPr/>
      </xdr:nvCxnSpPr>
      <xdr:spPr>
        <a:xfrm>
          <a:off x="12814300" y="98657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653" name="n_1aveValue【学校施設】&#10;有形固定資産減価償却率">
          <a:extLst>
            <a:ext uri="{FF2B5EF4-FFF2-40B4-BE49-F238E27FC236}">
              <a16:creationId xmlns:a16="http://schemas.microsoft.com/office/drawing/2014/main" id="{5C8D5CBC-A2E6-42C0-8EF6-FDC8D8E03FBA}"/>
            </a:ext>
          </a:extLst>
        </xdr:cNvPr>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54" name="n_2aveValue【学校施設】&#10;有形固定資産減価償却率">
          <a:extLst>
            <a:ext uri="{FF2B5EF4-FFF2-40B4-BE49-F238E27FC236}">
              <a16:creationId xmlns:a16="http://schemas.microsoft.com/office/drawing/2014/main" id="{18ECAED3-5872-47DA-90F5-3BCD7DE26881}"/>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55" name="n_3aveValue【学校施設】&#10;有形固定資産減価償却率">
          <a:extLst>
            <a:ext uri="{FF2B5EF4-FFF2-40B4-BE49-F238E27FC236}">
              <a16:creationId xmlns:a16="http://schemas.microsoft.com/office/drawing/2014/main" id="{E7818E80-E7B3-47C4-AAE1-3CAB2167ACC1}"/>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656" name="n_4aveValue【学校施設】&#10;有形固定資産減価償却率">
          <a:extLst>
            <a:ext uri="{FF2B5EF4-FFF2-40B4-BE49-F238E27FC236}">
              <a16:creationId xmlns:a16="http://schemas.microsoft.com/office/drawing/2014/main" id="{85F596D0-7EFD-4051-A3D9-CB588CDF56D4}"/>
            </a:ext>
          </a:extLst>
        </xdr:cNvPr>
        <xdr:cNvSpPr txBox="1"/>
      </xdr:nvSpPr>
      <xdr:spPr>
        <a:xfrm>
          <a:off x="12611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134274</xdr:rowOff>
    </xdr:from>
    <xdr:ext cx="405111" cy="259045"/>
    <xdr:sp macro="" textlink="">
      <xdr:nvSpPr>
        <xdr:cNvPr id="657" name="n_1mainValue【学校施設】&#10;有形固定資産減価償却率">
          <a:extLst>
            <a:ext uri="{FF2B5EF4-FFF2-40B4-BE49-F238E27FC236}">
              <a16:creationId xmlns:a16="http://schemas.microsoft.com/office/drawing/2014/main" id="{35501E2E-729D-4864-B324-3C53F1F9699A}"/>
            </a:ext>
          </a:extLst>
        </xdr:cNvPr>
        <xdr:cNvSpPr txBox="1"/>
      </xdr:nvSpPr>
      <xdr:spPr>
        <a:xfrm>
          <a:off x="152660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104883</xdr:rowOff>
    </xdr:from>
    <xdr:ext cx="405111" cy="259045"/>
    <xdr:sp macro="" textlink="">
      <xdr:nvSpPr>
        <xdr:cNvPr id="658" name="n_2mainValue【学校施設】&#10;有形固定資産減価償却率">
          <a:extLst>
            <a:ext uri="{FF2B5EF4-FFF2-40B4-BE49-F238E27FC236}">
              <a16:creationId xmlns:a16="http://schemas.microsoft.com/office/drawing/2014/main" id="{39E730E8-0AFB-492A-B0E3-8C3B51F620F3}"/>
            </a:ext>
          </a:extLst>
        </xdr:cNvPr>
        <xdr:cNvSpPr txBox="1"/>
      </xdr:nvSpPr>
      <xdr:spPr>
        <a:xfrm>
          <a:off x="14389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24873</xdr:rowOff>
    </xdr:from>
    <xdr:ext cx="405111" cy="259045"/>
    <xdr:sp macro="" textlink="">
      <xdr:nvSpPr>
        <xdr:cNvPr id="659" name="n_3mainValue【学校施設】&#10;有形固定資産減価償却率">
          <a:extLst>
            <a:ext uri="{FF2B5EF4-FFF2-40B4-BE49-F238E27FC236}">
              <a16:creationId xmlns:a16="http://schemas.microsoft.com/office/drawing/2014/main" id="{6B973608-971C-41F6-80AB-AC35245333A3}"/>
            </a:ext>
          </a:extLst>
        </xdr:cNvPr>
        <xdr:cNvSpPr txBox="1"/>
      </xdr:nvSpPr>
      <xdr:spPr>
        <a:xfrm>
          <a:off x="13500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160400</xdr:rowOff>
    </xdr:from>
    <xdr:ext cx="405111" cy="259045"/>
    <xdr:sp macro="" textlink="">
      <xdr:nvSpPr>
        <xdr:cNvPr id="660" name="n_4mainValue【学校施設】&#10;有形固定資産減価償却率">
          <a:extLst>
            <a:ext uri="{FF2B5EF4-FFF2-40B4-BE49-F238E27FC236}">
              <a16:creationId xmlns:a16="http://schemas.microsoft.com/office/drawing/2014/main" id="{EC6F236A-F3EE-4AEC-A4B0-5AF6350CA541}"/>
            </a:ext>
          </a:extLst>
        </xdr:cNvPr>
        <xdr:cNvSpPr txBox="1"/>
      </xdr:nvSpPr>
      <xdr:spPr>
        <a:xfrm>
          <a:off x="12611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D9530E66-E675-4CEB-AA45-EA810680A5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B1E41E54-A534-4829-86DE-013355F971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B84AB2B9-59DB-45A9-8269-20C09E9C0D3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9AFFFBCA-FE30-42AA-8B62-107E15C65D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611CA23-4797-4007-94C9-CE2265895F9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9169A635-EEE2-4501-95F5-99049B9373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F8286F93-EBE3-4A96-8417-E291657855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72DD3BA7-9CE8-4463-AA89-AA3BA0E45F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904BCEB6-54DC-443C-BD2C-9091E8C466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4C574427-0862-452F-B278-E3747275DA1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id="{9DF29260-34AD-4985-9916-636A581FEE2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FE619BE6-445D-418D-A92D-E9DAF2640BE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95935224-225A-4960-8645-607A1AF1A3F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20E6751E-D0FF-4A76-B9E5-EBC078D85D2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6EFA69D6-A39E-4F42-93A6-3C866E231CC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6FFCF987-9B85-4BBC-A12A-CC7924996B9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AC0C745F-60A1-4D0D-9726-7283E207227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9517CFF4-F245-402E-87C6-D0DF1B2BF7E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1AEA3827-F27F-4BE2-A901-76361D9CC28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1D1635B3-5F0C-426A-9265-F20FC325F20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D92BCE65-238D-451E-B1AD-C39D47645E1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2CF0D388-74F9-4270-BE84-E4BC1847ED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C6C82503-5B7E-4C4E-A17F-F619C19756D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AEF066A-D574-4FB3-A3C0-9B04D00825B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685" name="直線コネクタ 684">
          <a:extLst>
            <a:ext uri="{FF2B5EF4-FFF2-40B4-BE49-F238E27FC236}">
              <a16:creationId xmlns:a16="http://schemas.microsoft.com/office/drawing/2014/main" id="{C8DA5B20-5AD5-46BA-A33E-5F14FC458EC5}"/>
            </a:ext>
          </a:extLst>
        </xdr:cNvPr>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686" name="【学校施設】&#10;一人当たり面積最小値テキスト">
          <a:extLst>
            <a:ext uri="{FF2B5EF4-FFF2-40B4-BE49-F238E27FC236}">
              <a16:creationId xmlns:a16="http://schemas.microsoft.com/office/drawing/2014/main" id="{FECA8F72-3B13-4D42-B78B-7E75E835AAF0}"/>
            </a:ext>
          </a:extLst>
        </xdr:cNvPr>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687" name="直線コネクタ 686">
          <a:extLst>
            <a:ext uri="{FF2B5EF4-FFF2-40B4-BE49-F238E27FC236}">
              <a16:creationId xmlns:a16="http://schemas.microsoft.com/office/drawing/2014/main" id="{F22B710A-9E9A-4971-B853-44F2C3C74ACE}"/>
            </a:ext>
          </a:extLst>
        </xdr:cNvPr>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688" name="【学校施設】&#10;一人当たり面積最大値テキスト">
          <a:extLst>
            <a:ext uri="{FF2B5EF4-FFF2-40B4-BE49-F238E27FC236}">
              <a16:creationId xmlns:a16="http://schemas.microsoft.com/office/drawing/2014/main" id="{DCF4B45D-B1EA-43C6-A7FF-A4335345C62F}"/>
            </a:ext>
          </a:extLst>
        </xdr:cNvPr>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689" name="直線コネクタ 688">
          <a:extLst>
            <a:ext uri="{FF2B5EF4-FFF2-40B4-BE49-F238E27FC236}">
              <a16:creationId xmlns:a16="http://schemas.microsoft.com/office/drawing/2014/main" id="{3DDC4E96-A27B-4D33-BD87-8C4E1CB19BB0}"/>
            </a:ext>
          </a:extLst>
        </xdr:cNvPr>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75836</xdr:rowOff>
    </xdr:from>
    <xdr:ext cx="469744" cy="259045"/>
    <xdr:sp macro="" textlink="">
      <xdr:nvSpPr>
        <xdr:cNvPr id="690" name="【学校施設】&#10;一人当たり面積平均値テキスト">
          <a:extLst>
            <a:ext uri="{FF2B5EF4-FFF2-40B4-BE49-F238E27FC236}">
              <a16:creationId xmlns:a16="http://schemas.microsoft.com/office/drawing/2014/main" id="{33BAEBF7-2136-40E9-BAA9-665DBB0DCF94}"/>
            </a:ext>
          </a:extLst>
        </xdr:cNvPr>
        <xdr:cNvSpPr txBox="1"/>
      </xdr:nvSpPr>
      <xdr:spPr>
        <a:xfrm>
          <a:off x="22199600" y="10877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691" name="フローチャート: 判断 690">
          <a:extLst>
            <a:ext uri="{FF2B5EF4-FFF2-40B4-BE49-F238E27FC236}">
              <a16:creationId xmlns:a16="http://schemas.microsoft.com/office/drawing/2014/main" id="{C6E0DDE1-EDE6-42F0-ADA6-EFDB12F93EF9}"/>
            </a:ext>
          </a:extLst>
        </xdr:cNvPr>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692" name="フローチャート: 判断 691">
          <a:extLst>
            <a:ext uri="{FF2B5EF4-FFF2-40B4-BE49-F238E27FC236}">
              <a16:creationId xmlns:a16="http://schemas.microsoft.com/office/drawing/2014/main" id="{6EBEBBA7-3AE3-42CF-8498-FEDDCEBDF024}"/>
            </a:ext>
          </a:extLst>
        </xdr:cNvPr>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693" name="フローチャート: 判断 692">
          <a:extLst>
            <a:ext uri="{FF2B5EF4-FFF2-40B4-BE49-F238E27FC236}">
              <a16:creationId xmlns:a16="http://schemas.microsoft.com/office/drawing/2014/main" id="{FCA48A76-C1B2-42AA-B259-21B146A023A5}"/>
            </a:ext>
          </a:extLst>
        </xdr:cNvPr>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694" name="フローチャート: 判断 693">
          <a:extLst>
            <a:ext uri="{FF2B5EF4-FFF2-40B4-BE49-F238E27FC236}">
              <a16:creationId xmlns:a16="http://schemas.microsoft.com/office/drawing/2014/main" id="{84806813-7C8F-4971-A153-397B1A076DFA}"/>
            </a:ext>
          </a:extLst>
        </xdr:cNvPr>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695" name="フローチャート: 判断 694">
          <a:extLst>
            <a:ext uri="{FF2B5EF4-FFF2-40B4-BE49-F238E27FC236}">
              <a16:creationId xmlns:a16="http://schemas.microsoft.com/office/drawing/2014/main" id="{A51A0D46-CD18-4A80-85B9-61974868B04E}"/>
            </a:ext>
          </a:extLst>
        </xdr:cNvPr>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AA2435BC-A768-4CB4-9F4E-1620CC3C42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1CE1F8C5-BBEC-4448-8F6F-7D4EB5883BB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5B59786-A331-4A80-95EB-45EC7C9798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F0654560-02F3-4DA2-9B59-74BB9B677C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2F3226A-D7C0-441F-90F2-18D96D91ED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42164</xdr:rowOff>
    </xdr:from>
    <xdr:to>
      <xdr:col>116</xdr:col>
      <xdr:colOff>114300</xdr:colOff>
      <xdr:row>63</xdr:row>
      <xdr:rowOff>143764</xdr:rowOff>
    </xdr:to>
    <xdr:sp macro="" textlink="">
      <xdr:nvSpPr>
        <xdr:cNvPr id="701" name="楕円 700">
          <a:extLst>
            <a:ext uri="{FF2B5EF4-FFF2-40B4-BE49-F238E27FC236}">
              <a16:creationId xmlns:a16="http://schemas.microsoft.com/office/drawing/2014/main" id="{198ACE55-A197-418A-9921-EA5BBBB6D140}"/>
            </a:ext>
          </a:extLst>
        </xdr:cNvPr>
        <xdr:cNvSpPr/>
      </xdr:nvSpPr>
      <xdr:spPr>
        <a:xfrm>
          <a:off x="221107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65041</xdr:rowOff>
    </xdr:from>
    <xdr:ext cx="469744" cy="259045"/>
    <xdr:sp macro="" textlink="">
      <xdr:nvSpPr>
        <xdr:cNvPr id="702" name="【学校施設】&#10;一人当たり面積該当値テキスト">
          <a:extLst>
            <a:ext uri="{FF2B5EF4-FFF2-40B4-BE49-F238E27FC236}">
              <a16:creationId xmlns:a16="http://schemas.microsoft.com/office/drawing/2014/main" id="{593EE16B-9C7C-484B-AB05-B590620DE0F0}"/>
            </a:ext>
          </a:extLst>
        </xdr:cNvPr>
        <xdr:cNvSpPr txBox="1"/>
      </xdr:nvSpPr>
      <xdr:spPr>
        <a:xfrm>
          <a:off x="22199600" y="106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57785</xdr:rowOff>
    </xdr:from>
    <xdr:to>
      <xdr:col>112</xdr:col>
      <xdr:colOff>38100</xdr:colOff>
      <xdr:row>63</xdr:row>
      <xdr:rowOff>159385</xdr:rowOff>
    </xdr:to>
    <xdr:sp macro="" textlink="">
      <xdr:nvSpPr>
        <xdr:cNvPr id="703" name="楕円 702">
          <a:extLst>
            <a:ext uri="{FF2B5EF4-FFF2-40B4-BE49-F238E27FC236}">
              <a16:creationId xmlns:a16="http://schemas.microsoft.com/office/drawing/2014/main" id="{CE5EDD4B-A540-4576-AD44-2986821FE339}"/>
            </a:ext>
          </a:extLst>
        </xdr:cNvPr>
        <xdr:cNvSpPr/>
      </xdr:nvSpPr>
      <xdr:spPr>
        <a:xfrm>
          <a:off x="21272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92964</xdr:rowOff>
    </xdr:from>
    <xdr:to>
      <xdr:col>116</xdr:col>
      <xdr:colOff>63500</xdr:colOff>
      <xdr:row>63</xdr:row>
      <xdr:rowOff>108585</xdr:rowOff>
    </xdr:to>
    <xdr:cxnSp macro="">
      <xdr:nvCxnSpPr>
        <xdr:cNvPr id="704" name="直線コネクタ 703">
          <a:extLst>
            <a:ext uri="{FF2B5EF4-FFF2-40B4-BE49-F238E27FC236}">
              <a16:creationId xmlns:a16="http://schemas.microsoft.com/office/drawing/2014/main" id="{D7006208-C6A4-414B-9644-E2DBB69BB34C}"/>
            </a:ext>
          </a:extLst>
        </xdr:cNvPr>
        <xdr:cNvCxnSpPr/>
      </xdr:nvCxnSpPr>
      <xdr:spPr>
        <a:xfrm flipV="1">
          <a:off x="21323300" y="10894314"/>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73025</xdr:rowOff>
    </xdr:from>
    <xdr:to>
      <xdr:col>107</xdr:col>
      <xdr:colOff>101600</xdr:colOff>
      <xdr:row>64</xdr:row>
      <xdr:rowOff>3175</xdr:rowOff>
    </xdr:to>
    <xdr:sp macro="" textlink="">
      <xdr:nvSpPr>
        <xdr:cNvPr id="705" name="楕円 704">
          <a:extLst>
            <a:ext uri="{FF2B5EF4-FFF2-40B4-BE49-F238E27FC236}">
              <a16:creationId xmlns:a16="http://schemas.microsoft.com/office/drawing/2014/main" id="{A1E80525-6D1A-41C5-B3AD-A30E54DDAF02}"/>
            </a:ext>
          </a:extLst>
        </xdr:cNvPr>
        <xdr:cNvSpPr/>
      </xdr:nvSpPr>
      <xdr:spPr>
        <a:xfrm>
          <a:off x="20383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108585</xdr:rowOff>
    </xdr:from>
    <xdr:to>
      <xdr:col>111</xdr:col>
      <xdr:colOff>177800</xdr:colOff>
      <xdr:row>63</xdr:row>
      <xdr:rowOff>123825</xdr:rowOff>
    </xdr:to>
    <xdr:cxnSp macro="">
      <xdr:nvCxnSpPr>
        <xdr:cNvPr id="706" name="直線コネクタ 705">
          <a:extLst>
            <a:ext uri="{FF2B5EF4-FFF2-40B4-BE49-F238E27FC236}">
              <a16:creationId xmlns:a16="http://schemas.microsoft.com/office/drawing/2014/main" id="{A2C0466D-9FE2-4EBF-BD9A-549645C04006}"/>
            </a:ext>
          </a:extLst>
        </xdr:cNvPr>
        <xdr:cNvCxnSpPr/>
      </xdr:nvCxnSpPr>
      <xdr:spPr>
        <a:xfrm flipV="1">
          <a:off x="20434300" y="109099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62357</xdr:rowOff>
    </xdr:from>
    <xdr:to>
      <xdr:col>102</xdr:col>
      <xdr:colOff>165100</xdr:colOff>
      <xdr:row>63</xdr:row>
      <xdr:rowOff>163957</xdr:rowOff>
    </xdr:to>
    <xdr:sp macro="" textlink="">
      <xdr:nvSpPr>
        <xdr:cNvPr id="707" name="楕円 706">
          <a:extLst>
            <a:ext uri="{FF2B5EF4-FFF2-40B4-BE49-F238E27FC236}">
              <a16:creationId xmlns:a16="http://schemas.microsoft.com/office/drawing/2014/main" id="{75120DA5-E110-4CF0-B525-07980B38C037}"/>
            </a:ext>
          </a:extLst>
        </xdr:cNvPr>
        <xdr:cNvSpPr/>
      </xdr:nvSpPr>
      <xdr:spPr>
        <a:xfrm>
          <a:off x="19494500" y="1086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113157</xdr:rowOff>
    </xdr:from>
    <xdr:to>
      <xdr:col>107</xdr:col>
      <xdr:colOff>50800</xdr:colOff>
      <xdr:row>63</xdr:row>
      <xdr:rowOff>123825</xdr:rowOff>
    </xdr:to>
    <xdr:cxnSp macro="">
      <xdr:nvCxnSpPr>
        <xdr:cNvPr id="708" name="直線コネクタ 707">
          <a:extLst>
            <a:ext uri="{FF2B5EF4-FFF2-40B4-BE49-F238E27FC236}">
              <a16:creationId xmlns:a16="http://schemas.microsoft.com/office/drawing/2014/main" id="{7C4E155D-76A4-4F36-AE96-E955D78F9405}"/>
            </a:ext>
          </a:extLst>
        </xdr:cNvPr>
        <xdr:cNvCxnSpPr/>
      </xdr:nvCxnSpPr>
      <xdr:spPr>
        <a:xfrm>
          <a:off x="19545300" y="1091450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44069</xdr:rowOff>
    </xdr:from>
    <xdr:to>
      <xdr:col>98</xdr:col>
      <xdr:colOff>38100</xdr:colOff>
      <xdr:row>63</xdr:row>
      <xdr:rowOff>145669</xdr:rowOff>
    </xdr:to>
    <xdr:sp macro="" textlink="">
      <xdr:nvSpPr>
        <xdr:cNvPr id="709" name="楕円 708">
          <a:extLst>
            <a:ext uri="{FF2B5EF4-FFF2-40B4-BE49-F238E27FC236}">
              <a16:creationId xmlns:a16="http://schemas.microsoft.com/office/drawing/2014/main" id="{9B31F8B7-A4CF-4CFE-B2CC-A27E24044105}"/>
            </a:ext>
          </a:extLst>
        </xdr:cNvPr>
        <xdr:cNvSpPr/>
      </xdr:nvSpPr>
      <xdr:spPr>
        <a:xfrm>
          <a:off x="18605500" y="108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94869</xdr:rowOff>
    </xdr:from>
    <xdr:to>
      <xdr:col>102</xdr:col>
      <xdr:colOff>114300</xdr:colOff>
      <xdr:row>63</xdr:row>
      <xdr:rowOff>113157</xdr:rowOff>
    </xdr:to>
    <xdr:cxnSp macro="">
      <xdr:nvCxnSpPr>
        <xdr:cNvPr id="710" name="直線コネクタ 709">
          <a:extLst>
            <a:ext uri="{FF2B5EF4-FFF2-40B4-BE49-F238E27FC236}">
              <a16:creationId xmlns:a16="http://schemas.microsoft.com/office/drawing/2014/main" id="{7E0D8796-2EF3-4AA6-8088-B3F3170BE7FB}"/>
            </a:ext>
          </a:extLst>
        </xdr:cNvPr>
        <xdr:cNvCxnSpPr/>
      </xdr:nvCxnSpPr>
      <xdr:spPr>
        <a:xfrm>
          <a:off x="18656300" y="1089621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17924</xdr:rowOff>
    </xdr:from>
    <xdr:ext cx="469744" cy="259045"/>
    <xdr:sp macro="" textlink="">
      <xdr:nvSpPr>
        <xdr:cNvPr id="711" name="n_1aveValue【学校施設】&#10;一人当たり面積">
          <a:extLst>
            <a:ext uri="{FF2B5EF4-FFF2-40B4-BE49-F238E27FC236}">
              <a16:creationId xmlns:a16="http://schemas.microsoft.com/office/drawing/2014/main" id="{4D9EAD11-1D87-46FC-981A-42C28DE7619B}"/>
            </a:ext>
          </a:extLst>
        </xdr:cNvPr>
        <xdr:cNvSpPr txBox="1"/>
      </xdr:nvSpPr>
      <xdr:spPr>
        <a:xfrm>
          <a:off x="21075727" y="1099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10685</xdr:rowOff>
    </xdr:from>
    <xdr:ext cx="469744" cy="259045"/>
    <xdr:sp macro="" textlink="">
      <xdr:nvSpPr>
        <xdr:cNvPr id="712" name="n_2aveValue【学校施設】&#10;一人当たり面積">
          <a:extLst>
            <a:ext uri="{FF2B5EF4-FFF2-40B4-BE49-F238E27FC236}">
              <a16:creationId xmlns:a16="http://schemas.microsoft.com/office/drawing/2014/main" id="{F67127AC-F9C1-435E-B606-7849FD5BE677}"/>
            </a:ext>
          </a:extLst>
        </xdr:cNvPr>
        <xdr:cNvSpPr txBox="1"/>
      </xdr:nvSpPr>
      <xdr:spPr>
        <a:xfrm>
          <a:off x="20199427" y="1098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15638</xdr:rowOff>
    </xdr:from>
    <xdr:ext cx="469744" cy="259045"/>
    <xdr:sp macro="" textlink="">
      <xdr:nvSpPr>
        <xdr:cNvPr id="713" name="n_3aveValue【学校施設】&#10;一人当たり面積">
          <a:extLst>
            <a:ext uri="{FF2B5EF4-FFF2-40B4-BE49-F238E27FC236}">
              <a16:creationId xmlns:a16="http://schemas.microsoft.com/office/drawing/2014/main" id="{D2477BE4-3197-4D31-BAF1-EC7EDB1A5999}"/>
            </a:ext>
          </a:extLst>
        </xdr:cNvPr>
        <xdr:cNvSpPr txBox="1"/>
      </xdr:nvSpPr>
      <xdr:spPr>
        <a:xfrm>
          <a:off x="19310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22115</xdr:rowOff>
    </xdr:from>
    <xdr:ext cx="469744" cy="259045"/>
    <xdr:sp macro="" textlink="">
      <xdr:nvSpPr>
        <xdr:cNvPr id="714" name="n_4aveValue【学校施設】&#10;一人当たり面積">
          <a:extLst>
            <a:ext uri="{FF2B5EF4-FFF2-40B4-BE49-F238E27FC236}">
              <a16:creationId xmlns:a16="http://schemas.microsoft.com/office/drawing/2014/main" id="{617488EC-9E48-41D1-B314-91D19880B07E}"/>
            </a:ext>
          </a:extLst>
        </xdr:cNvPr>
        <xdr:cNvSpPr txBox="1"/>
      </xdr:nvSpPr>
      <xdr:spPr>
        <a:xfrm>
          <a:off x="18421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4462</xdr:rowOff>
    </xdr:from>
    <xdr:ext cx="469744" cy="259045"/>
    <xdr:sp macro="" textlink="">
      <xdr:nvSpPr>
        <xdr:cNvPr id="715" name="n_1mainValue【学校施設】&#10;一人当たり面積">
          <a:extLst>
            <a:ext uri="{FF2B5EF4-FFF2-40B4-BE49-F238E27FC236}">
              <a16:creationId xmlns:a16="http://schemas.microsoft.com/office/drawing/2014/main" id="{D6A12C72-A212-4D7A-AA00-E226D2346E45}"/>
            </a:ext>
          </a:extLst>
        </xdr:cNvPr>
        <xdr:cNvSpPr txBox="1"/>
      </xdr:nvSpPr>
      <xdr:spPr>
        <a:xfrm>
          <a:off x="21075727" y="1063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19702</xdr:rowOff>
    </xdr:from>
    <xdr:ext cx="469744" cy="259045"/>
    <xdr:sp macro="" textlink="">
      <xdr:nvSpPr>
        <xdr:cNvPr id="716" name="n_2mainValue【学校施設】&#10;一人当たり面積">
          <a:extLst>
            <a:ext uri="{FF2B5EF4-FFF2-40B4-BE49-F238E27FC236}">
              <a16:creationId xmlns:a16="http://schemas.microsoft.com/office/drawing/2014/main" id="{98B052EE-C659-4C22-8514-62723A2ABEE1}"/>
            </a:ext>
          </a:extLst>
        </xdr:cNvPr>
        <xdr:cNvSpPr txBox="1"/>
      </xdr:nvSpPr>
      <xdr:spPr>
        <a:xfrm>
          <a:off x="20199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9034</xdr:rowOff>
    </xdr:from>
    <xdr:ext cx="469744" cy="259045"/>
    <xdr:sp macro="" textlink="">
      <xdr:nvSpPr>
        <xdr:cNvPr id="717" name="n_3mainValue【学校施設】&#10;一人当たり面積">
          <a:extLst>
            <a:ext uri="{FF2B5EF4-FFF2-40B4-BE49-F238E27FC236}">
              <a16:creationId xmlns:a16="http://schemas.microsoft.com/office/drawing/2014/main" id="{2D9F4F10-3474-43DE-877B-D20B31D86859}"/>
            </a:ext>
          </a:extLst>
        </xdr:cNvPr>
        <xdr:cNvSpPr txBox="1"/>
      </xdr:nvSpPr>
      <xdr:spPr>
        <a:xfrm>
          <a:off x="19310427" y="1063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162196</xdr:rowOff>
    </xdr:from>
    <xdr:ext cx="469744" cy="259045"/>
    <xdr:sp macro="" textlink="">
      <xdr:nvSpPr>
        <xdr:cNvPr id="718" name="n_4mainValue【学校施設】&#10;一人当たり面積">
          <a:extLst>
            <a:ext uri="{FF2B5EF4-FFF2-40B4-BE49-F238E27FC236}">
              <a16:creationId xmlns:a16="http://schemas.microsoft.com/office/drawing/2014/main" id="{6F7248A7-51D1-49AD-AAEE-4B41117A2425}"/>
            </a:ext>
          </a:extLst>
        </xdr:cNvPr>
        <xdr:cNvSpPr txBox="1"/>
      </xdr:nvSpPr>
      <xdr:spPr>
        <a:xfrm>
          <a:off x="18421427" y="1062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39D3D5CC-455A-4FE3-A333-9B6409DE83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209F9F32-94D2-4B64-892C-D0816B2F7C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D08487AE-B2C9-446F-8CA0-E9F9FFA2CC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10C14EEA-AA50-4DA3-8C62-F683751468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CF59C799-F21B-4817-8AAB-DB534030E0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426E7016-E093-46E2-8AD4-2FB1498E5DD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8342BC73-AD67-44B9-87BA-947AB061FC9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73E35587-E0B3-4368-B09D-5895A1CBBA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D3DB3E29-FAE1-4A92-A0BA-ADAB7AA6F8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C317B0C0-F119-4FF2-B365-6B51E961F6D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163EE90C-F140-4131-8A70-48F64FDA3E6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a:extLst>
            <a:ext uri="{FF2B5EF4-FFF2-40B4-BE49-F238E27FC236}">
              <a16:creationId xmlns:a16="http://schemas.microsoft.com/office/drawing/2014/main" id="{3D0E2AD6-A653-40BB-8F0C-335179C9DC3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id="{56632259-D94F-44D3-983F-909A49C635A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a:extLst>
            <a:ext uri="{FF2B5EF4-FFF2-40B4-BE49-F238E27FC236}">
              <a16:creationId xmlns:a16="http://schemas.microsoft.com/office/drawing/2014/main" id="{3AE480FE-4CB5-489F-B94D-A2D3AE55245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a:extLst>
            <a:ext uri="{FF2B5EF4-FFF2-40B4-BE49-F238E27FC236}">
              <a16:creationId xmlns:a16="http://schemas.microsoft.com/office/drawing/2014/main" id="{99AEDC4B-50B9-4D55-955B-5FCA9DD1725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a:extLst>
            <a:ext uri="{FF2B5EF4-FFF2-40B4-BE49-F238E27FC236}">
              <a16:creationId xmlns:a16="http://schemas.microsoft.com/office/drawing/2014/main" id="{A45ED7E0-99C1-439A-8CD5-62D35793604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a:extLst>
            <a:ext uri="{FF2B5EF4-FFF2-40B4-BE49-F238E27FC236}">
              <a16:creationId xmlns:a16="http://schemas.microsoft.com/office/drawing/2014/main" id="{D4A4DCE7-68F0-4BC5-90FD-5830584E798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a:extLst>
            <a:ext uri="{FF2B5EF4-FFF2-40B4-BE49-F238E27FC236}">
              <a16:creationId xmlns:a16="http://schemas.microsoft.com/office/drawing/2014/main" id="{755D23AC-1DA4-4F73-8225-82DDD1F8BE4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a:extLst>
            <a:ext uri="{FF2B5EF4-FFF2-40B4-BE49-F238E27FC236}">
              <a16:creationId xmlns:a16="http://schemas.microsoft.com/office/drawing/2014/main" id="{86F83C02-388F-40C0-BCF2-AB7C5E0010B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a:extLst>
            <a:ext uri="{FF2B5EF4-FFF2-40B4-BE49-F238E27FC236}">
              <a16:creationId xmlns:a16="http://schemas.microsoft.com/office/drawing/2014/main" id="{ABBEB1CD-68C6-4473-A4AA-5673DFF32FD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a:extLst>
            <a:ext uri="{FF2B5EF4-FFF2-40B4-BE49-F238E27FC236}">
              <a16:creationId xmlns:a16="http://schemas.microsoft.com/office/drawing/2014/main" id="{AC314815-1630-4F9F-8A7A-4AB9EE52411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798FF478-109F-4EDF-9174-CB34088BE9B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EFC526FD-7407-4F43-8483-B730AB1A7B2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a:extLst>
            <a:ext uri="{FF2B5EF4-FFF2-40B4-BE49-F238E27FC236}">
              <a16:creationId xmlns:a16="http://schemas.microsoft.com/office/drawing/2014/main" id="{53CE4CD4-1700-4417-8857-8B3E42F1779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743" name="直線コネクタ 742">
          <a:extLst>
            <a:ext uri="{FF2B5EF4-FFF2-40B4-BE49-F238E27FC236}">
              <a16:creationId xmlns:a16="http://schemas.microsoft.com/office/drawing/2014/main" id="{0BA5FFBC-703A-4BD9-B9E9-96F5175098D7}"/>
            </a:ext>
          </a:extLst>
        </xdr:cNvPr>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a:extLst>
            <a:ext uri="{FF2B5EF4-FFF2-40B4-BE49-F238E27FC236}">
              <a16:creationId xmlns:a16="http://schemas.microsoft.com/office/drawing/2014/main" id="{F806C86D-E5EE-4A97-84E8-6F6A14E6ED9A}"/>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a:extLst>
            <a:ext uri="{FF2B5EF4-FFF2-40B4-BE49-F238E27FC236}">
              <a16:creationId xmlns:a16="http://schemas.microsoft.com/office/drawing/2014/main" id="{6572B575-71AC-4495-8F2D-10692951292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746" name="【児童館】&#10;有形固定資産減価償却率最大値テキスト">
          <a:extLst>
            <a:ext uri="{FF2B5EF4-FFF2-40B4-BE49-F238E27FC236}">
              <a16:creationId xmlns:a16="http://schemas.microsoft.com/office/drawing/2014/main" id="{BA83B647-9A4C-44A4-AF1D-1B233417DC5D}"/>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747" name="直線コネクタ 746">
          <a:extLst>
            <a:ext uri="{FF2B5EF4-FFF2-40B4-BE49-F238E27FC236}">
              <a16:creationId xmlns:a16="http://schemas.microsoft.com/office/drawing/2014/main" id="{AA071F84-80C0-4D11-BE5A-B133BCF191C2}"/>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748" name="【児童館】&#10;有形固定資産減価償却率平均値テキスト">
          <a:extLst>
            <a:ext uri="{FF2B5EF4-FFF2-40B4-BE49-F238E27FC236}">
              <a16:creationId xmlns:a16="http://schemas.microsoft.com/office/drawing/2014/main" id="{A998EF14-A1BD-4672-AEA0-895FC60D31EB}"/>
            </a:ext>
          </a:extLst>
        </xdr:cNvPr>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749" name="フローチャート: 判断 748">
          <a:extLst>
            <a:ext uri="{FF2B5EF4-FFF2-40B4-BE49-F238E27FC236}">
              <a16:creationId xmlns:a16="http://schemas.microsoft.com/office/drawing/2014/main" id="{27585CC2-1F6A-4757-9188-3BF9F5D24096}"/>
            </a:ext>
          </a:extLst>
        </xdr:cNvPr>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750" name="フローチャート: 判断 749">
          <a:extLst>
            <a:ext uri="{FF2B5EF4-FFF2-40B4-BE49-F238E27FC236}">
              <a16:creationId xmlns:a16="http://schemas.microsoft.com/office/drawing/2014/main" id="{4E1A3C38-27C1-47C6-ACBC-260C650BA653}"/>
            </a:ext>
          </a:extLst>
        </xdr:cNvPr>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751" name="フローチャート: 判断 750">
          <a:extLst>
            <a:ext uri="{FF2B5EF4-FFF2-40B4-BE49-F238E27FC236}">
              <a16:creationId xmlns:a16="http://schemas.microsoft.com/office/drawing/2014/main" id="{1BF7389E-0E67-41F9-ACEE-BBBEB9B41D41}"/>
            </a:ext>
          </a:extLst>
        </xdr:cNvPr>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752" name="フローチャート: 判断 751">
          <a:extLst>
            <a:ext uri="{FF2B5EF4-FFF2-40B4-BE49-F238E27FC236}">
              <a16:creationId xmlns:a16="http://schemas.microsoft.com/office/drawing/2014/main" id="{C15BB444-5EFF-472D-AD25-B8D2031DD04A}"/>
            </a:ext>
          </a:extLst>
        </xdr:cNvPr>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753" name="フローチャート: 判断 752">
          <a:extLst>
            <a:ext uri="{FF2B5EF4-FFF2-40B4-BE49-F238E27FC236}">
              <a16:creationId xmlns:a16="http://schemas.microsoft.com/office/drawing/2014/main" id="{FCA00E5E-3E18-4105-A318-836EB5091132}"/>
            </a:ext>
          </a:extLst>
        </xdr:cNvPr>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2D9A25DE-C909-4B18-86C9-E9A6DEE3544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457A03E7-631A-4648-AD95-142F3191D1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EB0AABA9-707A-4B38-918F-4EDAC271A19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299B3CD9-F062-4C53-90DC-AB2BA8DBDCB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47050650-0218-4B0E-94F6-35BBE9FDC9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48261</xdr:rowOff>
    </xdr:from>
    <xdr:to>
      <xdr:col>85</xdr:col>
      <xdr:colOff>177800</xdr:colOff>
      <xdr:row>85</xdr:row>
      <xdr:rowOff>149861</xdr:rowOff>
    </xdr:to>
    <xdr:sp macro="" textlink="">
      <xdr:nvSpPr>
        <xdr:cNvPr id="759" name="楕円 758">
          <a:extLst>
            <a:ext uri="{FF2B5EF4-FFF2-40B4-BE49-F238E27FC236}">
              <a16:creationId xmlns:a16="http://schemas.microsoft.com/office/drawing/2014/main" id="{7E11EF4B-FA48-4298-A6A7-5EF708261AC1}"/>
            </a:ext>
          </a:extLst>
        </xdr:cNvPr>
        <xdr:cNvSpPr/>
      </xdr:nvSpPr>
      <xdr:spPr>
        <a:xfrm>
          <a:off x="16268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26688</xdr:rowOff>
    </xdr:from>
    <xdr:ext cx="405111" cy="259045"/>
    <xdr:sp macro="" textlink="">
      <xdr:nvSpPr>
        <xdr:cNvPr id="760" name="【児童館】&#10;有形固定資産減価償却率該当値テキスト">
          <a:extLst>
            <a:ext uri="{FF2B5EF4-FFF2-40B4-BE49-F238E27FC236}">
              <a16:creationId xmlns:a16="http://schemas.microsoft.com/office/drawing/2014/main" id="{44F47BE8-490B-45BC-9749-AF41A9C3FFC8}"/>
            </a:ext>
          </a:extLst>
        </xdr:cNvPr>
        <xdr:cNvSpPr txBox="1"/>
      </xdr:nvSpPr>
      <xdr:spPr>
        <a:xfrm>
          <a:off x="16357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6350</xdr:rowOff>
    </xdr:from>
    <xdr:to>
      <xdr:col>81</xdr:col>
      <xdr:colOff>101600</xdr:colOff>
      <xdr:row>85</xdr:row>
      <xdr:rowOff>107950</xdr:rowOff>
    </xdr:to>
    <xdr:sp macro="" textlink="">
      <xdr:nvSpPr>
        <xdr:cNvPr id="761" name="楕円 760">
          <a:extLst>
            <a:ext uri="{FF2B5EF4-FFF2-40B4-BE49-F238E27FC236}">
              <a16:creationId xmlns:a16="http://schemas.microsoft.com/office/drawing/2014/main" id="{664A0639-24FA-4125-8312-E404D97C0C91}"/>
            </a:ext>
          </a:extLst>
        </xdr:cNvPr>
        <xdr:cNvSpPr/>
      </xdr:nvSpPr>
      <xdr:spPr>
        <a:xfrm>
          <a:off x="1543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57150</xdr:rowOff>
    </xdr:from>
    <xdr:to>
      <xdr:col>85</xdr:col>
      <xdr:colOff>127000</xdr:colOff>
      <xdr:row>85</xdr:row>
      <xdr:rowOff>99061</xdr:rowOff>
    </xdr:to>
    <xdr:cxnSp macro="">
      <xdr:nvCxnSpPr>
        <xdr:cNvPr id="762" name="直線コネクタ 761">
          <a:extLst>
            <a:ext uri="{FF2B5EF4-FFF2-40B4-BE49-F238E27FC236}">
              <a16:creationId xmlns:a16="http://schemas.microsoft.com/office/drawing/2014/main" id="{0729D1D0-A7DD-4F2D-9CAB-A0D69A93BCE1}"/>
            </a:ext>
          </a:extLst>
        </xdr:cNvPr>
        <xdr:cNvCxnSpPr/>
      </xdr:nvCxnSpPr>
      <xdr:spPr>
        <a:xfrm>
          <a:off x="15481300" y="146304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763" name="楕円 762">
          <a:extLst>
            <a:ext uri="{FF2B5EF4-FFF2-40B4-BE49-F238E27FC236}">
              <a16:creationId xmlns:a16="http://schemas.microsoft.com/office/drawing/2014/main" id="{5AC87601-431A-4E21-9EF5-2D1FB75D4944}"/>
            </a:ext>
          </a:extLst>
        </xdr:cNvPr>
        <xdr:cNvSpPr/>
      </xdr:nvSpPr>
      <xdr:spPr>
        <a:xfrm>
          <a:off x="1454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57150</xdr:rowOff>
    </xdr:to>
    <xdr:cxnSp macro="">
      <xdr:nvCxnSpPr>
        <xdr:cNvPr id="764" name="直線コネクタ 763">
          <a:extLst>
            <a:ext uri="{FF2B5EF4-FFF2-40B4-BE49-F238E27FC236}">
              <a16:creationId xmlns:a16="http://schemas.microsoft.com/office/drawing/2014/main" id="{2F9CCC1B-8279-45ED-8457-62B218B54416}"/>
            </a:ext>
          </a:extLst>
        </xdr:cNvPr>
        <xdr:cNvCxnSpPr/>
      </xdr:nvCxnSpPr>
      <xdr:spPr>
        <a:xfrm>
          <a:off x="14592300" y="14588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93980</xdr:rowOff>
    </xdr:from>
    <xdr:to>
      <xdr:col>72</xdr:col>
      <xdr:colOff>38100</xdr:colOff>
      <xdr:row>85</xdr:row>
      <xdr:rowOff>24130</xdr:rowOff>
    </xdr:to>
    <xdr:sp macro="" textlink="">
      <xdr:nvSpPr>
        <xdr:cNvPr id="765" name="楕円 764">
          <a:extLst>
            <a:ext uri="{FF2B5EF4-FFF2-40B4-BE49-F238E27FC236}">
              <a16:creationId xmlns:a16="http://schemas.microsoft.com/office/drawing/2014/main" id="{CC694631-5B5C-4DDE-9234-EE2F91482B34}"/>
            </a:ext>
          </a:extLst>
        </xdr:cNvPr>
        <xdr:cNvSpPr/>
      </xdr:nvSpPr>
      <xdr:spPr>
        <a:xfrm>
          <a:off x="1365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144780</xdr:rowOff>
    </xdr:from>
    <xdr:to>
      <xdr:col>76</xdr:col>
      <xdr:colOff>114300</xdr:colOff>
      <xdr:row>85</xdr:row>
      <xdr:rowOff>15239</xdr:rowOff>
    </xdr:to>
    <xdr:cxnSp macro="">
      <xdr:nvCxnSpPr>
        <xdr:cNvPr id="766" name="直線コネクタ 765">
          <a:extLst>
            <a:ext uri="{FF2B5EF4-FFF2-40B4-BE49-F238E27FC236}">
              <a16:creationId xmlns:a16="http://schemas.microsoft.com/office/drawing/2014/main" id="{2CD8BDAB-B9C3-4F54-BFCC-48657D225BFE}"/>
            </a:ext>
          </a:extLst>
        </xdr:cNvPr>
        <xdr:cNvCxnSpPr/>
      </xdr:nvCxnSpPr>
      <xdr:spPr>
        <a:xfrm>
          <a:off x="13703300" y="14546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636</xdr:rowOff>
    </xdr:from>
    <xdr:to>
      <xdr:col>67</xdr:col>
      <xdr:colOff>101600</xdr:colOff>
      <xdr:row>84</xdr:row>
      <xdr:rowOff>102236</xdr:rowOff>
    </xdr:to>
    <xdr:sp macro="" textlink="">
      <xdr:nvSpPr>
        <xdr:cNvPr id="767" name="楕円 766">
          <a:extLst>
            <a:ext uri="{FF2B5EF4-FFF2-40B4-BE49-F238E27FC236}">
              <a16:creationId xmlns:a16="http://schemas.microsoft.com/office/drawing/2014/main" id="{7CACE379-4169-4F0D-881E-5D5D51EBE039}"/>
            </a:ext>
          </a:extLst>
        </xdr:cNvPr>
        <xdr:cNvSpPr/>
      </xdr:nvSpPr>
      <xdr:spPr>
        <a:xfrm>
          <a:off x="12763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51436</xdr:rowOff>
    </xdr:from>
    <xdr:to>
      <xdr:col>71</xdr:col>
      <xdr:colOff>177800</xdr:colOff>
      <xdr:row>84</xdr:row>
      <xdr:rowOff>144780</xdr:rowOff>
    </xdr:to>
    <xdr:cxnSp macro="">
      <xdr:nvCxnSpPr>
        <xdr:cNvPr id="768" name="直線コネクタ 767">
          <a:extLst>
            <a:ext uri="{FF2B5EF4-FFF2-40B4-BE49-F238E27FC236}">
              <a16:creationId xmlns:a16="http://schemas.microsoft.com/office/drawing/2014/main" id="{5B4FFCE2-D52A-4880-8B8E-083A679E5B73}"/>
            </a:ext>
          </a:extLst>
        </xdr:cNvPr>
        <xdr:cNvCxnSpPr/>
      </xdr:nvCxnSpPr>
      <xdr:spPr>
        <a:xfrm>
          <a:off x="12814300" y="1445323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769" name="n_1aveValue【児童館】&#10;有形固定資産減価償却率">
          <a:extLst>
            <a:ext uri="{FF2B5EF4-FFF2-40B4-BE49-F238E27FC236}">
              <a16:creationId xmlns:a16="http://schemas.microsoft.com/office/drawing/2014/main" id="{C91E7A70-E705-4828-A453-3E08FDAB9F5D}"/>
            </a:ext>
          </a:extLst>
        </xdr:cNvPr>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770" name="n_2aveValue【児童館】&#10;有形固定資産減価償却率">
          <a:extLst>
            <a:ext uri="{FF2B5EF4-FFF2-40B4-BE49-F238E27FC236}">
              <a16:creationId xmlns:a16="http://schemas.microsoft.com/office/drawing/2014/main" id="{F42FBC14-C4C5-464F-BD19-6BF2A3C308E0}"/>
            </a:ext>
          </a:extLst>
        </xdr:cNvPr>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771" name="n_3aveValue【児童館】&#10;有形固定資産減価償却率">
          <a:extLst>
            <a:ext uri="{FF2B5EF4-FFF2-40B4-BE49-F238E27FC236}">
              <a16:creationId xmlns:a16="http://schemas.microsoft.com/office/drawing/2014/main" id="{9B2BE0AB-1699-4DFB-852E-59770EE3EF2B}"/>
            </a:ext>
          </a:extLst>
        </xdr:cNvPr>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772" name="n_4aveValue【児童館】&#10;有形固定資産減価償却率">
          <a:extLst>
            <a:ext uri="{FF2B5EF4-FFF2-40B4-BE49-F238E27FC236}">
              <a16:creationId xmlns:a16="http://schemas.microsoft.com/office/drawing/2014/main" id="{30EE65AD-9BEF-4936-9102-63547C26493E}"/>
            </a:ext>
          </a:extLst>
        </xdr:cNvPr>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99077</xdr:rowOff>
    </xdr:from>
    <xdr:ext cx="405111" cy="259045"/>
    <xdr:sp macro="" textlink="">
      <xdr:nvSpPr>
        <xdr:cNvPr id="773" name="n_1mainValue【児童館】&#10;有形固定資産減価償却率">
          <a:extLst>
            <a:ext uri="{FF2B5EF4-FFF2-40B4-BE49-F238E27FC236}">
              <a16:creationId xmlns:a16="http://schemas.microsoft.com/office/drawing/2014/main" id="{91C3AFFA-19E7-4D2E-A98D-8EEF2FEE8922}"/>
            </a:ext>
          </a:extLst>
        </xdr:cNvPr>
        <xdr:cNvSpPr txBox="1"/>
      </xdr:nvSpPr>
      <xdr:spPr>
        <a:xfrm>
          <a:off x="152660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774" name="n_2mainValue【児童館】&#10;有形固定資産減価償却率">
          <a:extLst>
            <a:ext uri="{FF2B5EF4-FFF2-40B4-BE49-F238E27FC236}">
              <a16:creationId xmlns:a16="http://schemas.microsoft.com/office/drawing/2014/main" id="{5D8EE830-C6D7-4979-AC9A-700135AB6BD1}"/>
            </a:ext>
          </a:extLst>
        </xdr:cNvPr>
        <xdr:cNvSpPr txBox="1"/>
      </xdr:nvSpPr>
      <xdr:spPr>
        <a:xfrm>
          <a:off x="14389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15257</xdr:rowOff>
    </xdr:from>
    <xdr:ext cx="405111" cy="259045"/>
    <xdr:sp macro="" textlink="">
      <xdr:nvSpPr>
        <xdr:cNvPr id="775" name="n_3mainValue【児童館】&#10;有形固定資産減価償却率">
          <a:extLst>
            <a:ext uri="{FF2B5EF4-FFF2-40B4-BE49-F238E27FC236}">
              <a16:creationId xmlns:a16="http://schemas.microsoft.com/office/drawing/2014/main" id="{C28250DB-5B39-40A2-9CE5-CEA127215820}"/>
            </a:ext>
          </a:extLst>
        </xdr:cNvPr>
        <xdr:cNvSpPr txBox="1"/>
      </xdr:nvSpPr>
      <xdr:spPr>
        <a:xfrm>
          <a:off x="13500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93363</xdr:rowOff>
    </xdr:from>
    <xdr:ext cx="405111" cy="259045"/>
    <xdr:sp macro="" textlink="">
      <xdr:nvSpPr>
        <xdr:cNvPr id="776" name="n_4mainValue【児童館】&#10;有形固定資産減価償却率">
          <a:extLst>
            <a:ext uri="{FF2B5EF4-FFF2-40B4-BE49-F238E27FC236}">
              <a16:creationId xmlns:a16="http://schemas.microsoft.com/office/drawing/2014/main" id="{BE937DCA-F9FF-4A97-9CBE-6F6F6958D749}"/>
            </a:ext>
          </a:extLst>
        </xdr:cNvPr>
        <xdr:cNvSpPr txBox="1"/>
      </xdr:nvSpPr>
      <xdr:spPr>
        <a:xfrm>
          <a:off x="12611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C5DDC6A9-B9AB-42DC-8C09-7AD67120B4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8F20A66A-61E9-4FE4-842C-D4204692EE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7E919A7E-5887-48F4-8863-1DCC0D949B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F6DA5505-95FD-4C33-959D-DBC6B2712F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C75AC81F-7903-4F1E-A66D-361B73156B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F5B2DAD5-BB5C-426B-AF7D-8F52913122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3F35A47C-C3B1-457D-913B-DF24E2559DE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656C9BC9-8087-42EA-A925-C7ABBA433D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7831933F-3D0A-4994-9FCD-C36200DA00D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6B8D75C1-AAE7-41A7-A294-6C063363E6E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E3EA1A15-66F6-46FA-A799-B2CDF11D77B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152D945C-F4A5-4B04-B993-1D10AC60A10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44E91A01-CD35-408F-A273-0EA80FED8D9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ABA6D948-DAB7-42F9-9C47-230E1DD7ABB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A0BD83D7-A450-46E1-855F-EAF24FE26F4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993F54AD-872B-4DA0-8D21-65B06C93C71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A7168D0D-5AD7-40E5-AB66-4993B0F3EFB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F8318490-6D02-4473-A3A2-26815BD5E87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6E157DFB-A99E-4019-AAB9-1B87BC2ABD4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BD329378-1EEE-4B4E-B209-A9D15AA2DA5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E6ECF90F-8768-401E-A554-3B3E3124333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DF6B9723-E0FF-4D99-B16C-10FF43470D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B90BF2A9-D419-4810-B7A4-F05B31D19F5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800" name="直線コネクタ 799">
          <a:extLst>
            <a:ext uri="{FF2B5EF4-FFF2-40B4-BE49-F238E27FC236}">
              <a16:creationId xmlns:a16="http://schemas.microsoft.com/office/drawing/2014/main" id="{6894ECF1-736A-4127-A988-678DBC927A27}"/>
            </a:ext>
          </a:extLst>
        </xdr:cNvPr>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1" name="【児童館】&#10;一人当たり面積最小値テキスト">
          <a:extLst>
            <a:ext uri="{FF2B5EF4-FFF2-40B4-BE49-F238E27FC236}">
              <a16:creationId xmlns:a16="http://schemas.microsoft.com/office/drawing/2014/main" id="{D32ECA8B-61E1-4FDF-BFA4-F96904C0DDB6}"/>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2" name="直線コネクタ 801">
          <a:extLst>
            <a:ext uri="{FF2B5EF4-FFF2-40B4-BE49-F238E27FC236}">
              <a16:creationId xmlns:a16="http://schemas.microsoft.com/office/drawing/2014/main" id="{C49065FB-BF15-460E-BEEA-56A3FE11135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03" name="【児童館】&#10;一人当たり面積最大値テキスト">
          <a:extLst>
            <a:ext uri="{FF2B5EF4-FFF2-40B4-BE49-F238E27FC236}">
              <a16:creationId xmlns:a16="http://schemas.microsoft.com/office/drawing/2014/main" id="{910FE16D-6A6C-4E32-8865-DAB0C47D92AE}"/>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04" name="直線コネクタ 803">
          <a:extLst>
            <a:ext uri="{FF2B5EF4-FFF2-40B4-BE49-F238E27FC236}">
              <a16:creationId xmlns:a16="http://schemas.microsoft.com/office/drawing/2014/main" id="{358C35B7-5B5A-4D5A-99E3-3890AFD01068}"/>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5" name="【児童館】&#10;一人当たり面積平均値テキスト">
          <a:extLst>
            <a:ext uri="{FF2B5EF4-FFF2-40B4-BE49-F238E27FC236}">
              <a16:creationId xmlns:a16="http://schemas.microsoft.com/office/drawing/2014/main" id="{7A1A8467-2F5F-4C9F-B8DD-F9F2BF3CA7EE}"/>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6" name="フローチャート: 判断 805">
          <a:extLst>
            <a:ext uri="{FF2B5EF4-FFF2-40B4-BE49-F238E27FC236}">
              <a16:creationId xmlns:a16="http://schemas.microsoft.com/office/drawing/2014/main" id="{2341CA38-A487-4980-A5AD-DEBA2B36C174}"/>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7" name="フローチャート: 判断 806">
          <a:extLst>
            <a:ext uri="{FF2B5EF4-FFF2-40B4-BE49-F238E27FC236}">
              <a16:creationId xmlns:a16="http://schemas.microsoft.com/office/drawing/2014/main" id="{B77ED4D5-8448-41F0-ABFF-386DEDAF48AB}"/>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8" name="フローチャート: 判断 807">
          <a:extLst>
            <a:ext uri="{FF2B5EF4-FFF2-40B4-BE49-F238E27FC236}">
              <a16:creationId xmlns:a16="http://schemas.microsoft.com/office/drawing/2014/main" id="{38F937DF-FDA0-4CDC-B096-D767ED0B4EC1}"/>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09" name="フローチャート: 判断 808">
          <a:extLst>
            <a:ext uri="{FF2B5EF4-FFF2-40B4-BE49-F238E27FC236}">
              <a16:creationId xmlns:a16="http://schemas.microsoft.com/office/drawing/2014/main" id="{C3170625-38D1-48BD-BE66-C4068F816661}"/>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10" name="フローチャート: 判断 809">
          <a:extLst>
            <a:ext uri="{FF2B5EF4-FFF2-40B4-BE49-F238E27FC236}">
              <a16:creationId xmlns:a16="http://schemas.microsoft.com/office/drawing/2014/main" id="{54F73A42-1EBC-4A07-ABFC-D8BFA0AF2FE8}"/>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AE7EA6B1-53F0-4616-B2A6-318E6598DF5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C70264D-01CB-4683-B4C0-33253A713E4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5D44997-F2A7-4412-A3B2-90CDA1EFD73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23EC42A7-1D83-46CB-AAE0-0F93EA9C55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105757A7-36AE-4460-9613-485B643195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816" name="楕円 815">
          <a:extLst>
            <a:ext uri="{FF2B5EF4-FFF2-40B4-BE49-F238E27FC236}">
              <a16:creationId xmlns:a16="http://schemas.microsoft.com/office/drawing/2014/main" id="{07472598-C44F-4CB4-A548-AE147EE302CA}"/>
            </a:ext>
          </a:extLst>
        </xdr:cNvPr>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817" name="【児童館】&#10;一人当たり面積該当値テキスト">
          <a:extLst>
            <a:ext uri="{FF2B5EF4-FFF2-40B4-BE49-F238E27FC236}">
              <a16:creationId xmlns:a16="http://schemas.microsoft.com/office/drawing/2014/main" id="{53F46C7E-4EB0-4852-8533-9D50263CF81E}"/>
            </a:ext>
          </a:extLst>
        </xdr:cNvPr>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818" name="楕円 817">
          <a:extLst>
            <a:ext uri="{FF2B5EF4-FFF2-40B4-BE49-F238E27FC236}">
              <a16:creationId xmlns:a16="http://schemas.microsoft.com/office/drawing/2014/main" id="{E8CBB996-9615-4EFA-87C7-E093896FB30F}"/>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819" name="直線コネクタ 818">
          <a:extLst>
            <a:ext uri="{FF2B5EF4-FFF2-40B4-BE49-F238E27FC236}">
              <a16:creationId xmlns:a16="http://schemas.microsoft.com/office/drawing/2014/main" id="{967F79B8-F377-4486-887A-377A5DD91BCC}"/>
            </a:ext>
          </a:extLst>
        </xdr:cNvPr>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0" name="楕円 819">
          <a:extLst>
            <a:ext uri="{FF2B5EF4-FFF2-40B4-BE49-F238E27FC236}">
              <a16:creationId xmlns:a16="http://schemas.microsoft.com/office/drawing/2014/main" id="{8C07C461-4EA0-45FD-9E48-0DAD54FAEE1F}"/>
            </a:ext>
          </a:extLst>
        </xdr:cNvPr>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821" name="直線コネクタ 820">
          <a:extLst>
            <a:ext uri="{FF2B5EF4-FFF2-40B4-BE49-F238E27FC236}">
              <a16:creationId xmlns:a16="http://schemas.microsoft.com/office/drawing/2014/main" id="{18CAF966-E3A0-470C-9C8A-45D27B4D1BA8}"/>
            </a:ext>
          </a:extLst>
        </xdr:cNvPr>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22" name="楕円 821">
          <a:extLst>
            <a:ext uri="{FF2B5EF4-FFF2-40B4-BE49-F238E27FC236}">
              <a16:creationId xmlns:a16="http://schemas.microsoft.com/office/drawing/2014/main" id="{FE72FFB4-697D-4CE8-A39D-D6A6DE4C38AF}"/>
            </a:ext>
          </a:extLst>
        </xdr:cNvPr>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823" name="直線コネクタ 822">
          <a:extLst>
            <a:ext uri="{FF2B5EF4-FFF2-40B4-BE49-F238E27FC236}">
              <a16:creationId xmlns:a16="http://schemas.microsoft.com/office/drawing/2014/main" id="{893AED4D-31B8-4DB6-B3F2-F63DD6A35219}"/>
            </a:ext>
          </a:extLst>
        </xdr:cNvPr>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4" name="楕円 823">
          <a:extLst>
            <a:ext uri="{FF2B5EF4-FFF2-40B4-BE49-F238E27FC236}">
              <a16:creationId xmlns:a16="http://schemas.microsoft.com/office/drawing/2014/main" id="{9154530F-8FA3-4767-B2F2-152994351AF1}"/>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25" name="直線コネクタ 824">
          <a:extLst>
            <a:ext uri="{FF2B5EF4-FFF2-40B4-BE49-F238E27FC236}">
              <a16:creationId xmlns:a16="http://schemas.microsoft.com/office/drawing/2014/main" id="{5B692AFD-DE46-490E-9D15-0AF0A142A737}"/>
            </a:ext>
          </a:extLst>
        </xdr:cNvPr>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6" name="n_1aveValue【児童館】&#10;一人当たり面積">
          <a:extLst>
            <a:ext uri="{FF2B5EF4-FFF2-40B4-BE49-F238E27FC236}">
              <a16:creationId xmlns:a16="http://schemas.microsoft.com/office/drawing/2014/main" id="{30F73592-EF43-4045-AF48-6E77DBF60599}"/>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7" name="n_2aveValue【児童館】&#10;一人当たり面積">
          <a:extLst>
            <a:ext uri="{FF2B5EF4-FFF2-40B4-BE49-F238E27FC236}">
              <a16:creationId xmlns:a16="http://schemas.microsoft.com/office/drawing/2014/main" id="{7B187A50-E5B2-4A9D-B42B-49550AEA6D8E}"/>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28" name="n_3aveValue【児童館】&#10;一人当たり面積">
          <a:extLst>
            <a:ext uri="{FF2B5EF4-FFF2-40B4-BE49-F238E27FC236}">
              <a16:creationId xmlns:a16="http://schemas.microsoft.com/office/drawing/2014/main" id="{7B9B3ADE-958A-4CF4-AD36-7083ADB62014}"/>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29" name="n_4aveValue【児童館】&#10;一人当たり面積">
          <a:extLst>
            <a:ext uri="{FF2B5EF4-FFF2-40B4-BE49-F238E27FC236}">
              <a16:creationId xmlns:a16="http://schemas.microsoft.com/office/drawing/2014/main" id="{8A795693-7F37-4F45-A53F-945FE64EDA21}"/>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830" name="n_1mainValue【児童館】&#10;一人当たり面積">
          <a:extLst>
            <a:ext uri="{FF2B5EF4-FFF2-40B4-BE49-F238E27FC236}">
              <a16:creationId xmlns:a16="http://schemas.microsoft.com/office/drawing/2014/main" id="{80A8D876-1008-4AE5-9819-6BA5E5E472A9}"/>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1" name="n_2mainValue【児童館】&#10;一人当たり面積">
          <a:extLst>
            <a:ext uri="{FF2B5EF4-FFF2-40B4-BE49-F238E27FC236}">
              <a16:creationId xmlns:a16="http://schemas.microsoft.com/office/drawing/2014/main" id="{278CB42D-EC22-46B3-8C43-5B2126C227D6}"/>
            </a:ext>
          </a:extLst>
        </xdr:cNvPr>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32" name="n_3mainValue【児童館】&#10;一人当たり面積">
          <a:extLst>
            <a:ext uri="{FF2B5EF4-FFF2-40B4-BE49-F238E27FC236}">
              <a16:creationId xmlns:a16="http://schemas.microsoft.com/office/drawing/2014/main" id="{6D96C6F8-B6F2-47CE-BFEE-38BD9181837D}"/>
            </a:ext>
          </a:extLst>
        </xdr:cNvPr>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3" name="n_4mainValue【児童館】&#10;一人当たり面積">
          <a:extLst>
            <a:ext uri="{FF2B5EF4-FFF2-40B4-BE49-F238E27FC236}">
              <a16:creationId xmlns:a16="http://schemas.microsoft.com/office/drawing/2014/main" id="{0E204683-5D14-42B9-8751-1E1B5CDF257F}"/>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CEE93486-63A1-4CB6-B0F6-5EE1CAC44A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FB58FC0E-D83F-4538-A92D-24312F7F18D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5733B92E-EAA8-4F10-B3E7-B20E5E0D6A0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D3607F87-40AA-42D6-A32A-4DC7FC4236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E552600C-32E1-414C-B322-1698BD7089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7EC6D08B-39AC-4A08-95EC-585CBD22C7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416542F5-EF22-4939-824A-D88A3D56312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323F3C77-A3DA-4B0C-8BD0-70EF7E0E5C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AD3917BE-A16E-4EA7-86D6-AF278C3F51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9B378EAF-4D46-4A87-85B2-2E62E8EE938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55518EF0-C83D-4691-9F7C-63357109E51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DF8F52F9-67D9-453A-AB05-CC9C091DF81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6" name="テキスト ボックス 845">
          <a:extLst>
            <a:ext uri="{FF2B5EF4-FFF2-40B4-BE49-F238E27FC236}">
              <a16:creationId xmlns:a16="http://schemas.microsoft.com/office/drawing/2014/main" id="{17726965-3482-4B04-A5D2-94D33F7D9A0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1208E663-D6B6-40DE-BDD5-F9899A589CD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949FCBBA-1683-4A35-AD6F-2DBBA1CBB95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FF3D552C-9518-4113-B571-00DD6C8A510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5FB7F4FB-CD10-4DD5-8821-BC626159B38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B335A35A-C0E1-4F9B-8C87-CD2EF29B8A7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41341E68-AC08-445D-97A5-C708AD2E4B3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DB70E9E5-D193-4B66-84C5-AD291DF78DF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4" name="テキスト ボックス 853">
          <a:extLst>
            <a:ext uri="{FF2B5EF4-FFF2-40B4-BE49-F238E27FC236}">
              <a16:creationId xmlns:a16="http://schemas.microsoft.com/office/drawing/2014/main" id="{D1CA9649-5B48-40E2-AE55-32FEC4625481}"/>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90C0EC9F-8EC4-4663-94F5-766DCEAF12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6" name="テキスト ボックス 855">
          <a:extLst>
            <a:ext uri="{FF2B5EF4-FFF2-40B4-BE49-F238E27FC236}">
              <a16:creationId xmlns:a16="http://schemas.microsoft.com/office/drawing/2014/main" id="{CB57D3AF-F773-46F1-9A39-8239E7DBAAD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a:extLst>
            <a:ext uri="{FF2B5EF4-FFF2-40B4-BE49-F238E27FC236}">
              <a16:creationId xmlns:a16="http://schemas.microsoft.com/office/drawing/2014/main" id="{0CEC5BC3-9139-4D50-9281-6B5FBCC0EF7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858" name="直線コネクタ 857">
          <a:extLst>
            <a:ext uri="{FF2B5EF4-FFF2-40B4-BE49-F238E27FC236}">
              <a16:creationId xmlns:a16="http://schemas.microsoft.com/office/drawing/2014/main" id="{5CBC0C0C-F792-438B-9B3B-02E3FB274941}"/>
            </a:ext>
          </a:extLst>
        </xdr:cNvPr>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859" name="【公民館】&#10;有形固定資産減価償却率最小値テキスト">
          <a:extLst>
            <a:ext uri="{FF2B5EF4-FFF2-40B4-BE49-F238E27FC236}">
              <a16:creationId xmlns:a16="http://schemas.microsoft.com/office/drawing/2014/main" id="{9922BB56-E002-46DF-B8E3-886299EF972C}"/>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860" name="直線コネクタ 859">
          <a:extLst>
            <a:ext uri="{FF2B5EF4-FFF2-40B4-BE49-F238E27FC236}">
              <a16:creationId xmlns:a16="http://schemas.microsoft.com/office/drawing/2014/main" id="{1B90D029-5BAC-4B98-A8FB-F6780E296EF7}"/>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861" name="【公民館】&#10;有形固定資産減価償却率最大値テキスト">
          <a:extLst>
            <a:ext uri="{FF2B5EF4-FFF2-40B4-BE49-F238E27FC236}">
              <a16:creationId xmlns:a16="http://schemas.microsoft.com/office/drawing/2014/main" id="{30A2F4B3-B15D-4C61-9694-73474821C080}"/>
            </a:ext>
          </a:extLst>
        </xdr:cNvPr>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62" name="直線コネクタ 861">
          <a:extLst>
            <a:ext uri="{FF2B5EF4-FFF2-40B4-BE49-F238E27FC236}">
              <a16:creationId xmlns:a16="http://schemas.microsoft.com/office/drawing/2014/main" id="{7DCD127A-754F-41F2-B754-A8A7535A08D5}"/>
            </a:ext>
          </a:extLst>
        </xdr:cNvPr>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863" name="【公民館】&#10;有形固定資産減価償却率平均値テキスト">
          <a:extLst>
            <a:ext uri="{FF2B5EF4-FFF2-40B4-BE49-F238E27FC236}">
              <a16:creationId xmlns:a16="http://schemas.microsoft.com/office/drawing/2014/main" id="{411B0AFA-40BA-4EA1-A797-32B48733F13D}"/>
            </a:ext>
          </a:extLst>
        </xdr:cNvPr>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864" name="フローチャート: 判断 863">
          <a:extLst>
            <a:ext uri="{FF2B5EF4-FFF2-40B4-BE49-F238E27FC236}">
              <a16:creationId xmlns:a16="http://schemas.microsoft.com/office/drawing/2014/main" id="{C138C1B8-B72E-4AF8-B5CE-AF7C8766031B}"/>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865" name="フローチャート: 判断 864">
          <a:extLst>
            <a:ext uri="{FF2B5EF4-FFF2-40B4-BE49-F238E27FC236}">
              <a16:creationId xmlns:a16="http://schemas.microsoft.com/office/drawing/2014/main" id="{37565AC1-6545-44E4-A72E-0AD918264552}"/>
            </a:ext>
          </a:extLst>
        </xdr:cNvPr>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6" name="フローチャート: 判断 865">
          <a:extLst>
            <a:ext uri="{FF2B5EF4-FFF2-40B4-BE49-F238E27FC236}">
              <a16:creationId xmlns:a16="http://schemas.microsoft.com/office/drawing/2014/main" id="{DE7F617F-2002-4D0A-9E7E-D2E75197646E}"/>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867" name="フローチャート: 判断 866">
          <a:extLst>
            <a:ext uri="{FF2B5EF4-FFF2-40B4-BE49-F238E27FC236}">
              <a16:creationId xmlns:a16="http://schemas.microsoft.com/office/drawing/2014/main" id="{4997760B-9CBC-4B2C-AFEC-1A407502700F}"/>
            </a:ext>
          </a:extLst>
        </xdr:cNvPr>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68" name="フローチャート: 判断 867">
          <a:extLst>
            <a:ext uri="{FF2B5EF4-FFF2-40B4-BE49-F238E27FC236}">
              <a16:creationId xmlns:a16="http://schemas.microsoft.com/office/drawing/2014/main" id="{1C7A4CAE-840F-4C93-8CA1-EF5CFDAA4938}"/>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6B43C45F-293D-49FA-B42E-79969A37CB1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AD7E0202-575D-4750-9804-1470916E459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319721F1-48BB-4408-AED5-CC0AFF61BF9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63689643-3B68-48ED-A6ED-CBD2472FB9B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2229ADD7-A99D-4486-9074-D73FB43023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137795</xdr:rowOff>
    </xdr:from>
    <xdr:to>
      <xdr:col>85</xdr:col>
      <xdr:colOff>177800</xdr:colOff>
      <xdr:row>106</xdr:row>
      <xdr:rowOff>67945</xdr:rowOff>
    </xdr:to>
    <xdr:sp macro="" textlink="">
      <xdr:nvSpPr>
        <xdr:cNvPr id="874" name="楕円 873">
          <a:extLst>
            <a:ext uri="{FF2B5EF4-FFF2-40B4-BE49-F238E27FC236}">
              <a16:creationId xmlns:a16="http://schemas.microsoft.com/office/drawing/2014/main" id="{D48256DB-22D7-4222-9BDA-96D1675440D1}"/>
            </a:ext>
          </a:extLst>
        </xdr:cNvPr>
        <xdr:cNvSpPr/>
      </xdr:nvSpPr>
      <xdr:spPr>
        <a:xfrm>
          <a:off x="16268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116222</xdr:rowOff>
    </xdr:from>
    <xdr:ext cx="405111" cy="259045"/>
    <xdr:sp macro="" textlink="">
      <xdr:nvSpPr>
        <xdr:cNvPr id="875" name="【公民館】&#10;有形固定資産減価償却率該当値テキスト">
          <a:extLst>
            <a:ext uri="{FF2B5EF4-FFF2-40B4-BE49-F238E27FC236}">
              <a16:creationId xmlns:a16="http://schemas.microsoft.com/office/drawing/2014/main" id="{718BD7A4-A0BC-468A-B6F7-64323634596E}"/>
            </a:ext>
          </a:extLst>
        </xdr:cNvPr>
        <xdr:cNvSpPr txBox="1"/>
      </xdr:nvSpPr>
      <xdr:spPr>
        <a:xfrm>
          <a:off x="1635760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99695</xdr:rowOff>
    </xdr:from>
    <xdr:to>
      <xdr:col>81</xdr:col>
      <xdr:colOff>101600</xdr:colOff>
      <xdr:row>106</xdr:row>
      <xdr:rowOff>29845</xdr:rowOff>
    </xdr:to>
    <xdr:sp macro="" textlink="">
      <xdr:nvSpPr>
        <xdr:cNvPr id="876" name="楕円 875">
          <a:extLst>
            <a:ext uri="{FF2B5EF4-FFF2-40B4-BE49-F238E27FC236}">
              <a16:creationId xmlns:a16="http://schemas.microsoft.com/office/drawing/2014/main" id="{E5EAB867-5AD3-46EE-A71A-6C3CFBC6CFB3}"/>
            </a:ext>
          </a:extLst>
        </xdr:cNvPr>
        <xdr:cNvSpPr/>
      </xdr:nvSpPr>
      <xdr:spPr>
        <a:xfrm>
          <a:off x="15430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150495</xdr:rowOff>
    </xdr:from>
    <xdr:to>
      <xdr:col>85</xdr:col>
      <xdr:colOff>127000</xdr:colOff>
      <xdr:row>106</xdr:row>
      <xdr:rowOff>17145</xdr:rowOff>
    </xdr:to>
    <xdr:cxnSp macro="">
      <xdr:nvCxnSpPr>
        <xdr:cNvPr id="877" name="直線コネクタ 876">
          <a:extLst>
            <a:ext uri="{FF2B5EF4-FFF2-40B4-BE49-F238E27FC236}">
              <a16:creationId xmlns:a16="http://schemas.microsoft.com/office/drawing/2014/main" id="{88958B39-8562-4FBF-9889-F8C87F6F07D3}"/>
            </a:ext>
          </a:extLst>
        </xdr:cNvPr>
        <xdr:cNvCxnSpPr/>
      </xdr:nvCxnSpPr>
      <xdr:spPr>
        <a:xfrm>
          <a:off x="15481300" y="181527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61595</xdr:rowOff>
    </xdr:from>
    <xdr:to>
      <xdr:col>76</xdr:col>
      <xdr:colOff>165100</xdr:colOff>
      <xdr:row>105</xdr:row>
      <xdr:rowOff>163195</xdr:rowOff>
    </xdr:to>
    <xdr:sp macro="" textlink="">
      <xdr:nvSpPr>
        <xdr:cNvPr id="878" name="楕円 877">
          <a:extLst>
            <a:ext uri="{FF2B5EF4-FFF2-40B4-BE49-F238E27FC236}">
              <a16:creationId xmlns:a16="http://schemas.microsoft.com/office/drawing/2014/main" id="{9C2F86AB-5495-4A5D-9C26-93334FC6FEB7}"/>
            </a:ext>
          </a:extLst>
        </xdr:cNvPr>
        <xdr:cNvSpPr/>
      </xdr:nvSpPr>
      <xdr:spPr>
        <a:xfrm>
          <a:off x="14541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112395</xdr:rowOff>
    </xdr:from>
    <xdr:to>
      <xdr:col>81</xdr:col>
      <xdr:colOff>50800</xdr:colOff>
      <xdr:row>105</xdr:row>
      <xdr:rowOff>150495</xdr:rowOff>
    </xdr:to>
    <xdr:cxnSp macro="">
      <xdr:nvCxnSpPr>
        <xdr:cNvPr id="879" name="直線コネクタ 878">
          <a:extLst>
            <a:ext uri="{FF2B5EF4-FFF2-40B4-BE49-F238E27FC236}">
              <a16:creationId xmlns:a16="http://schemas.microsoft.com/office/drawing/2014/main" id="{207E53C8-4D80-4084-A13F-15B39A86E2E1}"/>
            </a:ext>
          </a:extLst>
        </xdr:cNvPr>
        <xdr:cNvCxnSpPr/>
      </xdr:nvCxnSpPr>
      <xdr:spPr>
        <a:xfrm>
          <a:off x="14592300" y="1811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23495</xdr:rowOff>
    </xdr:from>
    <xdr:to>
      <xdr:col>72</xdr:col>
      <xdr:colOff>38100</xdr:colOff>
      <xdr:row>105</xdr:row>
      <xdr:rowOff>125095</xdr:rowOff>
    </xdr:to>
    <xdr:sp macro="" textlink="">
      <xdr:nvSpPr>
        <xdr:cNvPr id="880" name="楕円 879">
          <a:extLst>
            <a:ext uri="{FF2B5EF4-FFF2-40B4-BE49-F238E27FC236}">
              <a16:creationId xmlns:a16="http://schemas.microsoft.com/office/drawing/2014/main" id="{E49A63EA-80D4-4AED-AE8A-DD4590C22B95}"/>
            </a:ext>
          </a:extLst>
        </xdr:cNvPr>
        <xdr:cNvSpPr/>
      </xdr:nvSpPr>
      <xdr:spPr>
        <a:xfrm>
          <a:off x="13652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74295</xdr:rowOff>
    </xdr:from>
    <xdr:to>
      <xdr:col>76</xdr:col>
      <xdr:colOff>114300</xdr:colOff>
      <xdr:row>105</xdr:row>
      <xdr:rowOff>112395</xdr:rowOff>
    </xdr:to>
    <xdr:cxnSp macro="">
      <xdr:nvCxnSpPr>
        <xdr:cNvPr id="881" name="直線コネクタ 880">
          <a:extLst>
            <a:ext uri="{FF2B5EF4-FFF2-40B4-BE49-F238E27FC236}">
              <a16:creationId xmlns:a16="http://schemas.microsoft.com/office/drawing/2014/main" id="{D1403814-EA5A-4246-8723-807A31FA1C13}"/>
            </a:ext>
          </a:extLst>
        </xdr:cNvPr>
        <xdr:cNvCxnSpPr/>
      </xdr:nvCxnSpPr>
      <xdr:spPr>
        <a:xfrm>
          <a:off x="13703300" y="18076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86361</xdr:rowOff>
    </xdr:from>
    <xdr:to>
      <xdr:col>67</xdr:col>
      <xdr:colOff>101600</xdr:colOff>
      <xdr:row>106</xdr:row>
      <xdr:rowOff>16511</xdr:rowOff>
    </xdr:to>
    <xdr:sp macro="" textlink="">
      <xdr:nvSpPr>
        <xdr:cNvPr id="882" name="楕円 881">
          <a:extLst>
            <a:ext uri="{FF2B5EF4-FFF2-40B4-BE49-F238E27FC236}">
              <a16:creationId xmlns:a16="http://schemas.microsoft.com/office/drawing/2014/main" id="{FFF27F80-391C-4526-A399-15C94DA5E2D9}"/>
            </a:ext>
          </a:extLst>
        </xdr:cNvPr>
        <xdr:cNvSpPr/>
      </xdr:nvSpPr>
      <xdr:spPr>
        <a:xfrm>
          <a:off x="1276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74295</xdr:rowOff>
    </xdr:from>
    <xdr:to>
      <xdr:col>71</xdr:col>
      <xdr:colOff>177800</xdr:colOff>
      <xdr:row>105</xdr:row>
      <xdr:rowOff>137161</xdr:rowOff>
    </xdr:to>
    <xdr:cxnSp macro="">
      <xdr:nvCxnSpPr>
        <xdr:cNvPr id="883" name="直線コネクタ 882">
          <a:extLst>
            <a:ext uri="{FF2B5EF4-FFF2-40B4-BE49-F238E27FC236}">
              <a16:creationId xmlns:a16="http://schemas.microsoft.com/office/drawing/2014/main" id="{268CC82E-3152-4C27-9C7B-B390E3342DEF}"/>
            </a:ext>
          </a:extLst>
        </xdr:cNvPr>
        <xdr:cNvCxnSpPr/>
      </xdr:nvCxnSpPr>
      <xdr:spPr>
        <a:xfrm flipV="1">
          <a:off x="12814300" y="180765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884" name="n_1aveValue【公民館】&#10;有形固定資産減価償却率">
          <a:extLst>
            <a:ext uri="{FF2B5EF4-FFF2-40B4-BE49-F238E27FC236}">
              <a16:creationId xmlns:a16="http://schemas.microsoft.com/office/drawing/2014/main" id="{6844E57B-7F7B-43A3-BCCB-F1CEC93634D2}"/>
            </a:ext>
          </a:extLst>
        </xdr:cNvPr>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85" name="n_2aveValue【公民館】&#10;有形固定資産減価償却率">
          <a:extLst>
            <a:ext uri="{FF2B5EF4-FFF2-40B4-BE49-F238E27FC236}">
              <a16:creationId xmlns:a16="http://schemas.microsoft.com/office/drawing/2014/main" id="{9864C92B-149A-49B9-9024-FCD0DF517E9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886" name="n_3aveValue【公民館】&#10;有形固定資産減価償却率">
          <a:extLst>
            <a:ext uri="{FF2B5EF4-FFF2-40B4-BE49-F238E27FC236}">
              <a16:creationId xmlns:a16="http://schemas.microsoft.com/office/drawing/2014/main" id="{2231DAB4-E169-44D3-B695-F7546C94A233}"/>
            </a:ext>
          </a:extLst>
        </xdr:cNvPr>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87" name="n_4aveValue【公民館】&#10;有形固定資産減価償却率">
          <a:extLst>
            <a:ext uri="{FF2B5EF4-FFF2-40B4-BE49-F238E27FC236}">
              <a16:creationId xmlns:a16="http://schemas.microsoft.com/office/drawing/2014/main" id="{32B90282-8E5E-4FCD-A22C-0934923B0BE0}"/>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20972</xdr:rowOff>
    </xdr:from>
    <xdr:ext cx="405111" cy="259045"/>
    <xdr:sp macro="" textlink="">
      <xdr:nvSpPr>
        <xdr:cNvPr id="888" name="n_1mainValue【公民館】&#10;有形固定資産減価償却率">
          <a:extLst>
            <a:ext uri="{FF2B5EF4-FFF2-40B4-BE49-F238E27FC236}">
              <a16:creationId xmlns:a16="http://schemas.microsoft.com/office/drawing/2014/main" id="{FBD5E903-BFB8-4C52-877D-4D26709F57DF}"/>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154322</xdr:rowOff>
    </xdr:from>
    <xdr:ext cx="405111" cy="259045"/>
    <xdr:sp macro="" textlink="">
      <xdr:nvSpPr>
        <xdr:cNvPr id="889" name="n_2mainValue【公民館】&#10;有形固定資産減価償却率">
          <a:extLst>
            <a:ext uri="{FF2B5EF4-FFF2-40B4-BE49-F238E27FC236}">
              <a16:creationId xmlns:a16="http://schemas.microsoft.com/office/drawing/2014/main" id="{E72CC1B5-81C8-4EF0-98FF-6895ACE459D8}"/>
            </a:ext>
          </a:extLst>
        </xdr:cNvPr>
        <xdr:cNvSpPr txBox="1"/>
      </xdr:nvSpPr>
      <xdr:spPr>
        <a:xfrm>
          <a:off x="14389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116222</xdr:rowOff>
    </xdr:from>
    <xdr:ext cx="405111" cy="259045"/>
    <xdr:sp macro="" textlink="">
      <xdr:nvSpPr>
        <xdr:cNvPr id="890" name="n_3mainValue【公民館】&#10;有形固定資産減価償却率">
          <a:extLst>
            <a:ext uri="{FF2B5EF4-FFF2-40B4-BE49-F238E27FC236}">
              <a16:creationId xmlns:a16="http://schemas.microsoft.com/office/drawing/2014/main" id="{1256B24A-BA88-4B4E-82A3-B306C1EA319B}"/>
            </a:ext>
          </a:extLst>
        </xdr:cNvPr>
        <xdr:cNvSpPr txBox="1"/>
      </xdr:nvSpPr>
      <xdr:spPr>
        <a:xfrm>
          <a:off x="13500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7638</xdr:rowOff>
    </xdr:from>
    <xdr:ext cx="405111" cy="259045"/>
    <xdr:sp macro="" textlink="">
      <xdr:nvSpPr>
        <xdr:cNvPr id="891" name="n_4mainValue【公民館】&#10;有形固定資産減価償却率">
          <a:extLst>
            <a:ext uri="{FF2B5EF4-FFF2-40B4-BE49-F238E27FC236}">
              <a16:creationId xmlns:a16="http://schemas.microsoft.com/office/drawing/2014/main" id="{DDF62011-DB9A-4CF1-8E1A-781DB61AC89E}"/>
            </a:ext>
          </a:extLst>
        </xdr:cNvPr>
        <xdr:cNvSpPr txBox="1"/>
      </xdr:nvSpPr>
      <xdr:spPr>
        <a:xfrm>
          <a:off x="12611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91284AAE-C66B-48C1-806F-6D1CB47D01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690DC5B5-1DED-40CD-BF21-F7914EB120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AA95D9FC-FF60-4E61-B8C2-86CAF0825D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A798D933-46AD-4014-9D9C-E325F968754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F8022FF8-387E-4A05-8A79-499B8829D7C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07FB7FA8-4493-4E58-9BA8-BD9179000A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2A29A6C4-FF66-4137-9A12-F1D1767AB48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8454A328-49DD-4EC3-87B1-3E656C9AF3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21BEC99D-1023-4FE0-9E3A-DDAA7478D08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20BE5702-42E3-4217-9DD3-02FABECEBF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6421D263-ED85-4B6D-B65B-D1F2AFFA285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D50655C0-5D18-4B20-AB5D-B39517CF407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0DC0C9FD-75B4-46C6-A2A8-2008DB1A739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1EB85E88-2D13-4A17-BFCF-DD026B4A576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85679265-5406-4A6C-9C94-62D386A4D67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BE5A1496-EB95-4151-BED9-EBAD846C7D3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2CA63890-91CC-4DAA-BB84-C8FD5993DF0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7A882918-E138-421E-BB1B-25E586C51BB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202A2203-A6B6-4389-BB27-FAAFA0ADC44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F3096DB2-D75C-490B-8FE9-A1873211EE9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E03F5505-923B-4153-9031-2CD10925834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960E253E-7461-4080-B4E6-A13E7B12677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1AAA4785-EE25-4593-BCC5-C7D70F1DE5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D6811A80-5160-45D7-B528-41E686E7899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275D719E-7085-4A01-8176-2639BE2925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917" name="直線コネクタ 916">
          <a:extLst>
            <a:ext uri="{FF2B5EF4-FFF2-40B4-BE49-F238E27FC236}">
              <a16:creationId xmlns:a16="http://schemas.microsoft.com/office/drawing/2014/main" id="{61978CB1-55A1-40F3-958F-1D8E3B8E317E}"/>
            </a:ext>
          </a:extLst>
        </xdr:cNvPr>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18" name="【公民館】&#10;一人当たり面積最小値テキスト">
          <a:extLst>
            <a:ext uri="{FF2B5EF4-FFF2-40B4-BE49-F238E27FC236}">
              <a16:creationId xmlns:a16="http://schemas.microsoft.com/office/drawing/2014/main" id="{1A891681-8CD9-43F2-8BDF-213E1448D9A7}"/>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19" name="直線コネクタ 918">
          <a:extLst>
            <a:ext uri="{FF2B5EF4-FFF2-40B4-BE49-F238E27FC236}">
              <a16:creationId xmlns:a16="http://schemas.microsoft.com/office/drawing/2014/main" id="{CC5ECA00-B34A-44D2-B538-F41CE98405F3}"/>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920" name="【公民館】&#10;一人当たり面積最大値テキスト">
          <a:extLst>
            <a:ext uri="{FF2B5EF4-FFF2-40B4-BE49-F238E27FC236}">
              <a16:creationId xmlns:a16="http://schemas.microsoft.com/office/drawing/2014/main" id="{F75A3DDA-EEC3-4929-8153-E88CDD45D4F4}"/>
            </a:ext>
          </a:extLst>
        </xdr:cNvPr>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921" name="直線コネクタ 920">
          <a:extLst>
            <a:ext uri="{FF2B5EF4-FFF2-40B4-BE49-F238E27FC236}">
              <a16:creationId xmlns:a16="http://schemas.microsoft.com/office/drawing/2014/main" id="{EC8A8991-92B7-4D17-8481-40279806EB54}"/>
            </a:ext>
          </a:extLst>
        </xdr:cNvPr>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922" name="【公民館】&#10;一人当たり面積平均値テキスト">
          <a:extLst>
            <a:ext uri="{FF2B5EF4-FFF2-40B4-BE49-F238E27FC236}">
              <a16:creationId xmlns:a16="http://schemas.microsoft.com/office/drawing/2014/main" id="{85645AB2-AC8F-4DE9-83B9-D7C7964A4E8B}"/>
            </a:ext>
          </a:extLst>
        </xdr:cNvPr>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923" name="フローチャート: 判断 922">
          <a:extLst>
            <a:ext uri="{FF2B5EF4-FFF2-40B4-BE49-F238E27FC236}">
              <a16:creationId xmlns:a16="http://schemas.microsoft.com/office/drawing/2014/main" id="{745052B8-2EC6-4989-AEB7-611E4A31A6BA}"/>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924" name="フローチャート: 判断 923">
          <a:extLst>
            <a:ext uri="{FF2B5EF4-FFF2-40B4-BE49-F238E27FC236}">
              <a16:creationId xmlns:a16="http://schemas.microsoft.com/office/drawing/2014/main" id="{15455EF5-9A46-4113-A148-09274FE00B76}"/>
            </a:ext>
          </a:extLst>
        </xdr:cNvPr>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925" name="フローチャート: 判断 924">
          <a:extLst>
            <a:ext uri="{FF2B5EF4-FFF2-40B4-BE49-F238E27FC236}">
              <a16:creationId xmlns:a16="http://schemas.microsoft.com/office/drawing/2014/main" id="{752D355D-4421-408A-9654-1711B1349208}"/>
            </a:ext>
          </a:extLst>
        </xdr:cNvPr>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926" name="フローチャート: 判断 925">
          <a:extLst>
            <a:ext uri="{FF2B5EF4-FFF2-40B4-BE49-F238E27FC236}">
              <a16:creationId xmlns:a16="http://schemas.microsoft.com/office/drawing/2014/main" id="{4E5EDC83-DAF7-4116-8F90-1A708912128F}"/>
            </a:ext>
          </a:extLst>
        </xdr:cNvPr>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27" name="フローチャート: 判断 926">
          <a:extLst>
            <a:ext uri="{FF2B5EF4-FFF2-40B4-BE49-F238E27FC236}">
              <a16:creationId xmlns:a16="http://schemas.microsoft.com/office/drawing/2014/main" id="{DDAD2873-6A96-4ED9-B76A-873FF04E0043}"/>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2816E7A5-49A8-4321-B4E2-F488E30ACF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753028EF-C83A-47F5-996C-EDEE57CD507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B6860815-E215-40BA-84AD-50CA94D5381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C1A6135-65DA-4A67-B251-F854A2A450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311D4106-A02E-4903-BCAB-325E8F7841B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33" name="楕円 932">
          <a:extLst>
            <a:ext uri="{FF2B5EF4-FFF2-40B4-BE49-F238E27FC236}">
              <a16:creationId xmlns:a16="http://schemas.microsoft.com/office/drawing/2014/main" id="{1A06A979-3DAE-4FFD-8B46-2E5C002A776C}"/>
            </a:ext>
          </a:extLst>
        </xdr:cNvPr>
        <xdr:cNvSpPr/>
      </xdr:nvSpPr>
      <xdr:spPr>
        <a:xfrm>
          <a:off x="22110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40113</xdr:rowOff>
    </xdr:from>
    <xdr:ext cx="469744" cy="259045"/>
    <xdr:sp macro="" textlink="">
      <xdr:nvSpPr>
        <xdr:cNvPr id="934" name="【公民館】&#10;一人当たり面積該当値テキスト">
          <a:extLst>
            <a:ext uri="{FF2B5EF4-FFF2-40B4-BE49-F238E27FC236}">
              <a16:creationId xmlns:a16="http://schemas.microsoft.com/office/drawing/2014/main" id="{7ABAE783-62A3-4BD8-BDBE-3383789A51E8}"/>
            </a:ext>
          </a:extLst>
        </xdr:cNvPr>
        <xdr:cNvSpPr txBox="1"/>
      </xdr:nvSpPr>
      <xdr:spPr>
        <a:xfrm>
          <a:off x="22199600" y="178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17236</xdr:rowOff>
    </xdr:from>
    <xdr:to>
      <xdr:col>112</xdr:col>
      <xdr:colOff>38100</xdr:colOff>
      <xdr:row>105</xdr:row>
      <xdr:rowOff>118836</xdr:rowOff>
    </xdr:to>
    <xdr:sp macro="" textlink="">
      <xdr:nvSpPr>
        <xdr:cNvPr id="935" name="楕円 934">
          <a:extLst>
            <a:ext uri="{FF2B5EF4-FFF2-40B4-BE49-F238E27FC236}">
              <a16:creationId xmlns:a16="http://schemas.microsoft.com/office/drawing/2014/main" id="{709FA8AC-B1A8-418F-8E83-9EDD6D896CEF}"/>
            </a:ext>
          </a:extLst>
        </xdr:cNvPr>
        <xdr:cNvSpPr/>
      </xdr:nvSpPr>
      <xdr:spPr>
        <a:xfrm>
          <a:off x="2127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68036</xdr:rowOff>
    </xdr:from>
    <xdr:to>
      <xdr:col>116</xdr:col>
      <xdr:colOff>63500</xdr:colOff>
      <xdr:row>105</xdr:row>
      <xdr:rowOff>68036</xdr:rowOff>
    </xdr:to>
    <xdr:cxnSp macro="">
      <xdr:nvCxnSpPr>
        <xdr:cNvPr id="936" name="直線コネクタ 935">
          <a:extLst>
            <a:ext uri="{FF2B5EF4-FFF2-40B4-BE49-F238E27FC236}">
              <a16:creationId xmlns:a16="http://schemas.microsoft.com/office/drawing/2014/main" id="{395DC091-ECD9-464E-8A9C-05C2BF13C522}"/>
            </a:ext>
          </a:extLst>
        </xdr:cNvPr>
        <xdr:cNvCxnSpPr/>
      </xdr:nvCxnSpPr>
      <xdr:spPr>
        <a:xfrm>
          <a:off x="21323300" y="1807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37" name="楕円 936">
          <a:extLst>
            <a:ext uri="{FF2B5EF4-FFF2-40B4-BE49-F238E27FC236}">
              <a16:creationId xmlns:a16="http://schemas.microsoft.com/office/drawing/2014/main" id="{C97AEC2C-8451-4A34-A605-816D3740E18A}"/>
            </a:ext>
          </a:extLst>
        </xdr:cNvPr>
        <xdr:cNvSpPr/>
      </xdr:nvSpPr>
      <xdr:spPr>
        <a:xfrm>
          <a:off x="2038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68036</xdr:rowOff>
    </xdr:from>
    <xdr:to>
      <xdr:col>111</xdr:col>
      <xdr:colOff>177800</xdr:colOff>
      <xdr:row>105</xdr:row>
      <xdr:rowOff>84364</xdr:rowOff>
    </xdr:to>
    <xdr:cxnSp macro="">
      <xdr:nvCxnSpPr>
        <xdr:cNvPr id="938" name="直線コネクタ 937">
          <a:extLst>
            <a:ext uri="{FF2B5EF4-FFF2-40B4-BE49-F238E27FC236}">
              <a16:creationId xmlns:a16="http://schemas.microsoft.com/office/drawing/2014/main" id="{4C452FFE-1716-499C-8289-D28C64A42440}"/>
            </a:ext>
          </a:extLst>
        </xdr:cNvPr>
        <xdr:cNvCxnSpPr/>
      </xdr:nvCxnSpPr>
      <xdr:spPr>
        <a:xfrm flipV="1">
          <a:off x="20434300" y="180702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939" name="楕円 938">
          <a:extLst>
            <a:ext uri="{FF2B5EF4-FFF2-40B4-BE49-F238E27FC236}">
              <a16:creationId xmlns:a16="http://schemas.microsoft.com/office/drawing/2014/main" id="{2508C7D3-4204-4E20-88AF-7874485E595D}"/>
            </a:ext>
          </a:extLst>
        </xdr:cNvPr>
        <xdr:cNvSpPr/>
      </xdr:nvSpPr>
      <xdr:spPr>
        <a:xfrm>
          <a:off x="19494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84364</xdr:rowOff>
    </xdr:from>
    <xdr:to>
      <xdr:col>107</xdr:col>
      <xdr:colOff>50800</xdr:colOff>
      <xdr:row>105</xdr:row>
      <xdr:rowOff>84364</xdr:rowOff>
    </xdr:to>
    <xdr:cxnSp macro="">
      <xdr:nvCxnSpPr>
        <xdr:cNvPr id="940" name="直線コネクタ 939">
          <a:extLst>
            <a:ext uri="{FF2B5EF4-FFF2-40B4-BE49-F238E27FC236}">
              <a16:creationId xmlns:a16="http://schemas.microsoft.com/office/drawing/2014/main" id="{F3126B56-6A81-462B-97EF-A20325CE2CB2}"/>
            </a:ext>
          </a:extLst>
        </xdr:cNvPr>
        <xdr:cNvCxnSpPr/>
      </xdr:nvCxnSpPr>
      <xdr:spPr>
        <a:xfrm>
          <a:off x="19545300" y="1808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941" name="楕円 940">
          <a:extLst>
            <a:ext uri="{FF2B5EF4-FFF2-40B4-BE49-F238E27FC236}">
              <a16:creationId xmlns:a16="http://schemas.microsoft.com/office/drawing/2014/main" id="{285595E3-2E56-4B03-A831-10C13BC06D44}"/>
            </a:ext>
          </a:extLst>
        </xdr:cNvPr>
        <xdr:cNvSpPr/>
      </xdr:nvSpPr>
      <xdr:spPr>
        <a:xfrm>
          <a:off x="18605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84364</xdr:rowOff>
    </xdr:from>
    <xdr:to>
      <xdr:col>102</xdr:col>
      <xdr:colOff>114300</xdr:colOff>
      <xdr:row>105</xdr:row>
      <xdr:rowOff>84364</xdr:rowOff>
    </xdr:to>
    <xdr:cxnSp macro="">
      <xdr:nvCxnSpPr>
        <xdr:cNvPr id="942" name="直線コネクタ 941">
          <a:extLst>
            <a:ext uri="{FF2B5EF4-FFF2-40B4-BE49-F238E27FC236}">
              <a16:creationId xmlns:a16="http://schemas.microsoft.com/office/drawing/2014/main" id="{54C61952-FC3B-4F54-85BE-7536C5D104CE}"/>
            </a:ext>
          </a:extLst>
        </xdr:cNvPr>
        <xdr:cNvCxnSpPr/>
      </xdr:nvCxnSpPr>
      <xdr:spPr>
        <a:xfrm>
          <a:off x="18656300" y="1808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943" name="n_1aveValue【公民館】&#10;一人当たり面積">
          <a:extLst>
            <a:ext uri="{FF2B5EF4-FFF2-40B4-BE49-F238E27FC236}">
              <a16:creationId xmlns:a16="http://schemas.microsoft.com/office/drawing/2014/main" id="{83CF8F14-E5DB-4A6F-A937-935E0A7DF4E6}"/>
            </a:ext>
          </a:extLst>
        </xdr:cNvPr>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944" name="n_2aveValue【公民館】&#10;一人当たり面積">
          <a:extLst>
            <a:ext uri="{FF2B5EF4-FFF2-40B4-BE49-F238E27FC236}">
              <a16:creationId xmlns:a16="http://schemas.microsoft.com/office/drawing/2014/main" id="{C2AEAD9F-509F-44C1-A085-9DC9F44854D0}"/>
            </a:ext>
          </a:extLst>
        </xdr:cNvPr>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945" name="n_3aveValue【公民館】&#10;一人当たり面積">
          <a:extLst>
            <a:ext uri="{FF2B5EF4-FFF2-40B4-BE49-F238E27FC236}">
              <a16:creationId xmlns:a16="http://schemas.microsoft.com/office/drawing/2014/main" id="{857A8EAB-B9AB-4CC8-B6D7-8D04FED2CF43}"/>
            </a:ext>
          </a:extLst>
        </xdr:cNvPr>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6" name="n_4aveValue【公民館】&#10;一人当たり面積">
          <a:extLst>
            <a:ext uri="{FF2B5EF4-FFF2-40B4-BE49-F238E27FC236}">
              <a16:creationId xmlns:a16="http://schemas.microsoft.com/office/drawing/2014/main" id="{C674D5FD-08F5-46A1-8FFE-4F178CF34D65}"/>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135363</xdr:rowOff>
    </xdr:from>
    <xdr:ext cx="469744" cy="259045"/>
    <xdr:sp macro="" textlink="">
      <xdr:nvSpPr>
        <xdr:cNvPr id="947" name="n_1mainValue【公民館】&#10;一人当たり面積">
          <a:extLst>
            <a:ext uri="{FF2B5EF4-FFF2-40B4-BE49-F238E27FC236}">
              <a16:creationId xmlns:a16="http://schemas.microsoft.com/office/drawing/2014/main" id="{B22F5C98-A09E-4C9B-860F-A5A040C5F4CA}"/>
            </a:ext>
          </a:extLst>
        </xdr:cNvPr>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151691</xdr:rowOff>
    </xdr:from>
    <xdr:ext cx="469744" cy="259045"/>
    <xdr:sp macro="" textlink="">
      <xdr:nvSpPr>
        <xdr:cNvPr id="948" name="n_2mainValue【公民館】&#10;一人当たり面積">
          <a:extLst>
            <a:ext uri="{FF2B5EF4-FFF2-40B4-BE49-F238E27FC236}">
              <a16:creationId xmlns:a16="http://schemas.microsoft.com/office/drawing/2014/main" id="{6CF8AA0F-9FEF-4B9D-B2D2-083DB6490230}"/>
            </a:ext>
          </a:extLst>
        </xdr:cNvPr>
        <xdr:cNvSpPr txBox="1"/>
      </xdr:nvSpPr>
      <xdr:spPr>
        <a:xfrm>
          <a:off x="20199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151691</xdr:rowOff>
    </xdr:from>
    <xdr:ext cx="469744" cy="259045"/>
    <xdr:sp macro="" textlink="">
      <xdr:nvSpPr>
        <xdr:cNvPr id="949" name="n_3mainValue【公民館】&#10;一人当たり面積">
          <a:extLst>
            <a:ext uri="{FF2B5EF4-FFF2-40B4-BE49-F238E27FC236}">
              <a16:creationId xmlns:a16="http://schemas.microsoft.com/office/drawing/2014/main" id="{75E4A86D-4EE2-4688-B615-E1342D7C9BC2}"/>
            </a:ext>
          </a:extLst>
        </xdr:cNvPr>
        <xdr:cNvSpPr txBox="1"/>
      </xdr:nvSpPr>
      <xdr:spPr>
        <a:xfrm>
          <a:off x="19310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151691</xdr:rowOff>
    </xdr:from>
    <xdr:ext cx="469744" cy="259045"/>
    <xdr:sp macro="" textlink="">
      <xdr:nvSpPr>
        <xdr:cNvPr id="950" name="n_4mainValue【公民館】&#10;一人当たり面積">
          <a:extLst>
            <a:ext uri="{FF2B5EF4-FFF2-40B4-BE49-F238E27FC236}">
              <a16:creationId xmlns:a16="http://schemas.microsoft.com/office/drawing/2014/main" id="{C269B4B2-ABE5-462A-A19E-558A6276CD2C}"/>
            </a:ext>
          </a:extLst>
        </xdr:cNvPr>
        <xdr:cNvSpPr txBox="1"/>
      </xdr:nvSpPr>
      <xdr:spPr>
        <a:xfrm>
          <a:off x="184214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490115C5-D97E-4F1D-966A-83CE685932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1C7F07CE-1B9C-467B-B671-F556AA5E0E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D86C0FE1-B03B-44AC-92C7-C690F431E97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有形固定資産減価償却率は、道路については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ポイント類似団体平均を上回っている。個別施設計画に基づき、優先順位付けの徹底による計画的な更新・保全対応を進めていく。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また、有形固定資産減価償却率が比較的高い児童館、公民館については、毎年実施している「診断のすゝめ」など定期的な点検等と計画的な予防保全に努め、安心・安全なサービスの提供を図る。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727B58-780A-489E-A29B-F1A9079987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175918-AE0D-4D47-9B2A-3C9D4BCFD4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7EE966-AE2E-4D42-BB9C-28832D574D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6DB771-64D7-469F-BE1E-FE192C996A0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2AA3584-ABEE-4F18-B3B5-035A8212AF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FB8FDC-8A4C-4D31-B17D-E285E9B17B4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9EEB4D0-4C0F-46ED-AFD4-F3A7591BDF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606235-B738-4F2B-986C-9EA7F93079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595E05-D7E1-468E-AE6A-D5E2291DA8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C34F2C-F299-42F1-8BA6-310806FFA8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8D5A1E-32FC-42E6-A251-C6E4E8D07B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5192DB-A71A-43C9-8C4C-B3DD8449F8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0FA4A0-44A2-4ED8-BCD0-56C17FAA99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B9A8F7-D127-4278-95E7-895E27B405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93BFD5-FCA9-499B-8334-DF3525E44E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FAA299-8C90-430B-999D-5A4BDAEE7F5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D4D70D-C68E-4402-9BF1-2532AAF673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30244B-8153-46C7-9634-7EF7CC9215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009EE1-608C-45E4-A368-C9ACF4C7044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57EE08-5CAF-444F-A141-97317573A9D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4C4DF27-C222-47C9-BAD9-63C92D0C639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CF241F-1152-4300-A8DE-76FCC1790E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5DF632-ED3E-4F9C-B718-EAFB992760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FE2D8CF-740A-4A0E-BA0F-E4C770B8B5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CD1E6CD-AF4C-44F7-95C1-15B497D841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1060DA7-A9A7-442F-B359-A60199955A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C8FCF3B-C565-48C1-8115-6EF078059F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7747847-2F3D-44C8-A724-12F6545462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6290E8-3EA1-4FE9-B41F-19B608F579B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FEB2410-CC62-4998-9431-50D18CEFE0E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86F28E6-5F3C-4D6F-B07F-80EA2028B0A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6EF56F5-D9F8-4AB3-B0DE-341881E38E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924ED0E-C354-4CA8-A7ED-370A7FCE66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6AD500-6EE0-4999-B412-7194E15E5A2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0B6BB7-8694-48FD-826C-6E88372A637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EBC5FC-B278-4644-920C-4233A52F71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E43C27-419C-443B-BD34-0253FD0C47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2210489-59E0-4DD5-86A4-F76DDC577F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D5FDDA-9D56-4139-AB43-50B3987F3CD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2A07193-E8DF-485B-99DA-DD3F24EFF91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A46F5C6-7C21-4EB1-9AA0-FBFC9BDCBD5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B2352F-14F5-4D99-8610-1BC023E0CDB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E146ED4-3B41-44EF-BAD5-B6945FF84FF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880F1D2-D581-4C94-A5F0-4C1C61037E3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7BF391E-FFA4-4656-BCEC-DD464C66386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62B2452-5C93-46D0-ABA6-024BBC6DC1D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3F7E6BF-E0DC-486B-A077-458313F0CCC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E5D0F66-3B0F-4101-80E2-B0326B40F6E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121480A-E16D-495A-9D98-02BCB373CB5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E417A31-08A3-454C-88CC-4CD872D4CFC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8AB322C-9142-4BF5-AF73-E04A0ED424D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EFEF4BB-0D22-461E-A8EB-7D678917B18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BFEBDFD-A4D5-4634-B621-815AB57DB93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9D71260-1AD0-4BA1-95AB-5CB17D3895F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17EF287-6D68-4772-A8F6-0D9006AEE6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9210EBBF-1B1F-4686-9F04-3CE84923A590}"/>
            </a:ext>
          </a:extLst>
        </xdr:cNvPr>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AC6A9885-6FD9-4406-BCB2-72FF3B367F34}"/>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6B2DBBEC-53FA-409B-89D1-884978EF19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a:extLst>
            <a:ext uri="{FF2B5EF4-FFF2-40B4-BE49-F238E27FC236}">
              <a16:creationId xmlns:a16="http://schemas.microsoft.com/office/drawing/2014/main" id="{8E5FAB9F-8AF2-4B36-80D6-D7D306C89537}"/>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a:extLst>
            <a:ext uri="{FF2B5EF4-FFF2-40B4-BE49-F238E27FC236}">
              <a16:creationId xmlns:a16="http://schemas.microsoft.com/office/drawing/2014/main" id="{0D971E47-A1E9-4194-9D2F-61398AA9EBED}"/>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a:extLst>
            <a:ext uri="{FF2B5EF4-FFF2-40B4-BE49-F238E27FC236}">
              <a16:creationId xmlns:a16="http://schemas.microsoft.com/office/drawing/2014/main" id="{C28D22E4-50B0-4756-82D1-8C173395506D}"/>
            </a:ext>
          </a:extLst>
        </xdr:cNvPr>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a:extLst>
            <a:ext uri="{FF2B5EF4-FFF2-40B4-BE49-F238E27FC236}">
              <a16:creationId xmlns:a16="http://schemas.microsoft.com/office/drawing/2014/main" id="{73FAAF1E-95F3-4307-92F8-577C541DB0BA}"/>
            </a:ext>
          </a:extLst>
        </xdr:cNvPr>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a:extLst>
            <a:ext uri="{FF2B5EF4-FFF2-40B4-BE49-F238E27FC236}">
              <a16:creationId xmlns:a16="http://schemas.microsoft.com/office/drawing/2014/main" id="{47BBE218-BD1F-4CD7-A670-6860214DC047}"/>
            </a:ext>
          </a:extLst>
        </xdr:cNvPr>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a:extLst>
            <a:ext uri="{FF2B5EF4-FFF2-40B4-BE49-F238E27FC236}">
              <a16:creationId xmlns:a16="http://schemas.microsoft.com/office/drawing/2014/main" id="{B850A24D-E7C3-4AEE-84D3-9BDB554E61C9}"/>
            </a:ext>
          </a:extLst>
        </xdr:cNvPr>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a:extLst>
            <a:ext uri="{FF2B5EF4-FFF2-40B4-BE49-F238E27FC236}">
              <a16:creationId xmlns:a16="http://schemas.microsoft.com/office/drawing/2014/main" id="{A57578AA-D171-4E38-B3C5-30141617995D}"/>
            </a:ext>
          </a:extLst>
        </xdr:cNvPr>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a:extLst>
            <a:ext uri="{FF2B5EF4-FFF2-40B4-BE49-F238E27FC236}">
              <a16:creationId xmlns:a16="http://schemas.microsoft.com/office/drawing/2014/main" id="{27F5037D-C0C3-4E84-B3DB-F3C1C9668298}"/>
            </a:ext>
          </a:extLst>
        </xdr:cNvPr>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0B1C47A-47AF-4BC8-8AFA-55DABC90F3F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37D53D-8EB1-4570-A5C0-9E4380C3E1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4412D4-4483-4F27-96AE-0EF27DD4E6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E1A9CD-58CF-410D-8B36-0853FB12409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03512B5-1AD2-4FAA-A69C-6FD9C6F7E40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154940</xdr:rowOff>
    </xdr:from>
    <xdr:to>
      <xdr:col>24</xdr:col>
      <xdr:colOff>114300</xdr:colOff>
      <xdr:row>34</xdr:row>
      <xdr:rowOff>85090</xdr:rowOff>
    </xdr:to>
    <xdr:sp macro="" textlink="">
      <xdr:nvSpPr>
        <xdr:cNvPr id="73" name="楕円 72">
          <a:extLst>
            <a:ext uri="{FF2B5EF4-FFF2-40B4-BE49-F238E27FC236}">
              <a16:creationId xmlns:a16="http://schemas.microsoft.com/office/drawing/2014/main" id="{3B616D35-B865-4AB2-95A0-E66A1D476383}"/>
            </a:ext>
          </a:extLst>
        </xdr:cNvPr>
        <xdr:cNvSpPr/>
      </xdr:nvSpPr>
      <xdr:spPr>
        <a:xfrm>
          <a:off x="45847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69867</xdr:rowOff>
    </xdr:from>
    <xdr:ext cx="405111" cy="259045"/>
    <xdr:sp macro="" textlink="">
      <xdr:nvSpPr>
        <xdr:cNvPr id="74" name="【図書館】&#10;有形固定資産減価償却率該当値テキスト">
          <a:extLst>
            <a:ext uri="{FF2B5EF4-FFF2-40B4-BE49-F238E27FC236}">
              <a16:creationId xmlns:a16="http://schemas.microsoft.com/office/drawing/2014/main" id="{D0E5B204-58FA-4A02-B080-A0B424423757}"/>
            </a:ext>
          </a:extLst>
        </xdr:cNvPr>
        <xdr:cNvSpPr txBox="1"/>
      </xdr:nvSpPr>
      <xdr:spPr>
        <a:xfrm>
          <a:off x="4673600" y="572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116840</xdr:rowOff>
    </xdr:from>
    <xdr:to>
      <xdr:col>20</xdr:col>
      <xdr:colOff>38100</xdr:colOff>
      <xdr:row>34</xdr:row>
      <xdr:rowOff>46990</xdr:rowOff>
    </xdr:to>
    <xdr:sp macro="" textlink="">
      <xdr:nvSpPr>
        <xdr:cNvPr id="75" name="楕円 74">
          <a:extLst>
            <a:ext uri="{FF2B5EF4-FFF2-40B4-BE49-F238E27FC236}">
              <a16:creationId xmlns:a16="http://schemas.microsoft.com/office/drawing/2014/main" id="{1FA9CD55-E12B-4BB5-BE40-3FDA87C5E81B}"/>
            </a:ext>
          </a:extLst>
        </xdr:cNvPr>
        <xdr:cNvSpPr/>
      </xdr:nvSpPr>
      <xdr:spPr>
        <a:xfrm>
          <a:off x="3746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167640</xdr:rowOff>
    </xdr:from>
    <xdr:to>
      <xdr:col>24</xdr:col>
      <xdr:colOff>63500</xdr:colOff>
      <xdr:row>34</xdr:row>
      <xdr:rowOff>34290</xdr:rowOff>
    </xdr:to>
    <xdr:cxnSp macro="">
      <xdr:nvCxnSpPr>
        <xdr:cNvPr id="76" name="直線コネクタ 75">
          <a:extLst>
            <a:ext uri="{FF2B5EF4-FFF2-40B4-BE49-F238E27FC236}">
              <a16:creationId xmlns:a16="http://schemas.microsoft.com/office/drawing/2014/main" id="{627A035A-2C42-4FA4-A0E6-58E9651A13E9}"/>
            </a:ext>
          </a:extLst>
        </xdr:cNvPr>
        <xdr:cNvCxnSpPr/>
      </xdr:nvCxnSpPr>
      <xdr:spPr>
        <a:xfrm>
          <a:off x="3797300" y="5825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160655</xdr:rowOff>
    </xdr:from>
    <xdr:to>
      <xdr:col>15</xdr:col>
      <xdr:colOff>101600</xdr:colOff>
      <xdr:row>35</xdr:row>
      <xdr:rowOff>90805</xdr:rowOff>
    </xdr:to>
    <xdr:sp macro="" textlink="">
      <xdr:nvSpPr>
        <xdr:cNvPr id="77" name="楕円 76">
          <a:extLst>
            <a:ext uri="{FF2B5EF4-FFF2-40B4-BE49-F238E27FC236}">
              <a16:creationId xmlns:a16="http://schemas.microsoft.com/office/drawing/2014/main" id="{E0558D5B-02AB-4282-8187-FC85D58E0099}"/>
            </a:ext>
          </a:extLst>
        </xdr:cNvPr>
        <xdr:cNvSpPr/>
      </xdr:nvSpPr>
      <xdr:spPr>
        <a:xfrm>
          <a:off x="2857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167640</xdr:rowOff>
    </xdr:from>
    <xdr:to>
      <xdr:col>19</xdr:col>
      <xdr:colOff>177800</xdr:colOff>
      <xdr:row>35</xdr:row>
      <xdr:rowOff>40005</xdr:rowOff>
    </xdr:to>
    <xdr:cxnSp macro="">
      <xdr:nvCxnSpPr>
        <xdr:cNvPr id="78" name="直線コネクタ 77">
          <a:extLst>
            <a:ext uri="{FF2B5EF4-FFF2-40B4-BE49-F238E27FC236}">
              <a16:creationId xmlns:a16="http://schemas.microsoft.com/office/drawing/2014/main" id="{3757B318-7787-48FE-B02F-0A9DF97535FE}"/>
            </a:ext>
          </a:extLst>
        </xdr:cNvPr>
        <xdr:cNvCxnSpPr/>
      </xdr:nvCxnSpPr>
      <xdr:spPr>
        <a:xfrm flipV="1">
          <a:off x="2908300" y="582549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122555</xdr:rowOff>
    </xdr:from>
    <xdr:to>
      <xdr:col>10</xdr:col>
      <xdr:colOff>165100</xdr:colOff>
      <xdr:row>35</xdr:row>
      <xdr:rowOff>52705</xdr:rowOff>
    </xdr:to>
    <xdr:sp macro="" textlink="">
      <xdr:nvSpPr>
        <xdr:cNvPr id="79" name="楕円 78">
          <a:extLst>
            <a:ext uri="{FF2B5EF4-FFF2-40B4-BE49-F238E27FC236}">
              <a16:creationId xmlns:a16="http://schemas.microsoft.com/office/drawing/2014/main" id="{FC0C768B-987E-40DD-9C92-CA377A23A34A}"/>
            </a:ext>
          </a:extLst>
        </xdr:cNvPr>
        <xdr:cNvSpPr/>
      </xdr:nvSpPr>
      <xdr:spPr>
        <a:xfrm>
          <a:off x="1968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xdr:rowOff>
    </xdr:from>
    <xdr:to>
      <xdr:col>15</xdr:col>
      <xdr:colOff>50800</xdr:colOff>
      <xdr:row>35</xdr:row>
      <xdr:rowOff>40005</xdr:rowOff>
    </xdr:to>
    <xdr:cxnSp macro="">
      <xdr:nvCxnSpPr>
        <xdr:cNvPr id="80" name="直線コネクタ 79">
          <a:extLst>
            <a:ext uri="{FF2B5EF4-FFF2-40B4-BE49-F238E27FC236}">
              <a16:creationId xmlns:a16="http://schemas.microsoft.com/office/drawing/2014/main" id="{E095568A-2404-4B21-A5E3-7EC389FDF29D}"/>
            </a:ext>
          </a:extLst>
        </xdr:cNvPr>
        <xdr:cNvCxnSpPr/>
      </xdr:nvCxnSpPr>
      <xdr:spPr>
        <a:xfrm>
          <a:off x="2019300" y="60026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36830</xdr:rowOff>
    </xdr:from>
    <xdr:to>
      <xdr:col>6</xdr:col>
      <xdr:colOff>38100</xdr:colOff>
      <xdr:row>35</xdr:row>
      <xdr:rowOff>138430</xdr:rowOff>
    </xdr:to>
    <xdr:sp macro="" textlink="">
      <xdr:nvSpPr>
        <xdr:cNvPr id="81" name="楕円 80">
          <a:extLst>
            <a:ext uri="{FF2B5EF4-FFF2-40B4-BE49-F238E27FC236}">
              <a16:creationId xmlns:a16="http://schemas.microsoft.com/office/drawing/2014/main" id="{7FE05582-E439-4175-890D-EACF61242F00}"/>
            </a:ext>
          </a:extLst>
        </xdr:cNvPr>
        <xdr:cNvSpPr/>
      </xdr:nvSpPr>
      <xdr:spPr>
        <a:xfrm>
          <a:off x="1079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xdr:rowOff>
    </xdr:from>
    <xdr:to>
      <xdr:col>10</xdr:col>
      <xdr:colOff>114300</xdr:colOff>
      <xdr:row>35</xdr:row>
      <xdr:rowOff>87630</xdr:rowOff>
    </xdr:to>
    <xdr:cxnSp macro="">
      <xdr:nvCxnSpPr>
        <xdr:cNvPr id="82" name="直線コネクタ 81">
          <a:extLst>
            <a:ext uri="{FF2B5EF4-FFF2-40B4-BE49-F238E27FC236}">
              <a16:creationId xmlns:a16="http://schemas.microsoft.com/office/drawing/2014/main" id="{6F9A05CB-F9B8-44BD-876F-6FE4C511C0EB}"/>
            </a:ext>
          </a:extLst>
        </xdr:cNvPr>
        <xdr:cNvCxnSpPr/>
      </xdr:nvCxnSpPr>
      <xdr:spPr>
        <a:xfrm flipV="1">
          <a:off x="1130300" y="60026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a:extLst>
            <a:ext uri="{FF2B5EF4-FFF2-40B4-BE49-F238E27FC236}">
              <a16:creationId xmlns:a16="http://schemas.microsoft.com/office/drawing/2014/main" id="{118E9683-63E5-44A0-A264-086DA3C3B44E}"/>
            </a:ext>
          </a:extLst>
        </xdr:cNvPr>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a:extLst>
            <a:ext uri="{FF2B5EF4-FFF2-40B4-BE49-F238E27FC236}">
              <a16:creationId xmlns:a16="http://schemas.microsoft.com/office/drawing/2014/main" id="{1555A61F-428B-401F-83A1-652208118173}"/>
            </a:ext>
          </a:extLst>
        </xdr:cNvPr>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a:extLst>
            <a:ext uri="{FF2B5EF4-FFF2-40B4-BE49-F238E27FC236}">
              <a16:creationId xmlns:a16="http://schemas.microsoft.com/office/drawing/2014/main" id="{329B91B3-E055-444F-A53C-11BFDD336459}"/>
            </a:ext>
          </a:extLst>
        </xdr:cNvPr>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112412</xdr:rowOff>
    </xdr:from>
    <xdr:ext cx="405111" cy="259045"/>
    <xdr:sp macro="" textlink="">
      <xdr:nvSpPr>
        <xdr:cNvPr id="86" name="n_4aveValue【図書館】&#10;有形固定資産減価償却率">
          <a:extLst>
            <a:ext uri="{FF2B5EF4-FFF2-40B4-BE49-F238E27FC236}">
              <a16:creationId xmlns:a16="http://schemas.microsoft.com/office/drawing/2014/main" id="{3DB2EAC2-5375-4400-8E93-8640CF0FDDE8}"/>
            </a:ext>
          </a:extLst>
        </xdr:cNvPr>
        <xdr:cNvSpPr txBox="1"/>
      </xdr:nvSpPr>
      <xdr:spPr>
        <a:xfrm>
          <a:off x="927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63517</xdr:rowOff>
    </xdr:from>
    <xdr:ext cx="405111" cy="259045"/>
    <xdr:sp macro="" textlink="">
      <xdr:nvSpPr>
        <xdr:cNvPr id="87" name="n_1mainValue【図書館】&#10;有形固定資産減価償却率">
          <a:extLst>
            <a:ext uri="{FF2B5EF4-FFF2-40B4-BE49-F238E27FC236}">
              <a16:creationId xmlns:a16="http://schemas.microsoft.com/office/drawing/2014/main" id="{82817219-FEAD-4E0F-B1B9-87F95C23BCBA}"/>
            </a:ext>
          </a:extLst>
        </xdr:cNvPr>
        <xdr:cNvSpPr txBox="1"/>
      </xdr:nvSpPr>
      <xdr:spPr>
        <a:xfrm>
          <a:off x="35820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107332</xdr:rowOff>
    </xdr:from>
    <xdr:ext cx="405111" cy="259045"/>
    <xdr:sp macro="" textlink="">
      <xdr:nvSpPr>
        <xdr:cNvPr id="88" name="n_2mainValue【図書館】&#10;有形固定資産減価償却率">
          <a:extLst>
            <a:ext uri="{FF2B5EF4-FFF2-40B4-BE49-F238E27FC236}">
              <a16:creationId xmlns:a16="http://schemas.microsoft.com/office/drawing/2014/main" id="{91A5F3B3-6CD8-4488-A8F0-7F6541E4D068}"/>
            </a:ext>
          </a:extLst>
        </xdr:cNvPr>
        <xdr:cNvSpPr txBox="1"/>
      </xdr:nvSpPr>
      <xdr:spPr>
        <a:xfrm>
          <a:off x="27057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69232</xdr:rowOff>
    </xdr:from>
    <xdr:ext cx="405111" cy="259045"/>
    <xdr:sp macro="" textlink="">
      <xdr:nvSpPr>
        <xdr:cNvPr id="89" name="n_3mainValue【図書館】&#10;有形固定資産減価償却率">
          <a:extLst>
            <a:ext uri="{FF2B5EF4-FFF2-40B4-BE49-F238E27FC236}">
              <a16:creationId xmlns:a16="http://schemas.microsoft.com/office/drawing/2014/main" id="{362C8619-5F7B-4245-8F75-AA8EF7BE3E71}"/>
            </a:ext>
          </a:extLst>
        </xdr:cNvPr>
        <xdr:cNvSpPr txBox="1"/>
      </xdr:nvSpPr>
      <xdr:spPr>
        <a:xfrm>
          <a:off x="1816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154957</xdr:rowOff>
    </xdr:from>
    <xdr:ext cx="405111" cy="259045"/>
    <xdr:sp macro="" textlink="">
      <xdr:nvSpPr>
        <xdr:cNvPr id="90" name="n_4mainValue【図書館】&#10;有形固定資産減価償却率">
          <a:extLst>
            <a:ext uri="{FF2B5EF4-FFF2-40B4-BE49-F238E27FC236}">
              <a16:creationId xmlns:a16="http://schemas.microsoft.com/office/drawing/2014/main" id="{9ACA9C52-4661-42C1-801C-5F9BB03F059D}"/>
            </a:ext>
          </a:extLst>
        </xdr:cNvPr>
        <xdr:cNvSpPr txBox="1"/>
      </xdr:nvSpPr>
      <xdr:spPr>
        <a:xfrm>
          <a:off x="927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14A25C0-1691-4045-9D27-EAC75F497C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508BBEF-387D-451A-B6DC-83AF9C33CA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EF50A6B-7EF9-4B6E-88ED-2024353EFD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F78625A-CD0B-48E8-9D11-CD1C7CB3C53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3EB6D9F-9A95-48D2-BDD7-89ED113251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38F5633-843F-4EAD-A5DC-B5E94E3059D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D4EF88E-B27F-4EC4-93F0-48EEEA9FFE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5D9DB8A-962E-4DC2-81DC-CC2FBFDBC6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B4ABDE49-A003-437D-A05E-E0A9A60951D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C3A8163-C5EC-4122-A554-C826CC1FA4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DB62666-90FE-4A11-ABDA-379FC7B99C3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06035E3-4D44-4FEA-BD3E-C636A365B85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4701F12-ADFD-4255-A8AA-D8086C7AEEA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340B5AE4-0349-4BA8-B93F-CA5E5F1DE60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AADFC13-D425-40D2-9FDE-589BEDFDD86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44AE6640-886C-4CCD-A478-4AEABD3627D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9EB6EFD-FEEF-47CB-A403-90CDE523660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6A2978E0-7A65-4FC3-868C-1DBEB471246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892740D-DC2F-4928-9317-3D753D75D74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E2E554F5-0D1F-4F7D-836E-F673600AA0A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8B4E441E-E629-42A9-90C6-B5570FA7275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99C77854-6CA4-4F42-82D8-73D955B3B48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AE4CF096-6A78-4394-AD21-F958A6C5DBD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E3367352-9694-42DD-BE6C-CEFE5CB567EC}"/>
            </a:ext>
          </a:extLst>
        </xdr:cNvPr>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E80FE595-99E9-440C-AB0D-9E0288DE2C53}"/>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1DDA43DE-A355-43C8-82CB-9BCEF9CC326E}"/>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a:extLst>
            <a:ext uri="{FF2B5EF4-FFF2-40B4-BE49-F238E27FC236}">
              <a16:creationId xmlns:a16="http://schemas.microsoft.com/office/drawing/2014/main" id="{0F45BBC3-A745-47EA-BB7B-85A849075C49}"/>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a:extLst>
            <a:ext uri="{FF2B5EF4-FFF2-40B4-BE49-F238E27FC236}">
              <a16:creationId xmlns:a16="http://schemas.microsoft.com/office/drawing/2014/main" id="{5C75FFE2-7F27-440D-8B32-AA74B8D37C17}"/>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a:extLst>
            <a:ext uri="{FF2B5EF4-FFF2-40B4-BE49-F238E27FC236}">
              <a16:creationId xmlns:a16="http://schemas.microsoft.com/office/drawing/2014/main" id="{BE30D684-A66F-4CD4-BE78-9159333DC923}"/>
            </a:ext>
          </a:extLst>
        </xdr:cNvPr>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a:extLst>
            <a:ext uri="{FF2B5EF4-FFF2-40B4-BE49-F238E27FC236}">
              <a16:creationId xmlns:a16="http://schemas.microsoft.com/office/drawing/2014/main" id="{271FB12A-112A-4F09-99D9-0A94CFA6B26F}"/>
            </a:ext>
          </a:extLst>
        </xdr:cNvPr>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a:extLst>
            <a:ext uri="{FF2B5EF4-FFF2-40B4-BE49-F238E27FC236}">
              <a16:creationId xmlns:a16="http://schemas.microsoft.com/office/drawing/2014/main" id="{E5F5AEA0-493C-4BF4-B137-0B806755C638}"/>
            </a:ext>
          </a:extLst>
        </xdr:cNvPr>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F58E242D-EB68-4730-9A2B-9CDE00853B64}"/>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EFDBA5EE-FA55-44F2-9F4B-E8A4E2578358}"/>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a:extLst>
            <a:ext uri="{FF2B5EF4-FFF2-40B4-BE49-F238E27FC236}">
              <a16:creationId xmlns:a16="http://schemas.microsoft.com/office/drawing/2014/main" id="{B64755B2-D764-4765-9313-DF32FD1C57E2}"/>
            </a:ext>
          </a:extLst>
        </xdr:cNvPr>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AB8A842-4030-43D7-8A62-378EC1CECE0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C815FA4-1C82-4FE3-985A-DF75A50157F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5E67BC1-B82E-4C3E-86A2-D43667AF392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A9D035E-4767-4716-96ED-5AF58C79218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76A169D-97AD-4AE8-86FF-FBE1F9D380D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30" name="楕円 129">
          <a:extLst>
            <a:ext uri="{FF2B5EF4-FFF2-40B4-BE49-F238E27FC236}">
              <a16:creationId xmlns:a16="http://schemas.microsoft.com/office/drawing/2014/main" id="{585387C4-D591-4D5F-B988-291D3752BF26}"/>
            </a:ext>
          </a:extLst>
        </xdr:cNvPr>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31" name="【図書館】&#10;一人当たり面積該当値テキスト">
          <a:extLst>
            <a:ext uri="{FF2B5EF4-FFF2-40B4-BE49-F238E27FC236}">
              <a16:creationId xmlns:a16="http://schemas.microsoft.com/office/drawing/2014/main" id="{C12BF51C-C16D-4DCB-AC62-740F3CFC32D4}"/>
            </a:ext>
          </a:extLst>
        </xdr:cNvPr>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2" name="楕円 131">
          <a:extLst>
            <a:ext uri="{FF2B5EF4-FFF2-40B4-BE49-F238E27FC236}">
              <a16:creationId xmlns:a16="http://schemas.microsoft.com/office/drawing/2014/main" id="{89E06D8A-F9D2-4B0F-9247-C5FEDDBB14EF}"/>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39</xdr:row>
      <xdr:rowOff>133350</xdr:rowOff>
    </xdr:to>
    <xdr:cxnSp macro="">
      <xdr:nvCxnSpPr>
        <xdr:cNvPr id="133" name="直線コネクタ 132">
          <a:extLst>
            <a:ext uri="{FF2B5EF4-FFF2-40B4-BE49-F238E27FC236}">
              <a16:creationId xmlns:a16="http://schemas.microsoft.com/office/drawing/2014/main" id="{6698284E-3AA7-4DF9-8B36-EC46C5316D28}"/>
            </a:ext>
          </a:extLst>
        </xdr:cNvPr>
        <xdr:cNvCxnSpPr/>
      </xdr:nvCxnSpPr>
      <xdr:spPr>
        <a:xfrm flipV="1">
          <a:off x="9639300" y="680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4" name="楕円 133">
          <a:extLst>
            <a:ext uri="{FF2B5EF4-FFF2-40B4-BE49-F238E27FC236}">
              <a16:creationId xmlns:a16="http://schemas.microsoft.com/office/drawing/2014/main" id="{919057AE-23D7-4D19-A0ED-190DEAF14627}"/>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5" name="直線コネクタ 134">
          <a:extLst>
            <a:ext uri="{FF2B5EF4-FFF2-40B4-BE49-F238E27FC236}">
              <a16:creationId xmlns:a16="http://schemas.microsoft.com/office/drawing/2014/main" id="{082D0289-00E3-486E-869C-C6AF678A8FBE}"/>
            </a:ext>
          </a:extLst>
        </xdr:cNvPr>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6" name="楕円 135">
          <a:extLst>
            <a:ext uri="{FF2B5EF4-FFF2-40B4-BE49-F238E27FC236}">
              <a16:creationId xmlns:a16="http://schemas.microsoft.com/office/drawing/2014/main" id="{1759D5D3-FFE5-40A9-B09E-7F6A077E112B}"/>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7" name="直線コネクタ 136">
          <a:extLst>
            <a:ext uri="{FF2B5EF4-FFF2-40B4-BE49-F238E27FC236}">
              <a16:creationId xmlns:a16="http://schemas.microsoft.com/office/drawing/2014/main" id="{9E63727F-7668-4684-A5DB-95DD5BA3DDFE}"/>
            </a:ext>
          </a:extLst>
        </xdr:cNvPr>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8" name="楕円 137">
          <a:extLst>
            <a:ext uri="{FF2B5EF4-FFF2-40B4-BE49-F238E27FC236}">
              <a16:creationId xmlns:a16="http://schemas.microsoft.com/office/drawing/2014/main" id="{0F95EE32-DDA9-45D3-B6AF-64C48B5BB35B}"/>
            </a:ext>
          </a:extLst>
        </xdr:cNvPr>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39" name="直線コネクタ 138">
          <a:extLst>
            <a:ext uri="{FF2B5EF4-FFF2-40B4-BE49-F238E27FC236}">
              <a16:creationId xmlns:a16="http://schemas.microsoft.com/office/drawing/2014/main" id="{BC4F8AE7-4BCD-400A-94B5-86A232B77342}"/>
            </a:ext>
          </a:extLst>
        </xdr:cNvPr>
        <xdr:cNvCxnSpPr/>
      </xdr:nvCxnSpPr>
      <xdr:spPr>
        <a:xfrm>
          <a:off x="6972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a:extLst>
            <a:ext uri="{FF2B5EF4-FFF2-40B4-BE49-F238E27FC236}">
              <a16:creationId xmlns:a16="http://schemas.microsoft.com/office/drawing/2014/main" id="{EB534F74-6E1A-4679-BA7B-F1EE2F824780}"/>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E555E412-DA42-4CA1-857E-70F9D2C1955A}"/>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7B8027EB-9167-4D71-A45E-06A5CFC774C7}"/>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a:extLst>
            <a:ext uri="{FF2B5EF4-FFF2-40B4-BE49-F238E27FC236}">
              <a16:creationId xmlns:a16="http://schemas.microsoft.com/office/drawing/2014/main" id="{BF3B5CC5-1924-4482-A8F5-44771ADB6562}"/>
            </a:ext>
          </a:extLst>
        </xdr:cNvPr>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44" name="n_1mainValue【図書館】&#10;一人当たり面積">
          <a:extLst>
            <a:ext uri="{FF2B5EF4-FFF2-40B4-BE49-F238E27FC236}">
              <a16:creationId xmlns:a16="http://schemas.microsoft.com/office/drawing/2014/main" id="{9F154E68-0769-4BF5-A08A-78D74474A193}"/>
            </a:ext>
          </a:extLst>
        </xdr:cNvPr>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5" name="n_2mainValue【図書館】&#10;一人当たり面積">
          <a:extLst>
            <a:ext uri="{FF2B5EF4-FFF2-40B4-BE49-F238E27FC236}">
              <a16:creationId xmlns:a16="http://schemas.microsoft.com/office/drawing/2014/main" id="{78976FAC-E0DE-436A-9B5C-65D67CAC873C}"/>
            </a:ext>
          </a:extLst>
        </xdr:cNvPr>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46" name="n_3mainValue【図書館】&#10;一人当たり面積">
          <a:extLst>
            <a:ext uri="{FF2B5EF4-FFF2-40B4-BE49-F238E27FC236}">
              <a16:creationId xmlns:a16="http://schemas.microsoft.com/office/drawing/2014/main" id="{7E1825AE-41DB-41E4-A94D-630EC078649E}"/>
            </a:ext>
          </a:extLst>
        </xdr:cNvPr>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7" name="n_4mainValue【図書館】&#10;一人当たり面積">
          <a:extLst>
            <a:ext uri="{FF2B5EF4-FFF2-40B4-BE49-F238E27FC236}">
              <a16:creationId xmlns:a16="http://schemas.microsoft.com/office/drawing/2014/main" id="{0650105A-03E0-491A-BA35-E4C1EC0ACF1B}"/>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2F0A087-C080-4FCA-B208-32C0FFCB24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1A76FAB-6C11-4526-B09A-F93F62DBAD2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A19D5F9-7A4A-4CE7-899A-17CD06883C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DD2DCCE-5D60-4593-A2C4-9A5AE8647BD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F0C7E64-6D9E-4B30-9D97-FDE67ABA61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930F7D2-DA94-4F59-BC2E-4DF119143A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029D67C-73A0-4E4A-A66D-288832C51E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32EF45F-CEF6-4F41-B20E-7AEB7875C4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E4BE02A-49A5-4EEB-9E6D-F64148B47C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DAF67B4-455C-4CED-A16A-2F3BE28736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1C9F3B3-2380-46B9-B82D-7D3DF17A0F0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E91AD58-6AA0-4DDA-A409-3F33C5C1CAD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D7579856-7EC4-4FBB-AFB3-64F08BB30D6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50D6B637-374B-43A2-827C-5E4BAB065F6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2ACA73E4-4FF2-4994-912D-0FEA17B717D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EA98FC53-C205-4BCB-82C0-94853FA8E44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1B00DCBB-CDD7-4DFA-9F03-86BDB3573A1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AD50F1B4-3B8B-40C5-8278-692FA82439A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5A2ECC5A-9605-4355-B967-534BFD74934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D9C9CA15-4D8E-4A78-88F9-D356D4CC1AF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8C9AF5C8-BE2A-4B58-B90E-9A18568E6C5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B0CB27D-B821-4CAE-86D0-B87BABAB298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53D60339-B614-4CD5-B5D4-C5305237A38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FDA1EAFF-7782-4BC3-962D-2F08EBA0D4A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BDAF166F-B290-4C79-AD55-76246967E83C}"/>
            </a:ext>
          </a:extLst>
        </xdr:cNvPr>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5DB4205F-55B7-4F96-8253-19485CDB5EC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E74BF573-4DAE-4180-819B-503B167F325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F29238D6-61A7-409C-B1CB-4E07E8DAA5F2}"/>
            </a:ext>
          </a:extLst>
        </xdr:cNvPr>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a:extLst>
            <a:ext uri="{FF2B5EF4-FFF2-40B4-BE49-F238E27FC236}">
              <a16:creationId xmlns:a16="http://schemas.microsoft.com/office/drawing/2014/main" id="{9441ED8E-33AF-4303-BD7A-142CE3BE3CD8}"/>
            </a:ext>
          </a:extLst>
        </xdr:cNvPr>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67BBCDF0-136F-4A32-9117-E809F7D7A7C1}"/>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a:extLst>
            <a:ext uri="{FF2B5EF4-FFF2-40B4-BE49-F238E27FC236}">
              <a16:creationId xmlns:a16="http://schemas.microsoft.com/office/drawing/2014/main" id="{59DD98BB-143C-4F25-8607-495250AE0ED9}"/>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a:extLst>
            <a:ext uri="{FF2B5EF4-FFF2-40B4-BE49-F238E27FC236}">
              <a16:creationId xmlns:a16="http://schemas.microsoft.com/office/drawing/2014/main" id="{7142AB10-EA7D-42F1-B177-16E6D059CE0C}"/>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a:extLst>
            <a:ext uri="{FF2B5EF4-FFF2-40B4-BE49-F238E27FC236}">
              <a16:creationId xmlns:a16="http://schemas.microsoft.com/office/drawing/2014/main" id="{FF621745-FB06-401B-8ACA-228F18D1E126}"/>
            </a:ext>
          </a:extLst>
        </xdr:cNvPr>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a:extLst>
            <a:ext uri="{FF2B5EF4-FFF2-40B4-BE49-F238E27FC236}">
              <a16:creationId xmlns:a16="http://schemas.microsoft.com/office/drawing/2014/main" id="{3C42D3F4-9AA6-4421-8DC0-BF8692DF7526}"/>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9D05F0BA-3F72-4289-9702-12204A038227}"/>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AE0587A-A090-49D5-9272-0EA3E8587E2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EEDF7E8-ED94-4CC2-9364-2271B654C3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C8C5515-1A77-4101-941C-64A3BBF61C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99F9728-80FE-4E32-BB30-B7DBDF30BD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76202F0-9B41-409C-8BA0-3873F33B82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88" name="楕円 187">
          <a:extLst>
            <a:ext uri="{FF2B5EF4-FFF2-40B4-BE49-F238E27FC236}">
              <a16:creationId xmlns:a16="http://schemas.microsoft.com/office/drawing/2014/main" id="{4BC55DDF-C4D1-483B-9C58-EEE6EB5D73AA}"/>
            </a:ext>
          </a:extLst>
        </xdr:cNvPr>
        <xdr:cNvSpPr/>
      </xdr:nvSpPr>
      <xdr:spPr>
        <a:xfrm>
          <a:off x="4584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22877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3A683F86-EB72-46E0-9D64-660728AD5E85}"/>
            </a:ext>
          </a:extLst>
        </xdr:cNvPr>
        <xdr:cNvSpPr txBox="1"/>
      </xdr:nvSpPr>
      <xdr:spPr>
        <a:xfrm>
          <a:off x="4673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190" name="楕円 189">
          <a:extLst>
            <a:ext uri="{FF2B5EF4-FFF2-40B4-BE49-F238E27FC236}">
              <a16:creationId xmlns:a16="http://schemas.microsoft.com/office/drawing/2014/main" id="{EBAC81AA-E9EB-47ED-A9D5-9FCD23A1822E}"/>
            </a:ext>
          </a:extLst>
        </xdr:cNvPr>
        <xdr:cNvSpPr/>
      </xdr:nvSpPr>
      <xdr:spPr>
        <a:xfrm>
          <a:off x="3746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95250</xdr:rowOff>
    </xdr:to>
    <xdr:cxnSp macro="">
      <xdr:nvCxnSpPr>
        <xdr:cNvPr id="191" name="直線コネクタ 190">
          <a:extLst>
            <a:ext uri="{FF2B5EF4-FFF2-40B4-BE49-F238E27FC236}">
              <a16:creationId xmlns:a16="http://schemas.microsoft.com/office/drawing/2014/main" id="{558CC8D7-E397-4B6C-92A8-16E35C6CC936}"/>
            </a:ext>
          </a:extLst>
        </xdr:cNvPr>
        <xdr:cNvCxnSpPr/>
      </xdr:nvCxnSpPr>
      <xdr:spPr>
        <a:xfrm>
          <a:off x="3797300" y="103612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162560</xdr:rowOff>
    </xdr:from>
    <xdr:to>
      <xdr:col>15</xdr:col>
      <xdr:colOff>101600</xdr:colOff>
      <xdr:row>63</xdr:row>
      <xdr:rowOff>92710</xdr:rowOff>
    </xdr:to>
    <xdr:sp macro="" textlink="">
      <xdr:nvSpPr>
        <xdr:cNvPr id="192" name="楕円 191">
          <a:extLst>
            <a:ext uri="{FF2B5EF4-FFF2-40B4-BE49-F238E27FC236}">
              <a16:creationId xmlns:a16="http://schemas.microsoft.com/office/drawing/2014/main" id="{EA9DABE5-B281-493C-B5CD-8E8F2E262D49}"/>
            </a:ext>
          </a:extLst>
        </xdr:cNvPr>
        <xdr:cNvSpPr/>
      </xdr:nvSpPr>
      <xdr:spPr>
        <a:xfrm>
          <a:off x="2857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74295</xdr:rowOff>
    </xdr:from>
    <xdr:to>
      <xdr:col>19</xdr:col>
      <xdr:colOff>177800</xdr:colOff>
      <xdr:row>63</xdr:row>
      <xdr:rowOff>41910</xdr:rowOff>
    </xdr:to>
    <xdr:cxnSp macro="">
      <xdr:nvCxnSpPr>
        <xdr:cNvPr id="193" name="直線コネクタ 192">
          <a:extLst>
            <a:ext uri="{FF2B5EF4-FFF2-40B4-BE49-F238E27FC236}">
              <a16:creationId xmlns:a16="http://schemas.microsoft.com/office/drawing/2014/main" id="{B97828E7-C0E0-4283-B1BD-33D4243169AA}"/>
            </a:ext>
          </a:extLst>
        </xdr:cNvPr>
        <xdr:cNvCxnSpPr/>
      </xdr:nvCxnSpPr>
      <xdr:spPr>
        <a:xfrm flipV="1">
          <a:off x="2908300" y="10361295"/>
          <a:ext cx="8890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149225</xdr:rowOff>
    </xdr:from>
    <xdr:to>
      <xdr:col>10</xdr:col>
      <xdr:colOff>165100</xdr:colOff>
      <xdr:row>63</xdr:row>
      <xdr:rowOff>79375</xdr:rowOff>
    </xdr:to>
    <xdr:sp macro="" textlink="">
      <xdr:nvSpPr>
        <xdr:cNvPr id="194" name="楕円 193">
          <a:extLst>
            <a:ext uri="{FF2B5EF4-FFF2-40B4-BE49-F238E27FC236}">
              <a16:creationId xmlns:a16="http://schemas.microsoft.com/office/drawing/2014/main" id="{15060F8D-C5B6-4637-8F75-AFF9F047C32C}"/>
            </a:ext>
          </a:extLst>
        </xdr:cNvPr>
        <xdr:cNvSpPr/>
      </xdr:nvSpPr>
      <xdr:spPr>
        <a:xfrm>
          <a:off x="1968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28575</xdr:rowOff>
    </xdr:from>
    <xdr:to>
      <xdr:col>15</xdr:col>
      <xdr:colOff>50800</xdr:colOff>
      <xdr:row>63</xdr:row>
      <xdr:rowOff>41910</xdr:rowOff>
    </xdr:to>
    <xdr:cxnSp macro="">
      <xdr:nvCxnSpPr>
        <xdr:cNvPr id="195" name="直線コネクタ 194">
          <a:extLst>
            <a:ext uri="{FF2B5EF4-FFF2-40B4-BE49-F238E27FC236}">
              <a16:creationId xmlns:a16="http://schemas.microsoft.com/office/drawing/2014/main" id="{26B766E9-47E1-43E2-94E7-07AD8D432727}"/>
            </a:ext>
          </a:extLst>
        </xdr:cNvPr>
        <xdr:cNvCxnSpPr/>
      </xdr:nvCxnSpPr>
      <xdr:spPr>
        <a:xfrm>
          <a:off x="2019300" y="108299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122555</xdr:rowOff>
    </xdr:from>
    <xdr:to>
      <xdr:col>6</xdr:col>
      <xdr:colOff>38100</xdr:colOff>
      <xdr:row>63</xdr:row>
      <xdr:rowOff>52705</xdr:rowOff>
    </xdr:to>
    <xdr:sp macro="" textlink="">
      <xdr:nvSpPr>
        <xdr:cNvPr id="196" name="楕円 195">
          <a:extLst>
            <a:ext uri="{FF2B5EF4-FFF2-40B4-BE49-F238E27FC236}">
              <a16:creationId xmlns:a16="http://schemas.microsoft.com/office/drawing/2014/main" id="{D14BDF23-7783-4786-8C4F-CA5689E5F23D}"/>
            </a:ext>
          </a:extLst>
        </xdr:cNvPr>
        <xdr:cNvSpPr/>
      </xdr:nvSpPr>
      <xdr:spPr>
        <a:xfrm>
          <a:off x="1079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1905</xdr:rowOff>
    </xdr:from>
    <xdr:to>
      <xdr:col>10</xdr:col>
      <xdr:colOff>114300</xdr:colOff>
      <xdr:row>63</xdr:row>
      <xdr:rowOff>28575</xdr:rowOff>
    </xdr:to>
    <xdr:cxnSp macro="">
      <xdr:nvCxnSpPr>
        <xdr:cNvPr id="197" name="直線コネクタ 196">
          <a:extLst>
            <a:ext uri="{FF2B5EF4-FFF2-40B4-BE49-F238E27FC236}">
              <a16:creationId xmlns:a16="http://schemas.microsoft.com/office/drawing/2014/main" id="{49AC1566-51D4-4A1A-AB11-2FCE9E564BA9}"/>
            </a:ext>
          </a:extLst>
        </xdr:cNvPr>
        <xdr:cNvCxnSpPr/>
      </xdr:nvCxnSpPr>
      <xdr:spPr>
        <a:xfrm>
          <a:off x="1130300" y="10803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a:extLst>
            <a:ext uri="{FF2B5EF4-FFF2-40B4-BE49-F238E27FC236}">
              <a16:creationId xmlns:a16="http://schemas.microsoft.com/office/drawing/2014/main" id="{899F2A0E-2D7C-4B98-A985-B76424A88824}"/>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a:extLst>
            <a:ext uri="{FF2B5EF4-FFF2-40B4-BE49-F238E27FC236}">
              <a16:creationId xmlns:a16="http://schemas.microsoft.com/office/drawing/2014/main" id="{24977469-A180-4A3E-9369-012567F8BC6B}"/>
            </a:ext>
          </a:extLst>
        </xdr:cNvPr>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a:extLst>
            <a:ext uri="{FF2B5EF4-FFF2-40B4-BE49-F238E27FC236}">
              <a16:creationId xmlns:a16="http://schemas.microsoft.com/office/drawing/2014/main" id="{EAAC0D00-4C1F-4CAC-8729-591CB9BB246B}"/>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a:extLst>
            <a:ext uri="{FF2B5EF4-FFF2-40B4-BE49-F238E27FC236}">
              <a16:creationId xmlns:a16="http://schemas.microsoft.com/office/drawing/2014/main" id="{EADC07A5-03A4-4A1B-B74E-D01CC5D67B88}"/>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116222</xdr:rowOff>
    </xdr:from>
    <xdr:ext cx="405111" cy="259045"/>
    <xdr:sp macro="" textlink="">
      <xdr:nvSpPr>
        <xdr:cNvPr id="202" name="n_1mainValue【体育館・プール】&#10;有形固定資産減価償却率">
          <a:extLst>
            <a:ext uri="{FF2B5EF4-FFF2-40B4-BE49-F238E27FC236}">
              <a16:creationId xmlns:a16="http://schemas.microsoft.com/office/drawing/2014/main" id="{64A60A56-B5CB-4B1C-8304-99E2A132D9A2}"/>
            </a:ext>
          </a:extLst>
        </xdr:cNvPr>
        <xdr:cNvSpPr txBox="1"/>
      </xdr:nvSpPr>
      <xdr:spPr>
        <a:xfrm>
          <a:off x="3582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83837</xdr:rowOff>
    </xdr:from>
    <xdr:ext cx="405111" cy="259045"/>
    <xdr:sp macro="" textlink="">
      <xdr:nvSpPr>
        <xdr:cNvPr id="203" name="n_2mainValue【体育館・プール】&#10;有形固定資産減価償却率">
          <a:extLst>
            <a:ext uri="{FF2B5EF4-FFF2-40B4-BE49-F238E27FC236}">
              <a16:creationId xmlns:a16="http://schemas.microsoft.com/office/drawing/2014/main" id="{4BBC2C32-6364-44A5-A157-F7007B30033E}"/>
            </a:ext>
          </a:extLst>
        </xdr:cNvPr>
        <xdr:cNvSpPr txBox="1"/>
      </xdr:nvSpPr>
      <xdr:spPr>
        <a:xfrm>
          <a:off x="27057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70502</xdr:rowOff>
    </xdr:from>
    <xdr:ext cx="405111" cy="259045"/>
    <xdr:sp macro="" textlink="">
      <xdr:nvSpPr>
        <xdr:cNvPr id="204" name="n_3mainValue【体育館・プール】&#10;有形固定資産減価償却率">
          <a:extLst>
            <a:ext uri="{FF2B5EF4-FFF2-40B4-BE49-F238E27FC236}">
              <a16:creationId xmlns:a16="http://schemas.microsoft.com/office/drawing/2014/main" id="{851F2D8C-E07C-4F18-B3EF-9D04DB0D37AE}"/>
            </a:ext>
          </a:extLst>
        </xdr:cNvPr>
        <xdr:cNvSpPr txBox="1"/>
      </xdr:nvSpPr>
      <xdr:spPr>
        <a:xfrm>
          <a:off x="1816744" y="1087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43832</xdr:rowOff>
    </xdr:from>
    <xdr:ext cx="405111" cy="259045"/>
    <xdr:sp macro="" textlink="">
      <xdr:nvSpPr>
        <xdr:cNvPr id="205" name="n_4mainValue【体育館・プール】&#10;有形固定資産減価償却率">
          <a:extLst>
            <a:ext uri="{FF2B5EF4-FFF2-40B4-BE49-F238E27FC236}">
              <a16:creationId xmlns:a16="http://schemas.microsoft.com/office/drawing/2014/main" id="{7876BB9D-AA7A-443F-8ABB-B4491BED5BFB}"/>
            </a:ext>
          </a:extLst>
        </xdr:cNvPr>
        <xdr:cNvSpPr txBox="1"/>
      </xdr:nvSpPr>
      <xdr:spPr>
        <a:xfrm>
          <a:off x="92774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025CAFD-ECE8-4035-A4E2-F5DE920AA41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702C5FA-1406-4475-B81F-07526D8C8E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99B858A-DD93-46B0-B7ED-089530B46E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D054EF10-5DC1-4536-95AC-0586FF089E6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2CFAAA8-D6B3-4C28-A93A-6EA1E89193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FC5F9FDC-58AA-453E-9109-305303F91DA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91297C9-EEDD-4943-A1D1-E87B2FBB871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F06BFF3C-754E-4D63-A2D3-21C02959BF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A27EE13-34D6-45F8-9860-ED285C984D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70491E11-DC7C-4D82-8820-37B6362A26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F0EB67BA-4E8D-40CB-8502-BFAEADBA5FC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D4C2411D-5888-4115-A32C-793569F4E87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A14929BE-ED50-4BF6-AB84-9EC1E740AE2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90029D2F-5E52-4FD2-BC00-A80A7E9B254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1D466CEC-77C3-4095-AF46-BFCCFBC755F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B9BBA730-8742-4222-B2B7-8E263AD8DB6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DFD315CA-081A-44B9-90EE-F5BD4778B75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25E5D4A2-B6D5-48D1-BDBB-37AE047CD57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3BF3361F-D574-4C2A-A31F-13C86B0617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8FDFB66C-37F2-4E4E-A25F-55C80EF4240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B995B6EC-5540-4300-A505-79584CF0AE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a:extLst>
            <a:ext uri="{FF2B5EF4-FFF2-40B4-BE49-F238E27FC236}">
              <a16:creationId xmlns:a16="http://schemas.microsoft.com/office/drawing/2014/main" id="{F4A6E6A1-176C-4E5A-AEE4-60134B50BBEF}"/>
            </a:ext>
          </a:extLst>
        </xdr:cNvPr>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a:extLst>
            <a:ext uri="{FF2B5EF4-FFF2-40B4-BE49-F238E27FC236}">
              <a16:creationId xmlns:a16="http://schemas.microsoft.com/office/drawing/2014/main" id="{DBBFCE3E-B2D3-45EB-965B-41CF9E570A0C}"/>
            </a:ext>
          </a:extLst>
        </xdr:cNvPr>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a:extLst>
            <a:ext uri="{FF2B5EF4-FFF2-40B4-BE49-F238E27FC236}">
              <a16:creationId xmlns:a16="http://schemas.microsoft.com/office/drawing/2014/main" id="{EB0E4185-7839-43C7-AC57-FECE20800DB3}"/>
            </a:ext>
          </a:extLst>
        </xdr:cNvPr>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a:extLst>
            <a:ext uri="{FF2B5EF4-FFF2-40B4-BE49-F238E27FC236}">
              <a16:creationId xmlns:a16="http://schemas.microsoft.com/office/drawing/2014/main" id="{3F23EFF9-BC56-404C-BA86-D056EFFC3A56}"/>
            </a:ext>
          </a:extLst>
        </xdr:cNvPr>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a:extLst>
            <a:ext uri="{FF2B5EF4-FFF2-40B4-BE49-F238E27FC236}">
              <a16:creationId xmlns:a16="http://schemas.microsoft.com/office/drawing/2014/main" id="{DCCDB883-1A84-42ED-BFD6-B896582F747E}"/>
            </a:ext>
          </a:extLst>
        </xdr:cNvPr>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a:extLst>
            <a:ext uri="{FF2B5EF4-FFF2-40B4-BE49-F238E27FC236}">
              <a16:creationId xmlns:a16="http://schemas.microsoft.com/office/drawing/2014/main" id="{70CF0A3C-C3C8-4329-8DED-B2C94E47985E}"/>
            </a:ext>
          </a:extLst>
        </xdr:cNvPr>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a:extLst>
            <a:ext uri="{FF2B5EF4-FFF2-40B4-BE49-F238E27FC236}">
              <a16:creationId xmlns:a16="http://schemas.microsoft.com/office/drawing/2014/main" id="{3840707E-043F-41FA-B8F5-4795FC310AB7}"/>
            </a:ext>
          </a:extLst>
        </xdr:cNvPr>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a:extLst>
            <a:ext uri="{FF2B5EF4-FFF2-40B4-BE49-F238E27FC236}">
              <a16:creationId xmlns:a16="http://schemas.microsoft.com/office/drawing/2014/main" id="{94038CAE-D7EC-4DD8-81B6-6AFF74E2EAC8}"/>
            </a:ext>
          </a:extLst>
        </xdr:cNvPr>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a:extLst>
            <a:ext uri="{FF2B5EF4-FFF2-40B4-BE49-F238E27FC236}">
              <a16:creationId xmlns:a16="http://schemas.microsoft.com/office/drawing/2014/main" id="{484A9EF8-26DC-4417-9B7A-8B95B6BE935A}"/>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a:extLst>
            <a:ext uri="{FF2B5EF4-FFF2-40B4-BE49-F238E27FC236}">
              <a16:creationId xmlns:a16="http://schemas.microsoft.com/office/drawing/2014/main" id="{1E345B1B-5B22-4236-84AA-FD5F3F917816}"/>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a:extLst>
            <a:ext uri="{FF2B5EF4-FFF2-40B4-BE49-F238E27FC236}">
              <a16:creationId xmlns:a16="http://schemas.microsoft.com/office/drawing/2014/main" id="{859B885A-6850-4B9C-9F8D-74565D39611D}"/>
            </a:ext>
          </a:extLst>
        </xdr:cNvPr>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3424F7F1-1EC4-44D3-9CE4-02512FDE9B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A569FA4-07D6-41A7-B73C-400EB24351C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074FB69-200C-4167-966E-ECB217B0132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BD108B8-43AC-404B-9D75-3ABC996094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45E06A8-85FD-4885-AA5C-830913B88F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24638</xdr:rowOff>
    </xdr:from>
    <xdr:to>
      <xdr:col>55</xdr:col>
      <xdr:colOff>50800</xdr:colOff>
      <xdr:row>61</xdr:row>
      <xdr:rowOff>126238</xdr:rowOff>
    </xdr:to>
    <xdr:sp macro="" textlink="">
      <xdr:nvSpPr>
        <xdr:cNvPr id="243" name="楕円 242">
          <a:extLst>
            <a:ext uri="{FF2B5EF4-FFF2-40B4-BE49-F238E27FC236}">
              <a16:creationId xmlns:a16="http://schemas.microsoft.com/office/drawing/2014/main" id="{046BE025-E3A2-4A79-AE44-502550D4995A}"/>
            </a:ext>
          </a:extLst>
        </xdr:cNvPr>
        <xdr:cNvSpPr/>
      </xdr:nvSpPr>
      <xdr:spPr>
        <a:xfrm>
          <a:off x="104267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47515</xdr:rowOff>
    </xdr:from>
    <xdr:ext cx="469744" cy="259045"/>
    <xdr:sp macro="" textlink="">
      <xdr:nvSpPr>
        <xdr:cNvPr id="244" name="【体育館・プール】&#10;一人当たり面積該当値テキスト">
          <a:extLst>
            <a:ext uri="{FF2B5EF4-FFF2-40B4-BE49-F238E27FC236}">
              <a16:creationId xmlns:a16="http://schemas.microsoft.com/office/drawing/2014/main" id="{09ADF70B-4832-4D5B-B0B7-5CFFBC4CF910}"/>
            </a:ext>
          </a:extLst>
        </xdr:cNvPr>
        <xdr:cNvSpPr txBox="1"/>
      </xdr:nvSpPr>
      <xdr:spPr>
        <a:xfrm>
          <a:off x="10515600" y="103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29210</xdr:rowOff>
    </xdr:from>
    <xdr:to>
      <xdr:col>50</xdr:col>
      <xdr:colOff>165100</xdr:colOff>
      <xdr:row>61</xdr:row>
      <xdr:rowOff>130810</xdr:rowOff>
    </xdr:to>
    <xdr:sp macro="" textlink="">
      <xdr:nvSpPr>
        <xdr:cNvPr id="245" name="楕円 244">
          <a:extLst>
            <a:ext uri="{FF2B5EF4-FFF2-40B4-BE49-F238E27FC236}">
              <a16:creationId xmlns:a16="http://schemas.microsoft.com/office/drawing/2014/main" id="{6DF70865-C46C-4B42-81D3-938FE2B56FBE}"/>
            </a:ext>
          </a:extLst>
        </xdr:cNvPr>
        <xdr:cNvSpPr/>
      </xdr:nvSpPr>
      <xdr:spPr>
        <a:xfrm>
          <a:off x="9588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75438</xdr:rowOff>
    </xdr:from>
    <xdr:to>
      <xdr:col>55</xdr:col>
      <xdr:colOff>0</xdr:colOff>
      <xdr:row>61</xdr:row>
      <xdr:rowOff>80010</xdr:rowOff>
    </xdr:to>
    <xdr:cxnSp macro="">
      <xdr:nvCxnSpPr>
        <xdr:cNvPr id="246" name="直線コネクタ 245">
          <a:extLst>
            <a:ext uri="{FF2B5EF4-FFF2-40B4-BE49-F238E27FC236}">
              <a16:creationId xmlns:a16="http://schemas.microsoft.com/office/drawing/2014/main" id="{10A5A2E7-00EF-412E-85A2-74EC30FA8B9A}"/>
            </a:ext>
          </a:extLst>
        </xdr:cNvPr>
        <xdr:cNvCxnSpPr/>
      </xdr:nvCxnSpPr>
      <xdr:spPr>
        <a:xfrm flipV="1">
          <a:off x="9639300" y="105338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33782</xdr:rowOff>
    </xdr:from>
    <xdr:to>
      <xdr:col>46</xdr:col>
      <xdr:colOff>38100</xdr:colOff>
      <xdr:row>61</xdr:row>
      <xdr:rowOff>135382</xdr:rowOff>
    </xdr:to>
    <xdr:sp macro="" textlink="">
      <xdr:nvSpPr>
        <xdr:cNvPr id="247" name="楕円 246">
          <a:extLst>
            <a:ext uri="{FF2B5EF4-FFF2-40B4-BE49-F238E27FC236}">
              <a16:creationId xmlns:a16="http://schemas.microsoft.com/office/drawing/2014/main" id="{47D26A19-A41E-40F5-9291-5642B80415B5}"/>
            </a:ext>
          </a:extLst>
        </xdr:cNvPr>
        <xdr:cNvSpPr/>
      </xdr:nvSpPr>
      <xdr:spPr>
        <a:xfrm>
          <a:off x="8699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80010</xdr:rowOff>
    </xdr:from>
    <xdr:to>
      <xdr:col>50</xdr:col>
      <xdr:colOff>114300</xdr:colOff>
      <xdr:row>61</xdr:row>
      <xdr:rowOff>84582</xdr:rowOff>
    </xdr:to>
    <xdr:cxnSp macro="">
      <xdr:nvCxnSpPr>
        <xdr:cNvPr id="248" name="直線コネクタ 247">
          <a:extLst>
            <a:ext uri="{FF2B5EF4-FFF2-40B4-BE49-F238E27FC236}">
              <a16:creationId xmlns:a16="http://schemas.microsoft.com/office/drawing/2014/main" id="{94EC8C20-2711-47CE-BA03-893F3EB847A8}"/>
            </a:ext>
          </a:extLst>
        </xdr:cNvPr>
        <xdr:cNvCxnSpPr/>
      </xdr:nvCxnSpPr>
      <xdr:spPr>
        <a:xfrm flipV="1">
          <a:off x="8750300" y="10538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38354</xdr:rowOff>
    </xdr:from>
    <xdr:to>
      <xdr:col>41</xdr:col>
      <xdr:colOff>101600</xdr:colOff>
      <xdr:row>61</xdr:row>
      <xdr:rowOff>139954</xdr:rowOff>
    </xdr:to>
    <xdr:sp macro="" textlink="">
      <xdr:nvSpPr>
        <xdr:cNvPr id="249" name="楕円 248">
          <a:extLst>
            <a:ext uri="{FF2B5EF4-FFF2-40B4-BE49-F238E27FC236}">
              <a16:creationId xmlns:a16="http://schemas.microsoft.com/office/drawing/2014/main" id="{53A23CE3-3695-4402-A6CA-223DB87E27D8}"/>
            </a:ext>
          </a:extLst>
        </xdr:cNvPr>
        <xdr:cNvSpPr/>
      </xdr:nvSpPr>
      <xdr:spPr>
        <a:xfrm>
          <a:off x="7810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84582</xdr:rowOff>
    </xdr:from>
    <xdr:to>
      <xdr:col>45</xdr:col>
      <xdr:colOff>177800</xdr:colOff>
      <xdr:row>61</xdr:row>
      <xdr:rowOff>89154</xdr:rowOff>
    </xdr:to>
    <xdr:cxnSp macro="">
      <xdr:nvCxnSpPr>
        <xdr:cNvPr id="250" name="直線コネクタ 249">
          <a:extLst>
            <a:ext uri="{FF2B5EF4-FFF2-40B4-BE49-F238E27FC236}">
              <a16:creationId xmlns:a16="http://schemas.microsoft.com/office/drawing/2014/main" id="{6DDE5A2E-B3E6-4AC3-91F8-51B3F6DC3191}"/>
            </a:ext>
          </a:extLst>
        </xdr:cNvPr>
        <xdr:cNvCxnSpPr/>
      </xdr:nvCxnSpPr>
      <xdr:spPr>
        <a:xfrm flipV="1">
          <a:off x="7861300" y="10543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38354</xdr:rowOff>
    </xdr:from>
    <xdr:to>
      <xdr:col>36</xdr:col>
      <xdr:colOff>165100</xdr:colOff>
      <xdr:row>61</xdr:row>
      <xdr:rowOff>139954</xdr:rowOff>
    </xdr:to>
    <xdr:sp macro="" textlink="">
      <xdr:nvSpPr>
        <xdr:cNvPr id="251" name="楕円 250">
          <a:extLst>
            <a:ext uri="{FF2B5EF4-FFF2-40B4-BE49-F238E27FC236}">
              <a16:creationId xmlns:a16="http://schemas.microsoft.com/office/drawing/2014/main" id="{E83E3DE8-B543-4969-AF8C-A3EBD9C4CB67}"/>
            </a:ext>
          </a:extLst>
        </xdr:cNvPr>
        <xdr:cNvSpPr/>
      </xdr:nvSpPr>
      <xdr:spPr>
        <a:xfrm>
          <a:off x="6921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89154</xdr:rowOff>
    </xdr:from>
    <xdr:to>
      <xdr:col>41</xdr:col>
      <xdr:colOff>50800</xdr:colOff>
      <xdr:row>61</xdr:row>
      <xdr:rowOff>89154</xdr:rowOff>
    </xdr:to>
    <xdr:cxnSp macro="">
      <xdr:nvCxnSpPr>
        <xdr:cNvPr id="252" name="直線コネクタ 251">
          <a:extLst>
            <a:ext uri="{FF2B5EF4-FFF2-40B4-BE49-F238E27FC236}">
              <a16:creationId xmlns:a16="http://schemas.microsoft.com/office/drawing/2014/main" id="{93939EFB-B75F-4B08-86EB-01D5AA365BEC}"/>
            </a:ext>
          </a:extLst>
        </xdr:cNvPr>
        <xdr:cNvCxnSpPr/>
      </xdr:nvCxnSpPr>
      <xdr:spPr>
        <a:xfrm>
          <a:off x="6972300" y="1054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a:extLst>
            <a:ext uri="{FF2B5EF4-FFF2-40B4-BE49-F238E27FC236}">
              <a16:creationId xmlns:a16="http://schemas.microsoft.com/office/drawing/2014/main" id="{26CB4261-62F1-4424-BBD3-1CF83141CC4D}"/>
            </a:ext>
          </a:extLst>
        </xdr:cNvPr>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a:extLst>
            <a:ext uri="{FF2B5EF4-FFF2-40B4-BE49-F238E27FC236}">
              <a16:creationId xmlns:a16="http://schemas.microsoft.com/office/drawing/2014/main" id="{CE7A5E02-4055-4BBD-9CF7-09BD124B541B}"/>
            </a:ext>
          </a:extLst>
        </xdr:cNvPr>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a:extLst>
            <a:ext uri="{FF2B5EF4-FFF2-40B4-BE49-F238E27FC236}">
              <a16:creationId xmlns:a16="http://schemas.microsoft.com/office/drawing/2014/main" id="{62F619FA-ADB6-4966-8DE7-45BD8112DD7F}"/>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163085</xdr:rowOff>
    </xdr:from>
    <xdr:ext cx="469744" cy="259045"/>
    <xdr:sp macro="" textlink="">
      <xdr:nvSpPr>
        <xdr:cNvPr id="256" name="n_4aveValue【体育館・プール】&#10;一人当たり面積">
          <a:extLst>
            <a:ext uri="{FF2B5EF4-FFF2-40B4-BE49-F238E27FC236}">
              <a16:creationId xmlns:a16="http://schemas.microsoft.com/office/drawing/2014/main" id="{DB5CFD33-EA3C-4091-9152-8075408A32CB}"/>
            </a:ext>
          </a:extLst>
        </xdr:cNvPr>
        <xdr:cNvSpPr txBox="1"/>
      </xdr:nvSpPr>
      <xdr:spPr>
        <a:xfrm>
          <a:off x="6737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147337</xdr:rowOff>
    </xdr:from>
    <xdr:ext cx="469744" cy="259045"/>
    <xdr:sp macro="" textlink="">
      <xdr:nvSpPr>
        <xdr:cNvPr id="257" name="n_1mainValue【体育館・プール】&#10;一人当たり面積">
          <a:extLst>
            <a:ext uri="{FF2B5EF4-FFF2-40B4-BE49-F238E27FC236}">
              <a16:creationId xmlns:a16="http://schemas.microsoft.com/office/drawing/2014/main" id="{B8FB5729-E9A2-434E-B7C2-D980906BE38A}"/>
            </a:ext>
          </a:extLst>
        </xdr:cNvPr>
        <xdr:cNvSpPr txBox="1"/>
      </xdr:nvSpPr>
      <xdr:spPr>
        <a:xfrm>
          <a:off x="93917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151909</xdr:rowOff>
    </xdr:from>
    <xdr:ext cx="469744" cy="259045"/>
    <xdr:sp macro="" textlink="">
      <xdr:nvSpPr>
        <xdr:cNvPr id="258" name="n_2mainValue【体育館・プール】&#10;一人当たり面積">
          <a:extLst>
            <a:ext uri="{FF2B5EF4-FFF2-40B4-BE49-F238E27FC236}">
              <a16:creationId xmlns:a16="http://schemas.microsoft.com/office/drawing/2014/main" id="{BE35445C-F617-455A-885D-DCE0AE57E42E}"/>
            </a:ext>
          </a:extLst>
        </xdr:cNvPr>
        <xdr:cNvSpPr txBox="1"/>
      </xdr:nvSpPr>
      <xdr:spPr>
        <a:xfrm>
          <a:off x="8515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156481</xdr:rowOff>
    </xdr:from>
    <xdr:ext cx="469744" cy="259045"/>
    <xdr:sp macro="" textlink="">
      <xdr:nvSpPr>
        <xdr:cNvPr id="259" name="n_3mainValue【体育館・プール】&#10;一人当たり面積">
          <a:extLst>
            <a:ext uri="{FF2B5EF4-FFF2-40B4-BE49-F238E27FC236}">
              <a16:creationId xmlns:a16="http://schemas.microsoft.com/office/drawing/2014/main" id="{7EDDE21D-A805-4A89-A016-3706A094C6EB}"/>
            </a:ext>
          </a:extLst>
        </xdr:cNvPr>
        <xdr:cNvSpPr txBox="1"/>
      </xdr:nvSpPr>
      <xdr:spPr>
        <a:xfrm>
          <a:off x="7626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156481</xdr:rowOff>
    </xdr:from>
    <xdr:ext cx="469744" cy="259045"/>
    <xdr:sp macro="" textlink="">
      <xdr:nvSpPr>
        <xdr:cNvPr id="260" name="n_4mainValue【体育館・プール】&#10;一人当たり面積">
          <a:extLst>
            <a:ext uri="{FF2B5EF4-FFF2-40B4-BE49-F238E27FC236}">
              <a16:creationId xmlns:a16="http://schemas.microsoft.com/office/drawing/2014/main" id="{E7D12E94-8104-4F5B-83CB-B36AE6F8976F}"/>
            </a:ext>
          </a:extLst>
        </xdr:cNvPr>
        <xdr:cNvSpPr txBox="1"/>
      </xdr:nvSpPr>
      <xdr:spPr>
        <a:xfrm>
          <a:off x="6737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79B8656E-7561-46D2-8CAB-43BAD2BDBE4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C9CCE309-0AE9-4CB9-A3D3-2AEEDA302ED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E7B7AF99-B714-4D7F-B300-4002D2A033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A03A2FC5-13C4-46BD-8CBB-BE3CBACB8C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5C19C972-7955-49A0-B8D5-469A368E30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818C68F7-359D-49F4-B9F3-46657BFB8E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2CB4070A-4636-4EDA-8DF3-A2BB9E0BE0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D569ECCE-57B6-4A30-8E7D-63479FCFCDF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12C2F72-8B21-455D-8125-46EF52D5EF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6D13ABD-7B13-41A8-B415-A838317626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71013566-6CA5-4B44-8D24-4517DC14EEE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4052A869-577E-4E6A-849D-97179243FCD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5A9C01FB-D57A-4DAE-BF7C-DB29BE4FA97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1A1B33AC-CA02-4054-B616-E242EDA278D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775C8F8B-1AF8-4AAE-8948-36BD47C342E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5C9EEE12-640D-49C4-B2D7-4E3AD51C7EE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CD21FC14-ADF8-4C90-A1D0-6332E135D3A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8D0E92AB-D8CF-4134-979B-2F3C2C036C4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7ACC3766-82C5-4BDD-8C56-C4F36A05987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A2BBE812-9148-4988-BAC4-72502492855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F4F4D66A-D8B5-4F5E-960C-0BB55CAD9E3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A45BA357-7FAA-4CFA-B605-B0C80506701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39CD1942-726B-4290-B076-D74FCC9CE6F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6CC0F2C-C5A6-4247-9E20-E2F0397921F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4B95E2FA-6192-42BF-A45E-956C5C2F363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a:extLst>
            <a:ext uri="{FF2B5EF4-FFF2-40B4-BE49-F238E27FC236}">
              <a16:creationId xmlns:a16="http://schemas.microsoft.com/office/drawing/2014/main" id="{08D5DBE2-B128-4FF2-9F35-3CBDBCC82853}"/>
            </a:ext>
          </a:extLst>
        </xdr:cNvPr>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F38874C-03E3-40ED-94BB-5835AA3C7D9C}"/>
            </a:ext>
          </a:extLst>
        </xdr:cNvPr>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a:extLst>
            <a:ext uri="{FF2B5EF4-FFF2-40B4-BE49-F238E27FC236}">
              <a16:creationId xmlns:a16="http://schemas.microsoft.com/office/drawing/2014/main" id="{0B0777A7-A8A1-48DA-B45E-A795BCCA8DA9}"/>
            </a:ext>
          </a:extLst>
        </xdr:cNvPr>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86070454-2A48-4749-A17B-A4C66CA0D4C2}"/>
            </a:ext>
          </a:extLst>
        </xdr:cNvPr>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a:extLst>
            <a:ext uri="{FF2B5EF4-FFF2-40B4-BE49-F238E27FC236}">
              <a16:creationId xmlns:a16="http://schemas.microsoft.com/office/drawing/2014/main" id="{354BF176-DD86-4DAF-A671-93CC87F8E8AF}"/>
            </a:ext>
          </a:extLst>
        </xdr:cNvPr>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B87DE116-A618-4B31-8850-5D3CBCEB3E61}"/>
            </a:ext>
          </a:extLst>
        </xdr:cNvPr>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a:extLst>
            <a:ext uri="{FF2B5EF4-FFF2-40B4-BE49-F238E27FC236}">
              <a16:creationId xmlns:a16="http://schemas.microsoft.com/office/drawing/2014/main" id="{B6DEF08E-9C84-4BB5-94DB-BEE081B11694}"/>
            </a:ext>
          </a:extLst>
        </xdr:cNvPr>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a:extLst>
            <a:ext uri="{FF2B5EF4-FFF2-40B4-BE49-F238E27FC236}">
              <a16:creationId xmlns:a16="http://schemas.microsoft.com/office/drawing/2014/main" id="{DEA90101-302A-4BFD-9D5F-2CC6A9D92C0D}"/>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a:extLst>
            <a:ext uri="{FF2B5EF4-FFF2-40B4-BE49-F238E27FC236}">
              <a16:creationId xmlns:a16="http://schemas.microsoft.com/office/drawing/2014/main" id="{20BA7131-73D0-491E-BA42-04AF6E07D766}"/>
            </a:ext>
          </a:extLst>
        </xdr:cNvPr>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a:extLst>
            <a:ext uri="{FF2B5EF4-FFF2-40B4-BE49-F238E27FC236}">
              <a16:creationId xmlns:a16="http://schemas.microsoft.com/office/drawing/2014/main" id="{DB28899B-A0BF-403F-B3CB-966A644FB272}"/>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a:extLst>
            <a:ext uri="{FF2B5EF4-FFF2-40B4-BE49-F238E27FC236}">
              <a16:creationId xmlns:a16="http://schemas.microsoft.com/office/drawing/2014/main" id="{D0C3D223-121E-4C3D-B163-622A5230A2A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070DC13-0F11-4FC1-9EAF-CE020BF8120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E628F99-5607-40B7-AB1A-E5547F4D3D9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8D180F6-2E87-430E-9FF1-31FFDAE76F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B3A2AD6-6C8E-482D-A1F9-52735A2C1AA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E307A79-FBBE-447D-B861-0C701A772F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33020</xdr:rowOff>
    </xdr:from>
    <xdr:to>
      <xdr:col>24</xdr:col>
      <xdr:colOff>114300</xdr:colOff>
      <xdr:row>85</xdr:row>
      <xdr:rowOff>134620</xdr:rowOff>
    </xdr:to>
    <xdr:sp macro="" textlink="">
      <xdr:nvSpPr>
        <xdr:cNvPr id="302" name="楕円 301">
          <a:extLst>
            <a:ext uri="{FF2B5EF4-FFF2-40B4-BE49-F238E27FC236}">
              <a16:creationId xmlns:a16="http://schemas.microsoft.com/office/drawing/2014/main" id="{E2D794C6-4366-44CD-BD0A-E77687D4F54D}"/>
            </a:ext>
          </a:extLst>
        </xdr:cNvPr>
        <xdr:cNvSpPr/>
      </xdr:nvSpPr>
      <xdr:spPr>
        <a:xfrm>
          <a:off x="4584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119397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B3F6B968-5CDC-45A0-A390-3B44CE9D7D6B}"/>
            </a:ext>
          </a:extLst>
        </xdr:cNvPr>
        <xdr:cNvSpPr txBox="1"/>
      </xdr:nvSpPr>
      <xdr:spPr>
        <a:xfrm>
          <a:off x="4673600" y="1452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6894</xdr:rowOff>
    </xdr:from>
    <xdr:to>
      <xdr:col>20</xdr:col>
      <xdr:colOff>38100</xdr:colOff>
      <xdr:row>85</xdr:row>
      <xdr:rowOff>108494</xdr:rowOff>
    </xdr:to>
    <xdr:sp macro="" textlink="">
      <xdr:nvSpPr>
        <xdr:cNvPr id="304" name="楕円 303">
          <a:extLst>
            <a:ext uri="{FF2B5EF4-FFF2-40B4-BE49-F238E27FC236}">
              <a16:creationId xmlns:a16="http://schemas.microsoft.com/office/drawing/2014/main" id="{286B1387-D4DC-41FA-A472-A14C7BC50733}"/>
            </a:ext>
          </a:extLst>
        </xdr:cNvPr>
        <xdr:cNvSpPr/>
      </xdr:nvSpPr>
      <xdr:spPr>
        <a:xfrm>
          <a:off x="3746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57694</xdr:rowOff>
    </xdr:from>
    <xdr:to>
      <xdr:col>24</xdr:col>
      <xdr:colOff>63500</xdr:colOff>
      <xdr:row>85</xdr:row>
      <xdr:rowOff>83820</xdr:rowOff>
    </xdr:to>
    <xdr:cxnSp macro="">
      <xdr:nvCxnSpPr>
        <xdr:cNvPr id="305" name="直線コネクタ 304">
          <a:extLst>
            <a:ext uri="{FF2B5EF4-FFF2-40B4-BE49-F238E27FC236}">
              <a16:creationId xmlns:a16="http://schemas.microsoft.com/office/drawing/2014/main" id="{6003A499-EEFF-4804-ADF1-D35964388A16}"/>
            </a:ext>
          </a:extLst>
        </xdr:cNvPr>
        <xdr:cNvCxnSpPr/>
      </xdr:nvCxnSpPr>
      <xdr:spPr>
        <a:xfrm>
          <a:off x="3797300" y="146309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150586</xdr:rowOff>
    </xdr:from>
    <xdr:to>
      <xdr:col>15</xdr:col>
      <xdr:colOff>101600</xdr:colOff>
      <xdr:row>85</xdr:row>
      <xdr:rowOff>80736</xdr:rowOff>
    </xdr:to>
    <xdr:sp macro="" textlink="">
      <xdr:nvSpPr>
        <xdr:cNvPr id="306" name="楕円 305">
          <a:extLst>
            <a:ext uri="{FF2B5EF4-FFF2-40B4-BE49-F238E27FC236}">
              <a16:creationId xmlns:a16="http://schemas.microsoft.com/office/drawing/2014/main" id="{A48A2B31-69D0-4521-98A6-FECB1D176329}"/>
            </a:ext>
          </a:extLst>
        </xdr:cNvPr>
        <xdr:cNvSpPr/>
      </xdr:nvSpPr>
      <xdr:spPr>
        <a:xfrm>
          <a:off x="2857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29936</xdr:rowOff>
    </xdr:from>
    <xdr:to>
      <xdr:col>19</xdr:col>
      <xdr:colOff>177800</xdr:colOff>
      <xdr:row>85</xdr:row>
      <xdr:rowOff>57694</xdr:rowOff>
    </xdr:to>
    <xdr:cxnSp macro="">
      <xdr:nvCxnSpPr>
        <xdr:cNvPr id="307" name="直線コネクタ 306">
          <a:extLst>
            <a:ext uri="{FF2B5EF4-FFF2-40B4-BE49-F238E27FC236}">
              <a16:creationId xmlns:a16="http://schemas.microsoft.com/office/drawing/2014/main" id="{0C40892E-7CB4-4F05-B659-54C313F1414A}"/>
            </a:ext>
          </a:extLst>
        </xdr:cNvPr>
        <xdr:cNvCxnSpPr/>
      </xdr:nvCxnSpPr>
      <xdr:spPr>
        <a:xfrm>
          <a:off x="2908300" y="146031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117929</xdr:rowOff>
    </xdr:from>
    <xdr:to>
      <xdr:col>10</xdr:col>
      <xdr:colOff>165100</xdr:colOff>
      <xdr:row>85</xdr:row>
      <xdr:rowOff>48079</xdr:rowOff>
    </xdr:to>
    <xdr:sp macro="" textlink="">
      <xdr:nvSpPr>
        <xdr:cNvPr id="308" name="楕円 307">
          <a:extLst>
            <a:ext uri="{FF2B5EF4-FFF2-40B4-BE49-F238E27FC236}">
              <a16:creationId xmlns:a16="http://schemas.microsoft.com/office/drawing/2014/main" id="{72B7054C-93A2-4F7A-94F4-48318051EEFC}"/>
            </a:ext>
          </a:extLst>
        </xdr:cNvPr>
        <xdr:cNvSpPr/>
      </xdr:nvSpPr>
      <xdr:spPr>
        <a:xfrm>
          <a:off x="1968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168729</xdr:rowOff>
    </xdr:from>
    <xdr:to>
      <xdr:col>15</xdr:col>
      <xdr:colOff>50800</xdr:colOff>
      <xdr:row>85</xdr:row>
      <xdr:rowOff>29936</xdr:rowOff>
    </xdr:to>
    <xdr:cxnSp macro="">
      <xdr:nvCxnSpPr>
        <xdr:cNvPr id="309" name="直線コネクタ 308">
          <a:extLst>
            <a:ext uri="{FF2B5EF4-FFF2-40B4-BE49-F238E27FC236}">
              <a16:creationId xmlns:a16="http://schemas.microsoft.com/office/drawing/2014/main" id="{7E29D0DB-02C7-473F-A69D-8AF972A31233}"/>
            </a:ext>
          </a:extLst>
        </xdr:cNvPr>
        <xdr:cNvCxnSpPr/>
      </xdr:nvCxnSpPr>
      <xdr:spPr>
        <a:xfrm>
          <a:off x="2019300" y="14570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49349</xdr:rowOff>
    </xdr:from>
    <xdr:to>
      <xdr:col>6</xdr:col>
      <xdr:colOff>38100</xdr:colOff>
      <xdr:row>84</xdr:row>
      <xdr:rowOff>150949</xdr:rowOff>
    </xdr:to>
    <xdr:sp macro="" textlink="">
      <xdr:nvSpPr>
        <xdr:cNvPr id="310" name="楕円 309">
          <a:extLst>
            <a:ext uri="{FF2B5EF4-FFF2-40B4-BE49-F238E27FC236}">
              <a16:creationId xmlns:a16="http://schemas.microsoft.com/office/drawing/2014/main" id="{82355013-FAC0-47C3-97FD-33E179E0340A}"/>
            </a:ext>
          </a:extLst>
        </xdr:cNvPr>
        <xdr:cNvSpPr/>
      </xdr:nvSpPr>
      <xdr:spPr>
        <a:xfrm>
          <a:off x="1079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100149</xdr:rowOff>
    </xdr:from>
    <xdr:to>
      <xdr:col>10</xdr:col>
      <xdr:colOff>114300</xdr:colOff>
      <xdr:row>84</xdr:row>
      <xdr:rowOff>168729</xdr:rowOff>
    </xdr:to>
    <xdr:cxnSp macro="">
      <xdr:nvCxnSpPr>
        <xdr:cNvPr id="311" name="直線コネクタ 310">
          <a:extLst>
            <a:ext uri="{FF2B5EF4-FFF2-40B4-BE49-F238E27FC236}">
              <a16:creationId xmlns:a16="http://schemas.microsoft.com/office/drawing/2014/main" id="{19D59113-E507-4BFA-A943-543666DBF328}"/>
            </a:ext>
          </a:extLst>
        </xdr:cNvPr>
        <xdr:cNvCxnSpPr/>
      </xdr:nvCxnSpPr>
      <xdr:spPr>
        <a:xfrm>
          <a:off x="1130300" y="145019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a:extLst>
            <a:ext uri="{FF2B5EF4-FFF2-40B4-BE49-F238E27FC236}">
              <a16:creationId xmlns:a16="http://schemas.microsoft.com/office/drawing/2014/main" id="{30CCDD6A-E67F-4F06-AEE5-659DB40DE9C4}"/>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a:extLst>
            <a:ext uri="{FF2B5EF4-FFF2-40B4-BE49-F238E27FC236}">
              <a16:creationId xmlns:a16="http://schemas.microsoft.com/office/drawing/2014/main" id="{8EE4AAD0-71FD-4B7B-9848-B305B8DBACAE}"/>
            </a:ext>
          </a:extLst>
        </xdr:cNvPr>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a:extLst>
            <a:ext uri="{FF2B5EF4-FFF2-40B4-BE49-F238E27FC236}">
              <a16:creationId xmlns:a16="http://schemas.microsoft.com/office/drawing/2014/main" id="{8BCFA016-8230-429B-9CAA-48F0C00DF3CD}"/>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a:extLst>
            <a:ext uri="{FF2B5EF4-FFF2-40B4-BE49-F238E27FC236}">
              <a16:creationId xmlns:a16="http://schemas.microsoft.com/office/drawing/2014/main" id="{7D0ABDE3-66EE-48FF-BE09-FADE68625E2F}"/>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99621</xdr:rowOff>
    </xdr:from>
    <xdr:ext cx="405111" cy="259045"/>
    <xdr:sp macro="" textlink="">
      <xdr:nvSpPr>
        <xdr:cNvPr id="316" name="n_1mainValue【福祉施設】&#10;有形固定資産減価償却率">
          <a:extLst>
            <a:ext uri="{FF2B5EF4-FFF2-40B4-BE49-F238E27FC236}">
              <a16:creationId xmlns:a16="http://schemas.microsoft.com/office/drawing/2014/main" id="{E0F34D38-D837-4371-AF58-792D47F23CB6}"/>
            </a:ext>
          </a:extLst>
        </xdr:cNvPr>
        <xdr:cNvSpPr txBox="1"/>
      </xdr:nvSpPr>
      <xdr:spPr>
        <a:xfrm>
          <a:off x="35820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71863</xdr:rowOff>
    </xdr:from>
    <xdr:ext cx="405111" cy="259045"/>
    <xdr:sp macro="" textlink="">
      <xdr:nvSpPr>
        <xdr:cNvPr id="317" name="n_2mainValue【福祉施設】&#10;有形固定資産減価償却率">
          <a:extLst>
            <a:ext uri="{FF2B5EF4-FFF2-40B4-BE49-F238E27FC236}">
              <a16:creationId xmlns:a16="http://schemas.microsoft.com/office/drawing/2014/main" id="{9FB0BD4C-89E1-4B21-9E17-1F378593F86D}"/>
            </a:ext>
          </a:extLst>
        </xdr:cNvPr>
        <xdr:cNvSpPr txBox="1"/>
      </xdr:nvSpPr>
      <xdr:spPr>
        <a:xfrm>
          <a:off x="2705744"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39206</xdr:rowOff>
    </xdr:from>
    <xdr:ext cx="405111" cy="259045"/>
    <xdr:sp macro="" textlink="">
      <xdr:nvSpPr>
        <xdr:cNvPr id="318" name="n_3mainValue【福祉施設】&#10;有形固定資産減価償却率">
          <a:extLst>
            <a:ext uri="{FF2B5EF4-FFF2-40B4-BE49-F238E27FC236}">
              <a16:creationId xmlns:a16="http://schemas.microsoft.com/office/drawing/2014/main" id="{099850D9-487A-4F7A-AB4D-E06DC613F1AC}"/>
            </a:ext>
          </a:extLst>
        </xdr:cNvPr>
        <xdr:cNvSpPr txBox="1"/>
      </xdr:nvSpPr>
      <xdr:spPr>
        <a:xfrm>
          <a:off x="1816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142076</xdr:rowOff>
    </xdr:from>
    <xdr:ext cx="405111" cy="259045"/>
    <xdr:sp macro="" textlink="">
      <xdr:nvSpPr>
        <xdr:cNvPr id="319" name="n_4mainValue【福祉施設】&#10;有形固定資産減価償却率">
          <a:extLst>
            <a:ext uri="{FF2B5EF4-FFF2-40B4-BE49-F238E27FC236}">
              <a16:creationId xmlns:a16="http://schemas.microsoft.com/office/drawing/2014/main" id="{0A8D43B7-ED35-4FB0-B771-90F951360C5E}"/>
            </a:ext>
          </a:extLst>
        </xdr:cNvPr>
        <xdr:cNvSpPr txBox="1"/>
      </xdr:nvSpPr>
      <xdr:spPr>
        <a:xfrm>
          <a:off x="927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B97E476-B3D9-4365-8679-42198F2D2E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94B35314-5525-4014-8FC5-8D5A7CC29D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AE63CD1C-C04C-4C4A-A6A9-C0A789ECB5D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4380B31-856E-4A5D-8B63-75069E22A4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D7F94FD-5414-452A-BFFB-30FEBECDEB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736870DA-B9B0-4A4B-A530-772C2F0D065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439D7EA-C902-4E06-AD44-E6831FCE82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11906C-3DCC-4DC8-AEA9-C3795CA82D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E490956-15AE-4710-8F57-BEC451A4092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5F7926B9-92BC-4BC3-AAD4-CD190302A2C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70CF44A7-E713-409D-BD8F-296BC2573FF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EAECF8F7-A948-4AAD-A725-76A7967CF80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C4CEEB59-708E-4667-87CD-E7147BF943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4E4E51EF-E048-4973-B397-0428456B8F7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C19FE8E9-F8D2-4BD4-A17E-E3024EA181E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DCC973BA-0A80-4752-974F-20558A73D51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D1497F35-E1DC-45DC-BF91-99FFAE963DD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EDDCD662-82F6-477E-9733-3C3B3FBE52A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CB49F9C2-58B2-4E28-AD75-5F5976F3024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75BFE9A0-69B4-424E-B27C-522CD203F62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B99B4822-DF75-4039-A7CF-3CC60D30F90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1C528515-6DE4-4085-B33D-478E7423527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B64C1CC1-49C4-434B-91AB-338DCC8411A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a:extLst>
            <a:ext uri="{FF2B5EF4-FFF2-40B4-BE49-F238E27FC236}">
              <a16:creationId xmlns:a16="http://schemas.microsoft.com/office/drawing/2014/main" id="{D1DAB81A-1BC1-441D-99B5-449651076487}"/>
            </a:ext>
          </a:extLst>
        </xdr:cNvPr>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a:extLst>
            <a:ext uri="{FF2B5EF4-FFF2-40B4-BE49-F238E27FC236}">
              <a16:creationId xmlns:a16="http://schemas.microsoft.com/office/drawing/2014/main" id="{F7094770-C136-4C87-880F-9ED00BE4A927}"/>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a:extLst>
            <a:ext uri="{FF2B5EF4-FFF2-40B4-BE49-F238E27FC236}">
              <a16:creationId xmlns:a16="http://schemas.microsoft.com/office/drawing/2014/main" id="{06243B2A-E1E1-4247-8B92-311E88A625E5}"/>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a:extLst>
            <a:ext uri="{FF2B5EF4-FFF2-40B4-BE49-F238E27FC236}">
              <a16:creationId xmlns:a16="http://schemas.microsoft.com/office/drawing/2014/main" id="{A78B2DDD-ED09-45E6-988B-C727426CEE3A}"/>
            </a:ext>
          </a:extLst>
        </xdr:cNvPr>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a:extLst>
            <a:ext uri="{FF2B5EF4-FFF2-40B4-BE49-F238E27FC236}">
              <a16:creationId xmlns:a16="http://schemas.microsoft.com/office/drawing/2014/main" id="{F2984F7C-A0BC-43CB-9D46-0947A5AAF4AB}"/>
            </a:ext>
          </a:extLst>
        </xdr:cNvPr>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a:extLst>
            <a:ext uri="{FF2B5EF4-FFF2-40B4-BE49-F238E27FC236}">
              <a16:creationId xmlns:a16="http://schemas.microsoft.com/office/drawing/2014/main" id="{4E3D11A0-B14B-4A88-9B73-EBB6F9685960}"/>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a:extLst>
            <a:ext uri="{FF2B5EF4-FFF2-40B4-BE49-F238E27FC236}">
              <a16:creationId xmlns:a16="http://schemas.microsoft.com/office/drawing/2014/main" id="{A2C3D1E7-0EEC-4F05-94DE-9339B3B3DD24}"/>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a:extLst>
            <a:ext uri="{FF2B5EF4-FFF2-40B4-BE49-F238E27FC236}">
              <a16:creationId xmlns:a16="http://schemas.microsoft.com/office/drawing/2014/main" id="{425D1968-CB83-4012-A317-06FD97604B19}"/>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a:extLst>
            <a:ext uri="{FF2B5EF4-FFF2-40B4-BE49-F238E27FC236}">
              <a16:creationId xmlns:a16="http://schemas.microsoft.com/office/drawing/2014/main" id="{4F912F31-7A41-4150-8147-532EB3C5468B}"/>
            </a:ext>
          </a:extLst>
        </xdr:cNvPr>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a:extLst>
            <a:ext uri="{FF2B5EF4-FFF2-40B4-BE49-F238E27FC236}">
              <a16:creationId xmlns:a16="http://schemas.microsoft.com/office/drawing/2014/main" id="{8599B2C0-6768-48DA-957C-A3F2B1E54C92}"/>
            </a:ext>
          </a:extLst>
        </xdr:cNvPr>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a:extLst>
            <a:ext uri="{FF2B5EF4-FFF2-40B4-BE49-F238E27FC236}">
              <a16:creationId xmlns:a16="http://schemas.microsoft.com/office/drawing/2014/main" id="{0E76CB62-5C38-4042-959B-422E4C9F679C}"/>
            </a:ext>
          </a:extLst>
        </xdr:cNvPr>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07C724B-7FAB-442A-988D-BFA4F6D0E9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BFA6CCD-2332-4029-9919-BE7CAAE3B5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92870E8-6FAA-49C7-8C01-ED1D8A7057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BD7A664-A319-4090-8A50-37DCED6ABE5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15F0608-17E6-42C8-B43F-B7FEBBBC715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31750</xdr:rowOff>
    </xdr:from>
    <xdr:to>
      <xdr:col>55</xdr:col>
      <xdr:colOff>50800</xdr:colOff>
      <xdr:row>85</xdr:row>
      <xdr:rowOff>133350</xdr:rowOff>
    </xdr:to>
    <xdr:sp macro="" textlink="">
      <xdr:nvSpPr>
        <xdr:cNvPr id="359" name="楕円 358">
          <a:extLst>
            <a:ext uri="{FF2B5EF4-FFF2-40B4-BE49-F238E27FC236}">
              <a16:creationId xmlns:a16="http://schemas.microsoft.com/office/drawing/2014/main" id="{8F7E9ED3-F116-4CF5-9148-481F207F3A05}"/>
            </a:ext>
          </a:extLst>
        </xdr:cNvPr>
        <xdr:cNvSpPr/>
      </xdr:nvSpPr>
      <xdr:spPr>
        <a:xfrm>
          <a:off x="10426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60" name="【福祉施設】&#10;一人当たり面積該当値テキスト">
          <a:extLst>
            <a:ext uri="{FF2B5EF4-FFF2-40B4-BE49-F238E27FC236}">
              <a16:creationId xmlns:a16="http://schemas.microsoft.com/office/drawing/2014/main" id="{A7316B4F-23E7-450F-8393-8EFE39E0B44E}"/>
            </a:ext>
          </a:extLst>
        </xdr:cNvPr>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31750</xdr:rowOff>
    </xdr:from>
    <xdr:to>
      <xdr:col>50</xdr:col>
      <xdr:colOff>165100</xdr:colOff>
      <xdr:row>85</xdr:row>
      <xdr:rowOff>133350</xdr:rowOff>
    </xdr:to>
    <xdr:sp macro="" textlink="">
      <xdr:nvSpPr>
        <xdr:cNvPr id="361" name="楕円 360">
          <a:extLst>
            <a:ext uri="{FF2B5EF4-FFF2-40B4-BE49-F238E27FC236}">
              <a16:creationId xmlns:a16="http://schemas.microsoft.com/office/drawing/2014/main" id="{7E72E69A-78B6-4740-A1D7-EC733DB4F0CF}"/>
            </a:ext>
          </a:extLst>
        </xdr:cNvPr>
        <xdr:cNvSpPr/>
      </xdr:nvSpPr>
      <xdr:spPr>
        <a:xfrm>
          <a:off x="9588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82550</xdr:rowOff>
    </xdr:from>
    <xdr:to>
      <xdr:col>55</xdr:col>
      <xdr:colOff>0</xdr:colOff>
      <xdr:row>85</xdr:row>
      <xdr:rowOff>82550</xdr:rowOff>
    </xdr:to>
    <xdr:cxnSp macro="">
      <xdr:nvCxnSpPr>
        <xdr:cNvPr id="362" name="直線コネクタ 361">
          <a:extLst>
            <a:ext uri="{FF2B5EF4-FFF2-40B4-BE49-F238E27FC236}">
              <a16:creationId xmlns:a16="http://schemas.microsoft.com/office/drawing/2014/main" id="{A09157F2-D916-447D-A7E0-E9D0AA502ED1}"/>
            </a:ext>
          </a:extLst>
        </xdr:cNvPr>
        <xdr:cNvCxnSpPr/>
      </xdr:nvCxnSpPr>
      <xdr:spPr>
        <a:xfrm>
          <a:off x="9639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363" name="楕円 362">
          <a:extLst>
            <a:ext uri="{FF2B5EF4-FFF2-40B4-BE49-F238E27FC236}">
              <a16:creationId xmlns:a16="http://schemas.microsoft.com/office/drawing/2014/main" id="{D4D6F20D-FAF0-4CFA-A29E-3EA500568A4F}"/>
            </a:ext>
          </a:extLst>
        </xdr:cNvPr>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85</xdr:row>
      <xdr:rowOff>82550</xdr:rowOff>
    </xdr:to>
    <xdr:cxnSp macro="">
      <xdr:nvCxnSpPr>
        <xdr:cNvPr id="364" name="直線コネクタ 363">
          <a:extLst>
            <a:ext uri="{FF2B5EF4-FFF2-40B4-BE49-F238E27FC236}">
              <a16:creationId xmlns:a16="http://schemas.microsoft.com/office/drawing/2014/main" id="{64D8A5DA-A66A-4EF1-9C13-69182D7E77A9}"/>
            </a:ext>
          </a:extLst>
        </xdr:cNvPr>
        <xdr:cNvCxnSpPr/>
      </xdr:nvCxnSpPr>
      <xdr:spPr>
        <a:xfrm>
          <a:off x="8750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31750</xdr:rowOff>
    </xdr:from>
    <xdr:to>
      <xdr:col>41</xdr:col>
      <xdr:colOff>101600</xdr:colOff>
      <xdr:row>85</xdr:row>
      <xdr:rowOff>133350</xdr:rowOff>
    </xdr:to>
    <xdr:sp macro="" textlink="">
      <xdr:nvSpPr>
        <xdr:cNvPr id="365" name="楕円 364">
          <a:extLst>
            <a:ext uri="{FF2B5EF4-FFF2-40B4-BE49-F238E27FC236}">
              <a16:creationId xmlns:a16="http://schemas.microsoft.com/office/drawing/2014/main" id="{C73B8258-7397-4EC0-8268-A0CFD68AB468}"/>
            </a:ext>
          </a:extLst>
        </xdr:cNvPr>
        <xdr:cNvSpPr/>
      </xdr:nvSpPr>
      <xdr:spPr>
        <a:xfrm>
          <a:off x="7810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82550</xdr:rowOff>
    </xdr:from>
    <xdr:to>
      <xdr:col>45</xdr:col>
      <xdr:colOff>177800</xdr:colOff>
      <xdr:row>85</xdr:row>
      <xdr:rowOff>82550</xdr:rowOff>
    </xdr:to>
    <xdr:cxnSp macro="">
      <xdr:nvCxnSpPr>
        <xdr:cNvPr id="366" name="直線コネクタ 365">
          <a:extLst>
            <a:ext uri="{FF2B5EF4-FFF2-40B4-BE49-F238E27FC236}">
              <a16:creationId xmlns:a16="http://schemas.microsoft.com/office/drawing/2014/main" id="{94D3E153-98C6-4F03-A301-4765C656D604}"/>
            </a:ext>
          </a:extLst>
        </xdr:cNvPr>
        <xdr:cNvCxnSpPr/>
      </xdr:nvCxnSpPr>
      <xdr:spPr>
        <a:xfrm>
          <a:off x="7861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31750</xdr:rowOff>
    </xdr:from>
    <xdr:to>
      <xdr:col>36</xdr:col>
      <xdr:colOff>165100</xdr:colOff>
      <xdr:row>85</xdr:row>
      <xdr:rowOff>133350</xdr:rowOff>
    </xdr:to>
    <xdr:sp macro="" textlink="">
      <xdr:nvSpPr>
        <xdr:cNvPr id="367" name="楕円 366">
          <a:extLst>
            <a:ext uri="{FF2B5EF4-FFF2-40B4-BE49-F238E27FC236}">
              <a16:creationId xmlns:a16="http://schemas.microsoft.com/office/drawing/2014/main" id="{4529EBB5-6FA3-48C3-A16A-CF757F3A67AB}"/>
            </a:ext>
          </a:extLst>
        </xdr:cNvPr>
        <xdr:cNvSpPr/>
      </xdr:nvSpPr>
      <xdr:spPr>
        <a:xfrm>
          <a:off x="6921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82550</xdr:rowOff>
    </xdr:from>
    <xdr:to>
      <xdr:col>41</xdr:col>
      <xdr:colOff>50800</xdr:colOff>
      <xdr:row>85</xdr:row>
      <xdr:rowOff>82550</xdr:rowOff>
    </xdr:to>
    <xdr:cxnSp macro="">
      <xdr:nvCxnSpPr>
        <xdr:cNvPr id="368" name="直線コネクタ 367">
          <a:extLst>
            <a:ext uri="{FF2B5EF4-FFF2-40B4-BE49-F238E27FC236}">
              <a16:creationId xmlns:a16="http://schemas.microsoft.com/office/drawing/2014/main" id="{9F1BDF36-E6EB-47BD-9E4B-5CB94122ED62}"/>
            </a:ext>
          </a:extLst>
        </xdr:cNvPr>
        <xdr:cNvCxnSpPr/>
      </xdr:nvCxnSpPr>
      <xdr:spPr>
        <a:xfrm>
          <a:off x="6972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a:extLst>
            <a:ext uri="{FF2B5EF4-FFF2-40B4-BE49-F238E27FC236}">
              <a16:creationId xmlns:a16="http://schemas.microsoft.com/office/drawing/2014/main" id="{6B6C630D-D62E-4D5A-8D1C-5ADA678D7338}"/>
            </a:ext>
          </a:extLst>
        </xdr:cNvPr>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a:extLst>
            <a:ext uri="{FF2B5EF4-FFF2-40B4-BE49-F238E27FC236}">
              <a16:creationId xmlns:a16="http://schemas.microsoft.com/office/drawing/2014/main" id="{76C8034C-E406-46D3-91BA-7B65CF64F6BB}"/>
            </a:ext>
          </a:extLst>
        </xdr:cNvPr>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a:extLst>
            <a:ext uri="{FF2B5EF4-FFF2-40B4-BE49-F238E27FC236}">
              <a16:creationId xmlns:a16="http://schemas.microsoft.com/office/drawing/2014/main" id="{29824D11-DA87-4C86-93A1-FA6922E7AF33}"/>
            </a:ext>
          </a:extLst>
        </xdr:cNvPr>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a:extLst>
            <a:ext uri="{FF2B5EF4-FFF2-40B4-BE49-F238E27FC236}">
              <a16:creationId xmlns:a16="http://schemas.microsoft.com/office/drawing/2014/main" id="{EADB04AC-7ED9-4394-9614-46EF84E11E81}"/>
            </a:ext>
          </a:extLst>
        </xdr:cNvPr>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124477</xdr:rowOff>
    </xdr:from>
    <xdr:ext cx="469744" cy="259045"/>
    <xdr:sp macro="" textlink="">
      <xdr:nvSpPr>
        <xdr:cNvPr id="373" name="n_1mainValue【福祉施設】&#10;一人当たり面積">
          <a:extLst>
            <a:ext uri="{FF2B5EF4-FFF2-40B4-BE49-F238E27FC236}">
              <a16:creationId xmlns:a16="http://schemas.microsoft.com/office/drawing/2014/main" id="{E99A43CD-FB72-498B-96D4-5FA11E05E59A}"/>
            </a:ext>
          </a:extLst>
        </xdr:cNvPr>
        <xdr:cNvSpPr txBox="1"/>
      </xdr:nvSpPr>
      <xdr:spPr>
        <a:xfrm>
          <a:off x="9391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124477</xdr:rowOff>
    </xdr:from>
    <xdr:ext cx="469744" cy="259045"/>
    <xdr:sp macro="" textlink="">
      <xdr:nvSpPr>
        <xdr:cNvPr id="374" name="n_2mainValue【福祉施設】&#10;一人当たり面積">
          <a:extLst>
            <a:ext uri="{FF2B5EF4-FFF2-40B4-BE49-F238E27FC236}">
              <a16:creationId xmlns:a16="http://schemas.microsoft.com/office/drawing/2014/main" id="{8AB0BC7F-9DA1-4F5D-8615-08D9A1769B90}"/>
            </a:ext>
          </a:extLst>
        </xdr:cNvPr>
        <xdr:cNvSpPr txBox="1"/>
      </xdr:nvSpPr>
      <xdr:spPr>
        <a:xfrm>
          <a:off x="8515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124477</xdr:rowOff>
    </xdr:from>
    <xdr:ext cx="469744" cy="259045"/>
    <xdr:sp macro="" textlink="">
      <xdr:nvSpPr>
        <xdr:cNvPr id="375" name="n_3mainValue【福祉施設】&#10;一人当たり面積">
          <a:extLst>
            <a:ext uri="{FF2B5EF4-FFF2-40B4-BE49-F238E27FC236}">
              <a16:creationId xmlns:a16="http://schemas.microsoft.com/office/drawing/2014/main" id="{F59FB08A-D1A5-4D7E-8958-7BB47D719D1C}"/>
            </a:ext>
          </a:extLst>
        </xdr:cNvPr>
        <xdr:cNvSpPr txBox="1"/>
      </xdr:nvSpPr>
      <xdr:spPr>
        <a:xfrm>
          <a:off x="7626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124477</xdr:rowOff>
    </xdr:from>
    <xdr:ext cx="469744" cy="259045"/>
    <xdr:sp macro="" textlink="">
      <xdr:nvSpPr>
        <xdr:cNvPr id="376" name="n_4mainValue【福祉施設】&#10;一人当たり面積">
          <a:extLst>
            <a:ext uri="{FF2B5EF4-FFF2-40B4-BE49-F238E27FC236}">
              <a16:creationId xmlns:a16="http://schemas.microsoft.com/office/drawing/2014/main" id="{6026F3E0-C56B-40E6-B46A-A6D2582FFDF8}"/>
            </a:ext>
          </a:extLst>
        </xdr:cNvPr>
        <xdr:cNvSpPr txBox="1"/>
      </xdr:nvSpPr>
      <xdr:spPr>
        <a:xfrm>
          <a:off x="6737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29A00F1F-4494-45B5-8149-387CCEDFB50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B8FA6467-9340-42D2-BF06-845EF6699F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2618BF0-36C5-4027-BCA6-7446C6CFBB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671AABF-43BA-4468-83BE-0734A2E2839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D970E44E-948D-4D9E-9D3F-4BBBED6495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9DBB0747-65EF-45FB-B322-9883BB0A909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BAB4B941-83D3-4F72-B3A9-0F4EAE1175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4B299969-0DC8-4337-88ED-B045D288B06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1A70E29D-9522-40DF-B024-BE7CC39BDA5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8982D655-EBB9-404F-BE1B-D6B00CB7A15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D4B0566-8DB9-4973-BC04-F3A74F8872F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D3EB53B-F483-474D-82A7-7F9D82BDBD4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9FCD9081-2805-4196-9BA7-2D54A3D42D9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C4331A0C-E582-4AB2-AAA0-1D00AB09E9E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322F7F80-9A7F-4242-8AA3-08EDCE07444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AE4AC012-1D51-40A1-94B9-EE958A8349C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61A49662-51A8-4BF3-855A-148BD3FB7AB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910AFFBE-D212-4EB3-99E7-45EF83CBA22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D32B0FBC-D7EE-4870-9EB2-A8E54253FF6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6DB305BE-7515-40A4-80A5-6AFD93F8636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25433FDE-82F1-42CF-9EF3-CE0C9C44A6D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6F80F966-5931-40DA-A58C-9147DDBBAFA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93ABD75E-2FD2-4AFE-9745-3D5B5B55E3A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20D9E37C-0699-47CB-9CF5-5E4EBF8DC26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9F4E133-3C66-4A3D-8B62-6083B020261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a:extLst>
            <a:ext uri="{FF2B5EF4-FFF2-40B4-BE49-F238E27FC236}">
              <a16:creationId xmlns:a16="http://schemas.microsoft.com/office/drawing/2014/main" id="{668CD13F-59E1-4BE3-A5A8-C81C520FD0BF}"/>
            </a:ext>
          </a:extLst>
        </xdr:cNvPr>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29820711-C6A4-420F-8B07-CF963A01BB49}"/>
            </a:ext>
          </a:extLst>
        </xdr:cNvPr>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a:extLst>
            <a:ext uri="{FF2B5EF4-FFF2-40B4-BE49-F238E27FC236}">
              <a16:creationId xmlns:a16="http://schemas.microsoft.com/office/drawing/2014/main" id="{A957E3EF-DA3C-4DB3-9876-484F5081D7AD}"/>
            </a:ext>
          </a:extLst>
        </xdr:cNvPr>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B6DB0E70-49F2-4474-B117-6028139788FF}"/>
            </a:ext>
          </a:extLst>
        </xdr:cNvPr>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a:extLst>
            <a:ext uri="{FF2B5EF4-FFF2-40B4-BE49-F238E27FC236}">
              <a16:creationId xmlns:a16="http://schemas.microsoft.com/office/drawing/2014/main" id="{D65EEC5A-E6B4-4318-A3D2-966F84963EEE}"/>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BC4AA857-F6FC-4D41-BAE2-75E9B12BBD68}"/>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a:extLst>
            <a:ext uri="{FF2B5EF4-FFF2-40B4-BE49-F238E27FC236}">
              <a16:creationId xmlns:a16="http://schemas.microsoft.com/office/drawing/2014/main" id="{2E5FE119-A2B7-42E9-8B78-7DB3F1BDF605}"/>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a:extLst>
            <a:ext uri="{FF2B5EF4-FFF2-40B4-BE49-F238E27FC236}">
              <a16:creationId xmlns:a16="http://schemas.microsoft.com/office/drawing/2014/main" id="{A7AED3F8-FB1A-4020-B193-9C4A02AE1A8F}"/>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a:extLst>
            <a:ext uri="{FF2B5EF4-FFF2-40B4-BE49-F238E27FC236}">
              <a16:creationId xmlns:a16="http://schemas.microsoft.com/office/drawing/2014/main" id="{549E4C3A-EAF0-4A2C-9C4B-FE0A89AA9EC4}"/>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a:extLst>
            <a:ext uri="{FF2B5EF4-FFF2-40B4-BE49-F238E27FC236}">
              <a16:creationId xmlns:a16="http://schemas.microsoft.com/office/drawing/2014/main" id="{39AFD6DA-4A55-4072-B587-D5C43DCD81A6}"/>
            </a:ext>
          </a:extLst>
        </xdr:cNvPr>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a:extLst>
            <a:ext uri="{FF2B5EF4-FFF2-40B4-BE49-F238E27FC236}">
              <a16:creationId xmlns:a16="http://schemas.microsoft.com/office/drawing/2014/main" id="{3108CB38-8366-47F2-A6BC-4CF57E179708}"/>
            </a:ext>
          </a:extLst>
        </xdr:cNvPr>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6DFF2BE-BF22-47F2-86E7-E2E026C55C3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11F301A-335C-4823-8037-9865A57B060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BF76065-8CC7-4872-B410-6E49E7192A5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A2A81DB-817B-4E61-B396-663D33C7FB6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A47E148-231D-4CAE-99BC-141D55C2BF8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31931</xdr:rowOff>
    </xdr:from>
    <xdr:to>
      <xdr:col>24</xdr:col>
      <xdr:colOff>114300</xdr:colOff>
      <xdr:row>108</xdr:row>
      <xdr:rowOff>133531</xdr:rowOff>
    </xdr:to>
    <xdr:sp macro="" textlink="">
      <xdr:nvSpPr>
        <xdr:cNvPr id="418" name="楕円 417">
          <a:extLst>
            <a:ext uri="{FF2B5EF4-FFF2-40B4-BE49-F238E27FC236}">
              <a16:creationId xmlns:a16="http://schemas.microsoft.com/office/drawing/2014/main" id="{6DAB546C-BF7B-4136-9ABD-31FECB144F65}"/>
            </a:ext>
          </a:extLst>
        </xdr:cNvPr>
        <xdr:cNvSpPr/>
      </xdr:nvSpPr>
      <xdr:spPr>
        <a:xfrm>
          <a:off x="45847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118308</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D50C0938-CAAE-4807-ACEE-EE4EB3145446}"/>
            </a:ext>
          </a:extLst>
        </xdr:cNvPr>
        <xdr:cNvSpPr txBox="1"/>
      </xdr:nvSpPr>
      <xdr:spPr>
        <a:xfrm>
          <a:off x="4673600" y="1846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38463</xdr:rowOff>
    </xdr:from>
    <xdr:to>
      <xdr:col>20</xdr:col>
      <xdr:colOff>38100</xdr:colOff>
      <xdr:row>108</xdr:row>
      <xdr:rowOff>140063</xdr:rowOff>
    </xdr:to>
    <xdr:sp macro="" textlink="">
      <xdr:nvSpPr>
        <xdr:cNvPr id="420" name="楕円 419">
          <a:extLst>
            <a:ext uri="{FF2B5EF4-FFF2-40B4-BE49-F238E27FC236}">
              <a16:creationId xmlns:a16="http://schemas.microsoft.com/office/drawing/2014/main" id="{E92774CD-FB8B-485F-A0B2-A1F14C90D192}"/>
            </a:ext>
          </a:extLst>
        </xdr:cNvPr>
        <xdr:cNvSpPr/>
      </xdr:nvSpPr>
      <xdr:spPr>
        <a:xfrm>
          <a:off x="3746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82731</xdr:rowOff>
    </xdr:from>
    <xdr:to>
      <xdr:col>24</xdr:col>
      <xdr:colOff>63500</xdr:colOff>
      <xdr:row>108</xdr:row>
      <xdr:rowOff>89263</xdr:rowOff>
    </xdr:to>
    <xdr:cxnSp macro="">
      <xdr:nvCxnSpPr>
        <xdr:cNvPr id="421" name="直線コネクタ 420">
          <a:extLst>
            <a:ext uri="{FF2B5EF4-FFF2-40B4-BE49-F238E27FC236}">
              <a16:creationId xmlns:a16="http://schemas.microsoft.com/office/drawing/2014/main" id="{78E47D73-1F6B-4404-A845-1B6677BC4DF4}"/>
            </a:ext>
          </a:extLst>
        </xdr:cNvPr>
        <xdr:cNvCxnSpPr/>
      </xdr:nvCxnSpPr>
      <xdr:spPr>
        <a:xfrm flipV="1">
          <a:off x="3797300" y="185993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23768</xdr:rowOff>
    </xdr:from>
    <xdr:to>
      <xdr:col>15</xdr:col>
      <xdr:colOff>101600</xdr:colOff>
      <xdr:row>108</xdr:row>
      <xdr:rowOff>125368</xdr:rowOff>
    </xdr:to>
    <xdr:sp macro="" textlink="">
      <xdr:nvSpPr>
        <xdr:cNvPr id="422" name="楕円 421">
          <a:extLst>
            <a:ext uri="{FF2B5EF4-FFF2-40B4-BE49-F238E27FC236}">
              <a16:creationId xmlns:a16="http://schemas.microsoft.com/office/drawing/2014/main" id="{19C08B61-BFD7-4A7B-896C-DBB1A996BD8B}"/>
            </a:ext>
          </a:extLst>
        </xdr:cNvPr>
        <xdr:cNvSpPr/>
      </xdr:nvSpPr>
      <xdr:spPr>
        <a:xfrm>
          <a:off x="2857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74568</xdr:rowOff>
    </xdr:from>
    <xdr:to>
      <xdr:col>19</xdr:col>
      <xdr:colOff>177800</xdr:colOff>
      <xdr:row>108</xdr:row>
      <xdr:rowOff>89263</xdr:rowOff>
    </xdr:to>
    <xdr:cxnSp macro="">
      <xdr:nvCxnSpPr>
        <xdr:cNvPr id="423" name="直線コネクタ 422">
          <a:extLst>
            <a:ext uri="{FF2B5EF4-FFF2-40B4-BE49-F238E27FC236}">
              <a16:creationId xmlns:a16="http://schemas.microsoft.com/office/drawing/2014/main" id="{F6D50AD0-6738-4792-B453-8B024E547508}"/>
            </a:ext>
          </a:extLst>
        </xdr:cNvPr>
        <xdr:cNvCxnSpPr/>
      </xdr:nvCxnSpPr>
      <xdr:spPr>
        <a:xfrm>
          <a:off x="2908300" y="1859116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7438</xdr:rowOff>
    </xdr:from>
    <xdr:to>
      <xdr:col>10</xdr:col>
      <xdr:colOff>165100</xdr:colOff>
      <xdr:row>108</xdr:row>
      <xdr:rowOff>109038</xdr:rowOff>
    </xdr:to>
    <xdr:sp macro="" textlink="">
      <xdr:nvSpPr>
        <xdr:cNvPr id="424" name="楕円 423">
          <a:extLst>
            <a:ext uri="{FF2B5EF4-FFF2-40B4-BE49-F238E27FC236}">
              <a16:creationId xmlns:a16="http://schemas.microsoft.com/office/drawing/2014/main" id="{34EF2936-CA0B-4DB8-A903-2F84D91F4767}"/>
            </a:ext>
          </a:extLst>
        </xdr:cNvPr>
        <xdr:cNvSpPr/>
      </xdr:nvSpPr>
      <xdr:spPr>
        <a:xfrm>
          <a:off x="1968500" y="18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58238</xdr:rowOff>
    </xdr:from>
    <xdr:to>
      <xdr:col>15</xdr:col>
      <xdr:colOff>50800</xdr:colOff>
      <xdr:row>108</xdr:row>
      <xdr:rowOff>74568</xdr:rowOff>
    </xdr:to>
    <xdr:cxnSp macro="">
      <xdr:nvCxnSpPr>
        <xdr:cNvPr id="425" name="直線コネクタ 424">
          <a:extLst>
            <a:ext uri="{FF2B5EF4-FFF2-40B4-BE49-F238E27FC236}">
              <a16:creationId xmlns:a16="http://schemas.microsoft.com/office/drawing/2014/main" id="{159AC532-7169-4FB2-8F12-6162DBA6F8DB}"/>
            </a:ext>
          </a:extLst>
        </xdr:cNvPr>
        <xdr:cNvCxnSpPr/>
      </xdr:nvCxnSpPr>
      <xdr:spPr>
        <a:xfrm>
          <a:off x="2019300" y="1857483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146231</xdr:rowOff>
    </xdr:from>
    <xdr:to>
      <xdr:col>6</xdr:col>
      <xdr:colOff>38100</xdr:colOff>
      <xdr:row>108</xdr:row>
      <xdr:rowOff>76381</xdr:rowOff>
    </xdr:to>
    <xdr:sp macro="" textlink="">
      <xdr:nvSpPr>
        <xdr:cNvPr id="426" name="楕円 425">
          <a:extLst>
            <a:ext uri="{FF2B5EF4-FFF2-40B4-BE49-F238E27FC236}">
              <a16:creationId xmlns:a16="http://schemas.microsoft.com/office/drawing/2014/main" id="{A1236F3C-DC41-4513-BB0C-D6833792D64A}"/>
            </a:ext>
          </a:extLst>
        </xdr:cNvPr>
        <xdr:cNvSpPr/>
      </xdr:nvSpPr>
      <xdr:spPr>
        <a:xfrm>
          <a:off x="1079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25581</xdr:rowOff>
    </xdr:from>
    <xdr:to>
      <xdr:col>10</xdr:col>
      <xdr:colOff>114300</xdr:colOff>
      <xdr:row>108</xdr:row>
      <xdr:rowOff>58238</xdr:rowOff>
    </xdr:to>
    <xdr:cxnSp macro="">
      <xdr:nvCxnSpPr>
        <xdr:cNvPr id="427" name="直線コネクタ 426">
          <a:extLst>
            <a:ext uri="{FF2B5EF4-FFF2-40B4-BE49-F238E27FC236}">
              <a16:creationId xmlns:a16="http://schemas.microsoft.com/office/drawing/2014/main" id="{EAE20CB0-1744-483E-8131-3CD7204C2E2E}"/>
            </a:ext>
          </a:extLst>
        </xdr:cNvPr>
        <xdr:cNvCxnSpPr/>
      </xdr:nvCxnSpPr>
      <xdr:spPr>
        <a:xfrm>
          <a:off x="1130300" y="185421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a:extLst>
            <a:ext uri="{FF2B5EF4-FFF2-40B4-BE49-F238E27FC236}">
              <a16:creationId xmlns:a16="http://schemas.microsoft.com/office/drawing/2014/main" id="{96335522-19C4-46F8-B80D-099358FD5C4C}"/>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a:extLst>
            <a:ext uri="{FF2B5EF4-FFF2-40B4-BE49-F238E27FC236}">
              <a16:creationId xmlns:a16="http://schemas.microsoft.com/office/drawing/2014/main" id="{B010983D-3795-4A85-B03B-BE40148EF785}"/>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30" name="n_3aveValue【市民会館】&#10;有形固定資産減価償却率">
          <a:extLst>
            <a:ext uri="{FF2B5EF4-FFF2-40B4-BE49-F238E27FC236}">
              <a16:creationId xmlns:a16="http://schemas.microsoft.com/office/drawing/2014/main" id="{E1A16CA9-D866-4A99-8379-C2F4E093C53B}"/>
            </a:ext>
          </a:extLst>
        </xdr:cNvPr>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1" name="n_4aveValue【市民会館】&#10;有形固定資産減価償却率">
          <a:extLst>
            <a:ext uri="{FF2B5EF4-FFF2-40B4-BE49-F238E27FC236}">
              <a16:creationId xmlns:a16="http://schemas.microsoft.com/office/drawing/2014/main" id="{90D78B44-4743-4CD6-8808-46820A6D19F5}"/>
            </a:ext>
          </a:extLst>
        </xdr:cNvPr>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131190</xdr:rowOff>
    </xdr:from>
    <xdr:ext cx="405111" cy="259045"/>
    <xdr:sp macro="" textlink="">
      <xdr:nvSpPr>
        <xdr:cNvPr id="432" name="n_1mainValue【市民会館】&#10;有形固定資産減価償却率">
          <a:extLst>
            <a:ext uri="{FF2B5EF4-FFF2-40B4-BE49-F238E27FC236}">
              <a16:creationId xmlns:a16="http://schemas.microsoft.com/office/drawing/2014/main" id="{703637E8-7707-4E68-B0E2-40663478AD74}"/>
            </a:ext>
          </a:extLst>
        </xdr:cNvPr>
        <xdr:cNvSpPr txBox="1"/>
      </xdr:nvSpPr>
      <xdr:spPr>
        <a:xfrm>
          <a:off x="35820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116495</xdr:rowOff>
    </xdr:from>
    <xdr:ext cx="405111" cy="259045"/>
    <xdr:sp macro="" textlink="">
      <xdr:nvSpPr>
        <xdr:cNvPr id="433" name="n_2mainValue【市民会館】&#10;有形固定資産減価償却率">
          <a:extLst>
            <a:ext uri="{FF2B5EF4-FFF2-40B4-BE49-F238E27FC236}">
              <a16:creationId xmlns:a16="http://schemas.microsoft.com/office/drawing/2014/main" id="{E5E4EE4B-85BA-4680-955B-ED007F663871}"/>
            </a:ext>
          </a:extLst>
        </xdr:cNvPr>
        <xdr:cNvSpPr txBox="1"/>
      </xdr:nvSpPr>
      <xdr:spPr>
        <a:xfrm>
          <a:off x="2705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100165</xdr:rowOff>
    </xdr:from>
    <xdr:ext cx="405111" cy="259045"/>
    <xdr:sp macro="" textlink="">
      <xdr:nvSpPr>
        <xdr:cNvPr id="434" name="n_3mainValue【市民会館】&#10;有形固定資産減価償却率">
          <a:extLst>
            <a:ext uri="{FF2B5EF4-FFF2-40B4-BE49-F238E27FC236}">
              <a16:creationId xmlns:a16="http://schemas.microsoft.com/office/drawing/2014/main" id="{C35E712F-466C-4A2A-B613-0D7C5E977F6F}"/>
            </a:ext>
          </a:extLst>
        </xdr:cNvPr>
        <xdr:cNvSpPr txBox="1"/>
      </xdr:nvSpPr>
      <xdr:spPr>
        <a:xfrm>
          <a:off x="1816744" y="1861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67508</xdr:rowOff>
    </xdr:from>
    <xdr:ext cx="405111" cy="259045"/>
    <xdr:sp macro="" textlink="">
      <xdr:nvSpPr>
        <xdr:cNvPr id="435" name="n_4mainValue【市民会館】&#10;有形固定資産減価償却率">
          <a:extLst>
            <a:ext uri="{FF2B5EF4-FFF2-40B4-BE49-F238E27FC236}">
              <a16:creationId xmlns:a16="http://schemas.microsoft.com/office/drawing/2014/main" id="{F06F6A3B-A09A-4C42-B48C-21C3736BD405}"/>
            </a:ext>
          </a:extLst>
        </xdr:cNvPr>
        <xdr:cNvSpPr txBox="1"/>
      </xdr:nvSpPr>
      <xdr:spPr>
        <a:xfrm>
          <a:off x="927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34448D32-EC3B-40CD-999E-B1A6BF86AC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838677B4-FE61-4AB3-8B6D-A957C56650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157B7FB7-774A-47D1-93C9-3694A7AE0D1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40E8BA21-725E-4699-9787-55DA735219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D0F8E625-FE3A-4485-B93A-A52DE5CE6AB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3C4E2606-9571-4AFC-B0F0-CDFAD7326C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698E1A9D-73D3-4301-81FA-279A7B9185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C26A555F-4B84-4485-AC98-A0258185251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C31E2BB9-AA31-4C0F-90AB-D5C34A56B86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5D5B1EC9-F8E8-41FE-997C-D70E4196EC7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3DB9BDB6-1A59-408C-AB57-5DA85644212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8C5D76CC-2A69-427A-9E19-F1D741187EC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1570CEE4-19FB-4A0D-9D85-C6095305D36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13BC30C2-EA7E-4B41-B120-55BD45C7F5D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FC678A88-33BD-4376-843D-9C719109C36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FFFF16EB-5088-48FF-8608-0B8B1D4ADE5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1B282CBE-EFFA-45C6-965E-2750759C693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CBC779C1-F4A8-483D-BA67-F60303DCCA6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F4237D-F3C0-43E1-B695-A17A821578D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26496B2D-9E79-4670-B388-C313BCE0B79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789ABDC6-4E51-44EA-9EA2-6693DE2B34A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F379EE2A-50D8-4BB2-BFDD-C668B231A7F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42637F75-7FBC-4F50-8F23-9333D84E0B7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a:extLst>
            <a:ext uri="{FF2B5EF4-FFF2-40B4-BE49-F238E27FC236}">
              <a16:creationId xmlns:a16="http://schemas.microsoft.com/office/drawing/2014/main" id="{2E2F0D50-9DD9-4F21-9FC1-FB217CD16464}"/>
            </a:ext>
          </a:extLst>
        </xdr:cNvPr>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a:extLst>
            <a:ext uri="{FF2B5EF4-FFF2-40B4-BE49-F238E27FC236}">
              <a16:creationId xmlns:a16="http://schemas.microsoft.com/office/drawing/2014/main" id="{88E7EA3A-5360-41FF-B3AE-236A8D6109E4}"/>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a:extLst>
            <a:ext uri="{FF2B5EF4-FFF2-40B4-BE49-F238E27FC236}">
              <a16:creationId xmlns:a16="http://schemas.microsoft.com/office/drawing/2014/main" id="{12A56FE7-8AA6-4518-9632-418CE5ED4739}"/>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a:extLst>
            <a:ext uri="{FF2B5EF4-FFF2-40B4-BE49-F238E27FC236}">
              <a16:creationId xmlns:a16="http://schemas.microsoft.com/office/drawing/2014/main" id="{B5EB17B5-8DF4-452B-ABDB-734AEB92EEA3}"/>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a:extLst>
            <a:ext uri="{FF2B5EF4-FFF2-40B4-BE49-F238E27FC236}">
              <a16:creationId xmlns:a16="http://schemas.microsoft.com/office/drawing/2014/main" id="{83B730EC-EC8E-4DAD-ACBD-D43D503D251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a:extLst>
            <a:ext uri="{FF2B5EF4-FFF2-40B4-BE49-F238E27FC236}">
              <a16:creationId xmlns:a16="http://schemas.microsoft.com/office/drawing/2014/main" id="{81E4B18B-BF9E-424D-B76B-29D28E397E64}"/>
            </a:ext>
          </a:extLst>
        </xdr:cNvPr>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a:extLst>
            <a:ext uri="{FF2B5EF4-FFF2-40B4-BE49-F238E27FC236}">
              <a16:creationId xmlns:a16="http://schemas.microsoft.com/office/drawing/2014/main" id="{D94BE6DA-E8FD-4ABD-86E0-56236FCED8DB}"/>
            </a:ext>
          </a:extLst>
        </xdr:cNvPr>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a:extLst>
            <a:ext uri="{FF2B5EF4-FFF2-40B4-BE49-F238E27FC236}">
              <a16:creationId xmlns:a16="http://schemas.microsoft.com/office/drawing/2014/main" id="{C389D050-4FB5-4F89-A9A2-8A8C0BEA0201}"/>
            </a:ext>
          </a:extLst>
        </xdr:cNvPr>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a:extLst>
            <a:ext uri="{FF2B5EF4-FFF2-40B4-BE49-F238E27FC236}">
              <a16:creationId xmlns:a16="http://schemas.microsoft.com/office/drawing/2014/main" id="{D5126E27-C6D6-4BD9-A6FD-C1FE2CC4A91E}"/>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a:extLst>
            <a:ext uri="{FF2B5EF4-FFF2-40B4-BE49-F238E27FC236}">
              <a16:creationId xmlns:a16="http://schemas.microsoft.com/office/drawing/2014/main" id="{725E2816-27AA-48BD-B3F6-335736D23532}"/>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a:extLst>
            <a:ext uri="{FF2B5EF4-FFF2-40B4-BE49-F238E27FC236}">
              <a16:creationId xmlns:a16="http://schemas.microsoft.com/office/drawing/2014/main" id="{DD03A638-931F-4DC7-914B-A9379EE13417}"/>
            </a:ext>
          </a:extLst>
        </xdr:cNvPr>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795DAF0-64D4-45F2-B369-AE86BFE55F8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8800D285-534F-42F5-83ED-F18E7D9143E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2F7CCFA-D769-49C0-90D9-D54E94C8566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726200A0-CA56-409F-88CB-1A68E265267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8EBA9B4-C647-4101-8109-86A6572E114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5" name="楕円 474">
          <a:extLst>
            <a:ext uri="{FF2B5EF4-FFF2-40B4-BE49-F238E27FC236}">
              <a16:creationId xmlns:a16="http://schemas.microsoft.com/office/drawing/2014/main" id="{F128BBA4-23F6-4360-965F-37546238D07D}"/>
            </a:ext>
          </a:extLst>
        </xdr:cNvPr>
        <xdr:cNvSpPr/>
      </xdr:nvSpPr>
      <xdr:spPr>
        <a:xfrm>
          <a:off x="10426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152416</xdr:rowOff>
    </xdr:from>
    <xdr:ext cx="469744" cy="259045"/>
    <xdr:sp macro="" textlink="">
      <xdr:nvSpPr>
        <xdr:cNvPr id="476" name="【市民会館】&#10;一人当たり面積該当値テキスト">
          <a:extLst>
            <a:ext uri="{FF2B5EF4-FFF2-40B4-BE49-F238E27FC236}">
              <a16:creationId xmlns:a16="http://schemas.microsoft.com/office/drawing/2014/main" id="{6273E000-01D0-4690-A257-40BF3C45B4DE}"/>
            </a:ext>
          </a:extLst>
        </xdr:cNvPr>
        <xdr:cNvSpPr txBox="1"/>
      </xdr:nvSpPr>
      <xdr:spPr>
        <a:xfrm>
          <a:off x="10515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477" name="楕円 476">
          <a:extLst>
            <a:ext uri="{FF2B5EF4-FFF2-40B4-BE49-F238E27FC236}">
              <a16:creationId xmlns:a16="http://schemas.microsoft.com/office/drawing/2014/main" id="{4247DF3B-EF17-4D43-80AF-13E65C032C71}"/>
            </a:ext>
          </a:extLst>
        </xdr:cNvPr>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83820</xdr:rowOff>
    </xdr:to>
    <xdr:cxnSp macro="">
      <xdr:nvCxnSpPr>
        <xdr:cNvPr id="478" name="直線コネクタ 477">
          <a:extLst>
            <a:ext uri="{FF2B5EF4-FFF2-40B4-BE49-F238E27FC236}">
              <a16:creationId xmlns:a16="http://schemas.microsoft.com/office/drawing/2014/main" id="{8AF157CB-95C0-40CB-93EB-2464A0D4D1D8}"/>
            </a:ext>
          </a:extLst>
        </xdr:cNvPr>
        <xdr:cNvCxnSpPr/>
      </xdr:nvCxnSpPr>
      <xdr:spPr>
        <a:xfrm flipV="1">
          <a:off x="9639300" y="182270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79" name="楕円 478">
          <a:extLst>
            <a:ext uri="{FF2B5EF4-FFF2-40B4-BE49-F238E27FC236}">
              <a16:creationId xmlns:a16="http://schemas.microsoft.com/office/drawing/2014/main" id="{C852A848-27A8-46CE-B6BC-1A3DA98AA8D5}"/>
            </a:ext>
          </a:extLst>
        </xdr:cNvPr>
        <xdr:cNvSpPr/>
      </xdr:nvSpPr>
      <xdr:spPr>
        <a:xfrm>
          <a:off x="8699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91439</xdr:rowOff>
    </xdr:to>
    <xdr:cxnSp macro="">
      <xdr:nvCxnSpPr>
        <xdr:cNvPr id="480" name="直線コネクタ 479">
          <a:extLst>
            <a:ext uri="{FF2B5EF4-FFF2-40B4-BE49-F238E27FC236}">
              <a16:creationId xmlns:a16="http://schemas.microsoft.com/office/drawing/2014/main" id="{8F6F1379-05E7-49FF-8221-FDEF3F78ED9E}"/>
            </a:ext>
          </a:extLst>
        </xdr:cNvPr>
        <xdr:cNvCxnSpPr/>
      </xdr:nvCxnSpPr>
      <xdr:spPr>
        <a:xfrm flipV="1">
          <a:off x="8750300" y="18257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40639</xdr:rowOff>
    </xdr:from>
    <xdr:to>
      <xdr:col>41</xdr:col>
      <xdr:colOff>101600</xdr:colOff>
      <xdr:row>106</xdr:row>
      <xdr:rowOff>142239</xdr:rowOff>
    </xdr:to>
    <xdr:sp macro="" textlink="">
      <xdr:nvSpPr>
        <xdr:cNvPr id="481" name="楕円 480">
          <a:extLst>
            <a:ext uri="{FF2B5EF4-FFF2-40B4-BE49-F238E27FC236}">
              <a16:creationId xmlns:a16="http://schemas.microsoft.com/office/drawing/2014/main" id="{6EC9B549-8CAD-4C09-A58A-16169999D7A9}"/>
            </a:ext>
          </a:extLst>
        </xdr:cNvPr>
        <xdr:cNvSpPr/>
      </xdr:nvSpPr>
      <xdr:spPr>
        <a:xfrm>
          <a:off x="7810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106</xdr:row>
      <xdr:rowOff>91439</xdr:rowOff>
    </xdr:to>
    <xdr:cxnSp macro="">
      <xdr:nvCxnSpPr>
        <xdr:cNvPr id="482" name="直線コネクタ 481">
          <a:extLst>
            <a:ext uri="{FF2B5EF4-FFF2-40B4-BE49-F238E27FC236}">
              <a16:creationId xmlns:a16="http://schemas.microsoft.com/office/drawing/2014/main" id="{7B14671C-2591-4915-9E76-6B0A6EF9A752}"/>
            </a:ext>
          </a:extLst>
        </xdr:cNvPr>
        <xdr:cNvCxnSpPr/>
      </xdr:nvCxnSpPr>
      <xdr:spPr>
        <a:xfrm>
          <a:off x="7861300" y="1826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83" name="楕円 482">
          <a:extLst>
            <a:ext uri="{FF2B5EF4-FFF2-40B4-BE49-F238E27FC236}">
              <a16:creationId xmlns:a16="http://schemas.microsoft.com/office/drawing/2014/main" id="{B5C3E957-6AAB-40B1-B6B6-B0988F88028F}"/>
            </a:ext>
          </a:extLst>
        </xdr:cNvPr>
        <xdr:cNvSpPr/>
      </xdr:nvSpPr>
      <xdr:spPr>
        <a:xfrm>
          <a:off x="692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91439</xdr:rowOff>
    </xdr:from>
    <xdr:to>
      <xdr:col>41</xdr:col>
      <xdr:colOff>50800</xdr:colOff>
      <xdr:row>106</xdr:row>
      <xdr:rowOff>99061</xdr:rowOff>
    </xdr:to>
    <xdr:cxnSp macro="">
      <xdr:nvCxnSpPr>
        <xdr:cNvPr id="484" name="直線コネクタ 483">
          <a:extLst>
            <a:ext uri="{FF2B5EF4-FFF2-40B4-BE49-F238E27FC236}">
              <a16:creationId xmlns:a16="http://schemas.microsoft.com/office/drawing/2014/main" id="{9E1CCD1D-19F0-4923-BDB5-63EA5EBB4D07}"/>
            </a:ext>
          </a:extLst>
        </xdr:cNvPr>
        <xdr:cNvCxnSpPr/>
      </xdr:nvCxnSpPr>
      <xdr:spPr>
        <a:xfrm flipV="1">
          <a:off x="6972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59707</xdr:rowOff>
    </xdr:from>
    <xdr:ext cx="469744" cy="259045"/>
    <xdr:sp macro="" textlink="">
      <xdr:nvSpPr>
        <xdr:cNvPr id="485" name="n_1aveValue【市民会館】&#10;一人当たり面積">
          <a:extLst>
            <a:ext uri="{FF2B5EF4-FFF2-40B4-BE49-F238E27FC236}">
              <a16:creationId xmlns:a16="http://schemas.microsoft.com/office/drawing/2014/main" id="{144E36F0-EB32-42FE-87B6-B800C864C21D}"/>
            </a:ext>
          </a:extLst>
        </xdr:cNvPr>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6" name="n_2aveValue【市民会館】&#10;一人当たり面積">
          <a:extLst>
            <a:ext uri="{FF2B5EF4-FFF2-40B4-BE49-F238E27FC236}">
              <a16:creationId xmlns:a16="http://schemas.microsoft.com/office/drawing/2014/main" id="{BABDFD42-BC6A-40BA-82BA-5686517E2703}"/>
            </a:ext>
          </a:extLst>
        </xdr:cNvPr>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87" name="n_3aveValue【市民会館】&#10;一人当たり面積">
          <a:extLst>
            <a:ext uri="{FF2B5EF4-FFF2-40B4-BE49-F238E27FC236}">
              <a16:creationId xmlns:a16="http://schemas.microsoft.com/office/drawing/2014/main" id="{12C79A84-699F-4C4E-BBF0-F43877F8993D}"/>
            </a:ext>
          </a:extLst>
        </xdr:cNvPr>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88" name="n_4aveValue【市民会館】&#10;一人当たり面積">
          <a:extLst>
            <a:ext uri="{FF2B5EF4-FFF2-40B4-BE49-F238E27FC236}">
              <a16:creationId xmlns:a16="http://schemas.microsoft.com/office/drawing/2014/main" id="{131E7798-47EF-4BAA-BA07-2A7BB30A9C49}"/>
            </a:ext>
          </a:extLst>
        </xdr:cNvPr>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489" name="n_1mainValue【市民会館】&#10;一人当たり面積">
          <a:extLst>
            <a:ext uri="{FF2B5EF4-FFF2-40B4-BE49-F238E27FC236}">
              <a16:creationId xmlns:a16="http://schemas.microsoft.com/office/drawing/2014/main" id="{D8047506-B8A7-4B74-B261-094518F93DB3}"/>
            </a:ext>
          </a:extLst>
        </xdr:cNvPr>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490" name="n_2mainValue【市民会館】&#10;一人当たり面積">
          <a:extLst>
            <a:ext uri="{FF2B5EF4-FFF2-40B4-BE49-F238E27FC236}">
              <a16:creationId xmlns:a16="http://schemas.microsoft.com/office/drawing/2014/main" id="{E9ACE487-857B-4C04-A060-D0A878037150}"/>
            </a:ext>
          </a:extLst>
        </xdr:cNvPr>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133366</xdr:rowOff>
    </xdr:from>
    <xdr:ext cx="469744" cy="259045"/>
    <xdr:sp macro="" textlink="">
      <xdr:nvSpPr>
        <xdr:cNvPr id="491" name="n_3mainValue【市民会館】&#10;一人当たり面積">
          <a:extLst>
            <a:ext uri="{FF2B5EF4-FFF2-40B4-BE49-F238E27FC236}">
              <a16:creationId xmlns:a16="http://schemas.microsoft.com/office/drawing/2014/main" id="{3A87F223-81D7-4E3B-BA44-487B096AF861}"/>
            </a:ext>
          </a:extLst>
        </xdr:cNvPr>
        <xdr:cNvSpPr txBox="1"/>
      </xdr:nvSpPr>
      <xdr:spPr>
        <a:xfrm>
          <a:off x="7626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140988</xdr:rowOff>
    </xdr:from>
    <xdr:ext cx="469744" cy="259045"/>
    <xdr:sp macro="" textlink="">
      <xdr:nvSpPr>
        <xdr:cNvPr id="492" name="n_4mainValue【市民会館】&#10;一人当たり面積">
          <a:extLst>
            <a:ext uri="{FF2B5EF4-FFF2-40B4-BE49-F238E27FC236}">
              <a16:creationId xmlns:a16="http://schemas.microsoft.com/office/drawing/2014/main" id="{D7C91B0F-5CF7-4A9C-A90D-53117BD6489F}"/>
            </a:ext>
          </a:extLst>
        </xdr:cNvPr>
        <xdr:cNvSpPr txBox="1"/>
      </xdr:nvSpPr>
      <xdr:spPr>
        <a:xfrm>
          <a:off x="6737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90B620FC-4494-42C7-BA97-C005A7D1EC5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5BDBE02C-A44A-42D7-BD25-37FBD6E3F8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3007A8D-1169-48DF-BAFF-B19066FB74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5E8C6607-1D4A-493A-BF8E-120FF52EDA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4F04D8AA-EF67-4B78-B80F-F4CE66CE70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119C7854-0703-46C5-8DC1-05AAC731AAC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34426B1C-DCCE-42C2-8AE5-94AF2D2B926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E75C21FA-82E0-4FB3-B15F-4EFCD92C736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E54C2FEB-ACA7-4326-8EE9-21D902296D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430B404A-BDBE-443E-B45E-4C1B7BF190B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F489F0DA-40A4-44B1-B72B-E788A90E23C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EEB98B0E-7AA5-4275-B5D0-BB297513F17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945678CE-A074-4244-8869-EC759851D10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2BC30429-71AE-4F58-B77B-018647FF4C4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4BC74E6A-D80B-4885-A4F8-E6D9538868E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3300F9E1-8C86-40BE-86CC-C24DB7183F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8AEB63DF-0AD8-47CF-BDA8-893740EDF77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1994DB8B-5D22-427A-8B97-85FC060DFF1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E1DA747E-D718-45D0-A70F-6C61803A25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89DFBC5A-D41F-4621-93E2-A9718501EDB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E561AEA1-20D2-4F2B-A812-FD70F8F6611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EFFE5A51-D482-4EA7-8717-FBB18F52164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343BA901-2456-4CAA-B8DA-83B3A37DCB3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ED954947-82D5-4453-B7EA-E3844B21A3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a:extLst>
            <a:ext uri="{FF2B5EF4-FFF2-40B4-BE49-F238E27FC236}">
              <a16:creationId xmlns:a16="http://schemas.microsoft.com/office/drawing/2014/main" id="{8A13C171-2A80-4E6D-8189-C97FDAC0E30D}"/>
            </a:ext>
          </a:extLst>
        </xdr:cNvPr>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B2A24B5A-1889-4583-804F-17C087C25FF4}"/>
            </a:ext>
          </a:extLst>
        </xdr:cNvPr>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a:extLst>
            <a:ext uri="{FF2B5EF4-FFF2-40B4-BE49-F238E27FC236}">
              <a16:creationId xmlns:a16="http://schemas.microsoft.com/office/drawing/2014/main" id="{63139E27-1573-4527-A9FC-289F5E145634}"/>
            </a:ext>
          </a:extLst>
        </xdr:cNvPr>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AED87496-9E9D-4225-8DAD-E8E802547FFA}"/>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a:extLst>
            <a:ext uri="{FF2B5EF4-FFF2-40B4-BE49-F238E27FC236}">
              <a16:creationId xmlns:a16="http://schemas.microsoft.com/office/drawing/2014/main" id="{49B8BE76-0F67-4173-9B84-746B47A08228}"/>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74DB6A8F-DCC2-467D-8CEC-46AEB3228DDB}"/>
            </a:ext>
          </a:extLst>
        </xdr:cNvPr>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a:extLst>
            <a:ext uri="{FF2B5EF4-FFF2-40B4-BE49-F238E27FC236}">
              <a16:creationId xmlns:a16="http://schemas.microsoft.com/office/drawing/2014/main" id="{874F2488-7C5E-487C-A085-1892D299F0FD}"/>
            </a:ext>
          </a:extLst>
        </xdr:cNvPr>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a:extLst>
            <a:ext uri="{FF2B5EF4-FFF2-40B4-BE49-F238E27FC236}">
              <a16:creationId xmlns:a16="http://schemas.microsoft.com/office/drawing/2014/main" id="{BB7D15C3-4B00-41EE-8378-BAE814734834}"/>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a:extLst>
            <a:ext uri="{FF2B5EF4-FFF2-40B4-BE49-F238E27FC236}">
              <a16:creationId xmlns:a16="http://schemas.microsoft.com/office/drawing/2014/main" id="{AEDDA503-F8B5-4146-85BA-C2F1E39AD400}"/>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a:extLst>
            <a:ext uri="{FF2B5EF4-FFF2-40B4-BE49-F238E27FC236}">
              <a16:creationId xmlns:a16="http://schemas.microsoft.com/office/drawing/2014/main" id="{7F5F31A1-7EF3-41FC-A233-9DD489873B78}"/>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a:extLst>
            <a:ext uri="{FF2B5EF4-FFF2-40B4-BE49-F238E27FC236}">
              <a16:creationId xmlns:a16="http://schemas.microsoft.com/office/drawing/2014/main" id="{9260FE47-A0E6-407F-A6D9-169633613343}"/>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395AE7F-9126-4FF2-92CA-0525A4D72E7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A62163BF-4B39-4F41-BF49-2A3BEB81893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56C7747-6F4C-4570-8735-D2ADAEF6C0F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2021CBE-EA25-4DDC-968D-A248C2138D7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D46205C-621D-407B-8BCE-833C0E3CCC5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533" name="楕円 532">
          <a:extLst>
            <a:ext uri="{FF2B5EF4-FFF2-40B4-BE49-F238E27FC236}">
              <a16:creationId xmlns:a16="http://schemas.microsoft.com/office/drawing/2014/main" id="{BBB63CAB-2119-4CDC-85F3-C4BF0C6ECFDE}"/>
            </a:ext>
          </a:extLst>
        </xdr:cNvPr>
        <xdr:cNvSpPr/>
      </xdr:nvSpPr>
      <xdr:spPr>
        <a:xfrm>
          <a:off x="16268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149242</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D3A4811F-D6B7-4F3B-8A83-39D43AFFFD23}"/>
            </a:ext>
          </a:extLst>
        </xdr:cNvPr>
        <xdr:cNvSpPr txBox="1"/>
      </xdr:nvSpPr>
      <xdr:spPr>
        <a:xfrm>
          <a:off x="16357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84455</xdr:rowOff>
    </xdr:from>
    <xdr:to>
      <xdr:col>81</xdr:col>
      <xdr:colOff>101600</xdr:colOff>
      <xdr:row>37</xdr:row>
      <xdr:rowOff>14605</xdr:rowOff>
    </xdr:to>
    <xdr:sp macro="" textlink="">
      <xdr:nvSpPr>
        <xdr:cNvPr id="535" name="楕円 534">
          <a:extLst>
            <a:ext uri="{FF2B5EF4-FFF2-40B4-BE49-F238E27FC236}">
              <a16:creationId xmlns:a16="http://schemas.microsoft.com/office/drawing/2014/main" id="{C57420C6-2E81-4C3E-A385-2EE7174A4629}"/>
            </a:ext>
          </a:extLst>
        </xdr:cNvPr>
        <xdr:cNvSpPr/>
      </xdr:nvSpPr>
      <xdr:spPr>
        <a:xfrm>
          <a:off x="15430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135255</xdr:rowOff>
    </xdr:from>
    <xdr:to>
      <xdr:col>85</xdr:col>
      <xdr:colOff>127000</xdr:colOff>
      <xdr:row>37</xdr:row>
      <xdr:rowOff>5715</xdr:rowOff>
    </xdr:to>
    <xdr:cxnSp macro="">
      <xdr:nvCxnSpPr>
        <xdr:cNvPr id="536" name="直線コネクタ 535">
          <a:extLst>
            <a:ext uri="{FF2B5EF4-FFF2-40B4-BE49-F238E27FC236}">
              <a16:creationId xmlns:a16="http://schemas.microsoft.com/office/drawing/2014/main" id="{8CA25133-212C-4BCB-B771-FD0214299FEF}"/>
            </a:ext>
          </a:extLst>
        </xdr:cNvPr>
        <xdr:cNvCxnSpPr/>
      </xdr:nvCxnSpPr>
      <xdr:spPr>
        <a:xfrm>
          <a:off x="15481300" y="63074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151130</xdr:rowOff>
    </xdr:from>
    <xdr:to>
      <xdr:col>76</xdr:col>
      <xdr:colOff>165100</xdr:colOff>
      <xdr:row>36</xdr:row>
      <xdr:rowOff>81280</xdr:rowOff>
    </xdr:to>
    <xdr:sp macro="" textlink="">
      <xdr:nvSpPr>
        <xdr:cNvPr id="537" name="楕円 536">
          <a:extLst>
            <a:ext uri="{FF2B5EF4-FFF2-40B4-BE49-F238E27FC236}">
              <a16:creationId xmlns:a16="http://schemas.microsoft.com/office/drawing/2014/main" id="{979DDA14-69A4-46DC-BD61-17FB96EC69AE}"/>
            </a:ext>
          </a:extLst>
        </xdr:cNvPr>
        <xdr:cNvSpPr/>
      </xdr:nvSpPr>
      <xdr:spPr>
        <a:xfrm>
          <a:off x="14541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30480</xdr:rowOff>
    </xdr:from>
    <xdr:to>
      <xdr:col>81</xdr:col>
      <xdr:colOff>50800</xdr:colOff>
      <xdr:row>36</xdr:row>
      <xdr:rowOff>135255</xdr:rowOff>
    </xdr:to>
    <xdr:cxnSp macro="">
      <xdr:nvCxnSpPr>
        <xdr:cNvPr id="538" name="直線コネクタ 537">
          <a:extLst>
            <a:ext uri="{FF2B5EF4-FFF2-40B4-BE49-F238E27FC236}">
              <a16:creationId xmlns:a16="http://schemas.microsoft.com/office/drawing/2014/main" id="{93EEE7E7-BFD8-47A1-BE78-074EA91E1E6D}"/>
            </a:ext>
          </a:extLst>
        </xdr:cNvPr>
        <xdr:cNvCxnSpPr/>
      </xdr:nvCxnSpPr>
      <xdr:spPr>
        <a:xfrm>
          <a:off x="14592300" y="620268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107315</xdr:rowOff>
    </xdr:from>
    <xdr:to>
      <xdr:col>72</xdr:col>
      <xdr:colOff>38100</xdr:colOff>
      <xdr:row>36</xdr:row>
      <xdr:rowOff>37465</xdr:rowOff>
    </xdr:to>
    <xdr:sp macro="" textlink="">
      <xdr:nvSpPr>
        <xdr:cNvPr id="539" name="楕円 538">
          <a:extLst>
            <a:ext uri="{FF2B5EF4-FFF2-40B4-BE49-F238E27FC236}">
              <a16:creationId xmlns:a16="http://schemas.microsoft.com/office/drawing/2014/main" id="{0A9B05A0-F9D0-495A-BF33-2129ADBA0A3C}"/>
            </a:ext>
          </a:extLst>
        </xdr:cNvPr>
        <xdr:cNvSpPr/>
      </xdr:nvSpPr>
      <xdr:spPr>
        <a:xfrm>
          <a:off x="13652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158115</xdr:rowOff>
    </xdr:from>
    <xdr:to>
      <xdr:col>76</xdr:col>
      <xdr:colOff>114300</xdr:colOff>
      <xdr:row>36</xdr:row>
      <xdr:rowOff>30480</xdr:rowOff>
    </xdr:to>
    <xdr:cxnSp macro="">
      <xdr:nvCxnSpPr>
        <xdr:cNvPr id="540" name="直線コネクタ 539">
          <a:extLst>
            <a:ext uri="{FF2B5EF4-FFF2-40B4-BE49-F238E27FC236}">
              <a16:creationId xmlns:a16="http://schemas.microsoft.com/office/drawing/2014/main" id="{E0541C94-9B7C-4EEB-919E-BAED01464DB4}"/>
            </a:ext>
          </a:extLst>
        </xdr:cNvPr>
        <xdr:cNvCxnSpPr/>
      </xdr:nvCxnSpPr>
      <xdr:spPr>
        <a:xfrm>
          <a:off x="13703300" y="61588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61595</xdr:rowOff>
    </xdr:from>
    <xdr:to>
      <xdr:col>67</xdr:col>
      <xdr:colOff>101600</xdr:colOff>
      <xdr:row>35</xdr:row>
      <xdr:rowOff>163195</xdr:rowOff>
    </xdr:to>
    <xdr:sp macro="" textlink="">
      <xdr:nvSpPr>
        <xdr:cNvPr id="541" name="楕円 540">
          <a:extLst>
            <a:ext uri="{FF2B5EF4-FFF2-40B4-BE49-F238E27FC236}">
              <a16:creationId xmlns:a16="http://schemas.microsoft.com/office/drawing/2014/main" id="{B1D69A28-0BC4-44FC-A36F-9341E6A37019}"/>
            </a:ext>
          </a:extLst>
        </xdr:cNvPr>
        <xdr:cNvSpPr/>
      </xdr:nvSpPr>
      <xdr:spPr>
        <a:xfrm>
          <a:off x="12763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112395</xdr:rowOff>
    </xdr:from>
    <xdr:to>
      <xdr:col>71</xdr:col>
      <xdr:colOff>177800</xdr:colOff>
      <xdr:row>35</xdr:row>
      <xdr:rowOff>158115</xdr:rowOff>
    </xdr:to>
    <xdr:cxnSp macro="">
      <xdr:nvCxnSpPr>
        <xdr:cNvPr id="542" name="直線コネクタ 541">
          <a:extLst>
            <a:ext uri="{FF2B5EF4-FFF2-40B4-BE49-F238E27FC236}">
              <a16:creationId xmlns:a16="http://schemas.microsoft.com/office/drawing/2014/main" id="{31B2D6E2-FB3F-4F06-B8A5-9D481E324D5A}"/>
            </a:ext>
          </a:extLst>
        </xdr:cNvPr>
        <xdr:cNvCxnSpPr/>
      </xdr:nvCxnSpPr>
      <xdr:spPr>
        <a:xfrm>
          <a:off x="12814300" y="61131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66061FD5-4F6E-4FA9-8CF5-3E4E801A880C}"/>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70D3CF38-559C-40CB-9DEA-1ECFA076907A}"/>
            </a:ext>
          </a:extLst>
        </xdr:cNvPr>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DB55E4A8-BAF0-4FA0-BF8E-26DBF87BF1F3}"/>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DE00568F-A7F7-4ECE-93CB-EEFD934FD967}"/>
            </a:ext>
          </a:extLst>
        </xdr:cNvPr>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31132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3E011298-F99E-4F7B-B87F-3C4E428F5AE2}"/>
            </a:ext>
          </a:extLst>
        </xdr:cNvPr>
        <xdr:cNvSpPr txBox="1"/>
      </xdr:nvSpPr>
      <xdr:spPr>
        <a:xfrm>
          <a:off x="15266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97807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53EFFDC2-9AFC-46B1-835C-0BD24FA7D7F1}"/>
            </a:ext>
          </a:extLst>
        </xdr:cNvPr>
        <xdr:cNvSpPr txBox="1"/>
      </xdr:nvSpPr>
      <xdr:spPr>
        <a:xfrm>
          <a:off x="14389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53992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D2F44A5A-AB80-4D0B-B3CE-5923DF024DE5}"/>
            </a:ext>
          </a:extLst>
        </xdr:cNvPr>
        <xdr:cNvSpPr txBox="1"/>
      </xdr:nvSpPr>
      <xdr:spPr>
        <a:xfrm>
          <a:off x="13500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8272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C9808B7D-8502-400D-B326-351D71A32B7B}"/>
            </a:ext>
          </a:extLst>
        </xdr:cNvPr>
        <xdr:cNvSpPr txBox="1"/>
      </xdr:nvSpPr>
      <xdr:spPr>
        <a:xfrm>
          <a:off x="12611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EB171D72-2FDA-4694-B90B-BE2CC470C5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8EFD0F57-1E6E-4F23-8B46-DF87DE4426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F24B4EB4-3D15-4EF6-AED2-56356775A3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344C9EBB-9BE8-490E-B41C-1EADB030D2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4CEBABC9-8113-48F0-B54E-F5DBDB21AEE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C36E14E-24AA-4DBA-9517-D633FA1883F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AC517394-68AB-4DAA-9909-79F720D758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E9D6D326-51A9-4278-8B8D-A8E49D441AA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2FBD335D-3741-49F3-A49C-2D41C5BA37D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4A2622CD-8599-43E0-A5CC-85778EC4FB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a:extLst>
            <a:ext uri="{FF2B5EF4-FFF2-40B4-BE49-F238E27FC236}">
              <a16:creationId xmlns:a16="http://schemas.microsoft.com/office/drawing/2014/main" id="{66CAF659-1C73-4940-98B7-1831FFAF41F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a:extLst>
            <a:ext uri="{FF2B5EF4-FFF2-40B4-BE49-F238E27FC236}">
              <a16:creationId xmlns:a16="http://schemas.microsoft.com/office/drawing/2014/main" id="{AC64C540-E572-4531-AEA7-93FB8406518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a:extLst>
            <a:ext uri="{FF2B5EF4-FFF2-40B4-BE49-F238E27FC236}">
              <a16:creationId xmlns:a16="http://schemas.microsoft.com/office/drawing/2014/main" id="{5CC430AB-0EED-4609-8B53-89C2A2BB4E2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a:extLst>
            <a:ext uri="{FF2B5EF4-FFF2-40B4-BE49-F238E27FC236}">
              <a16:creationId xmlns:a16="http://schemas.microsoft.com/office/drawing/2014/main" id="{DCEAD260-0387-4BEC-B92A-50B09592CFB6}"/>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a:extLst>
            <a:ext uri="{FF2B5EF4-FFF2-40B4-BE49-F238E27FC236}">
              <a16:creationId xmlns:a16="http://schemas.microsoft.com/office/drawing/2014/main" id="{729AB2E6-A351-4CB0-84C4-2D9E23A92D8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a:extLst>
            <a:ext uri="{FF2B5EF4-FFF2-40B4-BE49-F238E27FC236}">
              <a16:creationId xmlns:a16="http://schemas.microsoft.com/office/drawing/2014/main" id="{812A5518-AE67-4C64-A8A2-50BEA52A8B6A}"/>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a:extLst>
            <a:ext uri="{FF2B5EF4-FFF2-40B4-BE49-F238E27FC236}">
              <a16:creationId xmlns:a16="http://schemas.microsoft.com/office/drawing/2014/main" id="{08DFDE25-6660-4E56-8B22-76C46A93951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a:extLst>
            <a:ext uri="{FF2B5EF4-FFF2-40B4-BE49-F238E27FC236}">
              <a16:creationId xmlns:a16="http://schemas.microsoft.com/office/drawing/2014/main" id="{AA618594-7F3E-462D-B625-EB98FAF207F2}"/>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a:extLst>
            <a:ext uri="{FF2B5EF4-FFF2-40B4-BE49-F238E27FC236}">
              <a16:creationId xmlns:a16="http://schemas.microsoft.com/office/drawing/2014/main" id="{FCF347D4-27F1-4648-9C4D-A8ADE361162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a:extLst>
            <a:ext uri="{FF2B5EF4-FFF2-40B4-BE49-F238E27FC236}">
              <a16:creationId xmlns:a16="http://schemas.microsoft.com/office/drawing/2014/main" id="{306D7969-5BC2-44AF-9E7E-4A06AFCEADA2}"/>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a:extLst>
            <a:ext uri="{FF2B5EF4-FFF2-40B4-BE49-F238E27FC236}">
              <a16:creationId xmlns:a16="http://schemas.microsoft.com/office/drawing/2014/main" id="{3DD35EA3-F497-476E-888C-37C0AF061F9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a:extLst>
            <a:ext uri="{FF2B5EF4-FFF2-40B4-BE49-F238E27FC236}">
              <a16:creationId xmlns:a16="http://schemas.microsoft.com/office/drawing/2014/main" id="{41A4ABAD-F4B3-433C-9049-FA386AE4E2EC}"/>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10B2F350-78D6-43B4-A757-06CF750559C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B935E18B-E17C-4944-8E1A-10929623CE0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BE65EAB3-70AB-4DF2-8814-FCFDA32A3A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a:extLst>
            <a:ext uri="{FF2B5EF4-FFF2-40B4-BE49-F238E27FC236}">
              <a16:creationId xmlns:a16="http://schemas.microsoft.com/office/drawing/2014/main" id="{D0F50940-F7EE-4154-9104-4DAC3487A504}"/>
            </a:ext>
          </a:extLst>
        </xdr:cNvPr>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2614C631-9D2E-4960-9C13-D7EAD74BB19E}"/>
            </a:ext>
          </a:extLst>
        </xdr:cNvPr>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a:extLst>
            <a:ext uri="{FF2B5EF4-FFF2-40B4-BE49-F238E27FC236}">
              <a16:creationId xmlns:a16="http://schemas.microsoft.com/office/drawing/2014/main" id="{4CBD0433-C415-423C-ADEE-1C0E07ED0898}"/>
            </a:ext>
          </a:extLst>
        </xdr:cNvPr>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1AC2EA2F-5013-44DF-B64D-F39C49CB07D1}"/>
            </a:ext>
          </a:extLst>
        </xdr:cNvPr>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a:extLst>
            <a:ext uri="{FF2B5EF4-FFF2-40B4-BE49-F238E27FC236}">
              <a16:creationId xmlns:a16="http://schemas.microsoft.com/office/drawing/2014/main" id="{DEF51BF6-2875-4301-A78C-553254D81516}"/>
            </a:ext>
          </a:extLst>
        </xdr:cNvPr>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F4A6D82F-CA4F-4ADC-9AE0-BDD9F96AB2A0}"/>
            </a:ext>
          </a:extLst>
        </xdr:cNvPr>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a:extLst>
            <a:ext uri="{FF2B5EF4-FFF2-40B4-BE49-F238E27FC236}">
              <a16:creationId xmlns:a16="http://schemas.microsoft.com/office/drawing/2014/main" id="{1E389546-146A-45CE-9BBA-C656D00A26E3}"/>
            </a:ext>
          </a:extLst>
        </xdr:cNvPr>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a:extLst>
            <a:ext uri="{FF2B5EF4-FFF2-40B4-BE49-F238E27FC236}">
              <a16:creationId xmlns:a16="http://schemas.microsoft.com/office/drawing/2014/main" id="{656A5042-FBAD-466A-98C7-331FBEFE8B9C}"/>
            </a:ext>
          </a:extLst>
        </xdr:cNvPr>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a:extLst>
            <a:ext uri="{FF2B5EF4-FFF2-40B4-BE49-F238E27FC236}">
              <a16:creationId xmlns:a16="http://schemas.microsoft.com/office/drawing/2014/main" id="{096B59B1-A041-4D30-8A5B-02415D4273AB}"/>
            </a:ext>
          </a:extLst>
        </xdr:cNvPr>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a:extLst>
            <a:ext uri="{FF2B5EF4-FFF2-40B4-BE49-F238E27FC236}">
              <a16:creationId xmlns:a16="http://schemas.microsoft.com/office/drawing/2014/main" id="{48190CFE-D368-4484-AD50-F948793B0388}"/>
            </a:ext>
          </a:extLst>
        </xdr:cNvPr>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a:extLst>
            <a:ext uri="{FF2B5EF4-FFF2-40B4-BE49-F238E27FC236}">
              <a16:creationId xmlns:a16="http://schemas.microsoft.com/office/drawing/2014/main" id="{1E760EC0-4463-47AE-A2E1-21A071572C5F}"/>
            </a:ext>
          </a:extLst>
        </xdr:cNvPr>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CC970758-D95C-4372-B6ED-EB325A55501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6D7E021-A03F-48D1-B6FA-F15A14BF64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439DC903-BA2D-4971-90B9-90BBA9715C6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B7B0620-EAF9-46C5-88D3-50FA22087A2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2A5CCF5C-CAD7-44D0-A939-F67FA5B09ED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76095</xdr:rowOff>
    </xdr:from>
    <xdr:to>
      <xdr:col>116</xdr:col>
      <xdr:colOff>114300</xdr:colOff>
      <xdr:row>41</xdr:row>
      <xdr:rowOff>6245</xdr:rowOff>
    </xdr:to>
    <xdr:sp macro="" textlink="">
      <xdr:nvSpPr>
        <xdr:cNvPr id="592" name="楕円 591">
          <a:extLst>
            <a:ext uri="{FF2B5EF4-FFF2-40B4-BE49-F238E27FC236}">
              <a16:creationId xmlns:a16="http://schemas.microsoft.com/office/drawing/2014/main" id="{DD780A97-A109-498C-99C9-3B52A984FD7E}"/>
            </a:ext>
          </a:extLst>
        </xdr:cNvPr>
        <xdr:cNvSpPr/>
      </xdr:nvSpPr>
      <xdr:spPr>
        <a:xfrm>
          <a:off x="22110700" y="693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54522</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237B7410-6928-49EF-AE30-40AECA024A57}"/>
            </a:ext>
          </a:extLst>
        </xdr:cNvPr>
        <xdr:cNvSpPr txBox="1"/>
      </xdr:nvSpPr>
      <xdr:spPr>
        <a:xfrm>
          <a:off x="22199600" y="691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78239</xdr:rowOff>
    </xdr:from>
    <xdr:to>
      <xdr:col>112</xdr:col>
      <xdr:colOff>38100</xdr:colOff>
      <xdr:row>41</xdr:row>
      <xdr:rowOff>8389</xdr:rowOff>
    </xdr:to>
    <xdr:sp macro="" textlink="">
      <xdr:nvSpPr>
        <xdr:cNvPr id="594" name="楕円 593">
          <a:extLst>
            <a:ext uri="{FF2B5EF4-FFF2-40B4-BE49-F238E27FC236}">
              <a16:creationId xmlns:a16="http://schemas.microsoft.com/office/drawing/2014/main" id="{911E6063-995F-4E69-A6FE-71DA207E257E}"/>
            </a:ext>
          </a:extLst>
        </xdr:cNvPr>
        <xdr:cNvSpPr/>
      </xdr:nvSpPr>
      <xdr:spPr>
        <a:xfrm>
          <a:off x="21272500" y="69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126895</xdr:rowOff>
    </xdr:from>
    <xdr:to>
      <xdr:col>116</xdr:col>
      <xdr:colOff>63500</xdr:colOff>
      <xdr:row>40</xdr:row>
      <xdr:rowOff>129039</xdr:rowOff>
    </xdr:to>
    <xdr:cxnSp macro="">
      <xdr:nvCxnSpPr>
        <xdr:cNvPr id="595" name="直線コネクタ 594">
          <a:extLst>
            <a:ext uri="{FF2B5EF4-FFF2-40B4-BE49-F238E27FC236}">
              <a16:creationId xmlns:a16="http://schemas.microsoft.com/office/drawing/2014/main" id="{EFE47478-2472-4406-B574-6D0F21AEA32C}"/>
            </a:ext>
          </a:extLst>
        </xdr:cNvPr>
        <xdr:cNvCxnSpPr/>
      </xdr:nvCxnSpPr>
      <xdr:spPr>
        <a:xfrm flipV="1">
          <a:off x="21323300" y="6984895"/>
          <a:ext cx="8382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161319</xdr:rowOff>
    </xdr:from>
    <xdr:to>
      <xdr:col>107</xdr:col>
      <xdr:colOff>101600</xdr:colOff>
      <xdr:row>41</xdr:row>
      <xdr:rowOff>91469</xdr:rowOff>
    </xdr:to>
    <xdr:sp macro="" textlink="">
      <xdr:nvSpPr>
        <xdr:cNvPr id="596" name="楕円 595">
          <a:extLst>
            <a:ext uri="{FF2B5EF4-FFF2-40B4-BE49-F238E27FC236}">
              <a16:creationId xmlns:a16="http://schemas.microsoft.com/office/drawing/2014/main" id="{52D8CE84-6AC8-4DA5-9EAA-FCBF9E17D647}"/>
            </a:ext>
          </a:extLst>
        </xdr:cNvPr>
        <xdr:cNvSpPr/>
      </xdr:nvSpPr>
      <xdr:spPr>
        <a:xfrm>
          <a:off x="20383500" y="70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129039</xdr:rowOff>
    </xdr:from>
    <xdr:to>
      <xdr:col>111</xdr:col>
      <xdr:colOff>177800</xdr:colOff>
      <xdr:row>41</xdr:row>
      <xdr:rowOff>40669</xdr:rowOff>
    </xdr:to>
    <xdr:cxnSp macro="">
      <xdr:nvCxnSpPr>
        <xdr:cNvPr id="597" name="直線コネクタ 596">
          <a:extLst>
            <a:ext uri="{FF2B5EF4-FFF2-40B4-BE49-F238E27FC236}">
              <a16:creationId xmlns:a16="http://schemas.microsoft.com/office/drawing/2014/main" id="{6EBB8604-DE75-402A-99AD-1C612BD36167}"/>
            </a:ext>
          </a:extLst>
        </xdr:cNvPr>
        <xdr:cNvCxnSpPr/>
      </xdr:nvCxnSpPr>
      <xdr:spPr>
        <a:xfrm flipV="1">
          <a:off x="20434300" y="6987039"/>
          <a:ext cx="889000" cy="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163246</xdr:rowOff>
    </xdr:from>
    <xdr:to>
      <xdr:col>102</xdr:col>
      <xdr:colOff>165100</xdr:colOff>
      <xdr:row>41</xdr:row>
      <xdr:rowOff>93396</xdr:rowOff>
    </xdr:to>
    <xdr:sp macro="" textlink="">
      <xdr:nvSpPr>
        <xdr:cNvPr id="598" name="楕円 597">
          <a:extLst>
            <a:ext uri="{FF2B5EF4-FFF2-40B4-BE49-F238E27FC236}">
              <a16:creationId xmlns:a16="http://schemas.microsoft.com/office/drawing/2014/main" id="{ED82BC46-9D05-4B11-AD59-F7FDD3E06DDB}"/>
            </a:ext>
          </a:extLst>
        </xdr:cNvPr>
        <xdr:cNvSpPr/>
      </xdr:nvSpPr>
      <xdr:spPr>
        <a:xfrm>
          <a:off x="19494500" y="70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40669</xdr:rowOff>
    </xdr:from>
    <xdr:to>
      <xdr:col>107</xdr:col>
      <xdr:colOff>50800</xdr:colOff>
      <xdr:row>41</xdr:row>
      <xdr:rowOff>42596</xdr:rowOff>
    </xdr:to>
    <xdr:cxnSp macro="">
      <xdr:nvCxnSpPr>
        <xdr:cNvPr id="599" name="直線コネクタ 598">
          <a:extLst>
            <a:ext uri="{FF2B5EF4-FFF2-40B4-BE49-F238E27FC236}">
              <a16:creationId xmlns:a16="http://schemas.microsoft.com/office/drawing/2014/main" id="{25271DB7-DBB1-4EE6-8050-BE7C43208018}"/>
            </a:ext>
          </a:extLst>
        </xdr:cNvPr>
        <xdr:cNvCxnSpPr/>
      </xdr:nvCxnSpPr>
      <xdr:spPr>
        <a:xfrm flipV="1">
          <a:off x="19545300" y="7070119"/>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94927</xdr:rowOff>
    </xdr:from>
    <xdr:to>
      <xdr:col>98</xdr:col>
      <xdr:colOff>38100</xdr:colOff>
      <xdr:row>41</xdr:row>
      <xdr:rowOff>25077</xdr:rowOff>
    </xdr:to>
    <xdr:sp macro="" textlink="">
      <xdr:nvSpPr>
        <xdr:cNvPr id="600" name="楕円 599">
          <a:extLst>
            <a:ext uri="{FF2B5EF4-FFF2-40B4-BE49-F238E27FC236}">
              <a16:creationId xmlns:a16="http://schemas.microsoft.com/office/drawing/2014/main" id="{84B292BE-03B9-47A3-BC2C-8161EFAA9778}"/>
            </a:ext>
          </a:extLst>
        </xdr:cNvPr>
        <xdr:cNvSpPr/>
      </xdr:nvSpPr>
      <xdr:spPr>
        <a:xfrm>
          <a:off x="18605500" y="69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145727</xdr:rowOff>
    </xdr:from>
    <xdr:to>
      <xdr:col>102</xdr:col>
      <xdr:colOff>114300</xdr:colOff>
      <xdr:row>41</xdr:row>
      <xdr:rowOff>42596</xdr:rowOff>
    </xdr:to>
    <xdr:cxnSp macro="">
      <xdr:nvCxnSpPr>
        <xdr:cNvPr id="601" name="直線コネクタ 600">
          <a:extLst>
            <a:ext uri="{FF2B5EF4-FFF2-40B4-BE49-F238E27FC236}">
              <a16:creationId xmlns:a16="http://schemas.microsoft.com/office/drawing/2014/main" id="{6B5601B4-3DB6-4E5A-9C2B-B4C77B8BDD22}"/>
            </a:ext>
          </a:extLst>
        </xdr:cNvPr>
        <xdr:cNvCxnSpPr/>
      </xdr:nvCxnSpPr>
      <xdr:spPr>
        <a:xfrm>
          <a:off x="18656300" y="7003727"/>
          <a:ext cx="889000" cy="6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50F43185-8E16-4289-9DFC-978A8A8C64D0}"/>
            </a:ext>
          </a:extLst>
        </xdr:cNvPr>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C440861C-D423-47A4-BA29-0920D665608A}"/>
            </a:ext>
          </a:extLst>
        </xdr:cNvPr>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DEBA5CC0-E42E-4643-8A20-D8F675FD2194}"/>
            </a:ext>
          </a:extLst>
        </xdr:cNvPr>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FF7C7556-5416-4335-98B1-6140D25FF215}"/>
            </a:ext>
          </a:extLst>
        </xdr:cNvPr>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170966</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C22B72E7-7C38-4244-A9AD-DBEF69D9FEB0}"/>
            </a:ext>
          </a:extLst>
        </xdr:cNvPr>
        <xdr:cNvSpPr txBox="1"/>
      </xdr:nvSpPr>
      <xdr:spPr>
        <a:xfrm>
          <a:off x="21043411" y="70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82596</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9BB4390C-DD04-46DF-A23F-B23C463D233E}"/>
            </a:ext>
          </a:extLst>
        </xdr:cNvPr>
        <xdr:cNvSpPr txBox="1"/>
      </xdr:nvSpPr>
      <xdr:spPr>
        <a:xfrm>
          <a:off x="20167111" y="71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84523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E2ACD610-EAF4-4A71-86DE-0EE3B1986A09}"/>
            </a:ext>
          </a:extLst>
        </xdr:cNvPr>
        <xdr:cNvSpPr txBox="1"/>
      </xdr:nvSpPr>
      <xdr:spPr>
        <a:xfrm>
          <a:off x="19278111" y="711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16204</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A380CF66-FA64-432E-8EE8-BE6E05BA69A1}"/>
            </a:ext>
          </a:extLst>
        </xdr:cNvPr>
        <xdr:cNvSpPr txBox="1"/>
      </xdr:nvSpPr>
      <xdr:spPr>
        <a:xfrm>
          <a:off x="18389111" y="7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DD526890-B0E1-4261-8C32-C5F71A5C32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DC1025B8-6108-4EB3-86AC-0D176897BD9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9C4F187E-A378-42CD-B3F7-2FB3550758A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60591AE3-D095-4B70-B9D2-293BA9B913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3FC2EE9C-FCFE-4D95-829B-C21FEB5702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B2617FD4-8C30-4A01-AEAB-8F536F5E66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EA00915E-73BB-4FBA-A32D-72D9AD88972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65C65134-7BB7-4626-AB29-9C9D3AE70D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6C107F1E-4CD9-4592-A17A-14A1C23A1F3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44880160-73E9-43EB-9B67-D8DC2D3593A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B7B86DDE-58A9-4F54-8B1C-0C2165C584B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325A0449-04F9-4F82-AE99-7235BEEA37D2}"/>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B65A34C4-0EA2-4BC0-BAF9-7B8AB57E595B}"/>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FD3D0630-8BEC-410C-AC7A-BD38A3F1230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8179FA06-73A0-4E20-A5D4-C7FF5BFABB6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D6EB73DE-3CDA-48EE-A8F2-2FBF452E79F1}"/>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1CE1DA57-183E-40FC-B94C-5325690C00B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69F3866F-3D82-4B0B-B324-4DE3240CFF5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8C6B3DC5-D79F-45CE-ABFD-C5163F3D745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D7337DFF-AC78-4947-8C8A-040FBDBE450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a:extLst>
            <a:ext uri="{FF2B5EF4-FFF2-40B4-BE49-F238E27FC236}">
              <a16:creationId xmlns:a16="http://schemas.microsoft.com/office/drawing/2014/main" id="{3190602F-8A2D-4059-AB1E-B4036BD3749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2BDF74E-243A-459C-9322-20B85B9E6A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a:extLst>
            <a:ext uri="{FF2B5EF4-FFF2-40B4-BE49-F238E27FC236}">
              <a16:creationId xmlns:a16="http://schemas.microsoft.com/office/drawing/2014/main" id="{77F1DB95-550B-4AB5-BB04-9E2F4641423B}"/>
            </a:ext>
          </a:extLst>
        </xdr:cNvPr>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7CAB1658-05C2-4AAA-B6E4-C5C978D42C09}"/>
            </a:ext>
          </a:extLst>
        </xdr:cNvPr>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a:extLst>
            <a:ext uri="{FF2B5EF4-FFF2-40B4-BE49-F238E27FC236}">
              <a16:creationId xmlns:a16="http://schemas.microsoft.com/office/drawing/2014/main" id="{75FFC6EB-0AD8-46AC-89A6-4D6556B6C922}"/>
            </a:ext>
          </a:extLst>
        </xdr:cNvPr>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4870DD9-6BE3-4EDE-A04C-5DD7CFD22FDB}"/>
            </a:ext>
          </a:extLst>
        </xdr:cNvPr>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a:extLst>
            <a:ext uri="{FF2B5EF4-FFF2-40B4-BE49-F238E27FC236}">
              <a16:creationId xmlns:a16="http://schemas.microsoft.com/office/drawing/2014/main" id="{0F879DEC-1A97-4B2F-B6B2-59B7675A7579}"/>
            </a:ext>
          </a:extLst>
        </xdr:cNvPr>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AF56A51E-8F0B-4A86-8F75-3C4BC289F50E}"/>
            </a:ext>
          </a:extLst>
        </xdr:cNvPr>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a:extLst>
            <a:ext uri="{FF2B5EF4-FFF2-40B4-BE49-F238E27FC236}">
              <a16:creationId xmlns:a16="http://schemas.microsoft.com/office/drawing/2014/main" id="{C5CBEA9B-3646-4F21-8432-6D17CB1DBA46}"/>
            </a:ext>
          </a:extLst>
        </xdr:cNvPr>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a:extLst>
            <a:ext uri="{FF2B5EF4-FFF2-40B4-BE49-F238E27FC236}">
              <a16:creationId xmlns:a16="http://schemas.microsoft.com/office/drawing/2014/main" id="{B8307EAA-D54D-4BAB-B68B-788F8107F67A}"/>
            </a:ext>
          </a:extLst>
        </xdr:cNvPr>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a:extLst>
            <a:ext uri="{FF2B5EF4-FFF2-40B4-BE49-F238E27FC236}">
              <a16:creationId xmlns:a16="http://schemas.microsoft.com/office/drawing/2014/main" id="{BA5CB6B7-7DFF-469E-A147-78FDED26471B}"/>
            </a:ext>
          </a:extLst>
        </xdr:cNvPr>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a:extLst>
            <a:ext uri="{FF2B5EF4-FFF2-40B4-BE49-F238E27FC236}">
              <a16:creationId xmlns:a16="http://schemas.microsoft.com/office/drawing/2014/main" id="{DA239DAB-641C-4573-AC32-E15DE84819A6}"/>
            </a:ext>
          </a:extLst>
        </xdr:cNvPr>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a:extLst>
            <a:ext uri="{FF2B5EF4-FFF2-40B4-BE49-F238E27FC236}">
              <a16:creationId xmlns:a16="http://schemas.microsoft.com/office/drawing/2014/main" id="{2F8A6065-F949-4A7D-8AFB-D41CBFD089F7}"/>
            </a:ext>
          </a:extLst>
        </xdr:cNvPr>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7C6F16C-BDF8-467B-9112-7EBD22E07B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29FB400-D432-4031-B71F-556AD7BE5EB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5E5C28AE-B66B-49C1-B3F8-F7CE36F1FB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1234E5D-74E9-4265-B166-61D3646D013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4808C02-9CBE-4176-9527-CCA4D0BA88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648" name="楕円 647">
          <a:extLst>
            <a:ext uri="{FF2B5EF4-FFF2-40B4-BE49-F238E27FC236}">
              <a16:creationId xmlns:a16="http://schemas.microsoft.com/office/drawing/2014/main" id="{6D93154A-2C62-4AE0-ADF1-598B8F3DE1C8}"/>
            </a:ext>
          </a:extLst>
        </xdr:cNvPr>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99077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B4F6C663-0B78-47B2-9D22-E64535BB12FD}"/>
            </a:ext>
          </a:extLst>
        </xdr:cNvPr>
        <xdr:cNvSpPr txBox="1"/>
      </xdr:nvSpPr>
      <xdr:spPr>
        <a:xfrm>
          <a:off x="16357600"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650" name="楕円 649">
          <a:extLst>
            <a:ext uri="{FF2B5EF4-FFF2-40B4-BE49-F238E27FC236}">
              <a16:creationId xmlns:a16="http://schemas.microsoft.com/office/drawing/2014/main" id="{8248220B-5AF7-4A22-AD1F-DB4E8C26C52A}"/>
            </a:ext>
          </a:extLst>
        </xdr:cNvPr>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0</xdr:rowOff>
    </xdr:to>
    <xdr:cxnSp macro="">
      <xdr:nvCxnSpPr>
        <xdr:cNvPr id="651" name="直線コネクタ 650">
          <a:extLst>
            <a:ext uri="{FF2B5EF4-FFF2-40B4-BE49-F238E27FC236}">
              <a16:creationId xmlns:a16="http://schemas.microsoft.com/office/drawing/2014/main" id="{AA17F562-A916-4AF8-9606-5689019F9A10}"/>
            </a:ext>
          </a:extLst>
        </xdr:cNvPr>
        <xdr:cNvCxnSpPr/>
      </xdr:nvCxnSpPr>
      <xdr:spPr>
        <a:xfrm>
          <a:off x="15481300" y="100698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652" name="楕円 651">
          <a:extLst>
            <a:ext uri="{FF2B5EF4-FFF2-40B4-BE49-F238E27FC236}">
              <a16:creationId xmlns:a16="http://schemas.microsoft.com/office/drawing/2014/main" id="{823178CE-9F49-4076-A0EF-68DB5D1D74FB}"/>
            </a:ext>
          </a:extLst>
        </xdr:cNvPr>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125730</xdr:rowOff>
    </xdr:to>
    <xdr:cxnSp macro="">
      <xdr:nvCxnSpPr>
        <xdr:cNvPr id="653" name="直線コネクタ 652">
          <a:extLst>
            <a:ext uri="{FF2B5EF4-FFF2-40B4-BE49-F238E27FC236}">
              <a16:creationId xmlns:a16="http://schemas.microsoft.com/office/drawing/2014/main" id="{EB0C262A-B195-49B5-ACFA-C4E15D954FB0}"/>
            </a:ext>
          </a:extLst>
        </xdr:cNvPr>
        <xdr:cNvCxnSpPr/>
      </xdr:nvCxnSpPr>
      <xdr:spPr>
        <a:xfrm>
          <a:off x="14592300" y="10024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154940</xdr:rowOff>
    </xdr:from>
    <xdr:to>
      <xdr:col>72</xdr:col>
      <xdr:colOff>38100</xdr:colOff>
      <xdr:row>58</xdr:row>
      <xdr:rowOff>85090</xdr:rowOff>
    </xdr:to>
    <xdr:sp macro="" textlink="">
      <xdr:nvSpPr>
        <xdr:cNvPr id="654" name="楕円 653">
          <a:extLst>
            <a:ext uri="{FF2B5EF4-FFF2-40B4-BE49-F238E27FC236}">
              <a16:creationId xmlns:a16="http://schemas.microsoft.com/office/drawing/2014/main" id="{56D41438-6785-4FEE-9423-82B36D4CAF1D}"/>
            </a:ext>
          </a:extLst>
        </xdr:cNvPr>
        <xdr:cNvSpPr/>
      </xdr:nvSpPr>
      <xdr:spPr>
        <a:xfrm>
          <a:off x="13652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34290</xdr:rowOff>
    </xdr:from>
    <xdr:to>
      <xdr:col>76</xdr:col>
      <xdr:colOff>114300</xdr:colOff>
      <xdr:row>58</xdr:row>
      <xdr:rowOff>80010</xdr:rowOff>
    </xdr:to>
    <xdr:cxnSp macro="">
      <xdr:nvCxnSpPr>
        <xdr:cNvPr id="655" name="直線コネクタ 654">
          <a:extLst>
            <a:ext uri="{FF2B5EF4-FFF2-40B4-BE49-F238E27FC236}">
              <a16:creationId xmlns:a16="http://schemas.microsoft.com/office/drawing/2014/main" id="{7A6CDF1C-C855-44E8-807B-44556E7D39F6}"/>
            </a:ext>
          </a:extLst>
        </xdr:cNvPr>
        <xdr:cNvCxnSpPr/>
      </xdr:nvCxnSpPr>
      <xdr:spPr>
        <a:xfrm>
          <a:off x="13703300" y="99783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109220</xdr:rowOff>
    </xdr:from>
    <xdr:to>
      <xdr:col>67</xdr:col>
      <xdr:colOff>101600</xdr:colOff>
      <xdr:row>58</xdr:row>
      <xdr:rowOff>39370</xdr:rowOff>
    </xdr:to>
    <xdr:sp macro="" textlink="">
      <xdr:nvSpPr>
        <xdr:cNvPr id="656" name="楕円 655">
          <a:extLst>
            <a:ext uri="{FF2B5EF4-FFF2-40B4-BE49-F238E27FC236}">
              <a16:creationId xmlns:a16="http://schemas.microsoft.com/office/drawing/2014/main" id="{D0CCB924-CE77-44EF-8CD8-43B902A1C1A4}"/>
            </a:ext>
          </a:extLst>
        </xdr:cNvPr>
        <xdr:cNvSpPr/>
      </xdr:nvSpPr>
      <xdr:spPr>
        <a:xfrm>
          <a:off x="12763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160020</xdr:rowOff>
    </xdr:from>
    <xdr:to>
      <xdr:col>71</xdr:col>
      <xdr:colOff>177800</xdr:colOff>
      <xdr:row>58</xdr:row>
      <xdr:rowOff>34290</xdr:rowOff>
    </xdr:to>
    <xdr:cxnSp macro="">
      <xdr:nvCxnSpPr>
        <xdr:cNvPr id="657" name="直線コネクタ 656">
          <a:extLst>
            <a:ext uri="{FF2B5EF4-FFF2-40B4-BE49-F238E27FC236}">
              <a16:creationId xmlns:a16="http://schemas.microsoft.com/office/drawing/2014/main" id="{F99907A8-876D-454F-9FB7-E66E6EA82C4D}"/>
            </a:ext>
          </a:extLst>
        </xdr:cNvPr>
        <xdr:cNvCxnSpPr/>
      </xdr:nvCxnSpPr>
      <xdr:spPr>
        <a:xfrm>
          <a:off x="12814300" y="99326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658237A9-7930-486C-B2FF-D1E2FFD4E463}"/>
            </a:ext>
          </a:extLst>
        </xdr:cNvPr>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6EAC9B6F-60C2-4B20-81DF-4D77A6FF4B67}"/>
            </a:ext>
          </a:extLst>
        </xdr:cNvPr>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15DE97B9-D4CA-4FAC-AD7E-819D01E646FF}"/>
            </a:ext>
          </a:extLst>
        </xdr:cNvPr>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C320809D-AE16-4BF6-8921-ED26DFD4190C}"/>
            </a:ext>
          </a:extLst>
        </xdr:cNvPr>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167657</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30259D62-39E3-42D1-A960-580E6AA7783F}"/>
            </a:ext>
          </a:extLst>
        </xdr:cNvPr>
        <xdr:cNvSpPr txBox="1"/>
      </xdr:nvSpPr>
      <xdr:spPr>
        <a:xfrm>
          <a:off x="15266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121937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EEF75B55-B13D-466E-913E-456CCD3ABB1A}"/>
            </a:ext>
          </a:extLst>
        </xdr:cNvPr>
        <xdr:cNvSpPr txBox="1"/>
      </xdr:nvSpPr>
      <xdr:spPr>
        <a:xfrm>
          <a:off x="14389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76217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E67C96F8-C00D-426E-AACE-A5A494618BA8}"/>
            </a:ext>
          </a:extLst>
        </xdr:cNvPr>
        <xdr:cNvSpPr txBox="1"/>
      </xdr:nvSpPr>
      <xdr:spPr>
        <a:xfrm>
          <a:off x="135007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30497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271F5F5D-07CB-4D3B-BB8E-C9C9341BFB02}"/>
            </a:ext>
          </a:extLst>
        </xdr:cNvPr>
        <xdr:cNvSpPr txBox="1"/>
      </xdr:nvSpPr>
      <xdr:spPr>
        <a:xfrm>
          <a:off x="12611744" y="997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7261106B-CE4D-45C6-866B-2AA19F944E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28884DA2-618B-40B7-BE85-FE084C05E9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9E633202-12CC-4D58-ADB3-013FD9584E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3661536D-3C67-42FC-9F3B-D1899B8BCA5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AEDC6DFB-522C-46EB-8441-6F16AD95FD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852E6E9D-4577-4943-97E8-8B7B2524CF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8C016A15-050E-44AF-A99A-1A73F218439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ADC1EB65-4473-4210-91E2-D0BC4E8C17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B123C9F9-092C-4444-8727-BF39A267B89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29FA62EF-560B-4F8C-9475-6066217170B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1CC2D967-1EA6-4936-B4FD-30EE692972E1}"/>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613589A1-4514-449F-B773-23E8CAAEB27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50090E1D-37D9-4C64-88FB-330D50AEA02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CD377BDF-D1AA-4D42-9E35-D8CF2374E18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E888B2BB-026E-440F-8E42-64D4F9841EE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59C65F95-7E11-4865-8265-5DA11A72320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23C00DAE-C4E0-433E-8A84-7ABC7F8AEFC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67B72D58-6F1B-4F42-AE6C-178E4095406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4E6F36CF-13A2-4E5B-B496-75A8BA5A44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43336064-DEF0-40E6-BEA3-D5A03131563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51D2758F-387D-483F-8806-19DFB209D0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a:extLst>
            <a:ext uri="{FF2B5EF4-FFF2-40B4-BE49-F238E27FC236}">
              <a16:creationId xmlns:a16="http://schemas.microsoft.com/office/drawing/2014/main" id="{E200B675-202C-4E34-B8A6-86332C9485B4}"/>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5A0EE9F1-08FC-4415-A18B-B738AE35A2B3}"/>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a:extLst>
            <a:ext uri="{FF2B5EF4-FFF2-40B4-BE49-F238E27FC236}">
              <a16:creationId xmlns:a16="http://schemas.microsoft.com/office/drawing/2014/main" id="{D876AE35-90E6-466B-B7FC-7BC39E86741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D4CFA862-61F0-4E2D-853A-3151D08B84B3}"/>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a:extLst>
            <a:ext uri="{FF2B5EF4-FFF2-40B4-BE49-F238E27FC236}">
              <a16:creationId xmlns:a16="http://schemas.microsoft.com/office/drawing/2014/main" id="{100618D6-C699-4FBF-87CF-A2431DB2CF03}"/>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D067D4B1-1E7D-46AC-8EBF-7EA138047EE9}"/>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a:extLst>
            <a:ext uri="{FF2B5EF4-FFF2-40B4-BE49-F238E27FC236}">
              <a16:creationId xmlns:a16="http://schemas.microsoft.com/office/drawing/2014/main" id="{E0C85561-B89C-4F28-A0CE-A9C2961EA418}"/>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a:extLst>
            <a:ext uri="{FF2B5EF4-FFF2-40B4-BE49-F238E27FC236}">
              <a16:creationId xmlns:a16="http://schemas.microsoft.com/office/drawing/2014/main" id="{6408F1F9-E392-4050-ADB1-3A1E1016C0E7}"/>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a:extLst>
            <a:ext uri="{FF2B5EF4-FFF2-40B4-BE49-F238E27FC236}">
              <a16:creationId xmlns:a16="http://schemas.microsoft.com/office/drawing/2014/main" id="{6F8A6FBE-8335-44D9-8044-BE10DB01F028}"/>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a:extLst>
            <a:ext uri="{FF2B5EF4-FFF2-40B4-BE49-F238E27FC236}">
              <a16:creationId xmlns:a16="http://schemas.microsoft.com/office/drawing/2014/main" id="{FBE4DC55-4EDF-4C54-9D31-EF289BC9C9F7}"/>
            </a:ext>
          </a:extLst>
        </xdr:cNvPr>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a:extLst>
            <a:ext uri="{FF2B5EF4-FFF2-40B4-BE49-F238E27FC236}">
              <a16:creationId xmlns:a16="http://schemas.microsoft.com/office/drawing/2014/main" id="{372AFBEE-C562-4E06-8749-1016A3CC00E6}"/>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DCAF3EB-222C-44D9-9099-0E29087EC0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8188FEA-19A4-4261-AAC9-DDE84BA59C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F4824E7-B228-4C05-8A0B-E9A3E9C957A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EB75F573-1271-4BE3-A9DA-7E92B05B58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A4BE1F1-FA7F-4E11-9243-9AD266AED36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703" name="楕円 702">
          <a:extLst>
            <a:ext uri="{FF2B5EF4-FFF2-40B4-BE49-F238E27FC236}">
              <a16:creationId xmlns:a16="http://schemas.microsoft.com/office/drawing/2014/main" id="{C4C04CA2-EDB5-4A99-8C28-07ECE04C5CFE}"/>
            </a:ext>
          </a:extLst>
        </xdr:cNvPr>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A850393F-31A6-404B-AE01-40F11B890ADC}"/>
            </a:ext>
          </a:extLst>
        </xdr:cNvPr>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5" name="楕円 704">
          <a:extLst>
            <a:ext uri="{FF2B5EF4-FFF2-40B4-BE49-F238E27FC236}">
              <a16:creationId xmlns:a16="http://schemas.microsoft.com/office/drawing/2014/main" id="{555BC68C-7C94-4FE9-B50A-EDAEFBFF32D3}"/>
            </a:ext>
          </a:extLst>
        </xdr:cNvPr>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706" name="直線コネクタ 705">
          <a:extLst>
            <a:ext uri="{FF2B5EF4-FFF2-40B4-BE49-F238E27FC236}">
              <a16:creationId xmlns:a16="http://schemas.microsoft.com/office/drawing/2014/main" id="{461F9A5F-A3E2-4FF2-9727-B1F34617B5D5}"/>
            </a:ext>
          </a:extLst>
        </xdr:cNvPr>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707" name="楕円 706">
          <a:extLst>
            <a:ext uri="{FF2B5EF4-FFF2-40B4-BE49-F238E27FC236}">
              <a16:creationId xmlns:a16="http://schemas.microsoft.com/office/drawing/2014/main" id="{3ADDC50C-5EE7-41A9-A43D-B4851B8F784C}"/>
            </a:ext>
          </a:extLst>
        </xdr:cNvPr>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68580</xdr:rowOff>
    </xdr:to>
    <xdr:cxnSp macro="">
      <xdr:nvCxnSpPr>
        <xdr:cNvPr id="708" name="直線コネクタ 707">
          <a:extLst>
            <a:ext uri="{FF2B5EF4-FFF2-40B4-BE49-F238E27FC236}">
              <a16:creationId xmlns:a16="http://schemas.microsoft.com/office/drawing/2014/main" id="{39B0283A-C1FC-4819-94EB-02D21C2EFD4E}"/>
            </a:ext>
          </a:extLst>
        </xdr:cNvPr>
        <xdr:cNvCxnSpPr/>
      </xdr:nvCxnSpPr>
      <xdr:spPr>
        <a:xfrm flipV="1">
          <a:off x="20434300" y="1067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709" name="楕円 708">
          <a:extLst>
            <a:ext uri="{FF2B5EF4-FFF2-40B4-BE49-F238E27FC236}">
              <a16:creationId xmlns:a16="http://schemas.microsoft.com/office/drawing/2014/main" id="{F24495C8-03E3-4CCB-9D55-93535486D737}"/>
            </a:ext>
          </a:extLst>
        </xdr:cNvPr>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68580</xdr:rowOff>
    </xdr:to>
    <xdr:cxnSp macro="">
      <xdr:nvCxnSpPr>
        <xdr:cNvPr id="710" name="直線コネクタ 709">
          <a:extLst>
            <a:ext uri="{FF2B5EF4-FFF2-40B4-BE49-F238E27FC236}">
              <a16:creationId xmlns:a16="http://schemas.microsoft.com/office/drawing/2014/main" id="{6019A3BB-496D-4168-9B62-97D5BA99C018}"/>
            </a:ext>
          </a:extLst>
        </xdr:cNvPr>
        <xdr:cNvCxnSpPr/>
      </xdr:nvCxnSpPr>
      <xdr:spPr>
        <a:xfrm>
          <a:off x="19545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11" name="楕円 710">
          <a:extLst>
            <a:ext uri="{FF2B5EF4-FFF2-40B4-BE49-F238E27FC236}">
              <a16:creationId xmlns:a16="http://schemas.microsoft.com/office/drawing/2014/main" id="{C0664611-68F5-46FE-B15C-323D4A32B7C2}"/>
            </a:ext>
          </a:extLst>
        </xdr:cNvPr>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68580</xdr:rowOff>
    </xdr:to>
    <xdr:cxnSp macro="">
      <xdr:nvCxnSpPr>
        <xdr:cNvPr id="712" name="直線コネクタ 711">
          <a:extLst>
            <a:ext uri="{FF2B5EF4-FFF2-40B4-BE49-F238E27FC236}">
              <a16:creationId xmlns:a16="http://schemas.microsoft.com/office/drawing/2014/main" id="{CFFFE3AC-C2F6-4BAF-BEC4-6B0C68C22ADF}"/>
            </a:ext>
          </a:extLst>
        </xdr:cNvPr>
        <xdr:cNvCxnSpPr/>
      </xdr:nvCxnSpPr>
      <xdr:spPr>
        <a:xfrm>
          <a:off x="18656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3" name="n_1aveValue【保健センター・保健所】&#10;一人当たり面積">
          <a:extLst>
            <a:ext uri="{FF2B5EF4-FFF2-40B4-BE49-F238E27FC236}">
              <a16:creationId xmlns:a16="http://schemas.microsoft.com/office/drawing/2014/main" id="{5989E421-E60B-4393-BA23-11281684EDF2}"/>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4" name="n_2aveValue【保健センター・保健所】&#10;一人当たり面積">
          <a:extLst>
            <a:ext uri="{FF2B5EF4-FFF2-40B4-BE49-F238E27FC236}">
              <a16:creationId xmlns:a16="http://schemas.microsoft.com/office/drawing/2014/main" id="{E609A607-D74C-45E1-8B6B-3D57407CF6BA}"/>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a:extLst>
            <a:ext uri="{FF2B5EF4-FFF2-40B4-BE49-F238E27FC236}">
              <a16:creationId xmlns:a16="http://schemas.microsoft.com/office/drawing/2014/main" id="{C8D2CE2E-8A80-491E-9E37-6C72E816BF4D}"/>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6" name="n_4aveValue【保健センター・保健所】&#10;一人当たり面積">
          <a:extLst>
            <a:ext uri="{FF2B5EF4-FFF2-40B4-BE49-F238E27FC236}">
              <a16:creationId xmlns:a16="http://schemas.microsoft.com/office/drawing/2014/main" id="{6B735ED9-2205-49D8-BC0A-38D2BE2605D3}"/>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717" name="n_1mainValue【保健センター・保健所】&#10;一人当たり面積">
          <a:extLst>
            <a:ext uri="{FF2B5EF4-FFF2-40B4-BE49-F238E27FC236}">
              <a16:creationId xmlns:a16="http://schemas.microsoft.com/office/drawing/2014/main" id="{AA7EC929-0C59-4ADB-B478-17A90ED0BA7A}"/>
            </a:ext>
          </a:extLst>
        </xdr:cNvPr>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718" name="n_2mainValue【保健センター・保健所】&#10;一人当たり面積">
          <a:extLst>
            <a:ext uri="{FF2B5EF4-FFF2-40B4-BE49-F238E27FC236}">
              <a16:creationId xmlns:a16="http://schemas.microsoft.com/office/drawing/2014/main" id="{68293167-51A8-4B9E-8CCE-CBC74B21FB6F}"/>
            </a:ext>
          </a:extLst>
        </xdr:cNvPr>
        <xdr:cNvSpPr txBox="1"/>
      </xdr:nvSpPr>
      <xdr:spPr>
        <a:xfrm>
          <a:off x="20199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719" name="n_3mainValue【保健センター・保健所】&#10;一人当たり面積">
          <a:extLst>
            <a:ext uri="{FF2B5EF4-FFF2-40B4-BE49-F238E27FC236}">
              <a16:creationId xmlns:a16="http://schemas.microsoft.com/office/drawing/2014/main" id="{771617DD-D3CD-497C-B82F-79775687C00B}"/>
            </a:ext>
          </a:extLst>
        </xdr:cNvPr>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720" name="n_4mainValue【保健センター・保健所】&#10;一人当たり面積">
          <a:extLst>
            <a:ext uri="{FF2B5EF4-FFF2-40B4-BE49-F238E27FC236}">
              <a16:creationId xmlns:a16="http://schemas.microsoft.com/office/drawing/2014/main" id="{021ECDCB-1AD8-4972-A553-504A0F683458}"/>
            </a:ext>
          </a:extLst>
        </xdr:cNvPr>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D4CD731A-8FE4-4EF3-B829-27F108D327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969EDEB6-E807-4698-999C-19F5D0F5248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ACCA4043-1A58-4AF0-87CF-CC711A38EF6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E823EDCC-1598-400E-87B5-9EDA0F1D28C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688A1DDF-F200-49FF-88CF-CF21285FE2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FF796841-3085-4FC9-A27D-24BC1DE175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2B99C75E-42B4-47A6-ADED-739A2B12B1B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9A3E400-8F78-4E51-8FC7-59B9C289DFF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195D366C-84AB-4794-BB4E-A22066856BD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C95670EF-EB0D-4017-8050-51E82CCE4E6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A4045A42-52A2-4003-90EA-07BCED5D92E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E63F4A9E-A2C5-4602-A2AD-28D5538D62B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a:extLst>
            <a:ext uri="{FF2B5EF4-FFF2-40B4-BE49-F238E27FC236}">
              <a16:creationId xmlns:a16="http://schemas.microsoft.com/office/drawing/2014/main" id="{1F59C4C8-25C8-4642-94A9-C0BA326B5FE3}"/>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44DC94F4-2905-41EE-8572-2BDD06FF1414}"/>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6CDD4F98-FCA3-4FA3-94A4-F95329621769}"/>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2E5EE50D-B9FD-4197-B484-4A56D0AFA1C5}"/>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D366A851-08D8-42CE-82AB-D13774DC225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545988FB-A894-4DC8-A0B9-E9F6DCFA66A1}"/>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2422B1E6-4200-41E6-84BB-92323D5E537D}"/>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220209A2-31BC-401D-83D8-33AEFECF07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a:extLst>
            <a:ext uri="{FF2B5EF4-FFF2-40B4-BE49-F238E27FC236}">
              <a16:creationId xmlns:a16="http://schemas.microsoft.com/office/drawing/2014/main" id="{627310A5-3FF0-4340-B30D-78903254D73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244C5C8D-0260-49E6-AAC4-E9085FB7225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a:extLst>
            <a:ext uri="{FF2B5EF4-FFF2-40B4-BE49-F238E27FC236}">
              <a16:creationId xmlns:a16="http://schemas.microsoft.com/office/drawing/2014/main" id="{63659EF8-8DE8-4E39-93D6-D52A6558EA02}"/>
            </a:ext>
          </a:extLst>
        </xdr:cNvPr>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6FE6C761-C627-437E-870D-2D8447829B8E}"/>
            </a:ext>
          </a:extLst>
        </xdr:cNvPr>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a:extLst>
            <a:ext uri="{FF2B5EF4-FFF2-40B4-BE49-F238E27FC236}">
              <a16:creationId xmlns:a16="http://schemas.microsoft.com/office/drawing/2014/main" id="{B0731E04-7943-4D3E-934C-F7B44DC6FA49}"/>
            </a:ext>
          </a:extLst>
        </xdr:cNvPr>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DFCE539D-7047-4606-B65B-C5B4BFB938FC}"/>
            </a:ext>
          </a:extLst>
        </xdr:cNvPr>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a:extLst>
            <a:ext uri="{FF2B5EF4-FFF2-40B4-BE49-F238E27FC236}">
              <a16:creationId xmlns:a16="http://schemas.microsoft.com/office/drawing/2014/main" id="{4ACEA66D-9D5D-41AF-AF7B-87FCFF9D9E50}"/>
            </a:ext>
          </a:extLst>
        </xdr:cNvPr>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6CFB358D-164E-4E7B-BB14-43F9D7A060DA}"/>
            </a:ext>
          </a:extLst>
        </xdr:cNvPr>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a:extLst>
            <a:ext uri="{FF2B5EF4-FFF2-40B4-BE49-F238E27FC236}">
              <a16:creationId xmlns:a16="http://schemas.microsoft.com/office/drawing/2014/main" id="{CBCC401B-6FB8-43DF-90FE-4C7C32D6F676}"/>
            </a:ext>
          </a:extLst>
        </xdr:cNvPr>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a:extLst>
            <a:ext uri="{FF2B5EF4-FFF2-40B4-BE49-F238E27FC236}">
              <a16:creationId xmlns:a16="http://schemas.microsoft.com/office/drawing/2014/main" id="{9C9BE7EA-0C99-47EF-B9BC-2A205D783E7C}"/>
            </a:ext>
          </a:extLst>
        </xdr:cNvPr>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a:extLst>
            <a:ext uri="{FF2B5EF4-FFF2-40B4-BE49-F238E27FC236}">
              <a16:creationId xmlns:a16="http://schemas.microsoft.com/office/drawing/2014/main" id="{2E582937-B93A-46F4-9058-D844F8E2269B}"/>
            </a:ext>
          </a:extLst>
        </xdr:cNvPr>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a:extLst>
            <a:ext uri="{FF2B5EF4-FFF2-40B4-BE49-F238E27FC236}">
              <a16:creationId xmlns:a16="http://schemas.microsoft.com/office/drawing/2014/main" id="{80CC2A1F-53FC-4369-83E9-24C9406B33C9}"/>
            </a:ext>
          </a:extLst>
        </xdr:cNvPr>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a:extLst>
            <a:ext uri="{FF2B5EF4-FFF2-40B4-BE49-F238E27FC236}">
              <a16:creationId xmlns:a16="http://schemas.microsoft.com/office/drawing/2014/main" id="{7CB06F9B-0571-48A3-903A-32AE06C2F4BA}"/>
            </a:ext>
          </a:extLst>
        </xdr:cNvPr>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55786638-5319-47B5-922E-E26009C2FC9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3440082E-61CB-4CA8-9850-A8AB095969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75964137-52CD-45D3-9044-0DCFD0F519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DC66C7C-AEAC-4DCB-A6B9-D12B37AE6A1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92C39F3A-7203-4588-9ECA-8B4ABB888E3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161037</xdr:rowOff>
    </xdr:from>
    <xdr:to>
      <xdr:col>85</xdr:col>
      <xdr:colOff>177800</xdr:colOff>
      <xdr:row>82</xdr:row>
      <xdr:rowOff>91187</xdr:rowOff>
    </xdr:to>
    <xdr:sp macro="" textlink="">
      <xdr:nvSpPr>
        <xdr:cNvPr id="759" name="楕円 758">
          <a:extLst>
            <a:ext uri="{FF2B5EF4-FFF2-40B4-BE49-F238E27FC236}">
              <a16:creationId xmlns:a16="http://schemas.microsoft.com/office/drawing/2014/main" id="{1E05E25D-FDFF-41C4-86A3-1C367A91C75B}"/>
            </a:ext>
          </a:extLst>
        </xdr:cNvPr>
        <xdr:cNvSpPr/>
      </xdr:nvSpPr>
      <xdr:spPr>
        <a:xfrm>
          <a:off x="162687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12464</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245E3C37-E061-4730-B585-FA52E1891E82}"/>
            </a:ext>
          </a:extLst>
        </xdr:cNvPr>
        <xdr:cNvSpPr txBox="1"/>
      </xdr:nvSpPr>
      <xdr:spPr>
        <a:xfrm>
          <a:off x="16357600" y="13899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103887</xdr:rowOff>
    </xdr:from>
    <xdr:to>
      <xdr:col>81</xdr:col>
      <xdr:colOff>101600</xdr:colOff>
      <xdr:row>82</xdr:row>
      <xdr:rowOff>34037</xdr:rowOff>
    </xdr:to>
    <xdr:sp macro="" textlink="">
      <xdr:nvSpPr>
        <xdr:cNvPr id="761" name="楕円 760">
          <a:extLst>
            <a:ext uri="{FF2B5EF4-FFF2-40B4-BE49-F238E27FC236}">
              <a16:creationId xmlns:a16="http://schemas.microsoft.com/office/drawing/2014/main" id="{3588F09F-4C94-45B9-B59C-81095D2C75BA}"/>
            </a:ext>
          </a:extLst>
        </xdr:cNvPr>
        <xdr:cNvSpPr/>
      </xdr:nvSpPr>
      <xdr:spPr>
        <a:xfrm>
          <a:off x="15430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154687</xdr:rowOff>
    </xdr:from>
    <xdr:to>
      <xdr:col>85</xdr:col>
      <xdr:colOff>127000</xdr:colOff>
      <xdr:row>82</xdr:row>
      <xdr:rowOff>40387</xdr:rowOff>
    </xdr:to>
    <xdr:cxnSp macro="">
      <xdr:nvCxnSpPr>
        <xdr:cNvPr id="762" name="直線コネクタ 761">
          <a:extLst>
            <a:ext uri="{FF2B5EF4-FFF2-40B4-BE49-F238E27FC236}">
              <a16:creationId xmlns:a16="http://schemas.microsoft.com/office/drawing/2014/main" id="{54A65C76-DC4C-4225-A762-0253418CA736}"/>
            </a:ext>
          </a:extLst>
        </xdr:cNvPr>
        <xdr:cNvCxnSpPr/>
      </xdr:nvCxnSpPr>
      <xdr:spPr>
        <a:xfrm>
          <a:off x="15481300" y="140421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63" name="楕円 762">
          <a:extLst>
            <a:ext uri="{FF2B5EF4-FFF2-40B4-BE49-F238E27FC236}">
              <a16:creationId xmlns:a16="http://schemas.microsoft.com/office/drawing/2014/main" id="{BFE9DF4A-B32D-4CA1-ADC8-C72E5E3F0D07}"/>
            </a:ext>
          </a:extLst>
        </xdr:cNvPr>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154687</xdr:rowOff>
    </xdr:to>
    <xdr:cxnSp macro="">
      <xdr:nvCxnSpPr>
        <xdr:cNvPr id="764" name="直線コネクタ 763">
          <a:extLst>
            <a:ext uri="{FF2B5EF4-FFF2-40B4-BE49-F238E27FC236}">
              <a16:creationId xmlns:a16="http://schemas.microsoft.com/office/drawing/2014/main" id="{F3DB6482-561B-4F8A-95A6-D780BD3EFFE0}"/>
            </a:ext>
          </a:extLst>
        </xdr:cNvPr>
        <xdr:cNvCxnSpPr/>
      </xdr:nvCxnSpPr>
      <xdr:spPr>
        <a:xfrm>
          <a:off x="14592300" y="139827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xdr:rowOff>
    </xdr:from>
    <xdr:to>
      <xdr:col>72</xdr:col>
      <xdr:colOff>38100</xdr:colOff>
      <xdr:row>81</xdr:row>
      <xdr:rowOff>118618</xdr:rowOff>
    </xdr:to>
    <xdr:sp macro="" textlink="">
      <xdr:nvSpPr>
        <xdr:cNvPr id="765" name="楕円 764">
          <a:extLst>
            <a:ext uri="{FF2B5EF4-FFF2-40B4-BE49-F238E27FC236}">
              <a16:creationId xmlns:a16="http://schemas.microsoft.com/office/drawing/2014/main" id="{F654A211-1BB6-41B4-8589-B10991173939}"/>
            </a:ext>
          </a:extLst>
        </xdr:cNvPr>
        <xdr:cNvSpPr/>
      </xdr:nvSpPr>
      <xdr:spPr>
        <a:xfrm>
          <a:off x="136525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67818</xdr:rowOff>
    </xdr:from>
    <xdr:to>
      <xdr:col>76</xdr:col>
      <xdr:colOff>114300</xdr:colOff>
      <xdr:row>81</xdr:row>
      <xdr:rowOff>95250</xdr:rowOff>
    </xdr:to>
    <xdr:cxnSp macro="">
      <xdr:nvCxnSpPr>
        <xdr:cNvPr id="766" name="直線コネクタ 765">
          <a:extLst>
            <a:ext uri="{FF2B5EF4-FFF2-40B4-BE49-F238E27FC236}">
              <a16:creationId xmlns:a16="http://schemas.microsoft.com/office/drawing/2014/main" id="{810946EB-9A3A-447A-9FB3-C4E1584DA28C}"/>
            </a:ext>
          </a:extLst>
        </xdr:cNvPr>
        <xdr:cNvCxnSpPr/>
      </xdr:nvCxnSpPr>
      <xdr:spPr>
        <a:xfrm>
          <a:off x="13703300" y="13955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44450</xdr:rowOff>
    </xdr:from>
    <xdr:to>
      <xdr:col>67</xdr:col>
      <xdr:colOff>101600</xdr:colOff>
      <xdr:row>77</xdr:row>
      <xdr:rowOff>146050</xdr:rowOff>
    </xdr:to>
    <xdr:sp macro="" textlink="">
      <xdr:nvSpPr>
        <xdr:cNvPr id="767" name="楕円 766">
          <a:extLst>
            <a:ext uri="{FF2B5EF4-FFF2-40B4-BE49-F238E27FC236}">
              <a16:creationId xmlns:a16="http://schemas.microsoft.com/office/drawing/2014/main" id="{B55DF0BC-1964-443E-880B-A1B70973CB9B}"/>
            </a:ext>
          </a:extLst>
        </xdr:cNvPr>
        <xdr:cNvSpPr/>
      </xdr:nvSpPr>
      <xdr:spPr>
        <a:xfrm>
          <a:off x="12763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95250</xdr:rowOff>
    </xdr:from>
    <xdr:to>
      <xdr:col>71</xdr:col>
      <xdr:colOff>177800</xdr:colOff>
      <xdr:row>81</xdr:row>
      <xdr:rowOff>67818</xdr:rowOff>
    </xdr:to>
    <xdr:cxnSp macro="">
      <xdr:nvCxnSpPr>
        <xdr:cNvPr id="768" name="直線コネクタ 767">
          <a:extLst>
            <a:ext uri="{FF2B5EF4-FFF2-40B4-BE49-F238E27FC236}">
              <a16:creationId xmlns:a16="http://schemas.microsoft.com/office/drawing/2014/main" id="{65B46E67-5005-444B-8EAE-1E7277EB6B24}"/>
            </a:ext>
          </a:extLst>
        </xdr:cNvPr>
        <xdr:cNvCxnSpPr/>
      </xdr:nvCxnSpPr>
      <xdr:spPr>
        <a:xfrm>
          <a:off x="12814300" y="13296900"/>
          <a:ext cx="889000" cy="65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a:extLst>
            <a:ext uri="{FF2B5EF4-FFF2-40B4-BE49-F238E27FC236}">
              <a16:creationId xmlns:a16="http://schemas.microsoft.com/office/drawing/2014/main" id="{797F9F20-0A2D-4866-B45D-E6A808635282}"/>
            </a:ext>
          </a:extLst>
        </xdr:cNvPr>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a:extLst>
            <a:ext uri="{FF2B5EF4-FFF2-40B4-BE49-F238E27FC236}">
              <a16:creationId xmlns:a16="http://schemas.microsoft.com/office/drawing/2014/main" id="{AB8ABB56-DFEA-4E68-8427-FA6B4121DAD6}"/>
            </a:ext>
          </a:extLst>
        </xdr:cNvPr>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a:extLst>
            <a:ext uri="{FF2B5EF4-FFF2-40B4-BE49-F238E27FC236}">
              <a16:creationId xmlns:a16="http://schemas.microsoft.com/office/drawing/2014/main" id="{700EADB7-8819-4E25-95AC-D581250375A4}"/>
            </a:ext>
          </a:extLst>
        </xdr:cNvPr>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a:extLst>
            <a:ext uri="{FF2B5EF4-FFF2-40B4-BE49-F238E27FC236}">
              <a16:creationId xmlns:a16="http://schemas.microsoft.com/office/drawing/2014/main" id="{060CA274-8B9E-4245-9347-80C14B2C63FC}"/>
            </a:ext>
          </a:extLst>
        </xdr:cNvPr>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50564</xdr:rowOff>
    </xdr:from>
    <xdr:ext cx="405111" cy="259045"/>
    <xdr:sp macro="" textlink="">
      <xdr:nvSpPr>
        <xdr:cNvPr id="773" name="n_1mainValue【消防施設】&#10;有形固定資産減価償却率">
          <a:extLst>
            <a:ext uri="{FF2B5EF4-FFF2-40B4-BE49-F238E27FC236}">
              <a16:creationId xmlns:a16="http://schemas.microsoft.com/office/drawing/2014/main" id="{B1A6EB7D-4D34-4418-A379-ECF6B44386D8}"/>
            </a:ext>
          </a:extLst>
        </xdr:cNvPr>
        <xdr:cNvSpPr txBox="1"/>
      </xdr:nvSpPr>
      <xdr:spPr>
        <a:xfrm>
          <a:off x="152660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74" name="n_2mainValue【消防施設】&#10;有形固定資産減価償却率">
          <a:extLst>
            <a:ext uri="{FF2B5EF4-FFF2-40B4-BE49-F238E27FC236}">
              <a16:creationId xmlns:a16="http://schemas.microsoft.com/office/drawing/2014/main" id="{72906333-3423-4030-A544-0F1AC06CC296}"/>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135145</xdr:rowOff>
    </xdr:from>
    <xdr:ext cx="405111" cy="259045"/>
    <xdr:sp macro="" textlink="">
      <xdr:nvSpPr>
        <xdr:cNvPr id="775" name="n_3mainValue【消防施設】&#10;有形固定資産減価償却率">
          <a:extLst>
            <a:ext uri="{FF2B5EF4-FFF2-40B4-BE49-F238E27FC236}">
              <a16:creationId xmlns:a16="http://schemas.microsoft.com/office/drawing/2014/main" id="{B11CCFCD-843E-482A-BD3D-280659287D88}"/>
            </a:ext>
          </a:extLst>
        </xdr:cNvPr>
        <xdr:cNvSpPr txBox="1"/>
      </xdr:nvSpPr>
      <xdr:spPr>
        <a:xfrm>
          <a:off x="13500744" y="1367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162577</xdr:rowOff>
    </xdr:from>
    <xdr:ext cx="405111" cy="259045"/>
    <xdr:sp macro="" textlink="">
      <xdr:nvSpPr>
        <xdr:cNvPr id="776" name="n_4mainValue【消防施設】&#10;有形固定資産減価償却率">
          <a:extLst>
            <a:ext uri="{FF2B5EF4-FFF2-40B4-BE49-F238E27FC236}">
              <a16:creationId xmlns:a16="http://schemas.microsoft.com/office/drawing/2014/main" id="{785C8A42-93D7-4EF1-B0BC-36796FAD2E70}"/>
            </a:ext>
          </a:extLst>
        </xdr:cNvPr>
        <xdr:cNvSpPr txBox="1"/>
      </xdr:nvSpPr>
      <xdr:spPr>
        <a:xfrm>
          <a:off x="126117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BD87689A-2DEB-4E0E-8020-938900F682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CAE89F20-8F2F-4CC9-A860-9ECCB93A853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B6531F36-527D-4C1D-BFED-A3F0867EAF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F50B2129-7BD5-40DA-B770-885AECF26D6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7821ADB5-7844-4BB3-A7D1-F5BC84B3CE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3A6A109C-8D89-49A1-92A3-40175EDB62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D08425FC-C18D-4494-B2C0-8D03A3354D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6B79E2E7-C494-4652-AB47-7B5C03419E8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15236D0F-B0EA-45BA-8E2D-19FDC9B2EED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148DEEC2-E372-4F57-9EFE-B743B89F2B6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A90BD734-49B1-45AA-934C-1FF70B82E53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a:extLst>
            <a:ext uri="{FF2B5EF4-FFF2-40B4-BE49-F238E27FC236}">
              <a16:creationId xmlns:a16="http://schemas.microsoft.com/office/drawing/2014/main" id="{2CB40C81-A852-446B-A7A9-95CED2597CE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4BFE3C99-BD99-4759-BB47-E450E05D7C2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a:extLst>
            <a:ext uri="{FF2B5EF4-FFF2-40B4-BE49-F238E27FC236}">
              <a16:creationId xmlns:a16="http://schemas.microsoft.com/office/drawing/2014/main" id="{CDD8DA95-85BE-4F56-BD7F-7CB344BC29A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63B9E64E-A5E3-4C95-B150-73612570EE2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a:extLst>
            <a:ext uri="{FF2B5EF4-FFF2-40B4-BE49-F238E27FC236}">
              <a16:creationId xmlns:a16="http://schemas.microsoft.com/office/drawing/2014/main" id="{7C06DD88-F489-4BFA-8623-E629E65ACF7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17721DA4-0B20-4E99-B6E5-F9BD79C97EC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a:extLst>
            <a:ext uri="{FF2B5EF4-FFF2-40B4-BE49-F238E27FC236}">
              <a16:creationId xmlns:a16="http://schemas.microsoft.com/office/drawing/2014/main" id="{100DE82C-AA81-4610-BF39-86DCFEBA37F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A78C4D15-0F81-42E6-8418-7DEC47735AF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a:extLst>
            <a:ext uri="{FF2B5EF4-FFF2-40B4-BE49-F238E27FC236}">
              <a16:creationId xmlns:a16="http://schemas.microsoft.com/office/drawing/2014/main" id="{614FF155-B5EA-4277-AAC7-7FB0ECA8FD5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7519A0E1-36AB-4503-9830-A3C01A1A9F4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23217B7E-F92A-4751-A4F5-96BAD806F9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E1ABAA1E-0698-4A45-9BBE-5F75C7769FA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a:extLst>
            <a:ext uri="{FF2B5EF4-FFF2-40B4-BE49-F238E27FC236}">
              <a16:creationId xmlns:a16="http://schemas.microsoft.com/office/drawing/2014/main" id="{12B72821-0447-49BF-B977-003DA29A8BCD}"/>
            </a:ext>
          </a:extLst>
        </xdr:cNvPr>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a:extLst>
            <a:ext uri="{FF2B5EF4-FFF2-40B4-BE49-F238E27FC236}">
              <a16:creationId xmlns:a16="http://schemas.microsoft.com/office/drawing/2014/main" id="{15E1487A-7D1B-457C-B744-58B58949F044}"/>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a:extLst>
            <a:ext uri="{FF2B5EF4-FFF2-40B4-BE49-F238E27FC236}">
              <a16:creationId xmlns:a16="http://schemas.microsoft.com/office/drawing/2014/main" id="{18C44BF1-5975-487F-AAC5-383FAAC20BC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a:extLst>
            <a:ext uri="{FF2B5EF4-FFF2-40B4-BE49-F238E27FC236}">
              <a16:creationId xmlns:a16="http://schemas.microsoft.com/office/drawing/2014/main" id="{B407973F-E91E-4624-87B9-4FF3450FFE39}"/>
            </a:ext>
          </a:extLst>
        </xdr:cNvPr>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a:extLst>
            <a:ext uri="{FF2B5EF4-FFF2-40B4-BE49-F238E27FC236}">
              <a16:creationId xmlns:a16="http://schemas.microsoft.com/office/drawing/2014/main" id="{1552CE64-5CD2-4315-8B16-2A3DF259AEC4}"/>
            </a:ext>
          </a:extLst>
        </xdr:cNvPr>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a:extLst>
            <a:ext uri="{FF2B5EF4-FFF2-40B4-BE49-F238E27FC236}">
              <a16:creationId xmlns:a16="http://schemas.microsoft.com/office/drawing/2014/main" id="{1E12B9FC-7778-43EE-B023-38A4EEB875BA}"/>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a:extLst>
            <a:ext uri="{FF2B5EF4-FFF2-40B4-BE49-F238E27FC236}">
              <a16:creationId xmlns:a16="http://schemas.microsoft.com/office/drawing/2014/main" id="{4D1E3DA3-3FCE-4FD9-960B-07295D9C297F}"/>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a:extLst>
            <a:ext uri="{FF2B5EF4-FFF2-40B4-BE49-F238E27FC236}">
              <a16:creationId xmlns:a16="http://schemas.microsoft.com/office/drawing/2014/main" id="{633D160D-1FCC-440E-AB7E-7BC3BED80893}"/>
            </a:ext>
          </a:extLst>
        </xdr:cNvPr>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a:extLst>
            <a:ext uri="{FF2B5EF4-FFF2-40B4-BE49-F238E27FC236}">
              <a16:creationId xmlns:a16="http://schemas.microsoft.com/office/drawing/2014/main" id="{2AEF0905-F84D-444C-A72A-FA9FC97CAAA1}"/>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a:extLst>
            <a:ext uri="{FF2B5EF4-FFF2-40B4-BE49-F238E27FC236}">
              <a16:creationId xmlns:a16="http://schemas.microsoft.com/office/drawing/2014/main" id="{DE5ED4BA-323A-4A56-8E5C-3976FB9D959A}"/>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a:extLst>
            <a:ext uri="{FF2B5EF4-FFF2-40B4-BE49-F238E27FC236}">
              <a16:creationId xmlns:a16="http://schemas.microsoft.com/office/drawing/2014/main" id="{C0898346-0352-4904-94C8-E7552FB6F946}"/>
            </a:ext>
          </a:extLst>
        </xdr:cNvPr>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80508B0F-633C-4865-80D5-AF8D618861F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AAB5D884-6980-48D2-8D08-5A8631C42EE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CC16E2CF-F882-4B91-A6E1-53149D6AF0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122CB52C-5ACF-44C5-8618-72E27B8C20A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A5F263C2-B9EE-4319-AA59-3AE468D2CEC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816" name="楕円 815">
          <a:extLst>
            <a:ext uri="{FF2B5EF4-FFF2-40B4-BE49-F238E27FC236}">
              <a16:creationId xmlns:a16="http://schemas.microsoft.com/office/drawing/2014/main" id="{FD24A0A2-C5B5-4792-9463-022DBF0F0867}"/>
            </a:ext>
          </a:extLst>
        </xdr:cNvPr>
        <xdr:cNvSpPr/>
      </xdr:nvSpPr>
      <xdr:spPr>
        <a:xfrm>
          <a:off x="22110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54627</xdr:rowOff>
    </xdr:from>
    <xdr:ext cx="469744" cy="259045"/>
    <xdr:sp macro="" textlink="">
      <xdr:nvSpPr>
        <xdr:cNvPr id="817" name="【消防施設】&#10;一人当たり面積該当値テキスト">
          <a:extLst>
            <a:ext uri="{FF2B5EF4-FFF2-40B4-BE49-F238E27FC236}">
              <a16:creationId xmlns:a16="http://schemas.microsoft.com/office/drawing/2014/main" id="{4E637336-1E03-4693-BD32-7E86F413D15B}"/>
            </a:ext>
          </a:extLst>
        </xdr:cNvPr>
        <xdr:cNvSpPr txBox="1"/>
      </xdr:nvSpPr>
      <xdr:spPr>
        <a:xfrm>
          <a:off x="221996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818" name="楕円 817">
          <a:extLst>
            <a:ext uri="{FF2B5EF4-FFF2-40B4-BE49-F238E27FC236}">
              <a16:creationId xmlns:a16="http://schemas.microsoft.com/office/drawing/2014/main" id="{FB34A7B2-6596-41CD-A80B-6E4D77ECC108}"/>
            </a:ext>
          </a:extLst>
        </xdr:cNvPr>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82550</xdr:rowOff>
    </xdr:from>
    <xdr:to>
      <xdr:col>116</xdr:col>
      <xdr:colOff>63500</xdr:colOff>
      <xdr:row>83</xdr:row>
      <xdr:rowOff>82550</xdr:rowOff>
    </xdr:to>
    <xdr:cxnSp macro="">
      <xdr:nvCxnSpPr>
        <xdr:cNvPr id="819" name="直線コネクタ 818">
          <a:extLst>
            <a:ext uri="{FF2B5EF4-FFF2-40B4-BE49-F238E27FC236}">
              <a16:creationId xmlns:a16="http://schemas.microsoft.com/office/drawing/2014/main" id="{A3473A11-D1B2-4EF5-9631-504C1FB175AC}"/>
            </a:ext>
          </a:extLst>
        </xdr:cNvPr>
        <xdr:cNvCxnSpPr/>
      </xdr:nvCxnSpPr>
      <xdr:spPr>
        <a:xfrm>
          <a:off x="21323300" y="1431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820" name="楕円 819">
          <a:extLst>
            <a:ext uri="{FF2B5EF4-FFF2-40B4-BE49-F238E27FC236}">
              <a16:creationId xmlns:a16="http://schemas.microsoft.com/office/drawing/2014/main" id="{BD3D47A8-15C0-434B-BA64-7776EABF03AC}"/>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82550</xdr:rowOff>
    </xdr:from>
    <xdr:to>
      <xdr:col>111</xdr:col>
      <xdr:colOff>177800</xdr:colOff>
      <xdr:row>83</xdr:row>
      <xdr:rowOff>95250</xdr:rowOff>
    </xdr:to>
    <xdr:cxnSp macro="">
      <xdr:nvCxnSpPr>
        <xdr:cNvPr id="821" name="直線コネクタ 820">
          <a:extLst>
            <a:ext uri="{FF2B5EF4-FFF2-40B4-BE49-F238E27FC236}">
              <a16:creationId xmlns:a16="http://schemas.microsoft.com/office/drawing/2014/main" id="{3E34ECAC-A398-4199-8E18-ED254E4D7FAE}"/>
            </a:ext>
          </a:extLst>
        </xdr:cNvPr>
        <xdr:cNvCxnSpPr/>
      </xdr:nvCxnSpPr>
      <xdr:spPr>
        <a:xfrm flipV="1">
          <a:off x="20434300" y="1431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822" name="楕円 821">
          <a:extLst>
            <a:ext uri="{FF2B5EF4-FFF2-40B4-BE49-F238E27FC236}">
              <a16:creationId xmlns:a16="http://schemas.microsoft.com/office/drawing/2014/main" id="{17F84FFA-B922-41BF-9B11-C03AE50B7CAF}"/>
            </a:ext>
          </a:extLst>
        </xdr:cNvPr>
        <xdr:cNvSpPr/>
      </xdr:nvSpPr>
      <xdr:spPr>
        <a:xfrm>
          <a:off x="19494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69850</xdr:rowOff>
    </xdr:from>
    <xdr:to>
      <xdr:col>107</xdr:col>
      <xdr:colOff>50800</xdr:colOff>
      <xdr:row>83</xdr:row>
      <xdr:rowOff>95250</xdr:rowOff>
    </xdr:to>
    <xdr:cxnSp macro="">
      <xdr:nvCxnSpPr>
        <xdr:cNvPr id="823" name="直線コネクタ 822">
          <a:extLst>
            <a:ext uri="{FF2B5EF4-FFF2-40B4-BE49-F238E27FC236}">
              <a16:creationId xmlns:a16="http://schemas.microsoft.com/office/drawing/2014/main" id="{8A93EEDF-7C7A-48D5-A620-4DB75979175C}"/>
            </a:ext>
          </a:extLst>
        </xdr:cNvPr>
        <xdr:cNvCxnSpPr/>
      </xdr:nvCxnSpPr>
      <xdr:spPr>
        <a:xfrm>
          <a:off x="19545300" y="1430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824" name="楕円 823">
          <a:extLst>
            <a:ext uri="{FF2B5EF4-FFF2-40B4-BE49-F238E27FC236}">
              <a16:creationId xmlns:a16="http://schemas.microsoft.com/office/drawing/2014/main" id="{459F2B3D-97A4-4E0B-939F-87D9136307A5}"/>
            </a:ext>
          </a:extLst>
        </xdr:cNvPr>
        <xdr:cNvSpPr/>
      </xdr:nvSpPr>
      <xdr:spPr>
        <a:xfrm>
          <a:off x="18605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69850</xdr:rowOff>
    </xdr:from>
    <xdr:to>
      <xdr:col>102</xdr:col>
      <xdr:colOff>114300</xdr:colOff>
      <xdr:row>86</xdr:row>
      <xdr:rowOff>114300</xdr:rowOff>
    </xdr:to>
    <xdr:cxnSp macro="">
      <xdr:nvCxnSpPr>
        <xdr:cNvPr id="825" name="直線コネクタ 824">
          <a:extLst>
            <a:ext uri="{FF2B5EF4-FFF2-40B4-BE49-F238E27FC236}">
              <a16:creationId xmlns:a16="http://schemas.microsoft.com/office/drawing/2014/main" id="{05EA242F-BD2D-4AF6-A615-C369AA9A64F4}"/>
            </a:ext>
          </a:extLst>
        </xdr:cNvPr>
        <xdr:cNvCxnSpPr/>
      </xdr:nvCxnSpPr>
      <xdr:spPr>
        <a:xfrm flipV="1">
          <a:off x="18656300" y="14300200"/>
          <a:ext cx="889000" cy="5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149877</xdr:rowOff>
    </xdr:from>
    <xdr:ext cx="469744" cy="259045"/>
    <xdr:sp macro="" textlink="">
      <xdr:nvSpPr>
        <xdr:cNvPr id="826" name="n_1aveValue【消防施設】&#10;一人当たり面積">
          <a:extLst>
            <a:ext uri="{FF2B5EF4-FFF2-40B4-BE49-F238E27FC236}">
              <a16:creationId xmlns:a16="http://schemas.microsoft.com/office/drawing/2014/main" id="{AD96CEB9-2043-4AC8-B3D1-65E97298B683}"/>
            </a:ext>
          </a:extLst>
        </xdr:cNvPr>
        <xdr:cNvSpPr txBox="1"/>
      </xdr:nvSpPr>
      <xdr:spPr>
        <a:xfrm>
          <a:off x="210757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27" name="n_2aveValue【消防施設】&#10;一人当たり面積">
          <a:extLst>
            <a:ext uri="{FF2B5EF4-FFF2-40B4-BE49-F238E27FC236}">
              <a16:creationId xmlns:a16="http://schemas.microsoft.com/office/drawing/2014/main" id="{1F8A3D5B-01F1-45FB-9836-78EEE4782787}"/>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28" name="n_3aveValue【消防施設】&#10;一人当たり面積">
          <a:extLst>
            <a:ext uri="{FF2B5EF4-FFF2-40B4-BE49-F238E27FC236}">
              <a16:creationId xmlns:a16="http://schemas.microsoft.com/office/drawing/2014/main" id="{2DECBCC0-AE57-4C9A-A571-E482EE2DF238}"/>
            </a:ext>
          </a:extLst>
        </xdr:cNvPr>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a:extLst>
            <a:ext uri="{FF2B5EF4-FFF2-40B4-BE49-F238E27FC236}">
              <a16:creationId xmlns:a16="http://schemas.microsoft.com/office/drawing/2014/main" id="{5E9458EA-CF19-48AB-9545-1118538686DD}"/>
            </a:ext>
          </a:extLst>
        </xdr:cNvPr>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149877</xdr:rowOff>
    </xdr:from>
    <xdr:ext cx="469744" cy="259045"/>
    <xdr:sp macro="" textlink="">
      <xdr:nvSpPr>
        <xdr:cNvPr id="830" name="n_1mainValue【消防施設】&#10;一人当たり面積">
          <a:extLst>
            <a:ext uri="{FF2B5EF4-FFF2-40B4-BE49-F238E27FC236}">
              <a16:creationId xmlns:a16="http://schemas.microsoft.com/office/drawing/2014/main" id="{3AA38E43-9A9E-4904-AC9D-0E6E1988CB43}"/>
            </a:ext>
          </a:extLst>
        </xdr:cNvPr>
        <xdr:cNvSpPr txBox="1"/>
      </xdr:nvSpPr>
      <xdr:spPr>
        <a:xfrm>
          <a:off x="21075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31" name="n_2mainValue【消防施設】&#10;一人当たり面積">
          <a:extLst>
            <a:ext uri="{FF2B5EF4-FFF2-40B4-BE49-F238E27FC236}">
              <a16:creationId xmlns:a16="http://schemas.microsoft.com/office/drawing/2014/main" id="{F8077A92-4A04-439A-87A6-D67FBB3A4E68}"/>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832" name="n_3mainValue【消防施設】&#10;一人当たり面積">
          <a:extLst>
            <a:ext uri="{FF2B5EF4-FFF2-40B4-BE49-F238E27FC236}">
              <a16:creationId xmlns:a16="http://schemas.microsoft.com/office/drawing/2014/main" id="{D2A5EB74-6091-4D8E-B24E-D48CEFDA8A14}"/>
            </a:ext>
          </a:extLst>
        </xdr:cNvPr>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156227</xdr:rowOff>
    </xdr:from>
    <xdr:ext cx="469744" cy="259045"/>
    <xdr:sp macro="" textlink="">
      <xdr:nvSpPr>
        <xdr:cNvPr id="833" name="n_4mainValue【消防施設】&#10;一人当たり面積">
          <a:extLst>
            <a:ext uri="{FF2B5EF4-FFF2-40B4-BE49-F238E27FC236}">
              <a16:creationId xmlns:a16="http://schemas.microsoft.com/office/drawing/2014/main" id="{0FB4E6ED-C519-4F7D-AD9C-258F36E897C0}"/>
            </a:ext>
          </a:extLst>
        </xdr:cNvPr>
        <xdr:cNvSpPr txBox="1"/>
      </xdr:nvSpPr>
      <xdr:spPr>
        <a:xfrm>
          <a:off x="18421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42D6DC02-7FAB-4E60-AC9D-1C9BD318E2F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B6559C75-9B38-4C04-8DC8-F79991C39DA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A48E45E6-1B42-4B1B-AAA5-05CE956083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A2D24BB8-2B74-46E7-BCA5-A983804C41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DC11E69B-A4EA-4883-96C6-CFC19559734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3750D11A-D92F-47C4-A3E2-24208EB5F9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4C4E0A5-A298-4E77-90E6-146F1B641A4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4D5F9B9-A8D9-4BD1-AC10-11D5242302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C629368F-5855-42E2-8BC8-19A2B4A6C46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A4252C2A-A378-44E8-9D47-17CC1E34F20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10CD9FF5-6EC0-4A9F-A0BE-A1D057534C0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CF964848-9D25-486E-9331-128B0951ACA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a:extLst>
            <a:ext uri="{FF2B5EF4-FFF2-40B4-BE49-F238E27FC236}">
              <a16:creationId xmlns:a16="http://schemas.microsoft.com/office/drawing/2014/main" id="{41D5D940-BE47-4DE0-AE08-21B83F83E977}"/>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9E8EB158-460A-4D06-B148-1E99B6AE9F5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3D4756D8-E33E-4AA9-9B3A-8DCE0F0E628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B8A3089D-F1B2-4A46-8296-0FEA97309B8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1D297E32-4364-4EFB-9CB0-835ABFF218C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B7F77BA5-355D-4591-9B76-08978B1324E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36BC75C3-028C-417E-99E9-163D0A07458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EBDF1156-A015-4CA8-BCDD-93062DFEB71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a:extLst>
            <a:ext uri="{FF2B5EF4-FFF2-40B4-BE49-F238E27FC236}">
              <a16:creationId xmlns:a16="http://schemas.microsoft.com/office/drawing/2014/main" id="{F01B06F1-CA0F-44BE-9419-CF1E332E6A6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80F228DF-58EC-4532-897A-5F746F432D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68FD508-273C-4BF9-9798-8155EA847FC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a:extLst>
            <a:ext uri="{FF2B5EF4-FFF2-40B4-BE49-F238E27FC236}">
              <a16:creationId xmlns:a16="http://schemas.microsoft.com/office/drawing/2014/main" id="{828194AA-4C94-451C-A22C-56DEF0116A07}"/>
            </a:ext>
          </a:extLst>
        </xdr:cNvPr>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a:extLst>
            <a:ext uri="{FF2B5EF4-FFF2-40B4-BE49-F238E27FC236}">
              <a16:creationId xmlns:a16="http://schemas.microsoft.com/office/drawing/2014/main" id="{FAAF9E1F-D365-4488-9198-0BC1F8550086}"/>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a:extLst>
            <a:ext uri="{FF2B5EF4-FFF2-40B4-BE49-F238E27FC236}">
              <a16:creationId xmlns:a16="http://schemas.microsoft.com/office/drawing/2014/main" id="{F8D4EBA7-620A-47E6-8B67-082251E85654}"/>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a:extLst>
            <a:ext uri="{FF2B5EF4-FFF2-40B4-BE49-F238E27FC236}">
              <a16:creationId xmlns:a16="http://schemas.microsoft.com/office/drawing/2014/main" id="{FCE0A4AA-65E6-4781-89FA-C86A75B4D32D}"/>
            </a:ext>
          </a:extLst>
        </xdr:cNvPr>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a:extLst>
            <a:ext uri="{FF2B5EF4-FFF2-40B4-BE49-F238E27FC236}">
              <a16:creationId xmlns:a16="http://schemas.microsoft.com/office/drawing/2014/main" id="{77FC30C6-0FF5-4B7D-85B0-2A28C1DBD841}"/>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a:extLst>
            <a:ext uri="{FF2B5EF4-FFF2-40B4-BE49-F238E27FC236}">
              <a16:creationId xmlns:a16="http://schemas.microsoft.com/office/drawing/2014/main" id="{9771706D-D3CB-4409-B94F-A9EE5519BA77}"/>
            </a:ext>
          </a:extLst>
        </xdr:cNvPr>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a:extLst>
            <a:ext uri="{FF2B5EF4-FFF2-40B4-BE49-F238E27FC236}">
              <a16:creationId xmlns:a16="http://schemas.microsoft.com/office/drawing/2014/main" id="{214FEA8C-88F4-404F-878C-00C2237EF834}"/>
            </a:ext>
          </a:extLst>
        </xdr:cNvPr>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a:extLst>
            <a:ext uri="{FF2B5EF4-FFF2-40B4-BE49-F238E27FC236}">
              <a16:creationId xmlns:a16="http://schemas.microsoft.com/office/drawing/2014/main" id="{53C4FDE6-D7C5-4BDA-AD70-D6DBE25B00C9}"/>
            </a:ext>
          </a:extLst>
        </xdr:cNvPr>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a:extLst>
            <a:ext uri="{FF2B5EF4-FFF2-40B4-BE49-F238E27FC236}">
              <a16:creationId xmlns:a16="http://schemas.microsoft.com/office/drawing/2014/main" id="{9C6BB1B6-BB51-497B-B2ED-579ADE09D560}"/>
            </a:ext>
          </a:extLst>
        </xdr:cNvPr>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a:extLst>
            <a:ext uri="{FF2B5EF4-FFF2-40B4-BE49-F238E27FC236}">
              <a16:creationId xmlns:a16="http://schemas.microsoft.com/office/drawing/2014/main" id="{2699DFCB-F00A-4ABC-BA17-0E17D735D033}"/>
            </a:ext>
          </a:extLst>
        </xdr:cNvPr>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a:extLst>
            <a:ext uri="{FF2B5EF4-FFF2-40B4-BE49-F238E27FC236}">
              <a16:creationId xmlns:a16="http://schemas.microsoft.com/office/drawing/2014/main" id="{F612AE57-1D2F-4AE4-A310-49F429B0089E}"/>
            </a:ext>
          </a:extLst>
        </xdr:cNvPr>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F12E254F-9D95-4372-BB5A-7195EA6137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6AD1C70D-57A7-4419-9249-96878B04B29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499C7204-7BB7-42F0-A031-B98CABFF64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961C6398-0EE1-47A1-9EC8-23745251F4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125448BF-D71C-4AE9-A827-F1000858832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29211</xdr:rowOff>
    </xdr:from>
    <xdr:to>
      <xdr:col>85</xdr:col>
      <xdr:colOff>177800</xdr:colOff>
      <xdr:row>108</xdr:row>
      <xdr:rowOff>130811</xdr:rowOff>
    </xdr:to>
    <xdr:sp macro="" textlink="">
      <xdr:nvSpPr>
        <xdr:cNvPr id="873" name="楕円 872">
          <a:extLst>
            <a:ext uri="{FF2B5EF4-FFF2-40B4-BE49-F238E27FC236}">
              <a16:creationId xmlns:a16="http://schemas.microsoft.com/office/drawing/2014/main" id="{9FD3D34F-C8F9-4D20-953C-10694E6F149B}"/>
            </a:ext>
          </a:extLst>
        </xdr:cNvPr>
        <xdr:cNvSpPr/>
      </xdr:nvSpPr>
      <xdr:spPr>
        <a:xfrm>
          <a:off x="162687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7638</xdr:rowOff>
    </xdr:from>
    <xdr:ext cx="405111" cy="259045"/>
    <xdr:sp macro="" textlink="">
      <xdr:nvSpPr>
        <xdr:cNvPr id="874" name="【庁舎】&#10;有形固定資産減価償却率該当値テキスト">
          <a:extLst>
            <a:ext uri="{FF2B5EF4-FFF2-40B4-BE49-F238E27FC236}">
              <a16:creationId xmlns:a16="http://schemas.microsoft.com/office/drawing/2014/main" id="{F157AA80-6BE1-47B0-BFAD-C953D5AD7289}"/>
            </a:ext>
          </a:extLst>
        </xdr:cNvPr>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4445</xdr:rowOff>
    </xdr:from>
    <xdr:to>
      <xdr:col>81</xdr:col>
      <xdr:colOff>101600</xdr:colOff>
      <xdr:row>108</xdr:row>
      <xdr:rowOff>106045</xdr:rowOff>
    </xdr:to>
    <xdr:sp macro="" textlink="">
      <xdr:nvSpPr>
        <xdr:cNvPr id="875" name="楕円 874">
          <a:extLst>
            <a:ext uri="{FF2B5EF4-FFF2-40B4-BE49-F238E27FC236}">
              <a16:creationId xmlns:a16="http://schemas.microsoft.com/office/drawing/2014/main" id="{5DF777E0-7122-468A-AA32-2290C13AAD4E}"/>
            </a:ext>
          </a:extLst>
        </xdr:cNvPr>
        <xdr:cNvSpPr/>
      </xdr:nvSpPr>
      <xdr:spPr>
        <a:xfrm>
          <a:off x="154305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55245</xdr:rowOff>
    </xdr:from>
    <xdr:to>
      <xdr:col>85</xdr:col>
      <xdr:colOff>127000</xdr:colOff>
      <xdr:row>108</xdr:row>
      <xdr:rowOff>80011</xdr:rowOff>
    </xdr:to>
    <xdr:cxnSp macro="">
      <xdr:nvCxnSpPr>
        <xdr:cNvPr id="876" name="直線コネクタ 875">
          <a:extLst>
            <a:ext uri="{FF2B5EF4-FFF2-40B4-BE49-F238E27FC236}">
              <a16:creationId xmlns:a16="http://schemas.microsoft.com/office/drawing/2014/main" id="{7FA47D52-3146-4FD4-83F1-89CF0695CAB3}"/>
            </a:ext>
          </a:extLst>
        </xdr:cNvPr>
        <xdr:cNvCxnSpPr/>
      </xdr:nvCxnSpPr>
      <xdr:spPr>
        <a:xfrm>
          <a:off x="15481300" y="185718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636</xdr:rowOff>
    </xdr:from>
    <xdr:to>
      <xdr:col>76</xdr:col>
      <xdr:colOff>165100</xdr:colOff>
      <xdr:row>108</xdr:row>
      <xdr:rowOff>102236</xdr:rowOff>
    </xdr:to>
    <xdr:sp macro="" textlink="">
      <xdr:nvSpPr>
        <xdr:cNvPr id="877" name="楕円 876">
          <a:extLst>
            <a:ext uri="{FF2B5EF4-FFF2-40B4-BE49-F238E27FC236}">
              <a16:creationId xmlns:a16="http://schemas.microsoft.com/office/drawing/2014/main" id="{6CB0DFD2-30EB-4EDA-96F0-FB4B18C7D874}"/>
            </a:ext>
          </a:extLst>
        </xdr:cNvPr>
        <xdr:cNvSpPr/>
      </xdr:nvSpPr>
      <xdr:spPr>
        <a:xfrm>
          <a:off x="14541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51436</xdr:rowOff>
    </xdr:from>
    <xdr:to>
      <xdr:col>81</xdr:col>
      <xdr:colOff>50800</xdr:colOff>
      <xdr:row>108</xdr:row>
      <xdr:rowOff>55245</xdr:rowOff>
    </xdr:to>
    <xdr:cxnSp macro="">
      <xdr:nvCxnSpPr>
        <xdr:cNvPr id="878" name="直線コネクタ 877">
          <a:extLst>
            <a:ext uri="{FF2B5EF4-FFF2-40B4-BE49-F238E27FC236}">
              <a16:creationId xmlns:a16="http://schemas.microsoft.com/office/drawing/2014/main" id="{FABB66A1-9DD9-418B-865F-56EFAFC86ED2}"/>
            </a:ext>
          </a:extLst>
        </xdr:cNvPr>
        <xdr:cNvCxnSpPr/>
      </xdr:nvCxnSpPr>
      <xdr:spPr>
        <a:xfrm>
          <a:off x="14592300" y="185680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130175</xdr:rowOff>
    </xdr:from>
    <xdr:to>
      <xdr:col>72</xdr:col>
      <xdr:colOff>38100</xdr:colOff>
      <xdr:row>108</xdr:row>
      <xdr:rowOff>60325</xdr:rowOff>
    </xdr:to>
    <xdr:sp macro="" textlink="">
      <xdr:nvSpPr>
        <xdr:cNvPr id="879" name="楕円 878">
          <a:extLst>
            <a:ext uri="{FF2B5EF4-FFF2-40B4-BE49-F238E27FC236}">
              <a16:creationId xmlns:a16="http://schemas.microsoft.com/office/drawing/2014/main" id="{5EA4D4E8-20D0-43FE-914F-202F9F8A0EF2}"/>
            </a:ext>
          </a:extLst>
        </xdr:cNvPr>
        <xdr:cNvSpPr/>
      </xdr:nvSpPr>
      <xdr:spPr>
        <a:xfrm>
          <a:off x="13652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9525</xdr:rowOff>
    </xdr:from>
    <xdr:to>
      <xdr:col>76</xdr:col>
      <xdr:colOff>114300</xdr:colOff>
      <xdr:row>108</xdr:row>
      <xdr:rowOff>51436</xdr:rowOff>
    </xdr:to>
    <xdr:cxnSp macro="">
      <xdr:nvCxnSpPr>
        <xdr:cNvPr id="880" name="直線コネクタ 879">
          <a:extLst>
            <a:ext uri="{FF2B5EF4-FFF2-40B4-BE49-F238E27FC236}">
              <a16:creationId xmlns:a16="http://schemas.microsoft.com/office/drawing/2014/main" id="{853C3354-7B65-4AA9-AC06-6D6B348A2BC4}"/>
            </a:ext>
          </a:extLst>
        </xdr:cNvPr>
        <xdr:cNvCxnSpPr/>
      </xdr:nvCxnSpPr>
      <xdr:spPr>
        <a:xfrm>
          <a:off x="13703300" y="185261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76836</xdr:rowOff>
    </xdr:from>
    <xdr:to>
      <xdr:col>67</xdr:col>
      <xdr:colOff>101600</xdr:colOff>
      <xdr:row>108</xdr:row>
      <xdr:rowOff>6986</xdr:rowOff>
    </xdr:to>
    <xdr:sp macro="" textlink="">
      <xdr:nvSpPr>
        <xdr:cNvPr id="881" name="楕円 880">
          <a:extLst>
            <a:ext uri="{FF2B5EF4-FFF2-40B4-BE49-F238E27FC236}">
              <a16:creationId xmlns:a16="http://schemas.microsoft.com/office/drawing/2014/main" id="{2F6B16BD-D109-4177-B5BF-12E19C259D8E}"/>
            </a:ext>
          </a:extLst>
        </xdr:cNvPr>
        <xdr:cNvSpPr/>
      </xdr:nvSpPr>
      <xdr:spPr>
        <a:xfrm>
          <a:off x="12763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127636</xdr:rowOff>
    </xdr:from>
    <xdr:to>
      <xdr:col>71</xdr:col>
      <xdr:colOff>177800</xdr:colOff>
      <xdr:row>108</xdr:row>
      <xdr:rowOff>9525</xdr:rowOff>
    </xdr:to>
    <xdr:cxnSp macro="">
      <xdr:nvCxnSpPr>
        <xdr:cNvPr id="882" name="直線コネクタ 881">
          <a:extLst>
            <a:ext uri="{FF2B5EF4-FFF2-40B4-BE49-F238E27FC236}">
              <a16:creationId xmlns:a16="http://schemas.microsoft.com/office/drawing/2014/main" id="{5A46D96A-91E5-491F-A65F-2D64BA4BA893}"/>
            </a:ext>
          </a:extLst>
        </xdr:cNvPr>
        <xdr:cNvCxnSpPr/>
      </xdr:nvCxnSpPr>
      <xdr:spPr>
        <a:xfrm>
          <a:off x="12814300" y="184727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a:extLst>
            <a:ext uri="{FF2B5EF4-FFF2-40B4-BE49-F238E27FC236}">
              <a16:creationId xmlns:a16="http://schemas.microsoft.com/office/drawing/2014/main" id="{820BFF2D-6288-46BA-BAAC-4F1E928BB335}"/>
            </a:ext>
          </a:extLst>
        </xdr:cNvPr>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a:extLst>
            <a:ext uri="{FF2B5EF4-FFF2-40B4-BE49-F238E27FC236}">
              <a16:creationId xmlns:a16="http://schemas.microsoft.com/office/drawing/2014/main" id="{73D3638D-6333-4350-B1BC-3E8CAAFE749F}"/>
            </a:ext>
          </a:extLst>
        </xdr:cNvPr>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a:extLst>
            <a:ext uri="{FF2B5EF4-FFF2-40B4-BE49-F238E27FC236}">
              <a16:creationId xmlns:a16="http://schemas.microsoft.com/office/drawing/2014/main" id="{6D8E4D96-2E85-4BA3-898D-EBB647F575F9}"/>
            </a:ext>
          </a:extLst>
        </xdr:cNvPr>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a:extLst>
            <a:ext uri="{FF2B5EF4-FFF2-40B4-BE49-F238E27FC236}">
              <a16:creationId xmlns:a16="http://schemas.microsoft.com/office/drawing/2014/main" id="{768FF62B-5B8E-40F3-9138-0F1CD0699EDB}"/>
            </a:ext>
          </a:extLst>
        </xdr:cNvPr>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97172</xdr:rowOff>
    </xdr:from>
    <xdr:ext cx="405111" cy="259045"/>
    <xdr:sp macro="" textlink="">
      <xdr:nvSpPr>
        <xdr:cNvPr id="887" name="n_1mainValue【庁舎】&#10;有形固定資産減価償却率">
          <a:extLst>
            <a:ext uri="{FF2B5EF4-FFF2-40B4-BE49-F238E27FC236}">
              <a16:creationId xmlns:a16="http://schemas.microsoft.com/office/drawing/2014/main" id="{05CD7D95-4FCE-442E-88AC-9006393CAAAA}"/>
            </a:ext>
          </a:extLst>
        </xdr:cNvPr>
        <xdr:cNvSpPr txBox="1"/>
      </xdr:nvSpPr>
      <xdr:spPr>
        <a:xfrm>
          <a:off x="15266044"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93363</xdr:rowOff>
    </xdr:from>
    <xdr:ext cx="405111" cy="259045"/>
    <xdr:sp macro="" textlink="">
      <xdr:nvSpPr>
        <xdr:cNvPr id="888" name="n_2mainValue【庁舎】&#10;有形固定資産減価償却率">
          <a:extLst>
            <a:ext uri="{FF2B5EF4-FFF2-40B4-BE49-F238E27FC236}">
              <a16:creationId xmlns:a16="http://schemas.microsoft.com/office/drawing/2014/main" id="{298B4BA2-D24A-4A65-B132-7D039A6ACE70}"/>
            </a:ext>
          </a:extLst>
        </xdr:cNvPr>
        <xdr:cNvSpPr txBox="1"/>
      </xdr:nvSpPr>
      <xdr:spPr>
        <a:xfrm>
          <a:off x="14389744" y="186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51452</xdr:rowOff>
    </xdr:from>
    <xdr:ext cx="405111" cy="259045"/>
    <xdr:sp macro="" textlink="">
      <xdr:nvSpPr>
        <xdr:cNvPr id="889" name="n_3mainValue【庁舎】&#10;有形固定資産減価償却率">
          <a:extLst>
            <a:ext uri="{FF2B5EF4-FFF2-40B4-BE49-F238E27FC236}">
              <a16:creationId xmlns:a16="http://schemas.microsoft.com/office/drawing/2014/main" id="{80CC6797-B2F4-4200-BD22-C68B1F6C93C0}"/>
            </a:ext>
          </a:extLst>
        </xdr:cNvPr>
        <xdr:cNvSpPr txBox="1"/>
      </xdr:nvSpPr>
      <xdr:spPr>
        <a:xfrm>
          <a:off x="13500744"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169563</xdr:rowOff>
    </xdr:from>
    <xdr:ext cx="405111" cy="259045"/>
    <xdr:sp macro="" textlink="">
      <xdr:nvSpPr>
        <xdr:cNvPr id="890" name="n_4mainValue【庁舎】&#10;有形固定資産減価償却率">
          <a:extLst>
            <a:ext uri="{FF2B5EF4-FFF2-40B4-BE49-F238E27FC236}">
              <a16:creationId xmlns:a16="http://schemas.microsoft.com/office/drawing/2014/main" id="{2DA53F70-2756-4DE9-80D1-7F66DED9D11F}"/>
            </a:ext>
          </a:extLst>
        </xdr:cNvPr>
        <xdr:cNvSpPr txBox="1"/>
      </xdr:nvSpPr>
      <xdr:spPr>
        <a:xfrm>
          <a:off x="126117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B2A10B4A-4F8C-4131-AD97-118B644256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D63FBF11-83FB-41E4-B091-C267672BB0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791F1357-21FB-45F8-B394-6CA0194D96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1AAC99A9-88F4-4396-9051-A6555D1AC8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7B74C65B-B6FA-422E-9C04-81262CEC8B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F642E06B-C27F-48D8-A296-2FE67DB1CFA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CE3D7A6F-C31F-49E5-9E63-31EFEDEE5B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1D2CAC6-05B8-4785-B6C8-40EC4CAA1BC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79EE77CB-769E-46C4-A188-336A0E72C4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FACB3D27-554E-4A0F-8EAB-7AF0422B75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a:extLst>
            <a:ext uri="{FF2B5EF4-FFF2-40B4-BE49-F238E27FC236}">
              <a16:creationId xmlns:a16="http://schemas.microsoft.com/office/drawing/2014/main" id="{AF174A75-FD58-4E7E-B19A-B8E02C3DEA16}"/>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a:extLst>
            <a:ext uri="{FF2B5EF4-FFF2-40B4-BE49-F238E27FC236}">
              <a16:creationId xmlns:a16="http://schemas.microsoft.com/office/drawing/2014/main" id="{15BDEF9B-48D6-416D-9907-46826E20D11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a:extLst>
            <a:ext uri="{FF2B5EF4-FFF2-40B4-BE49-F238E27FC236}">
              <a16:creationId xmlns:a16="http://schemas.microsoft.com/office/drawing/2014/main" id="{BC5AC7F1-DAD2-4FB7-92C6-A884643128C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a:extLst>
            <a:ext uri="{FF2B5EF4-FFF2-40B4-BE49-F238E27FC236}">
              <a16:creationId xmlns:a16="http://schemas.microsoft.com/office/drawing/2014/main" id="{3EDAAAC1-F7E3-4E14-B325-EB6133E0A05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a:extLst>
            <a:ext uri="{FF2B5EF4-FFF2-40B4-BE49-F238E27FC236}">
              <a16:creationId xmlns:a16="http://schemas.microsoft.com/office/drawing/2014/main" id="{169FA71D-8328-4158-B900-15718D82D33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a:extLst>
            <a:ext uri="{FF2B5EF4-FFF2-40B4-BE49-F238E27FC236}">
              <a16:creationId xmlns:a16="http://schemas.microsoft.com/office/drawing/2014/main" id="{AFE25FB3-60E5-4EA0-A120-7BA080952DB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a:extLst>
            <a:ext uri="{FF2B5EF4-FFF2-40B4-BE49-F238E27FC236}">
              <a16:creationId xmlns:a16="http://schemas.microsoft.com/office/drawing/2014/main" id="{5FC74837-9178-4517-91E0-F79B84101AF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a:extLst>
            <a:ext uri="{FF2B5EF4-FFF2-40B4-BE49-F238E27FC236}">
              <a16:creationId xmlns:a16="http://schemas.microsoft.com/office/drawing/2014/main" id="{706A1F5C-2898-4615-A0F7-45E160EA194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a:extLst>
            <a:ext uri="{FF2B5EF4-FFF2-40B4-BE49-F238E27FC236}">
              <a16:creationId xmlns:a16="http://schemas.microsoft.com/office/drawing/2014/main" id="{B49AC172-0DC7-4ECE-A3A3-952E8B9CE1B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a:extLst>
            <a:ext uri="{FF2B5EF4-FFF2-40B4-BE49-F238E27FC236}">
              <a16:creationId xmlns:a16="http://schemas.microsoft.com/office/drawing/2014/main" id="{FAE3F9BE-2A8A-48F9-A66C-C07EFF3B2E2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a:extLst>
            <a:ext uri="{FF2B5EF4-FFF2-40B4-BE49-F238E27FC236}">
              <a16:creationId xmlns:a16="http://schemas.microsoft.com/office/drawing/2014/main" id="{61D16A6C-0497-482C-9C6C-117DBB29BD6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B15AC125-28CC-4864-AAB6-3C2FF5DE40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FE0A50F2-45B6-41D7-B7F2-790417DAD50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2C7EDE23-9E0F-4079-9DB5-728618DA2A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a:extLst>
            <a:ext uri="{FF2B5EF4-FFF2-40B4-BE49-F238E27FC236}">
              <a16:creationId xmlns:a16="http://schemas.microsoft.com/office/drawing/2014/main" id="{BC3EBB44-14EF-427D-AC99-212FE0EDE38E}"/>
            </a:ext>
          </a:extLst>
        </xdr:cNvPr>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a:extLst>
            <a:ext uri="{FF2B5EF4-FFF2-40B4-BE49-F238E27FC236}">
              <a16:creationId xmlns:a16="http://schemas.microsoft.com/office/drawing/2014/main" id="{F7E9A924-D30D-40C1-9CE5-34130156B376}"/>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a:extLst>
            <a:ext uri="{FF2B5EF4-FFF2-40B4-BE49-F238E27FC236}">
              <a16:creationId xmlns:a16="http://schemas.microsoft.com/office/drawing/2014/main" id="{C58F3D77-72F5-4B06-B39D-C8E368D8CA39}"/>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a:extLst>
            <a:ext uri="{FF2B5EF4-FFF2-40B4-BE49-F238E27FC236}">
              <a16:creationId xmlns:a16="http://schemas.microsoft.com/office/drawing/2014/main" id="{D34B0DC1-CF7B-484D-AC98-B1B5B206A7D6}"/>
            </a:ext>
          </a:extLst>
        </xdr:cNvPr>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a:extLst>
            <a:ext uri="{FF2B5EF4-FFF2-40B4-BE49-F238E27FC236}">
              <a16:creationId xmlns:a16="http://schemas.microsoft.com/office/drawing/2014/main" id="{074FF59C-54AA-4A6E-9204-F2C7405675D6}"/>
            </a:ext>
          </a:extLst>
        </xdr:cNvPr>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a:extLst>
            <a:ext uri="{FF2B5EF4-FFF2-40B4-BE49-F238E27FC236}">
              <a16:creationId xmlns:a16="http://schemas.microsoft.com/office/drawing/2014/main" id="{E9869EB1-3A99-4D49-B82C-6B64A0C22740}"/>
            </a:ext>
          </a:extLst>
        </xdr:cNvPr>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a:extLst>
            <a:ext uri="{FF2B5EF4-FFF2-40B4-BE49-F238E27FC236}">
              <a16:creationId xmlns:a16="http://schemas.microsoft.com/office/drawing/2014/main" id="{FE6F0D6A-BD8E-47D6-B7F8-32B2A7AE52D3}"/>
            </a:ext>
          </a:extLst>
        </xdr:cNvPr>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a:extLst>
            <a:ext uri="{FF2B5EF4-FFF2-40B4-BE49-F238E27FC236}">
              <a16:creationId xmlns:a16="http://schemas.microsoft.com/office/drawing/2014/main" id="{8D4BF8AF-E355-429F-B382-3E801D94C24F}"/>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a:extLst>
            <a:ext uri="{FF2B5EF4-FFF2-40B4-BE49-F238E27FC236}">
              <a16:creationId xmlns:a16="http://schemas.microsoft.com/office/drawing/2014/main" id="{AFAF1D36-EE8C-46D8-8F6D-202D147A836C}"/>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a:extLst>
            <a:ext uri="{FF2B5EF4-FFF2-40B4-BE49-F238E27FC236}">
              <a16:creationId xmlns:a16="http://schemas.microsoft.com/office/drawing/2014/main" id="{20880906-9C84-4003-B261-BFCBF795F5D0}"/>
            </a:ext>
          </a:extLst>
        </xdr:cNvPr>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a:extLst>
            <a:ext uri="{FF2B5EF4-FFF2-40B4-BE49-F238E27FC236}">
              <a16:creationId xmlns:a16="http://schemas.microsoft.com/office/drawing/2014/main" id="{805E3616-9426-427B-A3BB-C661E932900D}"/>
            </a:ext>
          </a:extLst>
        </xdr:cNvPr>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A9BBB621-BC42-41BB-9D82-E728152F5B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AF670932-C99C-469F-A4EF-BBF37E30BE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364718FD-98CB-4919-9A3B-819C4DCF81E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ADE7C0DF-9273-4ED2-90A3-DA848B52C3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46580A29-F454-499B-B4DB-FB252BF3824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166370</xdr:rowOff>
    </xdr:from>
    <xdr:to>
      <xdr:col>116</xdr:col>
      <xdr:colOff>114300</xdr:colOff>
      <xdr:row>104</xdr:row>
      <xdr:rowOff>96520</xdr:rowOff>
    </xdr:to>
    <xdr:sp macro="" textlink="">
      <xdr:nvSpPr>
        <xdr:cNvPr id="931" name="楕円 930">
          <a:extLst>
            <a:ext uri="{FF2B5EF4-FFF2-40B4-BE49-F238E27FC236}">
              <a16:creationId xmlns:a16="http://schemas.microsoft.com/office/drawing/2014/main" id="{AF2F91D3-8860-4031-86EE-EC15A031D06C}"/>
            </a:ext>
          </a:extLst>
        </xdr:cNvPr>
        <xdr:cNvSpPr/>
      </xdr:nvSpPr>
      <xdr:spPr>
        <a:xfrm>
          <a:off x="22110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17797</xdr:rowOff>
    </xdr:from>
    <xdr:ext cx="469744" cy="259045"/>
    <xdr:sp macro="" textlink="">
      <xdr:nvSpPr>
        <xdr:cNvPr id="932" name="【庁舎】&#10;一人当たり面積該当値テキスト">
          <a:extLst>
            <a:ext uri="{FF2B5EF4-FFF2-40B4-BE49-F238E27FC236}">
              <a16:creationId xmlns:a16="http://schemas.microsoft.com/office/drawing/2014/main" id="{053A0195-47B8-42F7-AFD0-187A2AD6EF59}"/>
            </a:ext>
          </a:extLst>
        </xdr:cNvPr>
        <xdr:cNvSpPr txBox="1"/>
      </xdr:nvSpPr>
      <xdr:spPr>
        <a:xfrm>
          <a:off x="22199600"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2539</xdr:rowOff>
    </xdr:from>
    <xdr:to>
      <xdr:col>112</xdr:col>
      <xdr:colOff>38100</xdr:colOff>
      <xdr:row>104</xdr:row>
      <xdr:rowOff>104139</xdr:rowOff>
    </xdr:to>
    <xdr:sp macro="" textlink="">
      <xdr:nvSpPr>
        <xdr:cNvPr id="933" name="楕円 932">
          <a:extLst>
            <a:ext uri="{FF2B5EF4-FFF2-40B4-BE49-F238E27FC236}">
              <a16:creationId xmlns:a16="http://schemas.microsoft.com/office/drawing/2014/main" id="{3E97E71F-C07D-4396-B3A2-5EEB64C32BC6}"/>
            </a:ext>
          </a:extLst>
        </xdr:cNvPr>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45720</xdr:rowOff>
    </xdr:from>
    <xdr:to>
      <xdr:col>116</xdr:col>
      <xdr:colOff>63500</xdr:colOff>
      <xdr:row>104</xdr:row>
      <xdr:rowOff>53339</xdr:rowOff>
    </xdr:to>
    <xdr:cxnSp macro="">
      <xdr:nvCxnSpPr>
        <xdr:cNvPr id="934" name="直線コネクタ 933">
          <a:extLst>
            <a:ext uri="{FF2B5EF4-FFF2-40B4-BE49-F238E27FC236}">
              <a16:creationId xmlns:a16="http://schemas.microsoft.com/office/drawing/2014/main" id="{9AF34FD0-AA90-484D-AC62-E2D62A4DD408}"/>
            </a:ext>
          </a:extLst>
        </xdr:cNvPr>
        <xdr:cNvCxnSpPr/>
      </xdr:nvCxnSpPr>
      <xdr:spPr>
        <a:xfrm flipV="1">
          <a:off x="21323300" y="17876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29211</xdr:rowOff>
    </xdr:from>
    <xdr:to>
      <xdr:col>107</xdr:col>
      <xdr:colOff>101600</xdr:colOff>
      <xdr:row>105</xdr:row>
      <xdr:rowOff>130811</xdr:rowOff>
    </xdr:to>
    <xdr:sp macro="" textlink="">
      <xdr:nvSpPr>
        <xdr:cNvPr id="935" name="楕円 934">
          <a:extLst>
            <a:ext uri="{FF2B5EF4-FFF2-40B4-BE49-F238E27FC236}">
              <a16:creationId xmlns:a16="http://schemas.microsoft.com/office/drawing/2014/main" id="{7BAE44F2-6C3F-42C3-B2B9-DF61B34E4795}"/>
            </a:ext>
          </a:extLst>
        </xdr:cNvPr>
        <xdr:cNvSpPr/>
      </xdr:nvSpPr>
      <xdr:spPr>
        <a:xfrm>
          <a:off x="20383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53339</xdr:rowOff>
    </xdr:from>
    <xdr:to>
      <xdr:col>111</xdr:col>
      <xdr:colOff>177800</xdr:colOff>
      <xdr:row>105</xdr:row>
      <xdr:rowOff>80011</xdr:rowOff>
    </xdr:to>
    <xdr:cxnSp macro="">
      <xdr:nvCxnSpPr>
        <xdr:cNvPr id="936" name="直線コネクタ 935">
          <a:extLst>
            <a:ext uri="{FF2B5EF4-FFF2-40B4-BE49-F238E27FC236}">
              <a16:creationId xmlns:a16="http://schemas.microsoft.com/office/drawing/2014/main" id="{782624EC-5278-4B8D-9FE0-EF06B25583F1}"/>
            </a:ext>
          </a:extLst>
        </xdr:cNvPr>
        <xdr:cNvCxnSpPr/>
      </xdr:nvCxnSpPr>
      <xdr:spPr>
        <a:xfrm flipV="1">
          <a:off x="20434300" y="178841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37" name="楕円 936">
          <a:extLst>
            <a:ext uri="{FF2B5EF4-FFF2-40B4-BE49-F238E27FC236}">
              <a16:creationId xmlns:a16="http://schemas.microsoft.com/office/drawing/2014/main" id="{6C1E887E-C3E3-4E51-B7EF-85D5996C2299}"/>
            </a:ext>
          </a:extLst>
        </xdr:cNvPr>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80011</xdr:rowOff>
    </xdr:from>
    <xdr:to>
      <xdr:col>107</xdr:col>
      <xdr:colOff>50800</xdr:colOff>
      <xdr:row>105</xdr:row>
      <xdr:rowOff>87630</xdr:rowOff>
    </xdr:to>
    <xdr:cxnSp macro="">
      <xdr:nvCxnSpPr>
        <xdr:cNvPr id="938" name="直線コネクタ 937">
          <a:extLst>
            <a:ext uri="{FF2B5EF4-FFF2-40B4-BE49-F238E27FC236}">
              <a16:creationId xmlns:a16="http://schemas.microsoft.com/office/drawing/2014/main" id="{C72DC342-AD20-4D07-948C-2A32D38A0BD4}"/>
            </a:ext>
          </a:extLst>
        </xdr:cNvPr>
        <xdr:cNvCxnSpPr/>
      </xdr:nvCxnSpPr>
      <xdr:spPr>
        <a:xfrm flipV="1">
          <a:off x="19545300" y="1808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44450</xdr:rowOff>
    </xdr:from>
    <xdr:to>
      <xdr:col>98</xdr:col>
      <xdr:colOff>38100</xdr:colOff>
      <xdr:row>105</xdr:row>
      <xdr:rowOff>146050</xdr:rowOff>
    </xdr:to>
    <xdr:sp macro="" textlink="">
      <xdr:nvSpPr>
        <xdr:cNvPr id="939" name="楕円 938">
          <a:extLst>
            <a:ext uri="{FF2B5EF4-FFF2-40B4-BE49-F238E27FC236}">
              <a16:creationId xmlns:a16="http://schemas.microsoft.com/office/drawing/2014/main" id="{07779439-B63B-49B3-98CD-F2693F407AB7}"/>
            </a:ext>
          </a:extLst>
        </xdr:cNvPr>
        <xdr:cNvSpPr/>
      </xdr:nvSpPr>
      <xdr:spPr>
        <a:xfrm>
          <a:off x="18605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87630</xdr:rowOff>
    </xdr:from>
    <xdr:to>
      <xdr:col>102</xdr:col>
      <xdr:colOff>114300</xdr:colOff>
      <xdr:row>105</xdr:row>
      <xdr:rowOff>95250</xdr:rowOff>
    </xdr:to>
    <xdr:cxnSp macro="">
      <xdr:nvCxnSpPr>
        <xdr:cNvPr id="940" name="直線コネクタ 939">
          <a:extLst>
            <a:ext uri="{FF2B5EF4-FFF2-40B4-BE49-F238E27FC236}">
              <a16:creationId xmlns:a16="http://schemas.microsoft.com/office/drawing/2014/main" id="{0A1DFDD9-59F1-4123-8BA1-48E9D8096130}"/>
            </a:ext>
          </a:extLst>
        </xdr:cNvPr>
        <xdr:cNvCxnSpPr/>
      </xdr:nvCxnSpPr>
      <xdr:spPr>
        <a:xfrm flipV="1">
          <a:off x="18656300" y="1808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a:extLst>
            <a:ext uri="{FF2B5EF4-FFF2-40B4-BE49-F238E27FC236}">
              <a16:creationId xmlns:a16="http://schemas.microsoft.com/office/drawing/2014/main" id="{95442D0D-A83A-4C72-8614-9E315359025B}"/>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2" name="n_2aveValue【庁舎】&#10;一人当たり面積">
          <a:extLst>
            <a:ext uri="{FF2B5EF4-FFF2-40B4-BE49-F238E27FC236}">
              <a16:creationId xmlns:a16="http://schemas.microsoft.com/office/drawing/2014/main" id="{FF4466B8-90CC-4541-B0AF-11CE7CAA0FDE}"/>
            </a:ext>
          </a:extLst>
        </xdr:cNvPr>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3" name="n_3aveValue【庁舎】&#10;一人当たり面積">
          <a:extLst>
            <a:ext uri="{FF2B5EF4-FFF2-40B4-BE49-F238E27FC236}">
              <a16:creationId xmlns:a16="http://schemas.microsoft.com/office/drawing/2014/main" id="{94CCEB8B-2388-482E-96E5-B9F4CBC8B0CD}"/>
            </a:ext>
          </a:extLst>
        </xdr:cNvPr>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a:extLst>
            <a:ext uri="{FF2B5EF4-FFF2-40B4-BE49-F238E27FC236}">
              <a16:creationId xmlns:a16="http://schemas.microsoft.com/office/drawing/2014/main" id="{B82C43A3-10A2-43EC-BE47-2EEDD4305D95}"/>
            </a:ext>
          </a:extLst>
        </xdr:cNvPr>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120666</xdr:rowOff>
    </xdr:from>
    <xdr:ext cx="469744" cy="259045"/>
    <xdr:sp macro="" textlink="">
      <xdr:nvSpPr>
        <xdr:cNvPr id="945" name="n_1mainValue【庁舎】&#10;一人当たり面積">
          <a:extLst>
            <a:ext uri="{FF2B5EF4-FFF2-40B4-BE49-F238E27FC236}">
              <a16:creationId xmlns:a16="http://schemas.microsoft.com/office/drawing/2014/main" id="{B3821DA5-DC2D-4CF8-847C-8F22BDD39A5C}"/>
            </a:ext>
          </a:extLst>
        </xdr:cNvPr>
        <xdr:cNvSpPr txBox="1"/>
      </xdr:nvSpPr>
      <xdr:spPr>
        <a:xfrm>
          <a:off x="21075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121938</xdr:rowOff>
    </xdr:from>
    <xdr:ext cx="469744" cy="259045"/>
    <xdr:sp macro="" textlink="">
      <xdr:nvSpPr>
        <xdr:cNvPr id="946" name="n_2mainValue【庁舎】&#10;一人当たり面積">
          <a:extLst>
            <a:ext uri="{FF2B5EF4-FFF2-40B4-BE49-F238E27FC236}">
              <a16:creationId xmlns:a16="http://schemas.microsoft.com/office/drawing/2014/main" id="{499E69EA-66C6-4F06-8EA8-CE59FFDC59D6}"/>
            </a:ext>
          </a:extLst>
        </xdr:cNvPr>
        <xdr:cNvSpPr txBox="1"/>
      </xdr:nvSpPr>
      <xdr:spPr>
        <a:xfrm>
          <a:off x="20199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129557</xdr:rowOff>
    </xdr:from>
    <xdr:ext cx="469744" cy="259045"/>
    <xdr:sp macro="" textlink="">
      <xdr:nvSpPr>
        <xdr:cNvPr id="947" name="n_3mainValue【庁舎】&#10;一人当たり面積">
          <a:extLst>
            <a:ext uri="{FF2B5EF4-FFF2-40B4-BE49-F238E27FC236}">
              <a16:creationId xmlns:a16="http://schemas.microsoft.com/office/drawing/2014/main" id="{2323BD9B-7A2C-4FD6-A4DB-8AF47902A2A9}"/>
            </a:ext>
          </a:extLst>
        </xdr:cNvPr>
        <xdr:cNvSpPr txBox="1"/>
      </xdr:nvSpPr>
      <xdr:spPr>
        <a:xfrm>
          <a:off x="19310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137177</xdr:rowOff>
    </xdr:from>
    <xdr:ext cx="469744" cy="259045"/>
    <xdr:sp macro="" textlink="">
      <xdr:nvSpPr>
        <xdr:cNvPr id="948" name="n_4mainValue【庁舎】&#10;一人当たり面積">
          <a:extLst>
            <a:ext uri="{FF2B5EF4-FFF2-40B4-BE49-F238E27FC236}">
              <a16:creationId xmlns:a16="http://schemas.microsoft.com/office/drawing/2014/main" id="{3AF04136-2117-4E03-AC75-51AAB45009B2}"/>
            </a:ext>
          </a:extLst>
        </xdr:cNvPr>
        <xdr:cNvSpPr txBox="1"/>
      </xdr:nvSpPr>
      <xdr:spPr>
        <a:xfrm>
          <a:off x="18421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D56E4EF6-4E1C-4E1C-96CA-ADFFAE0BECA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8713B2FD-2092-4141-BA82-2364E97D9E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54786209-AB7A-485E-9FE3-ED53292724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ポイント類似団体平均を上回っている。本庁舎は昭和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年に建設されており、現在、建替事業を進めているため、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供用開始後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は数値の改善が見込まれる。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また、有形固定資産減価償却率が比較的高い福祉施設及び市民会館については、毎年実施している「診断のすゝめ」など定期的な点検等と計画的な予防保全に努め、安心・安全なサービスの提供を図る。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地域社会再生事業費の創設による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前年度からほぼ横ばいで推移し、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11995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104722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3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74382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地方消費税交付金や減収補てん債（特例分）の増等により前年度から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「宇部市財政運営指針」に基づき地方債残高（本庁舎建設事業債を除く）の削減による公債費の縮減に努めるとともに、事業の見直し等により経常経費の抑制に努める。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63</xdr:row>
      <xdr:rowOff>148082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204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63</xdr:row>
      <xdr:rowOff>148082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2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119126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8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63</xdr:row>
      <xdr:rowOff>157734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8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97282</xdr:rowOff>
    </xdr:from>
    <xdr:to>
      <xdr:col>19</xdr:col>
      <xdr:colOff>184150</xdr:colOff>
      <xdr:row>64</xdr:row>
      <xdr:rowOff>27432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37609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6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116095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類似団体平均を約</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千円下回っている要因は、人件費や物件費の歳出に占める割合が類似団体平均より低くなっているためである。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しかし見方を変えると、義務的経費（公債費、扶助費等）に歳出が嵩み、物件費等に十分回っていないとも言える。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今後、委託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を進めていくと増加していく費目であるため、人件費とのバランスをとりながら全体としてのコスト低減を図る。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57514</xdr:rowOff>
    </xdr:from>
    <xdr:to>
      <xdr:col>23</xdr:col>
      <xdr:colOff>133350</xdr:colOff>
      <xdr:row>82</xdr:row>
      <xdr:rowOff>43754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44964"/>
          <a:ext cx="838200" cy="15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12686</xdr:rowOff>
    </xdr:from>
    <xdr:to>
      <xdr:col>19</xdr:col>
      <xdr:colOff>133350</xdr:colOff>
      <xdr:row>81</xdr:row>
      <xdr:rowOff>57514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00136"/>
          <a:ext cx="889000" cy="4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149107</xdr:rowOff>
    </xdr:from>
    <xdr:to>
      <xdr:col>15</xdr:col>
      <xdr:colOff>82550</xdr:colOff>
      <xdr:row>81</xdr:row>
      <xdr:rowOff>12686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65107"/>
          <a:ext cx="889000" cy="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114012</xdr:rowOff>
    </xdr:from>
    <xdr:to>
      <xdr:col>11</xdr:col>
      <xdr:colOff>31750</xdr:colOff>
      <xdr:row>80</xdr:row>
      <xdr:rowOff>149107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0012"/>
          <a:ext cx="889000" cy="3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164404</xdr:rowOff>
    </xdr:from>
    <xdr:to>
      <xdr:col>23</xdr:col>
      <xdr:colOff>184150</xdr:colOff>
      <xdr:row>82</xdr:row>
      <xdr:rowOff>94554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9481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9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6714</xdr:rowOff>
    </xdr:from>
    <xdr:to>
      <xdr:col>19</xdr:col>
      <xdr:colOff>184150</xdr:colOff>
      <xdr:row>81</xdr:row>
      <xdr:rowOff>108314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118491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63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133336</xdr:rowOff>
    </xdr:from>
    <xdr:to>
      <xdr:col>15</xdr:col>
      <xdr:colOff>133350</xdr:colOff>
      <xdr:row>81</xdr:row>
      <xdr:rowOff>63486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73663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98307</xdr:rowOff>
    </xdr:from>
    <xdr:to>
      <xdr:col>11</xdr:col>
      <xdr:colOff>82550</xdr:colOff>
      <xdr:row>81</xdr:row>
      <xdr:rowOff>28457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38634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63212</xdr:rowOff>
    </xdr:from>
    <xdr:to>
      <xdr:col>7</xdr:col>
      <xdr:colOff>31750</xdr:colOff>
      <xdr:row>80</xdr:row>
      <xdr:rowOff>164812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7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3539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年度から継続して職員給与カットを実施しており、平成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年度から概ね</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以下で推移し、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年度においては類似団体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今後も、人事委員会勧告の動向等を踏まえて、適切な給与水準の維持に努める。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85</xdr:row>
      <xdr:rowOff>51859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4467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51859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「定員適正化計画」に基づき、スリムで効率的な組織・人員体制の確立に努めた結果、類似団体平均を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人下回っている。今後も市民サービスの維持、充実に配慮しながら職員数の適正化に努める。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105591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6059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43543</xdr:rowOff>
    </xdr:from>
    <xdr:to>
      <xdr:col>77</xdr:col>
      <xdr:colOff>44450</xdr:colOff>
      <xdr:row>61</xdr:row>
      <xdr:rowOff>105591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0199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29754</xdr:rowOff>
    </xdr:from>
    <xdr:to>
      <xdr:col>72</xdr:col>
      <xdr:colOff>203200</xdr:colOff>
      <xdr:row>61</xdr:row>
      <xdr:rowOff>43543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882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29754</xdr:rowOff>
    </xdr:from>
    <xdr:to>
      <xdr:col>68</xdr:col>
      <xdr:colOff>152400</xdr:colOff>
      <xdr:row>61</xdr:row>
      <xdr:rowOff>29754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88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67871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54791</xdr:rowOff>
    </xdr:from>
    <xdr:to>
      <xdr:col>77</xdr:col>
      <xdr:colOff>95250</xdr:colOff>
      <xdr:row>61</xdr:row>
      <xdr:rowOff>156391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166568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8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164193</xdr:rowOff>
    </xdr:from>
    <xdr:to>
      <xdr:col>73</xdr:col>
      <xdr:colOff>44450</xdr:colOff>
      <xdr:row>61</xdr:row>
      <xdr:rowOff>94343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104520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150404</xdr:rowOff>
    </xdr:from>
    <xdr:to>
      <xdr:col>68</xdr:col>
      <xdr:colOff>203200</xdr:colOff>
      <xdr:row>61</xdr:row>
      <xdr:rowOff>80554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90731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年度から取り組んだ「第二次行財政改革加速化プラン」、平成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年度から取り組んでいる「宇部市行政サービス改革推進計画」やそれと合わせて策定した「宇部市財政運営指針（</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年度）」に基づき、建設地方債の発行を抑制し、地方債残高の縮減に努めてきたことから、元利償還金が減少傾向にあ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減少傾向にあるが、平成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年度に発行した第三セクター等改革推進債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及び本格化した本庁舎建設事業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により、しばらくは高水準で公債費が推移する見込みであるため、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本庁舎建設事債以外の地方債</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発行をコントロールする。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46567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241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41</xdr:row>
      <xdr:rowOff>24493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045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162378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05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162378</xdr:rowOff>
    </xdr:from>
    <xdr:to>
      <xdr:col>68</xdr:col>
      <xdr:colOff>152400</xdr:colOff>
      <xdr:row>42</xdr:row>
      <xdr:rowOff>128815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918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充当可能基金の増等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本庁舎建設により一時的に市債残高が増加するが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、後世への負担軽減に留意し、地方債残高</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（本庁舎建設事業債を除く）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の縮減に努め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128693</xdr:rowOff>
    </xdr:from>
    <xdr:to>
      <xdr:col>81</xdr:col>
      <xdr:colOff>44450</xdr:colOff>
      <xdr:row>16</xdr:row>
      <xdr:rowOff>10866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00443"/>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84455</xdr:rowOff>
    </xdr:from>
    <xdr:to>
      <xdr:col>77</xdr:col>
      <xdr:colOff>44450</xdr:colOff>
      <xdr:row>16</xdr:row>
      <xdr:rowOff>10866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656205"/>
          <a:ext cx="889000" cy="9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84455</xdr:rowOff>
    </xdr:from>
    <xdr:to>
      <xdr:col>72</xdr:col>
      <xdr:colOff>203200</xdr:colOff>
      <xdr:row>16</xdr:row>
      <xdr:rowOff>9525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562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9525</xdr:rowOff>
    </xdr:from>
    <xdr:to>
      <xdr:col>68</xdr:col>
      <xdr:colOff>152400</xdr:colOff>
      <xdr:row>16</xdr:row>
      <xdr:rowOff>106045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527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77893</xdr:rowOff>
    </xdr:from>
    <xdr:to>
      <xdr:col>81</xdr:col>
      <xdr:colOff>95250</xdr:colOff>
      <xdr:row>16</xdr:row>
      <xdr:rowOff>8043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49970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2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131516</xdr:rowOff>
    </xdr:from>
    <xdr:to>
      <xdr:col>77</xdr:col>
      <xdr:colOff>95250</xdr:colOff>
      <xdr:row>16</xdr:row>
      <xdr:rowOff>61666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46443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8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33655</xdr:rowOff>
    </xdr:from>
    <xdr:to>
      <xdr:col>73</xdr:col>
      <xdr:colOff>44450</xdr:colOff>
      <xdr:row>15</xdr:row>
      <xdr:rowOff>135255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120032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45102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141622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し、類似団体平均からは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ポイント下回っている。これは、消防一部事務組合の設立等に積極的に取り組んできた結果、職員数が類似団体と比較して少ないためである。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働き方改革を踏まえながら、適正な組織、人員体制を確保していく。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46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過去からの経費節減努力により類似団体平均を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ポイントと大きく下回っている。しかし、これは、義務的経費（扶助費、公債費）の比率が高く、物件費等へ十分に経費が回せていないと考えることもできる。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委託化を進めると増加していく費目であるため、人件費の抑制とのバランスを取りつつ、全体としてのコスト低減に努める。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138430</xdr:rowOff>
    </xdr:from>
    <xdr:to>
      <xdr:col>82</xdr:col>
      <xdr:colOff>107950</xdr:colOff>
      <xdr:row>14</xdr:row>
      <xdr:rowOff>17272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672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124714</xdr:rowOff>
    </xdr:from>
    <xdr:to>
      <xdr:col>78</xdr:col>
      <xdr:colOff>69850</xdr:colOff>
      <xdr:row>13</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53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101854</xdr:rowOff>
    </xdr:from>
    <xdr:to>
      <xdr:col>73</xdr:col>
      <xdr:colOff>180975</xdr:colOff>
      <xdr:row>13</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307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74422</xdr:rowOff>
    </xdr:from>
    <xdr:to>
      <xdr:col>69</xdr:col>
      <xdr:colOff>92075</xdr:colOff>
      <xdr:row>13</xdr:row>
      <xdr:rowOff>101854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032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137922</xdr:rowOff>
    </xdr:from>
    <xdr:to>
      <xdr:col>82</xdr:col>
      <xdr:colOff>158750</xdr:colOff>
      <xdr:row>14</xdr:row>
      <xdr:rowOff>68072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46499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87630</xdr:rowOff>
    </xdr:from>
    <xdr:to>
      <xdr:col>78</xdr:col>
      <xdr:colOff>120650</xdr:colOff>
      <xdr:row>14</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27957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73914</xdr:rowOff>
    </xdr:from>
    <xdr:to>
      <xdr:col>74</xdr:col>
      <xdr:colOff>31750</xdr:colOff>
      <xdr:row>14</xdr:row>
      <xdr:rowOff>4064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14241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51054</xdr:rowOff>
    </xdr:from>
    <xdr:to>
      <xdr:col>69</xdr:col>
      <xdr:colOff>142875</xdr:colOff>
      <xdr:row>13</xdr:row>
      <xdr:rowOff>152654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162831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4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23622</xdr:rowOff>
    </xdr:from>
    <xdr:to>
      <xdr:col>65</xdr:col>
      <xdr:colOff>53975</xdr:colOff>
      <xdr:row>13</xdr:row>
      <xdr:rowOff>125222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135399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回り、前年度から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から低下に転じたものの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、引き続きサービス水準の維持に留意しながら、資格審査の適正化及び健康・生きがいづくりや雇用の場・機会の創出など、医療費の軽減、自立促進などにつながる施策の推進を図る。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58</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853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8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92727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9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介護保険事業特別会計への繰出金の増加等によるものであり、類似団体平均を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今後、特別会計においてもサービス水準の維持に留意しつつ、健康・生きがいづくりなどによる医療費の軽減など一層の経費節減に努め、普通会計からの繰出金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120650</xdr:rowOff>
    </xdr:from>
    <xdr:to>
      <xdr:col>82</xdr:col>
      <xdr:colOff>107950</xdr:colOff>
      <xdr:row>61</xdr:row>
      <xdr:rowOff>120650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57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82550</xdr:rowOff>
    </xdr:from>
    <xdr:to>
      <xdr:col>78</xdr:col>
      <xdr:colOff>69850</xdr:colOff>
      <xdr:row>61</xdr:row>
      <xdr:rowOff>120650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54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82550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45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60</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69850</xdr:rowOff>
    </xdr:from>
    <xdr:to>
      <xdr:col>82</xdr:col>
      <xdr:colOff>158750</xdr:colOff>
      <xdr:row>62</xdr:row>
      <xdr:rowOff>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149877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69850</xdr:rowOff>
    </xdr:from>
    <xdr:to>
      <xdr:col>78</xdr:col>
      <xdr:colOff>120650</xdr:colOff>
      <xdr:row>62</xdr:row>
      <xdr:rowOff>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156227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31750</xdr:rowOff>
    </xdr:from>
    <xdr:to>
      <xdr:col>74</xdr:col>
      <xdr:colOff>31750</xdr:colOff>
      <xdr:row>61</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4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年度に消防一部事務組合設立に伴い、人件費が補助費等へ振替えられたため、類似団体平均を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行政の受け持つべき分野、経費負担の在り方等について検討し、補助金等の交付の見直し（廃止）を実施し、経費節減に努める。</a:t>
          </a:r>
        </a:p>
        <a:p>
          <a:pPr marL="0" marR="0" lvl="0" indent="0" defTabSz="914400" eaLnBrk="1" fontAlgn="base"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167822</xdr:rowOff>
    </xdr:from>
    <xdr:to>
      <xdr:col>82</xdr:col>
      <xdr:colOff>107950</xdr:colOff>
      <xdr:row>38</xdr:row>
      <xdr:rowOff>72572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5114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39915</xdr:rowOff>
    </xdr:from>
    <xdr:to>
      <xdr:col>78</xdr:col>
      <xdr:colOff>69850</xdr:colOff>
      <xdr:row>38</xdr:row>
      <xdr:rowOff>72572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55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xdr:rowOff>
    </xdr:from>
    <xdr:to>
      <xdr:col>73</xdr:col>
      <xdr:colOff>180975</xdr:colOff>
      <xdr:row>38</xdr:row>
      <xdr:rowOff>39915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522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xdr:rowOff>
    </xdr:from>
    <xdr:to>
      <xdr:col>69</xdr:col>
      <xdr:colOff>92075</xdr:colOff>
      <xdr:row>38</xdr:row>
      <xdr:rowOff>148772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522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21772</xdr:rowOff>
    </xdr:from>
    <xdr:to>
      <xdr:col>78</xdr:col>
      <xdr:colOff>120650</xdr:colOff>
      <xdr:row>38</xdr:row>
      <xdr:rowOff>123372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108149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62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160565</xdr:rowOff>
    </xdr:from>
    <xdr:to>
      <xdr:col>74</xdr:col>
      <xdr:colOff>31750</xdr:colOff>
      <xdr:row>38</xdr:row>
      <xdr:rowOff>90715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75492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127907</xdr:rowOff>
    </xdr:from>
    <xdr:to>
      <xdr:col>69</xdr:col>
      <xdr:colOff>142875</xdr:colOff>
      <xdr:row>38</xdr:row>
      <xdr:rowOff>58057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42834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97972</xdr:rowOff>
    </xdr:from>
    <xdr:to>
      <xdr:col>65</xdr:col>
      <xdr:colOff>53975</xdr:colOff>
      <xdr:row>39</xdr:row>
      <xdr:rowOff>28122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12899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（本庁舎建設事業債を除く）</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の削減に努めているが、依然として類似団体平均を上回っている。これは、過去の大型事業によるものである。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土地開発公社解散に伴う多額の第三セクター等改革推進債の発行や本庁舎の更新に伴い今後、増加する予定の本庁舎建設事業債の発行等により、高水準で推移する見込みである。このため、引き続き「宇部市財政運営指針」に基づき地方債残高（本庁舎建設事業債を除く）の削減に努め、後年度の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17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73661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858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73661</xdr:rowOff>
    </xdr:from>
    <xdr:to>
      <xdr:col>15</xdr:col>
      <xdr:colOff>98425</xdr:colOff>
      <xdr:row>79</xdr:row>
      <xdr:rowOff>31750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138430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576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152400</xdr:rowOff>
    </xdr:from>
    <xdr:to>
      <xdr:col>11</xdr:col>
      <xdr:colOff>60325</xdr:colOff>
      <xdr:row>79</xdr:row>
      <xdr:rowOff>82550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67327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87630</xdr:rowOff>
    </xdr:from>
    <xdr:to>
      <xdr:col>6</xdr:col>
      <xdr:colOff>171450</xdr:colOff>
      <xdr:row>80</xdr:row>
      <xdr:rowOff>17780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ポイント上回っているが、類似団体平均を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経常収支比率が類似団体平均から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ポイント上回っていることから、公債費負担がいかに本市財政を圧迫しているかがわかる。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それぞれの分析欄でも述べてあるとおり、引き続き行財政改革に努め、経常収支比率の改善を図っていく。</a:t>
          </a:r>
        </a:p>
        <a:p>
          <a:pPr marL="0" marR="0" lvl="0" indent="0" defTabSz="914400" eaLnBrk="1" fontAlgn="base"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157480</xdr:rowOff>
    </xdr:from>
    <xdr:to>
      <xdr:col>73</xdr:col>
      <xdr:colOff>180975</xdr:colOff>
      <xdr:row>75</xdr:row>
      <xdr:rowOff>146050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844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74</xdr:row>
      <xdr:rowOff>157480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799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60960</xdr:rowOff>
    </xdr:from>
    <xdr:to>
      <xdr:col>65</xdr:col>
      <xdr:colOff>53975</xdr:colOff>
      <xdr:row>74</xdr:row>
      <xdr:rowOff>162560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1287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25852</xdr:rowOff>
    </xdr:from>
    <xdr:to>
      <xdr:col>29</xdr:col>
      <xdr:colOff>127000</xdr:colOff>
      <xdr:row>15</xdr:row>
      <xdr:rowOff>127259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645227"/>
          <a:ext cx="647700" cy="101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16121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0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127259</xdr:rowOff>
    </xdr:from>
    <xdr:to>
      <xdr:col>26</xdr:col>
      <xdr:colOff>50800</xdr:colOff>
      <xdr:row>15</xdr:row>
      <xdr:rowOff>159537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46634"/>
          <a:ext cx="698500" cy="3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159537</xdr:rowOff>
    </xdr:from>
    <xdr:to>
      <xdr:col>22</xdr:col>
      <xdr:colOff>114300</xdr:colOff>
      <xdr:row>16</xdr:row>
      <xdr:rowOff>30790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778912"/>
          <a:ext cx="698500" cy="4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30790</xdr:rowOff>
    </xdr:from>
    <xdr:to>
      <xdr:col>18</xdr:col>
      <xdr:colOff>177800</xdr:colOff>
      <xdr:row>16</xdr:row>
      <xdr:rowOff>85745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21615"/>
          <a:ext cx="6985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21104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146502</xdr:rowOff>
    </xdr:from>
    <xdr:to>
      <xdr:col>29</xdr:col>
      <xdr:colOff>177800</xdr:colOff>
      <xdr:row>15</xdr:row>
      <xdr:rowOff>76652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9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163029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43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76459</xdr:rowOff>
    </xdr:from>
    <xdr:to>
      <xdr:col>26</xdr:col>
      <xdr:colOff>101600</xdr:colOff>
      <xdr:row>16</xdr:row>
      <xdr:rowOff>6609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9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16786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64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108737</xdr:rowOff>
    </xdr:from>
    <xdr:to>
      <xdr:col>22</xdr:col>
      <xdr:colOff>165100</xdr:colOff>
      <xdr:row>16</xdr:row>
      <xdr:rowOff>38887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2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49064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151440</xdr:rowOff>
    </xdr:from>
    <xdr:to>
      <xdr:col>19</xdr:col>
      <xdr:colOff>38100</xdr:colOff>
      <xdr:row>16</xdr:row>
      <xdr:rowOff>81590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77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91767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3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34945</xdr:rowOff>
    </xdr:from>
    <xdr:to>
      <xdr:col>15</xdr:col>
      <xdr:colOff>101600</xdr:colOff>
      <xdr:row>16</xdr:row>
      <xdr:rowOff>136545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25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146722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9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432</xdr:rowOff>
    </xdr:from>
    <xdr:to>
      <xdr:col>29</xdr:col>
      <xdr:colOff>127000</xdr:colOff>
      <xdr:row>36</xdr:row>
      <xdr:rowOff>26188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53682"/>
          <a:ext cx="647700" cy="25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312395</xdr:rowOff>
    </xdr:from>
    <xdr:to>
      <xdr:col>26</xdr:col>
      <xdr:colOff>50800</xdr:colOff>
      <xdr:row>36</xdr:row>
      <xdr:rowOff>432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22745"/>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225336</xdr:rowOff>
    </xdr:from>
    <xdr:to>
      <xdr:col>22</xdr:col>
      <xdr:colOff>114300</xdr:colOff>
      <xdr:row>35</xdr:row>
      <xdr:rowOff>312395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35686"/>
          <a:ext cx="698500" cy="8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102350</xdr:rowOff>
    </xdr:from>
    <xdr:to>
      <xdr:col>18</xdr:col>
      <xdr:colOff>177800</xdr:colOff>
      <xdr:row>35</xdr:row>
      <xdr:rowOff>225336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12700"/>
          <a:ext cx="698500" cy="122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318288</xdr:rowOff>
    </xdr:from>
    <xdr:to>
      <xdr:col>29</xdr:col>
      <xdr:colOff>177800</xdr:colOff>
      <xdr:row>36</xdr:row>
      <xdr:rowOff>76988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2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290365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90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292532</xdr:rowOff>
    </xdr:from>
    <xdr:to>
      <xdr:col>26</xdr:col>
      <xdr:colOff>101600</xdr:colOff>
      <xdr:row>36</xdr:row>
      <xdr:rowOff>51232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02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36009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89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261595</xdr:rowOff>
    </xdr:from>
    <xdr:to>
      <xdr:col>22</xdr:col>
      <xdr:colOff>165100</xdr:colOff>
      <xdr:row>36</xdr:row>
      <xdr:rowOff>20295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7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30472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4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174536</xdr:rowOff>
    </xdr:from>
    <xdr:to>
      <xdr:col>19</xdr:col>
      <xdr:colOff>38100</xdr:colOff>
      <xdr:row>35</xdr:row>
      <xdr:rowOff>276136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8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286313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5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51550</xdr:rowOff>
    </xdr:from>
    <xdr:to>
      <xdr:col>15</xdr:col>
      <xdr:colOff>101600</xdr:colOff>
      <xdr:row>35</xdr:row>
      <xdr:rowOff>153150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6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163326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43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34506</xdr:rowOff>
    </xdr:from>
    <xdr:to>
      <xdr:col>24</xdr:col>
      <xdr:colOff>63500</xdr:colOff>
      <xdr:row>36</xdr:row>
      <xdr:rowOff>37783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35256"/>
          <a:ext cx="838200" cy="17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164160</xdr:rowOff>
    </xdr:from>
    <xdr:to>
      <xdr:col>19</xdr:col>
      <xdr:colOff>177800</xdr:colOff>
      <xdr:row>36</xdr:row>
      <xdr:rowOff>37783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64910"/>
          <a:ext cx="8890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164160</xdr:rowOff>
    </xdr:from>
    <xdr:to>
      <xdr:col>15</xdr:col>
      <xdr:colOff>50800</xdr:colOff>
      <xdr:row>36</xdr:row>
      <xdr:rowOff>87846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64910"/>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87846</xdr:rowOff>
    </xdr:from>
    <xdr:to>
      <xdr:col>10</xdr:col>
      <xdr:colOff>114300</xdr:colOff>
      <xdr:row>36</xdr:row>
      <xdr:rowOff>126327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6004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155156</xdr:rowOff>
    </xdr:from>
    <xdr:to>
      <xdr:col>24</xdr:col>
      <xdr:colOff>114300</xdr:colOff>
      <xdr:row>35</xdr:row>
      <xdr:rowOff>85306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133583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158433</xdr:rowOff>
    </xdr:from>
    <xdr:to>
      <xdr:col>20</xdr:col>
      <xdr:colOff>38100</xdr:colOff>
      <xdr:row>36</xdr:row>
      <xdr:rowOff>88583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79710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113360</xdr:rowOff>
    </xdr:from>
    <xdr:to>
      <xdr:col>15</xdr:col>
      <xdr:colOff>101600</xdr:colOff>
      <xdr:row>36</xdr:row>
      <xdr:rowOff>43510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34637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37046</xdr:rowOff>
    </xdr:from>
    <xdr:to>
      <xdr:col>10</xdr:col>
      <xdr:colOff>165100</xdr:colOff>
      <xdr:row>36</xdr:row>
      <xdr:rowOff>138646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129773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75527</xdr:rowOff>
    </xdr:from>
    <xdr:to>
      <xdr:col>6</xdr:col>
      <xdr:colOff>38100</xdr:colOff>
      <xdr:row>37</xdr:row>
      <xdr:rowOff>5677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168254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73733</xdr:rowOff>
    </xdr:from>
    <xdr:to>
      <xdr:col>24</xdr:col>
      <xdr:colOff>63500</xdr:colOff>
      <xdr:row>57</xdr:row>
      <xdr:rowOff>33727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74933"/>
          <a:ext cx="8382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33727</xdr:rowOff>
    </xdr:from>
    <xdr:to>
      <xdr:col>19</xdr:col>
      <xdr:colOff>177800</xdr:colOff>
      <xdr:row>57</xdr:row>
      <xdr:rowOff>78076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6377"/>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78076</xdr:rowOff>
    </xdr:from>
    <xdr:to>
      <xdr:col>15</xdr:col>
      <xdr:colOff>50800</xdr:colOff>
      <xdr:row>57</xdr:row>
      <xdr:rowOff>98389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0726"/>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98389</xdr:rowOff>
    </xdr:from>
    <xdr:to>
      <xdr:col>10</xdr:col>
      <xdr:colOff>114300</xdr:colOff>
      <xdr:row>57</xdr:row>
      <xdr:rowOff>120155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71039"/>
          <a:ext cx="889000" cy="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22933</xdr:rowOff>
    </xdr:from>
    <xdr:to>
      <xdr:col>24</xdr:col>
      <xdr:colOff>114300</xdr:colOff>
      <xdr:row>56</xdr:row>
      <xdr:rowOff>124533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154377</xdr:rowOff>
    </xdr:from>
    <xdr:to>
      <xdr:col>20</xdr:col>
      <xdr:colOff>38100</xdr:colOff>
      <xdr:row>57</xdr:row>
      <xdr:rowOff>84527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75654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27276</xdr:rowOff>
    </xdr:from>
    <xdr:to>
      <xdr:col>15</xdr:col>
      <xdr:colOff>101600</xdr:colOff>
      <xdr:row>57</xdr:row>
      <xdr:rowOff>128876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120003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9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47589</xdr:rowOff>
    </xdr:from>
    <xdr:to>
      <xdr:col>10</xdr:col>
      <xdr:colOff>165100</xdr:colOff>
      <xdr:row>57</xdr:row>
      <xdr:rowOff>149189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140316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69355</xdr:rowOff>
    </xdr:from>
    <xdr:to>
      <xdr:col>6</xdr:col>
      <xdr:colOff>38100</xdr:colOff>
      <xdr:row>57</xdr:row>
      <xdr:rowOff>170955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162082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3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13317</xdr:rowOff>
    </xdr:from>
    <xdr:to>
      <xdr:col>24</xdr:col>
      <xdr:colOff>63500</xdr:colOff>
      <xdr:row>77</xdr:row>
      <xdr:rowOff>22569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214967"/>
          <a:ext cx="838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10269</xdr:rowOff>
    </xdr:from>
    <xdr:to>
      <xdr:col>19</xdr:col>
      <xdr:colOff>177800</xdr:colOff>
      <xdr:row>77</xdr:row>
      <xdr:rowOff>22569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211919"/>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10269</xdr:rowOff>
    </xdr:from>
    <xdr:to>
      <xdr:col>15</xdr:col>
      <xdr:colOff>50800</xdr:colOff>
      <xdr:row>77</xdr:row>
      <xdr:rowOff>96048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11919"/>
          <a:ext cx="889000" cy="8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86251</xdr:rowOff>
    </xdr:from>
    <xdr:to>
      <xdr:col>10</xdr:col>
      <xdr:colOff>114300</xdr:colOff>
      <xdr:row>77</xdr:row>
      <xdr:rowOff>96048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8790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133967</xdr:rowOff>
    </xdr:from>
    <xdr:to>
      <xdr:col>24</xdr:col>
      <xdr:colOff>114300</xdr:colOff>
      <xdr:row>77</xdr:row>
      <xdr:rowOff>64117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6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156844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1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143219</xdr:rowOff>
    </xdr:from>
    <xdr:to>
      <xdr:col>20</xdr:col>
      <xdr:colOff>38100</xdr:colOff>
      <xdr:row>77</xdr:row>
      <xdr:rowOff>73369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89897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130919</xdr:rowOff>
    </xdr:from>
    <xdr:to>
      <xdr:col>15</xdr:col>
      <xdr:colOff>101600</xdr:colOff>
      <xdr:row>77</xdr:row>
      <xdr:rowOff>61069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77596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3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45248</xdr:rowOff>
    </xdr:from>
    <xdr:to>
      <xdr:col>10</xdr:col>
      <xdr:colOff>165100</xdr:colOff>
      <xdr:row>77</xdr:row>
      <xdr:rowOff>146848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163375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2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35451</xdr:rowOff>
    </xdr:from>
    <xdr:to>
      <xdr:col>6</xdr:col>
      <xdr:colOff>38100</xdr:colOff>
      <xdr:row>77</xdr:row>
      <xdr:rowOff>137051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153578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1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79676</xdr:rowOff>
    </xdr:from>
    <xdr:to>
      <xdr:col>24</xdr:col>
      <xdr:colOff>63500</xdr:colOff>
      <xdr:row>96</xdr:row>
      <xdr:rowOff>109786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38876"/>
          <a:ext cx="8382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109786</xdr:rowOff>
    </xdr:from>
    <xdr:to>
      <xdr:col>19</xdr:col>
      <xdr:colOff>177800</xdr:colOff>
      <xdr:row>96</xdr:row>
      <xdr:rowOff>167850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68986"/>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167768</xdr:rowOff>
    </xdr:from>
    <xdr:to>
      <xdr:col>15</xdr:col>
      <xdr:colOff>50800</xdr:colOff>
      <xdr:row>96</xdr:row>
      <xdr:rowOff>167850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62696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167768</xdr:rowOff>
    </xdr:from>
    <xdr:to>
      <xdr:col>10</xdr:col>
      <xdr:colOff>114300</xdr:colOff>
      <xdr:row>97</xdr:row>
      <xdr:rowOff>29825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626968"/>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28876</xdr:rowOff>
    </xdr:from>
    <xdr:to>
      <xdr:col>24</xdr:col>
      <xdr:colOff>114300</xdr:colOff>
      <xdr:row>96</xdr:row>
      <xdr:rowOff>130476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51753</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3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58986</xdr:rowOff>
    </xdr:from>
    <xdr:to>
      <xdr:col>20</xdr:col>
      <xdr:colOff>38100</xdr:colOff>
      <xdr:row>96</xdr:row>
      <xdr:rowOff>160586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5663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29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117050</xdr:rowOff>
    </xdr:from>
    <xdr:to>
      <xdr:col>15</xdr:col>
      <xdr:colOff>101600</xdr:colOff>
      <xdr:row>97</xdr:row>
      <xdr:rowOff>47200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63727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35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116968</xdr:rowOff>
    </xdr:from>
    <xdr:to>
      <xdr:col>10</xdr:col>
      <xdr:colOff>165100</xdr:colOff>
      <xdr:row>97</xdr:row>
      <xdr:rowOff>47118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5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63645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35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150475</xdr:rowOff>
    </xdr:from>
    <xdr:to>
      <xdr:col>6</xdr:col>
      <xdr:colOff>38100</xdr:colOff>
      <xdr:row>97</xdr:row>
      <xdr:rowOff>80625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6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97152</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38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168961</xdr:rowOff>
    </xdr:from>
    <xdr:to>
      <xdr:col>55</xdr:col>
      <xdr:colOff>0</xdr:colOff>
      <xdr:row>38</xdr:row>
      <xdr:rowOff>106629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5483911"/>
          <a:ext cx="838200" cy="11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106629</xdr:rowOff>
    </xdr:from>
    <xdr:to>
      <xdr:col>50</xdr:col>
      <xdr:colOff>114300</xdr:colOff>
      <xdr:row>38</xdr:row>
      <xdr:rowOff>149443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6621729"/>
          <a:ext cx="889000" cy="4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149443</xdr:rowOff>
    </xdr:from>
    <xdr:to>
      <xdr:col>45</xdr:col>
      <xdr:colOff>177800</xdr:colOff>
      <xdr:row>38</xdr:row>
      <xdr:rowOff>151381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664543"/>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96756</xdr:rowOff>
    </xdr:from>
    <xdr:to>
      <xdr:col>41</xdr:col>
      <xdr:colOff>50800</xdr:colOff>
      <xdr:row>38</xdr:row>
      <xdr:rowOff>151381</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6611856"/>
          <a:ext cx="889000" cy="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118161</xdr:rowOff>
    </xdr:from>
    <xdr:to>
      <xdr:col>55</xdr:col>
      <xdr:colOff>50800</xdr:colOff>
      <xdr:row>32</xdr:row>
      <xdr:rowOff>48311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4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141038</xdr:rowOff>
    </xdr:from>
    <xdr:ext cx="599010"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28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55829</xdr:rowOff>
    </xdr:from>
    <xdr:to>
      <xdr:col>50</xdr:col>
      <xdr:colOff>165100</xdr:colOff>
      <xdr:row>38</xdr:row>
      <xdr:rowOff>157429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5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2506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3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98643</xdr:rowOff>
    </xdr:from>
    <xdr:to>
      <xdr:col>46</xdr:col>
      <xdr:colOff>38100</xdr:colOff>
      <xdr:row>39</xdr:row>
      <xdr:rowOff>28793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61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45320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3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100581</xdr:rowOff>
    </xdr:from>
    <xdr:to>
      <xdr:col>41</xdr:col>
      <xdr:colOff>101600</xdr:colOff>
      <xdr:row>39</xdr:row>
      <xdr:rowOff>30731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6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47257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39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45956</xdr:rowOff>
    </xdr:from>
    <xdr:to>
      <xdr:col>36</xdr:col>
      <xdr:colOff>165100</xdr:colOff>
      <xdr:row>38</xdr:row>
      <xdr:rowOff>147556</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5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164083</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3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7783</xdr:rowOff>
    </xdr:from>
    <xdr:to>
      <xdr:col>55</xdr:col>
      <xdr:colOff>0</xdr:colOff>
      <xdr:row>56</xdr:row>
      <xdr:rowOff>23800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9639300" y="9608983"/>
          <a:ext cx="8382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7783</xdr:rowOff>
    </xdr:from>
    <xdr:to>
      <xdr:col>50</xdr:col>
      <xdr:colOff>114300</xdr:colOff>
      <xdr:row>56</xdr:row>
      <xdr:rowOff>170632</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8750300" y="9608983"/>
          <a:ext cx="889000" cy="16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109996</xdr:rowOff>
    </xdr:from>
    <xdr:to>
      <xdr:col>45</xdr:col>
      <xdr:colOff>177800</xdr:colOff>
      <xdr:row>56</xdr:row>
      <xdr:rowOff>170632</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7861300" y="9711196"/>
          <a:ext cx="889000" cy="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109996</xdr:rowOff>
    </xdr:from>
    <xdr:to>
      <xdr:col>41</xdr:col>
      <xdr:colOff>50800</xdr:colOff>
      <xdr:row>57</xdr:row>
      <xdr:rowOff>141229</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flipV="1">
          <a:off x="6972300" y="9711196"/>
          <a:ext cx="889000" cy="20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144450</xdr:rowOff>
    </xdr:from>
    <xdr:to>
      <xdr:col>55</xdr:col>
      <xdr:colOff>50800</xdr:colOff>
      <xdr:row>56</xdr:row>
      <xdr:rowOff>74600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95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167327</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4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128433</xdr:rowOff>
    </xdr:from>
    <xdr:to>
      <xdr:col>50</xdr:col>
      <xdr:colOff>165100</xdr:colOff>
      <xdr:row>56</xdr:row>
      <xdr:rowOff>58583</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5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75110</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3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119832</xdr:rowOff>
    </xdr:from>
    <xdr:to>
      <xdr:col>46</xdr:col>
      <xdr:colOff>38100</xdr:colOff>
      <xdr:row>57</xdr:row>
      <xdr:rowOff>49982</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72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66509</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949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59196</xdr:rowOff>
    </xdr:from>
    <xdr:to>
      <xdr:col>41</xdr:col>
      <xdr:colOff>101600</xdr:colOff>
      <xdr:row>56</xdr:row>
      <xdr:rowOff>160796</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6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151923</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97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90429</xdr:rowOff>
    </xdr:from>
    <xdr:to>
      <xdr:col>36</xdr:col>
      <xdr:colOff>165100</xdr:colOff>
      <xdr:row>58</xdr:row>
      <xdr:rowOff>20579</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986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11706</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99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150788</xdr:rowOff>
    </xdr:from>
    <xdr:to>
      <xdr:col>55</xdr:col>
      <xdr:colOff>0</xdr:colOff>
      <xdr:row>78</xdr:row>
      <xdr:rowOff>104998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352438"/>
          <a:ext cx="838200" cy="1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104998</xdr:rowOff>
    </xdr:from>
    <xdr:to>
      <xdr:col>50</xdr:col>
      <xdr:colOff>114300</xdr:colOff>
      <xdr:row>78</xdr:row>
      <xdr:rowOff>118463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3478098"/>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107193</xdr:rowOff>
    </xdr:from>
    <xdr:to>
      <xdr:col>45</xdr:col>
      <xdr:colOff>177800</xdr:colOff>
      <xdr:row>78</xdr:row>
      <xdr:rowOff>118463</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3480293"/>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62182</xdr:rowOff>
    </xdr:from>
    <xdr:to>
      <xdr:col>41</xdr:col>
      <xdr:colOff>50800</xdr:colOff>
      <xdr:row>78</xdr:row>
      <xdr:rowOff>107193</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435282"/>
          <a:ext cx="889000" cy="4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99988</xdr:rowOff>
    </xdr:from>
    <xdr:to>
      <xdr:col>55</xdr:col>
      <xdr:colOff>50800</xdr:colOff>
      <xdr:row>78</xdr:row>
      <xdr:rowOff>30138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78415</xdr:rowOff>
    </xdr:from>
    <xdr:ext cx="469744"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28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54198</xdr:rowOff>
    </xdr:from>
    <xdr:to>
      <xdr:col>50</xdr:col>
      <xdr:colOff>165100</xdr:colOff>
      <xdr:row>78</xdr:row>
      <xdr:rowOff>155798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42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146925</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52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67663</xdr:rowOff>
    </xdr:from>
    <xdr:to>
      <xdr:col>46</xdr:col>
      <xdr:colOff>38100</xdr:colOff>
      <xdr:row>78</xdr:row>
      <xdr:rowOff>169263</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160390</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61017" y="13533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56393</xdr:rowOff>
    </xdr:from>
    <xdr:to>
      <xdr:col>41</xdr:col>
      <xdr:colOff>101600</xdr:colOff>
      <xdr:row>78</xdr:row>
      <xdr:rowOff>157993</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42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149120</xdr:rowOff>
    </xdr:from>
    <xdr:ext cx="469744"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26428" y="1352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11382</xdr:rowOff>
    </xdr:from>
    <xdr:to>
      <xdr:col>36</xdr:col>
      <xdr:colOff>165100</xdr:colOff>
      <xdr:row>78</xdr:row>
      <xdr:rowOff>112982</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3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104109</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47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108401</xdr:rowOff>
    </xdr:from>
    <xdr:to>
      <xdr:col>55</xdr:col>
      <xdr:colOff>0</xdr:colOff>
      <xdr:row>95</xdr:row>
      <xdr:rowOff>119717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6224701"/>
          <a:ext cx="838200" cy="18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108401</xdr:rowOff>
    </xdr:from>
    <xdr:to>
      <xdr:col>50</xdr:col>
      <xdr:colOff>114300</xdr:colOff>
      <xdr:row>95</xdr:row>
      <xdr:rowOff>152921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224701"/>
          <a:ext cx="889000" cy="2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25398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100381</xdr:rowOff>
    </xdr:from>
    <xdr:to>
      <xdr:col>45</xdr:col>
      <xdr:colOff>177800</xdr:colOff>
      <xdr:row>95</xdr:row>
      <xdr:rowOff>152921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7861300" y="16388131"/>
          <a:ext cx="8890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77937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100381</xdr:rowOff>
    </xdr:from>
    <xdr:to>
      <xdr:col>41</xdr:col>
      <xdr:colOff>50800</xdr:colOff>
      <xdr:row>97</xdr:row>
      <xdr:rowOff>62319</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388131"/>
          <a:ext cx="889000" cy="3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68917</xdr:rowOff>
    </xdr:from>
    <xdr:to>
      <xdr:col>55</xdr:col>
      <xdr:colOff>50800</xdr:colOff>
      <xdr:row>95</xdr:row>
      <xdr:rowOff>170517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3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91794</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2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57601</xdr:rowOff>
    </xdr:from>
    <xdr:to>
      <xdr:col>50</xdr:col>
      <xdr:colOff>165100</xdr:colOff>
      <xdr:row>94</xdr:row>
      <xdr:rowOff>159201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1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4278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59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102121</xdr:rowOff>
    </xdr:from>
    <xdr:to>
      <xdr:col>46</xdr:col>
      <xdr:colOff>38100</xdr:colOff>
      <xdr:row>96</xdr:row>
      <xdr:rowOff>32271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3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48798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1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49581</xdr:rowOff>
    </xdr:from>
    <xdr:to>
      <xdr:col>41</xdr:col>
      <xdr:colOff>101600</xdr:colOff>
      <xdr:row>95</xdr:row>
      <xdr:rowOff>151181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167708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11519</xdr:rowOff>
    </xdr:from>
    <xdr:to>
      <xdr:col>36</xdr:col>
      <xdr:colOff>165100</xdr:colOff>
      <xdr:row>97</xdr:row>
      <xdr:rowOff>113119</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104246</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7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67005</xdr:rowOff>
    </xdr:from>
    <xdr:to>
      <xdr:col>85</xdr:col>
      <xdr:colOff>127000</xdr:colOff>
      <xdr:row>38</xdr:row>
      <xdr:rowOff>83007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410655"/>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49632</xdr:rowOff>
    </xdr:from>
    <xdr:to>
      <xdr:col>81</xdr:col>
      <xdr:colOff>50800</xdr:colOff>
      <xdr:row>38</xdr:row>
      <xdr:rowOff>83007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564732"/>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30429</xdr:rowOff>
    </xdr:from>
    <xdr:to>
      <xdr:col>76</xdr:col>
      <xdr:colOff>114300</xdr:colOff>
      <xdr:row>38</xdr:row>
      <xdr:rowOff>49632</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545529"/>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38202</xdr:rowOff>
    </xdr:from>
    <xdr:to>
      <xdr:col>71</xdr:col>
      <xdr:colOff>177800</xdr:colOff>
      <xdr:row>38</xdr:row>
      <xdr:rowOff>30429</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381852"/>
          <a:ext cx="889000" cy="1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16205</xdr:rowOff>
    </xdr:from>
    <xdr:to>
      <xdr:col>85</xdr:col>
      <xdr:colOff>177800</xdr:colOff>
      <xdr:row>37</xdr:row>
      <xdr:rowOff>117805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3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39082</xdr:rowOff>
    </xdr:from>
    <xdr:ext cx="378565"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211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32207</xdr:rowOff>
    </xdr:from>
    <xdr:to>
      <xdr:col>81</xdr:col>
      <xdr:colOff>101600</xdr:colOff>
      <xdr:row>38</xdr:row>
      <xdr:rowOff>133807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124934</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2017" y="6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170282</xdr:rowOff>
    </xdr:from>
    <xdr:to>
      <xdr:col>76</xdr:col>
      <xdr:colOff>165100</xdr:colOff>
      <xdr:row>38</xdr:row>
      <xdr:rowOff>100432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91559</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03017" y="66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151079</xdr:rowOff>
    </xdr:from>
    <xdr:to>
      <xdr:col>72</xdr:col>
      <xdr:colOff>38100</xdr:colOff>
      <xdr:row>38</xdr:row>
      <xdr:rowOff>81229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4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72356</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14017" y="6587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158852</xdr:rowOff>
    </xdr:from>
    <xdr:to>
      <xdr:col>67</xdr:col>
      <xdr:colOff>101600</xdr:colOff>
      <xdr:row>37</xdr:row>
      <xdr:rowOff>89002</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3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80129</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6423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254</xdr:rowOff>
    </xdr:from>
    <xdr:to>
      <xdr:col>85</xdr:col>
      <xdr:colOff>127000</xdr:colOff>
      <xdr:row>75</xdr:row>
      <xdr:rowOff>23838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859004"/>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122117</xdr:rowOff>
    </xdr:from>
    <xdr:to>
      <xdr:col>81</xdr:col>
      <xdr:colOff>50800</xdr:colOff>
      <xdr:row>75</xdr:row>
      <xdr:rowOff>254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809417"/>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37459</xdr:rowOff>
    </xdr:from>
    <xdr:to>
      <xdr:col>76</xdr:col>
      <xdr:colOff>114300</xdr:colOff>
      <xdr:row>74</xdr:row>
      <xdr:rowOff>122117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724759"/>
          <a:ext cx="889000" cy="8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154825</xdr:rowOff>
    </xdr:from>
    <xdr:to>
      <xdr:col>71</xdr:col>
      <xdr:colOff>177800</xdr:colOff>
      <xdr:row>74</xdr:row>
      <xdr:rowOff>37459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670675"/>
          <a:ext cx="889000" cy="5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144488</xdr:rowOff>
    </xdr:from>
    <xdr:to>
      <xdr:col>85</xdr:col>
      <xdr:colOff>177800</xdr:colOff>
      <xdr:row>75</xdr:row>
      <xdr:rowOff>74638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167365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120904</xdr:rowOff>
    </xdr:from>
    <xdr:to>
      <xdr:col>81</xdr:col>
      <xdr:colOff>101600</xdr:colOff>
      <xdr:row>75</xdr:row>
      <xdr:rowOff>51054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67581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8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71317</xdr:rowOff>
    </xdr:from>
    <xdr:to>
      <xdr:col>76</xdr:col>
      <xdr:colOff>165100</xdr:colOff>
      <xdr:row>75</xdr:row>
      <xdr:rowOff>1467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75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17994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53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158109</xdr:rowOff>
    </xdr:from>
    <xdr:to>
      <xdr:col>72</xdr:col>
      <xdr:colOff>38100</xdr:colOff>
      <xdr:row>74</xdr:row>
      <xdr:rowOff>88259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6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104786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4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104025</xdr:rowOff>
    </xdr:from>
    <xdr:to>
      <xdr:col>67</xdr:col>
      <xdr:colOff>101600</xdr:colOff>
      <xdr:row>74</xdr:row>
      <xdr:rowOff>34175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50702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3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170332</xdr:rowOff>
    </xdr:from>
    <xdr:to>
      <xdr:col>85</xdr:col>
      <xdr:colOff>127000</xdr:colOff>
      <xdr:row>96</xdr:row>
      <xdr:rowOff>115286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458082"/>
          <a:ext cx="838200" cy="11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87626</xdr:rowOff>
    </xdr:from>
    <xdr:to>
      <xdr:col>81</xdr:col>
      <xdr:colOff>50800</xdr:colOff>
      <xdr:row>96</xdr:row>
      <xdr:rowOff>115286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546826"/>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84699</xdr:rowOff>
    </xdr:from>
    <xdr:to>
      <xdr:col>76</xdr:col>
      <xdr:colOff>114300</xdr:colOff>
      <xdr:row>96</xdr:row>
      <xdr:rowOff>87626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372449"/>
          <a:ext cx="889000" cy="1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86756</xdr:rowOff>
    </xdr:from>
    <xdr:to>
      <xdr:col>71</xdr:col>
      <xdr:colOff>177800</xdr:colOff>
      <xdr:row>95</xdr:row>
      <xdr:rowOff>84699</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203056"/>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119532</xdr:rowOff>
    </xdr:from>
    <xdr:to>
      <xdr:col>85</xdr:col>
      <xdr:colOff>177800</xdr:colOff>
      <xdr:row>96</xdr:row>
      <xdr:rowOff>49682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142409</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2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64486</xdr:rowOff>
    </xdr:from>
    <xdr:to>
      <xdr:col>81</xdr:col>
      <xdr:colOff>101600</xdr:colOff>
      <xdr:row>96</xdr:row>
      <xdr:rowOff>166086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157213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6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36826</xdr:rowOff>
    </xdr:from>
    <xdr:to>
      <xdr:col>76</xdr:col>
      <xdr:colOff>165100</xdr:colOff>
      <xdr:row>96</xdr:row>
      <xdr:rowOff>138426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4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154953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33899</xdr:rowOff>
    </xdr:from>
    <xdr:to>
      <xdr:col>72</xdr:col>
      <xdr:colOff>38100</xdr:colOff>
      <xdr:row>95</xdr:row>
      <xdr:rowOff>135499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3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152026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0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35956</xdr:rowOff>
    </xdr:from>
    <xdr:to>
      <xdr:col>67</xdr:col>
      <xdr:colOff>101600</xdr:colOff>
      <xdr:row>94</xdr:row>
      <xdr:rowOff>137556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1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154083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59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92021</xdr:rowOff>
    </xdr:from>
    <xdr:to>
      <xdr:col>116</xdr:col>
      <xdr:colOff>63500</xdr:colOff>
      <xdr:row>39</xdr:row>
      <xdr:rowOff>95939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78571"/>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92021</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77857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95939</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824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45139</xdr:rowOff>
    </xdr:from>
    <xdr:to>
      <xdr:col>116</xdr:col>
      <xdr:colOff>114300</xdr:colOff>
      <xdr:row>39</xdr:row>
      <xdr:rowOff>146739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131516</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6466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41221</xdr:rowOff>
    </xdr:from>
    <xdr:to>
      <xdr:col>112</xdr:col>
      <xdr:colOff>38100</xdr:colOff>
      <xdr:row>39</xdr:row>
      <xdr:rowOff>142821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133948</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66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45139</xdr:rowOff>
    </xdr:from>
    <xdr:to>
      <xdr:col>98</xdr:col>
      <xdr:colOff>38100</xdr:colOff>
      <xdr:row>39</xdr:row>
      <xdr:rowOff>146739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137866</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824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34772</xdr:rowOff>
    </xdr:from>
    <xdr:to>
      <xdr:col>116</xdr:col>
      <xdr:colOff>63500</xdr:colOff>
      <xdr:row>57</xdr:row>
      <xdr:rowOff>50546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807422"/>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128973</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901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34772</xdr:rowOff>
    </xdr:from>
    <xdr:to>
      <xdr:col>111</xdr:col>
      <xdr:colOff>177800</xdr:colOff>
      <xdr:row>57</xdr:row>
      <xdr:rowOff>50622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9807422"/>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65270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0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35306</xdr:rowOff>
    </xdr:from>
    <xdr:to>
      <xdr:col>107</xdr:col>
      <xdr:colOff>50800</xdr:colOff>
      <xdr:row>57</xdr:row>
      <xdr:rowOff>50622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80795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30370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9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35306</xdr:rowOff>
    </xdr:from>
    <xdr:to>
      <xdr:col>102</xdr:col>
      <xdr:colOff>114300</xdr:colOff>
      <xdr:row>57</xdr:row>
      <xdr:rowOff>38659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9807956"/>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22979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6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5681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4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171196</xdr:rowOff>
    </xdr:from>
    <xdr:to>
      <xdr:col>116</xdr:col>
      <xdr:colOff>114300</xdr:colOff>
      <xdr:row>57</xdr:row>
      <xdr:rowOff>101346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7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22623</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62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155422</xdr:rowOff>
    </xdr:from>
    <xdr:to>
      <xdr:col>112</xdr:col>
      <xdr:colOff>38100</xdr:colOff>
      <xdr:row>57</xdr:row>
      <xdr:rowOff>85572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7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102099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53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171272</xdr:rowOff>
    </xdr:from>
    <xdr:to>
      <xdr:col>107</xdr:col>
      <xdr:colOff>101600</xdr:colOff>
      <xdr:row>57</xdr:row>
      <xdr:rowOff>101422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7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117949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54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155956</xdr:rowOff>
    </xdr:from>
    <xdr:to>
      <xdr:col>102</xdr:col>
      <xdr:colOff>165100</xdr:colOff>
      <xdr:row>57</xdr:row>
      <xdr:rowOff>86106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7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102633</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53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159309</xdr:rowOff>
    </xdr:from>
    <xdr:to>
      <xdr:col>98</xdr:col>
      <xdr:colOff>38100</xdr:colOff>
      <xdr:row>57</xdr:row>
      <xdr:rowOff>89459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7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105986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53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32761</xdr:rowOff>
    </xdr:from>
    <xdr:to>
      <xdr:col>116</xdr:col>
      <xdr:colOff>63500</xdr:colOff>
      <xdr:row>71</xdr:row>
      <xdr:rowOff>89682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205711"/>
          <a:ext cx="8382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89682</xdr:rowOff>
    </xdr:from>
    <xdr:to>
      <xdr:col>111</xdr:col>
      <xdr:colOff>177800</xdr:colOff>
      <xdr:row>71</xdr:row>
      <xdr:rowOff>143997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262632"/>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143997</xdr:rowOff>
    </xdr:from>
    <xdr:to>
      <xdr:col>107</xdr:col>
      <xdr:colOff>50800</xdr:colOff>
      <xdr:row>72</xdr:row>
      <xdr:rowOff>13239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316947"/>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13239</xdr:rowOff>
    </xdr:from>
    <xdr:to>
      <xdr:col>102</xdr:col>
      <xdr:colOff>114300</xdr:colOff>
      <xdr:row>72</xdr:row>
      <xdr:rowOff>51506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357639"/>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153411</xdr:rowOff>
    </xdr:from>
    <xdr:to>
      <xdr:col>116</xdr:col>
      <xdr:colOff>114300</xdr:colOff>
      <xdr:row>71</xdr:row>
      <xdr:rowOff>83561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15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106438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1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38882</xdr:rowOff>
    </xdr:from>
    <xdr:to>
      <xdr:col>112</xdr:col>
      <xdr:colOff>38100</xdr:colOff>
      <xdr:row>71</xdr:row>
      <xdr:rowOff>140482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2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157009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198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93197</xdr:rowOff>
    </xdr:from>
    <xdr:to>
      <xdr:col>107</xdr:col>
      <xdr:colOff>101600</xdr:colOff>
      <xdr:row>72</xdr:row>
      <xdr:rowOff>23347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2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39874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04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133889</xdr:rowOff>
    </xdr:from>
    <xdr:to>
      <xdr:col>102</xdr:col>
      <xdr:colOff>165100</xdr:colOff>
      <xdr:row>72</xdr:row>
      <xdr:rowOff>64039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3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80566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08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706</xdr:rowOff>
    </xdr:from>
    <xdr:to>
      <xdr:col>98</xdr:col>
      <xdr:colOff>38100</xdr:colOff>
      <xdr:row>72</xdr:row>
      <xdr:rowOff>102306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3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118833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12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会計年度任用職員への移行に伴う委員等報酬の増等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新時代の学びを支える先端技術の活用推進事業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事業用器具費の皆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増等による増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母子家庭等自立支援経費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特別定額給付金事業経費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増等による増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恩田運動公園スポーツパーク整備事業費の皆減等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臨時地方道整備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事業債（平成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年度）の償還終了等による減　　　・積立金は、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基金積立金の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・貸付金は、中小企業への融資金額の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・繰出金は、介護保険事業会計繰出金の増等による増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山口県宇部市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163,112
160,971
286.65
87,500,948
85,275,019
1,545,606
36,690,853
65,940,271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72034</xdr:rowOff>
    </xdr:from>
    <xdr:to>
      <xdr:col>24</xdr:col>
      <xdr:colOff>63500</xdr:colOff>
      <xdr:row>34</xdr:row>
      <xdr:rowOff>76607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01334"/>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76607</xdr:rowOff>
    </xdr:from>
    <xdr:to>
      <xdr:col>19</xdr:col>
      <xdr:colOff>177800</xdr:colOff>
      <xdr:row>34</xdr:row>
      <xdr:rowOff>110439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0590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110439</xdr:rowOff>
    </xdr:from>
    <xdr:to>
      <xdr:col>15</xdr:col>
      <xdr:colOff>50800</xdr:colOff>
      <xdr:row>34</xdr:row>
      <xdr:rowOff>136042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973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136042</xdr:rowOff>
    </xdr:from>
    <xdr:to>
      <xdr:col>10</xdr:col>
      <xdr:colOff>114300</xdr:colOff>
      <xdr:row>34</xdr:row>
      <xdr:rowOff>150673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65342"/>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21234</xdr:rowOff>
    </xdr:from>
    <xdr:to>
      <xdr:col>24</xdr:col>
      <xdr:colOff>114300</xdr:colOff>
      <xdr:row>34</xdr:row>
      <xdr:rowOff>122834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44111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25807</xdr:rowOff>
    </xdr:from>
    <xdr:to>
      <xdr:col>20</xdr:col>
      <xdr:colOff>38100</xdr:colOff>
      <xdr:row>34</xdr:row>
      <xdr:rowOff>127407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143934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59639</xdr:rowOff>
    </xdr:from>
    <xdr:to>
      <xdr:col>15</xdr:col>
      <xdr:colOff>101600</xdr:colOff>
      <xdr:row>34</xdr:row>
      <xdr:rowOff>161239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6316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85242</xdr:rowOff>
    </xdr:from>
    <xdr:to>
      <xdr:col>10</xdr:col>
      <xdr:colOff>165100</xdr:colOff>
      <xdr:row>35</xdr:row>
      <xdr:rowOff>15392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31919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99873</xdr:rowOff>
    </xdr:from>
    <xdr:to>
      <xdr:col>6</xdr:col>
      <xdr:colOff>38100</xdr:colOff>
      <xdr:row>35</xdr:row>
      <xdr:rowOff>30023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46550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54541</xdr:rowOff>
    </xdr:from>
    <xdr:to>
      <xdr:col>24</xdr:col>
      <xdr:colOff>63500</xdr:colOff>
      <xdr:row>58</xdr:row>
      <xdr:rowOff>77924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798491"/>
          <a:ext cx="838200" cy="12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77924</xdr:rowOff>
    </xdr:from>
    <xdr:to>
      <xdr:col>19</xdr:col>
      <xdr:colOff>177800</xdr:colOff>
      <xdr:row>58</xdr:row>
      <xdr:rowOff>126016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22024"/>
          <a:ext cx="889000" cy="4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126016</xdr:rowOff>
    </xdr:from>
    <xdr:to>
      <xdr:col>15</xdr:col>
      <xdr:colOff>50800</xdr:colOff>
      <xdr:row>58</xdr:row>
      <xdr:rowOff>134649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70116"/>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108676</xdr:rowOff>
    </xdr:from>
    <xdr:to>
      <xdr:col>10</xdr:col>
      <xdr:colOff>114300</xdr:colOff>
      <xdr:row>58</xdr:row>
      <xdr:rowOff>134649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52776"/>
          <a:ext cx="8890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3741</xdr:rowOff>
    </xdr:from>
    <xdr:to>
      <xdr:col>24</xdr:col>
      <xdr:colOff>114300</xdr:colOff>
      <xdr:row>51</xdr:row>
      <xdr:rowOff>105341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7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90118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6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27124</xdr:rowOff>
    </xdr:from>
    <xdr:to>
      <xdr:col>20</xdr:col>
      <xdr:colOff>38100</xdr:colOff>
      <xdr:row>58</xdr:row>
      <xdr:rowOff>128724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145251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74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75216</xdr:rowOff>
    </xdr:from>
    <xdr:to>
      <xdr:col>15</xdr:col>
      <xdr:colOff>101600</xdr:colOff>
      <xdr:row>59</xdr:row>
      <xdr:rowOff>5366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21893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83849</xdr:rowOff>
    </xdr:from>
    <xdr:to>
      <xdr:col>10</xdr:col>
      <xdr:colOff>165100</xdr:colOff>
      <xdr:row>59</xdr:row>
      <xdr:rowOff>13999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2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30526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8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57876</xdr:rowOff>
    </xdr:from>
    <xdr:to>
      <xdr:col>6</xdr:col>
      <xdr:colOff>38100</xdr:colOff>
      <xdr:row>58</xdr:row>
      <xdr:rowOff>159476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4553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72251</xdr:rowOff>
    </xdr:from>
    <xdr:to>
      <xdr:col>24</xdr:col>
      <xdr:colOff>63500</xdr:colOff>
      <xdr:row>75</xdr:row>
      <xdr:rowOff>156287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31001"/>
          <a:ext cx="838200" cy="8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156287</xdr:rowOff>
    </xdr:from>
    <xdr:to>
      <xdr:col>19</xdr:col>
      <xdr:colOff>177800</xdr:colOff>
      <xdr:row>76</xdr:row>
      <xdr:rowOff>47537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15037"/>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47537</xdr:rowOff>
    </xdr:from>
    <xdr:to>
      <xdr:col>15</xdr:col>
      <xdr:colOff>50800</xdr:colOff>
      <xdr:row>76</xdr:row>
      <xdr:rowOff>57353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77737"/>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57353</xdr:rowOff>
    </xdr:from>
    <xdr:to>
      <xdr:col>10</xdr:col>
      <xdr:colOff>114300</xdr:colOff>
      <xdr:row>76</xdr:row>
      <xdr:rowOff>89700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87553"/>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21451</xdr:rowOff>
    </xdr:from>
    <xdr:to>
      <xdr:col>24</xdr:col>
      <xdr:colOff>114300</xdr:colOff>
      <xdr:row>75</xdr:row>
      <xdr:rowOff>123051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44328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105487</xdr:rowOff>
    </xdr:from>
    <xdr:to>
      <xdr:col>20</xdr:col>
      <xdr:colOff>38100</xdr:colOff>
      <xdr:row>76</xdr:row>
      <xdr:rowOff>35637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52164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3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168187</xdr:rowOff>
    </xdr:from>
    <xdr:to>
      <xdr:col>15</xdr:col>
      <xdr:colOff>101600</xdr:colOff>
      <xdr:row>76</xdr:row>
      <xdr:rowOff>98337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114863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0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6553</xdr:rowOff>
    </xdr:from>
    <xdr:to>
      <xdr:col>10</xdr:col>
      <xdr:colOff>165100</xdr:colOff>
      <xdr:row>76</xdr:row>
      <xdr:rowOff>108153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124680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1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38900</xdr:rowOff>
    </xdr:from>
    <xdr:to>
      <xdr:col>6</xdr:col>
      <xdr:colOff>38100</xdr:colOff>
      <xdr:row>76</xdr:row>
      <xdr:rowOff>140500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131627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6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330</xdr:rowOff>
    </xdr:from>
    <xdr:to>
      <xdr:col>24</xdr:col>
      <xdr:colOff>63500</xdr:colOff>
      <xdr:row>95</xdr:row>
      <xdr:rowOff>98019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88080"/>
          <a:ext cx="8382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92227</xdr:rowOff>
    </xdr:from>
    <xdr:to>
      <xdr:col>19</xdr:col>
      <xdr:colOff>177800</xdr:colOff>
      <xdr:row>95</xdr:row>
      <xdr:rowOff>98019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79977"/>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92227</xdr:rowOff>
    </xdr:from>
    <xdr:to>
      <xdr:col>15</xdr:col>
      <xdr:colOff>50800</xdr:colOff>
      <xdr:row>95</xdr:row>
      <xdr:rowOff>151358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79977"/>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129146</xdr:rowOff>
    </xdr:from>
    <xdr:to>
      <xdr:col>10</xdr:col>
      <xdr:colOff>114300</xdr:colOff>
      <xdr:row>95</xdr:row>
      <xdr:rowOff>151358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16896"/>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120980</xdr:rowOff>
    </xdr:from>
    <xdr:to>
      <xdr:col>24</xdr:col>
      <xdr:colOff>114300</xdr:colOff>
      <xdr:row>95</xdr:row>
      <xdr:rowOff>51130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99407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1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47219</xdr:rowOff>
    </xdr:from>
    <xdr:to>
      <xdr:col>20</xdr:col>
      <xdr:colOff>38100</xdr:colOff>
      <xdr:row>95</xdr:row>
      <xdr:rowOff>148819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139946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41427</xdr:rowOff>
    </xdr:from>
    <xdr:to>
      <xdr:col>15</xdr:col>
      <xdr:colOff>101600</xdr:colOff>
      <xdr:row>95</xdr:row>
      <xdr:rowOff>143027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134154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100558</xdr:rowOff>
    </xdr:from>
    <xdr:to>
      <xdr:col>10</xdr:col>
      <xdr:colOff>165100</xdr:colOff>
      <xdr:row>96</xdr:row>
      <xdr:rowOff>30708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21835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4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78346</xdr:rowOff>
    </xdr:from>
    <xdr:to>
      <xdr:col>6</xdr:col>
      <xdr:colOff>38100</xdr:colOff>
      <xdr:row>96</xdr:row>
      <xdr:rowOff>8496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171073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5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33401</xdr:rowOff>
    </xdr:from>
    <xdr:to>
      <xdr:col>55</xdr:col>
      <xdr:colOff>0</xdr:colOff>
      <xdr:row>38</xdr:row>
      <xdr:rowOff>121031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48501"/>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121031</xdr:rowOff>
    </xdr:from>
    <xdr:to>
      <xdr:col>50</xdr:col>
      <xdr:colOff>114300</xdr:colOff>
      <xdr:row>38</xdr:row>
      <xdr:rowOff>125603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361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109982</xdr:rowOff>
    </xdr:from>
    <xdr:to>
      <xdr:col>45</xdr:col>
      <xdr:colOff>177800</xdr:colOff>
      <xdr:row>38</xdr:row>
      <xdr:rowOff>125603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2508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106172</xdr:rowOff>
    </xdr:from>
    <xdr:to>
      <xdr:col>41</xdr:col>
      <xdr:colOff>50800</xdr:colOff>
      <xdr:row>38</xdr:row>
      <xdr:rowOff>109982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212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154051</xdr:rowOff>
    </xdr:from>
    <xdr:to>
      <xdr:col>55</xdr:col>
      <xdr:colOff>50800</xdr:colOff>
      <xdr:row>38</xdr:row>
      <xdr:rowOff>84201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132478</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7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70231</xdr:rowOff>
    </xdr:from>
    <xdr:to>
      <xdr:col>50</xdr:col>
      <xdr:colOff>165100</xdr:colOff>
      <xdr:row>39</xdr:row>
      <xdr:rowOff>381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162958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74803</xdr:rowOff>
    </xdr:from>
    <xdr:to>
      <xdr:col>46</xdr:col>
      <xdr:colOff>38100</xdr:colOff>
      <xdr:row>39</xdr:row>
      <xdr:rowOff>4953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167530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8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59182</xdr:rowOff>
    </xdr:from>
    <xdr:to>
      <xdr:col>41</xdr:col>
      <xdr:colOff>101600</xdr:colOff>
      <xdr:row>38</xdr:row>
      <xdr:rowOff>160782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151909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148099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6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42316</xdr:rowOff>
    </xdr:from>
    <xdr:to>
      <xdr:col>55</xdr:col>
      <xdr:colOff>0</xdr:colOff>
      <xdr:row>56</xdr:row>
      <xdr:rowOff>119355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43516"/>
          <a:ext cx="8382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119355</xdr:rowOff>
    </xdr:from>
    <xdr:to>
      <xdr:col>50</xdr:col>
      <xdr:colOff>114300</xdr:colOff>
      <xdr:row>56</xdr:row>
      <xdr:rowOff>130251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20555"/>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130251</xdr:rowOff>
    </xdr:from>
    <xdr:to>
      <xdr:col>45</xdr:col>
      <xdr:colOff>177800</xdr:colOff>
      <xdr:row>56</xdr:row>
      <xdr:rowOff>134138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3145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111430</xdr:rowOff>
    </xdr:from>
    <xdr:to>
      <xdr:col>41</xdr:col>
      <xdr:colOff>50800</xdr:colOff>
      <xdr:row>56</xdr:row>
      <xdr:rowOff>134138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12630"/>
          <a:ext cx="8890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25493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42257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162966</xdr:rowOff>
    </xdr:from>
    <xdr:to>
      <xdr:col>55</xdr:col>
      <xdr:colOff>50800</xdr:colOff>
      <xdr:row>56</xdr:row>
      <xdr:rowOff>93116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14393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4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68555</xdr:rowOff>
    </xdr:from>
    <xdr:to>
      <xdr:col>50</xdr:col>
      <xdr:colOff>165100</xdr:colOff>
      <xdr:row>56</xdr:row>
      <xdr:rowOff>170155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15232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44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79451</xdr:rowOff>
    </xdr:from>
    <xdr:to>
      <xdr:col>46</xdr:col>
      <xdr:colOff>38100</xdr:colOff>
      <xdr:row>57</xdr:row>
      <xdr:rowOff>9601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26128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4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83338</xdr:rowOff>
    </xdr:from>
    <xdr:to>
      <xdr:col>41</xdr:col>
      <xdr:colOff>101600</xdr:colOff>
      <xdr:row>57</xdr:row>
      <xdr:rowOff>13488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30015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45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60630</xdr:rowOff>
    </xdr:from>
    <xdr:to>
      <xdr:col>36</xdr:col>
      <xdr:colOff>165100</xdr:colOff>
      <xdr:row>56</xdr:row>
      <xdr:rowOff>162230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7307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4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37134</xdr:rowOff>
    </xdr:from>
    <xdr:to>
      <xdr:col>55</xdr:col>
      <xdr:colOff>0</xdr:colOff>
      <xdr:row>76</xdr:row>
      <xdr:rowOff>110210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67334"/>
          <a:ext cx="8382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110210</xdr:rowOff>
    </xdr:from>
    <xdr:to>
      <xdr:col>50</xdr:col>
      <xdr:colOff>114300</xdr:colOff>
      <xdr:row>77</xdr:row>
      <xdr:rowOff>23952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40410"/>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46525</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41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6959</xdr:rowOff>
    </xdr:from>
    <xdr:to>
      <xdr:col>45</xdr:col>
      <xdr:colOff>177800</xdr:colOff>
      <xdr:row>77</xdr:row>
      <xdr:rowOff>23952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0860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76737</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8713</xdr:rowOff>
    </xdr:from>
    <xdr:to>
      <xdr:col>41</xdr:col>
      <xdr:colOff>50800</xdr:colOff>
      <xdr:row>77</xdr:row>
      <xdr:rowOff>6959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038913"/>
          <a:ext cx="889000" cy="16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63250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59935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43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157784</xdr:rowOff>
    </xdr:from>
    <xdr:to>
      <xdr:col>55</xdr:col>
      <xdr:colOff>50800</xdr:colOff>
      <xdr:row>76</xdr:row>
      <xdr:rowOff>87934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9212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6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59410</xdr:rowOff>
    </xdr:from>
    <xdr:to>
      <xdr:col>50</xdr:col>
      <xdr:colOff>165100</xdr:colOff>
      <xdr:row>76</xdr:row>
      <xdr:rowOff>161010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6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144602</xdr:rowOff>
    </xdr:from>
    <xdr:to>
      <xdr:col>46</xdr:col>
      <xdr:colOff>38100</xdr:colOff>
      <xdr:row>77</xdr:row>
      <xdr:rowOff>74752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91279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295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127609</xdr:rowOff>
    </xdr:from>
    <xdr:to>
      <xdr:col>41</xdr:col>
      <xdr:colOff>101600</xdr:colOff>
      <xdr:row>77</xdr:row>
      <xdr:rowOff>57759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74286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293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129362</xdr:rowOff>
    </xdr:from>
    <xdr:to>
      <xdr:col>36</xdr:col>
      <xdr:colOff>165100</xdr:colOff>
      <xdr:row>76</xdr:row>
      <xdr:rowOff>59513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881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76039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7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131035</xdr:rowOff>
    </xdr:from>
    <xdr:to>
      <xdr:col>55</xdr:col>
      <xdr:colOff>0</xdr:colOff>
      <xdr:row>95</xdr:row>
      <xdr:rowOff>141987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18785"/>
          <a:ext cx="838200" cy="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131035</xdr:rowOff>
    </xdr:from>
    <xdr:to>
      <xdr:col>50</xdr:col>
      <xdr:colOff>114300</xdr:colOff>
      <xdr:row>96</xdr:row>
      <xdr:rowOff>55004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18785"/>
          <a:ext cx="889000" cy="9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93842</xdr:rowOff>
    </xdr:from>
    <xdr:to>
      <xdr:col>45</xdr:col>
      <xdr:colOff>177800</xdr:colOff>
      <xdr:row>96</xdr:row>
      <xdr:rowOff>55004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381592"/>
          <a:ext cx="889000" cy="1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93842</xdr:rowOff>
    </xdr:from>
    <xdr:to>
      <xdr:col>41</xdr:col>
      <xdr:colOff>50800</xdr:colOff>
      <xdr:row>96</xdr:row>
      <xdr:rowOff>29857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81592"/>
          <a:ext cx="889000" cy="10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91187</xdr:rowOff>
    </xdr:from>
    <xdr:to>
      <xdr:col>55</xdr:col>
      <xdr:colOff>50800</xdr:colOff>
      <xdr:row>96</xdr:row>
      <xdr:rowOff>21337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114064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2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80235</xdr:rowOff>
    </xdr:from>
    <xdr:to>
      <xdr:col>50</xdr:col>
      <xdr:colOff>165100</xdr:colOff>
      <xdr:row>96</xdr:row>
      <xdr:rowOff>10385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6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26912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1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4204</xdr:rowOff>
    </xdr:from>
    <xdr:to>
      <xdr:col>46</xdr:col>
      <xdr:colOff>38100</xdr:colOff>
      <xdr:row>96</xdr:row>
      <xdr:rowOff>105804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122331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43042</xdr:rowOff>
    </xdr:from>
    <xdr:to>
      <xdr:col>41</xdr:col>
      <xdr:colOff>101600</xdr:colOff>
      <xdr:row>95</xdr:row>
      <xdr:rowOff>144642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161169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0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150507</xdr:rowOff>
    </xdr:from>
    <xdr:to>
      <xdr:col>36</xdr:col>
      <xdr:colOff>165100</xdr:colOff>
      <xdr:row>96</xdr:row>
      <xdr:rowOff>80657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97184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2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69748</xdr:rowOff>
    </xdr:from>
    <xdr:to>
      <xdr:col>85</xdr:col>
      <xdr:colOff>127000</xdr:colOff>
      <xdr:row>37</xdr:row>
      <xdr:rowOff>97820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13398"/>
          <a:ext cx="8382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11775</xdr:rowOff>
    </xdr:from>
    <xdr:to>
      <xdr:col>81</xdr:col>
      <xdr:colOff>50800</xdr:colOff>
      <xdr:row>37</xdr:row>
      <xdr:rowOff>69748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55425"/>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144912</xdr:rowOff>
    </xdr:from>
    <xdr:to>
      <xdr:col>76</xdr:col>
      <xdr:colOff>114300</xdr:colOff>
      <xdr:row>37</xdr:row>
      <xdr:rowOff>11775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17112"/>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144912</xdr:rowOff>
    </xdr:from>
    <xdr:to>
      <xdr:col>71</xdr:col>
      <xdr:colOff>177800</xdr:colOff>
      <xdr:row>37</xdr:row>
      <xdr:rowOff>118212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17112"/>
          <a:ext cx="889000" cy="14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47020</xdr:rowOff>
    </xdr:from>
    <xdr:to>
      <xdr:col>85</xdr:col>
      <xdr:colOff>177800</xdr:colOff>
      <xdr:row>37</xdr:row>
      <xdr:rowOff>148620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25447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18948</xdr:rowOff>
    </xdr:from>
    <xdr:to>
      <xdr:col>81</xdr:col>
      <xdr:colOff>101600</xdr:colOff>
      <xdr:row>37</xdr:row>
      <xdr:rowOff>120548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111675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5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132425</xdr:rowOff>
    </xdr:from>
    <xdr:to>
      <xdr:col>76</xdr:col>
      <xdr:colOff>165100</xdr:colOff>
      <xdr:row>37</xdr:row>
      <xdr:rowOff>62575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79102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94112</xdr:rowOff>
    </xdr:from>
    <xdr:to>
      <xdr:col>72</xdr:col>
      <xdr:colOff>38100</xdr:colOff>
      <xdr:row>37</xdr:row>
      <xdr:rowOff>24262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40789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67412</xdr:rowOff>
    </xdr:from>
    <xdr:to>
      <xdr:col>67</xdr:col>
      <xdr:colOff>101600</xdr:colOff>
      <xdr:row>37</xdr:row>
      <xdr:rowOff>169011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1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160138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30087</xdr:rowOff>
    </xdr:from>
    <xdr:to>
      <xdr:col>85</xdr:col>
      <xdr:colOff>127000</xdr:colOff>
      <xdr:row>55</xdr:row>
      <xdr:rowOff>86802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59837"/>
          <a:ext cx="838200" cy="5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166847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253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30087</xdr:rowOff>
    </xdr:from>
    <xdr:to>
      <xdr:col>81</xdr:col>
      <xdr:colOff>50800</xdr:colOff>
      <xdr:row>55</xdr:row>
      <xdr:rowOff>166149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59837"/>
          <a:ext cx="889000" cy="13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166149</xdr:rowOff>
    </xdr:from>
    <xdr:to>
      <xdr:col>76</xdr:col>
      <xdr:colOff>114300</xdr:colOff>
      <xdr:row>56</xdr:row>
      <xdr:rowOff>16919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595899"/>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16919</xdr:rowOff>
    </xdr:from>
    <xdr:to>
      <xdr:col>71</xdr:col>
      <xdr:colOff>177800</xdr:colOff>
      <xdr:row>57</xdr:row>
      <xdr:rowOff>63210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18119"/>
          <a:ext cx="889000" cy="2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36002</xdr:rowOff>
    </xdr:from>
    <xdr:to>
      <xdr:col>85</xdr:col>
      <xdr:colOff>177800</xdr:colOff>
      <xdr:row>55</xdr:row>
      <xdr:rowOff>137602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14429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4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150737</xdr:rowOff>
    </xdr:from>
    <xdr:to>
      <xdr:col>81</xdr:col>
      <xdr:colOff>101600</xdr:colOff>
      <xdr:row>55</xdr:row>
      <xdr:rowOff>80887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97414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1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115349</xdr:rowOff>
    </xdr:from>
    <xdr:to>
      <xdr:col>76</xdr:col>
      <xdr:colOff>165100</xdr:colOff>
      <xdr:row>56</xdr:row>
      <xdr:rowOff>45499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62026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137569</xdr:rowOff>
    </xdr:from>
    <xdr:to>
      <xdr:col>72</xdr:col>
      <xdr:colOff>38100</xdr:colOff>
      <xdr:row>56</xdr:row>
      <xdr:rowOff>67719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56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84246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4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12410</xdr:rowOff>
    </xdr:from>
    <xdr:to>
      <xdr:col>67</xdr:col>
      <xdr:colOff>101600</xdr:colOff>
      <xdr:row>57</xdr:row>
      <xdr:rowOff>114010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7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105137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8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67005</xdr:rowOff>
    </xdr:from>
    <xdr:to>
      <xdr:col>85</xdr:col>
      <xdr:colOff>127000</xdr:colOff>
      <xdr:row>78</xdr:row>
      <xdr:rowOff>83007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268655"/>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49631</xdr:rowOff>
    </xdr:from>
    <xdr:to>
      <xdr:col>81</xdr:col>
      <xdr:colOff>50800</xdr:colOff>
      <xdr:row>78</xdr:row>
      <xdr:rowOff>83007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42273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30429</xdr:rowOff>
    </xdr:from>
    <xdr:to>
      <xdr:col>76</xdr:col>
      <xdr:colOff>114300</xdr:colOff>
      <xdr:row>78</xdr:row>
      <xdr:rowOff>49631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03529"/>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38202</xdr:rowOff>
    </xdr:from>
    <xdr:to>
      <xdr:col>71</xdr:col>
      <xdr:colOff>177800</xdr:colOff>
      <xdr:row>78</xdr:row>
      <xdr:rowOff>30429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239852"/>
          <a:ext cx="889000" cy="1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16205</xdr:rowOff>
    </xdr:from>
    <xdr:to>
      <xdr:col>85</xdr:col>
      <xdr:colOff>177800</xdr:colOff>
      <xdr:row>77</xdr:row>
      <xdr:rowOff>117805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39082</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6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32207</xdr:rowOff>
    </xdr:from>
    <xdr:to>
      <xdr:col>81</xdr:col>
      <xdr:colOff>101600</xdr:colOff>
      <xdr:row>78</xdr:row>
      <xdr:rowOff>133807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124934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498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170281</xdr:rowOff>
    </xdr:from>
    <xdr:to>
      <xdr:col>76</xdr:col>
      <xdr:colOff>165100</xdr:colOff>
      <xdr:row>78</xdr:row>
      <xdr:rowOff>100431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91558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46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151079</xdr:rowOff>
    </xdr:from>
    <xdr:to>
      <xdr:col>72</xdr:col>
      <xdr:colOff>38100</xdr:colOff>
      <xdr:row>78</xdr:row>
      <xdr:rowOff>81229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72356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445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158852</xdr:rowOff>
    </xdr:from>
    <xdr:to>
      <xdr:col>67</xdr:col>
      <xdr:colOff>101600</xdr:colOff>
      <xdr:row>77</xdr:row>
      <xdr:rowOff>89002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1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80129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28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254</xdr:rowOff>
    </xdr:from>
    <xdr:to>
      <xdr:col>85</xdr:col>
      <xdr:colOff>127000</xdr:colOff>
      <xdr:row>95</xdr:row>
      <xdr:rowOff>23837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288004"/>
          <a:ext cx="8382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122117</xdr:rowOff>
    </xdr:from>
    <xdr:to>
      <xdr:col>81</xdr:col>
      <xdr:colOff>50800</xdr:colOff>
      <xdr:row>95</xdr:row>
      <xdr:rowOff>254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238417"/>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37458</xdr:rowOff>
    </xdr:from>
    <xdr:to>
      <xdr:col>76</xdr:col>
      <xdr:colOff>114300</xdr:colOff>
      <xdr:row>94</xdr:row>
      <xdr:rowOff>122117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153758"/>
          <a:ext cx="889000" cy="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154826</xdr:rowOff>
    </xdr:from>
    <xdr:to>
      <xdr:col>71</xdr:col>
      <xdr:colOff>177800</xdr:colOff>
      <xdr:row>94</xdr:row>
      <xdr:rowOff>37458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099676"/>
          <a:ext cx="889000" cy="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144487</xdr:rowOff>
    </xdr:from>
    <xdr:to>
      <xdr:col>85</xdr:col>
      <xdr:colOff>177800</xdr:colOff>
      <xdr:row>95</xdr:row>
      <xdr:rowOff>74637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167364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120904</xdr:rowOff>
    </xdr:from>
    <xdr:to>
      <xdr:col>81</xdr:col>
      <xdr:colOff>101600</xdr:colOff>
      <xdr:row>95</xdr:row>
      <xdr:rowOff>51054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67581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1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71317</xdr:rowOff>
    </xdr:from>
    <xdr:to>
      <xdr:col>76</xdr:col>
      <xdr:colOff>165100</xdr:colOff>
      <xdr:row>95</xdr:row>
      <xdr:rowOff>1467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1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17994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96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158108</xdr:rowOff>
    </xdr:from>
    <xdr:to>
      <xdr:col>72</xdr:col>
      <xdr:colOff>38100</xdr:colOff>
      <xdr:row>94</xdr:row>
      <xdr:rowOff>88258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10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104785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8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104026</xdr:rowOff>
    </xdr:from>
    <xdr:to>
      <xdr:col>67</xdr:col>
      <xdr:colOff>101600</xdr:colOff>
      <xdr:row>94</xdr:row>
      <xdr:rowOff>34176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0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50703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82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8941</xdr:rowOff>
    </xdr:from>
    <xdr:to>
      <xdr:col>116</xdr:col>
      <xdr:colOff>63500</xdr:colOff>
      <xdr:row>37</xdr:row>
      <xdr:rowOff>23343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6352591"/>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10406</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25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22199</xdr:rowOff>
    </xdr:from>
    <xdr:to>
      <xdr:col>111</xdr:col>
      <xdr:colOff>177800</xdr:colOff>
      <xdr:row>37</xdr:row>
      <xdr:rowOff>23343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36584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145508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6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164389</xdr:rowOff>
    </xdr:from>
    <xdr:to>
      <xdr:col>107</xdr:col>
      <xdr:colOff>50800</xdr:colOff>
      <xdr:row>37</xdr:row>
      <xdr:rowOff>22199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336589"/>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151681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66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164389</xdr:rowOff>
    </xdr:from>
    <xdr:to>
      <xdr:col>102</xdr:col>
      <xdr:colOff>114300</xdr:colOff>
      <xdr:row>36</xdr:row>
      <xdr:rowOff>164389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33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150309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66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145051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129591</xdr:rowOff>
    </xdr:from>
    <xdr:to>
      <xdr:col>116</xdr:col>
      <xdr:colOff>114300</xdr:colOff>
      <xdr:row>37</xdr:row>
      <xdr:rowOff>59741</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152468</xdr:rowOff>
    </xdr:from>
    <xdr:ext cx="469744"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15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143993</xdr:rowOff>
    </xdr:from>
    <xdr:to>
      <xdr:col>112</xdr:col>
      <xdr:colOff>38100</xdr:colOff>
      <xdr:row>37</xdr:row>
      <xdr:rowOff>74143</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3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90670</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88428" y="60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142849</xdr:rowOff>
    </xdr:from>
    <xdr:to>
      <xdr:col>107</xdr:col>
      <xdr:colOff>101600</xdr:colOff>
      <xdr:row>37</xdr:row>
      <xdr:rowOff>72999</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89526</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99428" y="60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113589</xdr:rowOff>
    </xdr:from>
    <xdr:to>
      <xdr:col>102</xdr:col>
      <xdr:colOff>165100</xdr:colOff>
      <xdr:row>37</xdr:row>
      <xdr:rowOff>43739</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60266</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60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113589</xdr:rowOff>
    </xdr:from>
    <xdr:to>
      <xdr:col>98</xdr:col>
      <xdr:colOff>38100</xdr:colOff>
      <xdr:row>37</xdr:row>
      <xdr:rowOff>43739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60266</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60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・総務費は、屋外スピーカー設備整備工事の増等による増                                                   　　　　　　　　　　　　　　　・民生費は、私立保育所施設整備費補助金の増等による増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・衛生費は、新生児応援特別給付金の増等による増　　　　　　　　　　　　　　　　　　　　　　　　　　　　　　　　　　　　　　　　　　・労働費は、勤労者総合福祉センター施設整備事業費の増等による増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・農林水産業費は、農作物振興対策経費の補償金の増等による増　　　　　　　　　　　　　　　　　　　　　　　　　　　　　　　　　・商工費は、特別定額給付金の皆増等による増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・土木費は、見初団地建替工事の減等による減　　　　　　　　　　　　　　　　　　　　　　　　　　　　　　　　　　　　　　　　　　　　　・消防費は、宇部・山陽小野田消防組合負担金の減等による減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・教育費は、恩田運動公園スポーツパーク整備事業費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の皆減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は、取崩額増加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している。今後も基金残高の留保に努める。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翌年度に繰</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越すべき財源は、前年度を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歳入歳出差引額も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増加したことにより、前年度比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は、単年度収支等の増はあったものの、積立金取崩し額がそれ以上に増加したこと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により、前年度比</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p>
        <a:p>
          <a:pPr marL="0" marR="0" lvl="0" indent="0" defTabSz="914400" rtl="0" eaLnBrk="1" fontAlgn="base"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全ての会計において黒字となっており、安定した財政運営が行われていると考えられる。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今後も、事業見直し、職員数の適正化などの行政改革や地方債残高</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（本庁舎建設事業債を除く）</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の抑制、歳入の確保など財政健全化の取組を進める。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9" customWidth="1"/>
    <col min="12" max="12" width="2.21875" style="179" customWidth="1"/>
    <col min="13" max="17" width="2.33203125" style="179" customWidth="1"/>
    <col min="18" max="119" width="2.109375" style="179" customWidth="1"/>
    <col min="120" max="16384" width="0" style="179" hidden="1"/>
  </cols>
  <sheetData>
    <row r="1" spans="1:119" ht="33" customHeight="1" x14ac:dyDescent="0.2">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80"/>
      <c r="DK1" s="180"/>
      <c r="DL1" s="180"/>
      <c r="DM1" s="180"/>
      <c r="DN1" s="180"/>
      <c r="DO1" s="180"/>
    </row>
    <row r="2" spans="1:119" ht="24" thickBot="1" x14ac:dyDescent="0.25">
      <c r="B2" s="181" t="s">
        <v>81</v>
      </c>
      <c r="C2" s="181"/>
      <c r="D2" s="182"/>
    </row>
    <row r="3" spans="1:119" ht="18.75" customHeight="1" thickBot="1" x14ac:dyDescent="0.25">
      <c r="A3" s="180"/>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2">
      <c r="A4" s="180"/>
      <c r="B4" s="577"/>
      <c r="C4" s="578"/>
      <c r="D4" s="578"/>
      <c r="E4" s="579"/>
      <c r="F4" s="579"/>
      <c r="G4" s="579"/>
      <c r="H4" s="579"/>
      <c r="I4" s="579"/>
      <c r="J4" s="579"/>
      <c r="K4" s="579"/>
      <c r="L4" s="579"/>
      <c r="M4" s="579"/>
      <c r="N4" s="579"/>
      <c r="O4" s="579"/>
      <c r="P4" s="579"/>
      <c r="Q4" s="579"/>
      <c r="R4" s="583"/>
      <c r="S4" s="583"/>
      <c r="T4" s="583"/>
      <c r="U4" s="583"/>
      <c r="V4" s="584"/>
      <c r="W4" s="570"/>
      <c r="X4" s="381"/>
      <c r="Y4" s="381"/>
      <c r="Z4" s="381"/>
      <c r="AA4" s="381"/>
      <c r="AB4" s="578"/>
      <c r="AC4" s="583"/>
      <c r="AD4" s="381"/>
      <c r="AE4" s="381"/>
      <c r="AF4" s="381"/>
      <c r="AG4" s="381"/>
      <c r="AH4" s="381"/>
      <c r="AI4" s="381"/>
      <c r="AJ4" s="381"/>
      <c r="AK4" s="381"/>
      <c r="AL4" s="571"/>
      <c r="AM4" s="525"/>
      <c r="AN4" s="435"/>
      <c r="AO4" s="435"/>
      <c r="AP4" s="435"/>
      <c r="AQ4" s="435"/>
      <c r="AR4" s="435"/>
      <c r="AS4" s="435"/>
      <c r="AT4" s="435"/>
      <c r="AU4" s="435"/>
      <c r="AV4" s="435"/>
      <c r="AW4" s="435"/>
      <c r="AX4" s="610"/>
      <c r="AY4" s="411" t="s">
        <v>91</v>
      </c>
      <c r="AZ4" s="412"/>
      <c r="BA4" s="412"/>
      <c r="BB4" s="412"/>
      <c r="BC4" s="412"/>
      <c r="BD4" s="412"/>
      <c r="BE4" s="412"/>
      <c r="BF4" s="412"/>
      <c r="BG4" s="412"/>
      <c r="BH4" s="412"/>
      <c r="BI4" s="412"/>
      <c r="BJ4" s="412"/>
      <c r="BK4" s="412"/>
      <c r="BL4" s="412"/>
      <c r="BM4" s="413"/>
      <c r="BN4" s="414">
        <v>87500948</v>
      </c>
      <c r="BO4" s="415"/>
      <c r="BP4" s="415"/>
      <c r="BQ4" s="415"/>
      <c r="BR4" s="415"/>
      <c r="BS4" s="415"/>
      <c r="BT4" s="415"/>
      <c r="BU4" s="416"/>
      <c r="BV4" s="414">
        <v>68013451</v>
      </c>
      <c r="BW4" s="415"/>
      <c r="BX4" s="415"/>
      <c r="BY4" s="415"/>
      <c r="BZ4" s="415"/>
      <c r="CA4" s="415"/>
      <c r="CB4" s="415"/>
      <c r="CC4" s="416"/>
      <c r="CD4" s="595" t="s">
        <v>92</v>
      </c>
      <c r="CE4" s="596"/>
      <c r="CF4" s="596"/>
      <c r="CG4" s="596"/>
      <c r="CH4" s="596"/>
      <c r="CI4" s="596"/>
      <c r="CJ4" s="596"/>
      <c r="CK4" s="596"/>
      <c r="CL4" s="596"/>
      <c r="CM4" s="596"/>
      <c r="CN4" s="596"/>
      <c r="CO4" s="596"/>
      <c r="CP4" s="596"/>
      <c r="CQ4" s="596"/>
      <c r="CR4" s="596"/>
      <c r="CS4" s="597"/>
      <c r="CT4" s="598">
        <v>4.2</v>
      </c>
      <c r="CU4" s="599"/>
      <c r="CV4" s="599"/>
      <c r="CW4" s="599"/>
      <c r="CX4" s="599"/>
      <c r="CY4" s="599"/>
      <c r="CZ4" s="599"/>
      <c r="DA4" s="600"/>
      <c r="DB4" s="598">
        <v>3.5</v>
      </c>
      <c r="DC4" s="599"/>
      <c r="DD4" s="599"/>
      <c r="DE4" s="599"/>
      <c r="DF4" s="599"/>
      <c r="DG4" s="599"/>
      <c r="DH4" s="599"/>
      <c r="DI4" s="600"/>
    </row>
    <row r="5" spans="1:119" ht="18.75" customHeight="1" x14ac:dyDescent="0.2">
      <c r="A5" s="180"/>
      <c r="B5" s="605"/>
      <c r="C5" s="436"/>
      <c r="D5" s="436"/>
      <c r="E5" s="606"/>
      <c r="F5" s="606"/>
      <c r="G5" s="606"/>
      <c r="H5" s="606"/>
      <c r="I5" s="606"/>
      <c r="J5" s="606"/>
      <c r="K5" s="606"/>
      <c r="L5" s="606"/>
      <c r="M5" s="606"/>
      <c r="N5" s="606"/>
      <c r="O5" s="606"/>
      <c r="P5" s="606"/>
      <c r="Q5" s="606"/>
      <c r="R5" s="434"/>
      <c r="S5" s="434"/>
      <c r="T5" s="434"/>
      <c r="U5" s="434"/>
      <c r="V5" s="609"/>
      <c r="W5" s="525"/>
      <c r="X5" s="435"/>
      <c r="Y5" s="435"/>
      <c r="Z5" s="435"/>
      <c r="AA5" s="435"/>
      <c r="AB5" s="436"/>
      <c r="AC5" s="434"/>
      <c r="AD5" s="435"/>
      <c r="AE5" s="435"/>
      <c r="AF5" s="435"/>
      <c r="AG5" s="435"/>
      <c r="AH5" s="435"/>
      <c r="AI5" s="435"/>
      <c r="AJ5" s="435"/>
      <c r="AK5" s="435"/>
      <c r="AL5" s="610"/>
      <c r="AM5" s="488" t="s">
        <v>93</v>
      </c>
      <c r="AN5" s="393"/>
      <c r="AO5" s="393"/>
      <c r="AP5" s="393"/>
      <c r="AQ5" s="393"/>
      <c r="AR5" s="393"/>
      <c r="AS5" s="393"/>
      <c r="AT5" s="394"/>
      <c r="AU5" s="476" t="s">
        <v>94</v>
      </c>
      <c r="AV5" s="477"/>
      <c r="AW5" s="477"/>
      <c r="AX5" s="477"/>
      <c r="AY5" s="399" t="s">
        <v>95</v>
      </c>
      <c r="AZ5" s="400"/>
      <c r="BA5" s="400"/>
      <c r="BB5" s="400"/>
      <c r="BC5" s="400"/>
      <c r="BD5" s="400"/>
      <c r="BE5" s="400"/>
      <c r="BF5" s="400"/>
      <c r="BG5" s="400"/>
      <c r="BH5" s="400"/>
      <c r="BI5" s="400"/>
      <c r="BJ5" s="400"/>
      <c r="BK5" s="400"/>
      <c r="BL5" s="400"/>
      <c r="BM5" s="401"/>
      <c r="BN5" s="419">
        <v>85275019</v>
      </c>
      <c r="BO5" s="420"/>
      <c r="BP5" s="420"/>
      <c r="BQ5" s="420"/>
      <c r="BR5" s="420"/>
      <c r="BS5" s="420"/>
      <c r="BT5" s="420"/>
      <c r="BU5" s="421"/>
      <c r="BV5" s="419">
        <v>66045211</v>
      </c>
      <c r="BW5" s="420"/>
      <c r="BX5" s="420"/>
      <c r="BY5" s="420"/>
      <c r="BZ5" s="420"/>
      <c r="CA5" s="420"/>
      <c r="CB5" s="420"/>
      <c r="CC5" s="421"/>
      <c r="CD5" s="428" t="s">
        <v>96</v>
      </c>
      <c r="CE5" s="429"/>
      <c r="CF5" s="429"/>
      <c r="CG5" s="429"/>
      <c r="CH5" s="429"/>
      <c r="CI5" s="429"/>
      <c r="CJ5" s="429"/>
      <c r="CK5" s="429"/>
      <c r="CL5" s="429"/>
      <c r="CM5" s="429"/>
      <c r="CN5" s="429"/>
      <c r="CO5" s="429"/>
      <c r="CP5" s="429"/>
      <c r="CQ5" s="429"/>
      <c r="CR5" s="429"/>
      <c r="CS5" s="430"/>
      <c r="CT5" s="389">
        <v>93.8</v>
      </c>
      <c r="CU5" s="390"/>
      <c r="CV5" s="390"/>
      <c r="CW5" s="390"/>
      <c r="CX5" s="390"/>
      <c r="CY5" s="390"/>
      <c r="CZ5" s="390"/>
      <c r="DA5" s="391"/>
      <c r="DB5" s="389">
        <v>94.1</v>
      </c>
      <c r="DC5" s="390"/>
      <c r="DD5" s="390"/>
      <c r="DE5" s="390"/>
      <c r="DF5" s="390"/>
      <c r="DG5" s="390"/>
      <c r="DH5" s="390"/>
      <c r="DI5" s="391"/>
    </row>
    <row r="6" spans="1:119" ht="18.75" customHeight="1" x14ac:dyDescent="0.2">
      <c r="A6" s="180"/>
      <c r="B6" s="575" t="s">
        <v>97</v>
      </c>
      <c r="C6" s="433"/>
      <c r="D6" s="433"/>
      <c r="E6" s="576"/>
      <c r="F6" s="576"/>
      <c r="G6" s="576"/>
      <c r="H6" s="576"/>
      <c r="I6" s="576"/>
      <c r="J6" s="576"/>
      <c r="K6" s="576"/>
      <c r="L6" s="576" t="s">
        <v>98</v>
      </c>
      <c r="M6" s="576"/>
      <c r="N6" s="576"/>
      <c r="O6" s="576"/>
      <c r="P6" s="576"/>
      <c r="Q6" s="576"/>
      <c r="R6" s="457"/>
      <c r="S6" s="457"/>
      <c r="T6" s="457"/>
      <c r="U6" s="457"/>
      <c r="V6" s="582"/>
      <c r="W6" s="510" t="s">
        <v>99</v>
      </c>
      <c r="X6" s="432"/>
      <c r="Y6" s="432"/>
      <c r="Z6" s="432"/>
      <c r="AA6" s="432"/>
      <c r="AB6" s="433"/>
      <c r="AC6" s="587" t="s">
        <v>100</v>
      </c>
      <c r="AD6" s="588"/>
      <c r="AE6" s="588"/>
      <c r="AF6" s="588"/>
      <c r="AG6" s="588"/>
      <c r="AH6" s="588"/>
      <c r="AI6" s="588"/>
      <c r="AJ6" s="588"/>
      <c r="AK6" s="588"/>
      <c r="AL6" s="589"/>
      <c r="AM6" s="488" t="s">
        <v>101</v>
      </c>
      <c r="AN6" s="393"/>
      <c r="AO6" s="393"/>
      <c r="AP6" s="393"/>
      <c r="AQ6" s="393"/>
      <c r="AR6" s="393"/>
      <c r="AS6" s="393"/>
      <c r="AT6" s="394"/>
      <c r="AU6" s="476" t="s">
        <v>102</v>
      </c>
      <c r="AV6" s="477"/>
      <c r="AW6" s="477"/>
      <c r="AX6" s="477"/>
      <c r="AY6" s="399" t="s">
        <v>103</v>
      </c>
      <c r="AZ6" s="400"/>
      <c r="BA6" s="400"/>
      <c r="BB6" s="400"/>
      <c r="BC6" s="400"/>
      <c r="BD6" s="400"/>
      <c r="BE6" s="400"/>
      <c r="BF6" s="400"/>
      <c r="BG6" s="400"/>
      <c r="BH6" s="400"/>
      <c r="BI6" s="400"/>
      <c r="BJ6" s="400"/>
      <c r="BK6" s="400"/>
      <c r="BL6" s="400"/>
      <c r="BM6" s="401"/>
      <c r="BN6" s="419">
        <v>2225929</v>
      </c>
      <c r="BO6" s="420"/>
      <c r="BP6" s="420"/>
      <c r="BQ6" s="420"/>
      <c r="BR6" s="420"/>
      <c r="BS6" s="420"/>
      <c r="BT6" s="420"/>
      <c r="BU6" s="421"/>
      <c r="BV6" s="419">
        <v>1968240</v>
      </c>
      <c r="BW6" s="420"/>
      <c r="BX6" s="420"/>
      <c r="BY6" s="420"/>
      <c r="BZ6" s="420"/>
      <c r="CA6" s="420"/>
      <c r="CB6" s="420"/>
      <c r="CC6" s="421"/>
      <c r="CD6" s="428" t="s">
        <v>104</v>
      </c>
      <c r="CE6" s="429"/>
      <c r="CF6" s="429"/>
      <c r="CG6" s="429"/>
      <c r="CH6" s="429"/>
      <c r="CI6" s="429"/>
      <c r="CJ6" s="429"/>
      <c r="CK6" s="429"/>
      <c r="CL6" s="429"/>
      <c r="CM6" s="429"/>
      <c r="CN6" s="429"/>
      <c r="CO6" s="429"/>
      <c r="CP6" s="429"/>
      <c r="CQ6" s="429"/>
      <c r="CR6" s="429"/>
      <c r="CS6" s="430"/>
      <c r="CT6" s="572">
        <v>99.9</v>
      </c>
      <c r="CU6" s="573"/>
      <c r="CV6" s="573"/>
      <c r="CW6" s="573"/>
      <c r="CX6" s="573"/>
      <c r="CY6" s="573"/>
      <c r="CZ6" s="573"/>
      <c r="DA6" s="574"/>
      <c r="DB6" s="572">
        <v>99.4</v>
      </c>
      <c r="DC6" s="573"/>
      <c r="DD6" s="573"/>
      <c r="DE6" s="573"/>
      <c r="DF6" s="573"/>
      <c r="DG6" s="573"/>
      <c r="DH6" s="573"/>
      <c r="DI6" s="574"/>
    </row>
    <row r="7" spans="1:119" ht="18.75" customHeight="1" x14ac:dyDescent="0.2">
      <c r="A7" s="180"/>
      <c r="B7" s="577"/>
      <c r="C7" s="578"/>
      <c r="D7" s="578"/>
      <c r="E7" s="579"/>
      <c r="F7" s="579"/>
      <c r="G7" s="579"/>
      <c r="H7" s="579"/>
      <c r="I7" s="579"/>
      <c r="J7" s="579"/>
      <c r="K7" s="579"/>
      <c r="L7" s="579"/>
      <c r="M7" s="579"/>
      <c r="N7" s="579"/>
      <c r="O7" s="579"/>
      <c r="P7" s="579"/>
      <c r="Q7" s="579"/>
      <c r="R7" s="583"/>
      <c r="S7" s="583"/>
      <c r="T7" s="583"/>
      <c r="U7" s="583"/>
      <c r="V7" s="584"/>
      <c r="W7" s="570"/>
      <c r="X7" s="381"/>
      <c r="Y7" s="381"/>
      <c r="Z7" s="381"/>
      <c r="AA7" s="381"/>
      <c r="AB7" s="578"/>
      <c r="AC7" s="590"/>
      <c r="AD7" s="382"/>
      <c r="AE7" s="382"/>
      <c r="AF7" s="382"/>
      <c r="AG7" s="382"/>
      <c r="AH7" s="382"/>
      <c r="AI7" s="382"/>
      <c r="AJ7" s="382"/>
      <c r="AK7" s="382"/>
      <c r="AL7" s="591"/>
      <c r="AM7" s="488" t="s">
        <v>105</v>
      </c>
      <c r="AN7" s="393"/>
      <c r="AO7" s="393"/>
      <c r="AP7" s="393"/>
      <c r="AQ7" s="393"/>
      <c r="AR7" s="393"/>
      <c r="AS7" s="393"/>
      <c r="AT7" s="394"/>
      <c r="AU7" s="476" t="s">
        <v>94</v>
      </c>
      <c r="AV7" s="477"/>
      <c r="AW7" s="477"/>
      <c r="AX7" s="477"/>
      <c r="AY7" s="399" t="s">
        <v>106</v>
      </c>
      <c r="AZ7" s="400"/>
      <c r="BA7" s="400"/>
      <c r="BB7" s="400"/>
      <c r="BC7" s="400"/>
      <c r="BD7" s="400"/>
      <c r="BE7" s="400"/>
      <c r="BF7" s="400"/>
      <c r="BG7" s="400"/>
      <c r="BH7" s="400"/>
      <c r="BI7" s="400"/>
      <c r="BJ7" s="400"/>
      <c r="BK7" s="400"/>
      <c r="BL7" s="400"/>
      <c r="BM7" s="401"/>
      <c r="BN7" s="419">
        <v>680323</v>
      </c>
      <c r="BO7" s="420"/>
      <c r="BP7" s="420"/>
      <c r="BQ7" s="420"/>
      <c r="BR7" s="420"/>
      <c r="BS7" s="420"/>
      <c r="BT7" s="420"/>
      <c r="BU7" s="421"/>
      <c r="BV7" s="419">
        <v>702440</v>
      </c>
      <c r="BW7" s="420"/>
      <c r="BX7" s="420"/>
      <c r="BY7" s="420"/>
      <c r="BZ7" s="420"/>
      <c r="CA7" s="420"/>
      <c r="CB7" s="420"/>
      <c r="CC7" s="421"/>
      <c r="CD7" s="428" t="s">
        <v>107</v>
      </c>
      <c r="CE7" s="429"/>
      <c r="CF7" s="429"/>
      <c r="CG7" s="429"/>
      <c r="CH7" s="429"/>
      <c r="CI7" s="429"/>
      <c r="CJ7" s="429"/>
      <c r="CK7" s="429"/>
      <c r="CL7" s="429"/>
      <c r="CM7" s="429"/>
      <c r="CN7" s="429"/>
      <c r="CO7" s="429"/>
      <c r="CP7" s="429"/>
      <c r="CQ7" s="429"/>
      <c r="CR7" s="429"/>
      <c r="CS7" s="430"/>
      <c r="CT7" s="419">
        <v>36690853</v>
      </c>
      <c r="CU7" s="420"/>
      <c r="CV7" s="420"/>
      <c r="CW7" s="420"/>
      <c r="CX7" s="420"/>
      <c r="CY7" s="420"/>
      <c r="CZ7" s="420"/>
      <c r="DA7" s="421"/>
      <c r="DB7" s="419">
        <v>36375405</v>
      </c>
      <c r="DC7" s="420"/>
      <c r="DD7" s="420"/>
      <c r="DE7" s="420"/>
      <c r="DF7" s="420"/>
      <c r="DG7" s="420"/>
      <c r="DH7" s="420"/>
      <c r="DI7" s="421"/>
    </row>
    <row r="8" spans="1:119" ht="18.75" customHeight="1" thickBot="1" x14ac:dyDescent="0.25">
      <c r="A8" s="180"/>
      <c r="B8" s="580"/>
      <c r="C8" s="511"/>
      <c r="D8" s="511"/>
      <c r="E8" s="581"/>
      <c r="F8" s="581"/>
      <c r="G8" s="581"/>
      <c r="H8" s="581"/>
      <c r="I8" s="581"/>
      <c r="J8" s="581"/>
      <c r="K8" s="581"/>
      <c r="L8" s="581"/>
      <c r="M8" s="581"/>
      <c r="N8" s="581"/>
      <c r="O8" s="581"/>
      <c r="P8" s="581"/>
      <c r="Q8" s="581"/>
      <c r="R8" s="585"/>
      <c r="S8" s="585"/>
      <c r="T8" s="585"/>
      <c r="U8" s="585"/>
      <c r="V8" s="586"/>
      <c r="W8" s="500"/>
      <c r="X8" s="501"/>
      <c r="Y8" s="501"/>
      <c r="Z8" s="501"/>
      <c r="AA8" s="501"/>
      <c r="AB8" s="511"/>
      <c r="AC8" s="592"/>
      <c r="AD8" s="593"/>
      <c r="AE8" s="593"/>
      <c r="AF8" s="593"/>
      <c r="AG8" s="593"/>
      <c r="AH8" s="593"/>
      <c r="AI8" s="593"/>
      <c r="AJ8" s="593"/>
      <c r="AK8" s="593"/>
      <c r="AL8" s="594"/>
      <c r="AM8" s="488" t="s">
        <v>108</v>
      </c>
      <c r="AN8" s="393"/>
      <c r="AO8" s="393"/>
      <c r="AP8" s="393"/>
      <c r="AQ8" s="393"/>
      <c r="AR8" s="393"/>
      <c r="AS8" s="393"/>
      <c r="AT8" s="394"/>
      <c r="AU8" s="476" t="s">
        <v>94</v>
      </c>
      <c r="AV8" s="477"/>
      <c r="AW8" s="477"/>
      <c r="AX8" s="477"/>
      <c r="AY8" s="399" t="s">
        <v>109</v>
      </c>
      <c r="AZ8" s="400"/>
      <c r="BA8" s="400"/>
      <c r="BB8" s="400"/>
      <c r="BC8" s="400"/>
      <c r="BD8" s="400"/>
      <c r="BE8" s="400"/>
      <c r="BF8" s="400"/>
      <c r="BG8" s="400"/>
      <c r="BH8" s="400"/>
      <c r="BI8" s="400"/>
      <c r="BJ8" s="400"/>
      <c r="BK8" s="400"/>
      <c r="BL8" s="400"/>
      <c r="BM8" s="401"/>
      <c r="BN8" s="419">
        <v>1545606</v>
      </c>
      <c r="BO8" s="420"/>
      <c r="BP8" s="420"/>
      <c r="BQ8" s="420"/>
      <c r="BR8" s="420"/>
      <c r="BS8" s="420"/>
      <c r="BT8" s="420"/>
      <c r="BU8" s="421"/>
      <c r="BV8" s="419">
        <v>1265800</v>
      </c>
      <c r="BW8" s="420"/>
      <c r="BX8" s="420"/>
      <c r="BY8" s="420"/>
      <c r="BZ8" s="420"/>
      <c r="CA8" s="420"/>
      <c r="CB8" s="420"/>
      <c r="CC8" s="421"/>
      <c r="CD8" s="428" t="s">
        <v>110</v>
      </c>
      <c r="CE8" s="429"/>
      <c r="CF8" s="429"/>
      <c r="CG8" s="429"/>
      <c r="CH8" s="429"/>
      <c r="CI8" s="429"/>
      <c r="CJ8" s="429"/>
      <c r="CK8" s="429"/>
      <c r="CL8" s="429"/>
      <c r="CM8" s="429"/>
      <c r="CN8" s="429"/>
      <c r="CO8" s="429"/>
      <c r="CP8" s="429"/>
      <c r="CQ8" s="429"/>
      <c r="CR8" s="429"/>
      <c r="CS8" s="430"/>
      <c r="CT8" s="532">
        <v>0.73</v>
      </c>
      <c r="CU8" s="533"/>
      <c r="CV8" s="533"/>
      <c r="CW8" s="533"/>
      <c r="CX8" s="533"/>
      <c r="CY8" s="533"/>
      <c r="CZ8" s="533"/>
      <c r="DA8" s="534"/>
      <c r="DB8" s="532">
        <v>0.73</v>
      </c>
      <c r="DC8" s="533"/>
      <c r="DD8" s="533"/>
      <c r="DE8" s="533"/>
      <c r="DF8" s="533"/>
      <c r="DG8" s="533"/>
      <c r="DH8" s="533"/>
      <c r="DI8" s="534"/>
    </row>
    <row r="9" spans="1:119" ht="18.75" customHeight="1" thickBot="1" x14ac:dyDescent="0.25">
      <c r="A9" s="180"/>
      <c r="B9" s="561" t="s">
        <v>111</v>
      </c>
      <c r="C9" s="562"/>
      <c r="D9" s="562"/>
      <c r="E9" s="562"/>
      <c r="F9" s="562"/>
      <c r="G9" s="562"/>
      <c r="H9" s="562"/>
      <c r="I9" s="562"/>
      <c r="J9" s="562"/>
      <c r="K9" s="482"/>
      <c r="L9" s="563" t="s">
        <v>112</v>
      </c>
      <c r="M9" s="564"/>
      <c r="N9" s="564"/>
      <c r="O9" s="564"/>
      <c r="P9" s="564"/>
      <c r="Q9" s="565"/>
      <c r="R9" s="566">
        <v>162570</v>
      </c>
      <c r="S9" s="567"/>
      <c r="T9" s="567"/>
      <c r="U9" s="567"/>
      <c r="V9" s="568"/>
      <c r="W9" s="498" t="s">
        <v>113</v>
      </c>
      <c r="X9" s="499"/>
      <c r="Y9" s="499"/>
      <c r="Z9" s="499"/>
      <c r="AA9" s="499"/>
      <c r="AB9" s="499"/>
      <c r="AC9" s="499"/>
      <c r="AD9" s="499"/>
      <c r="AE9" s="499"/>
      <c r="AF9" s="499"/>
      <c r="AG9" s="499"/>
      <c r="AH9" s="499"/>
      <c r="AI9" s="499"/>
      <c r="AJ9" s="499"/>
      <c r="AK9" s="499"/>
      <c r="AL9" s="569"/>
      <c r="AM9" s="488" t="s">
        <v>114</v>
      </c>
      <c r="AN9" s="393"/>
      <c r="AO9" s="393"/>
      <c r="AP9" s="393"/>
      <c r="AQ9" s="393"/>
      <c r="AR9" s="393"/>
      <c r="AS9" s="393"/>
      <c r="AT9" s="394"/>
      <c r="AU9" s="476" t="s">
        <v>102</v>
      </c>
      <c r="AV9" s="477"/>
      <c r="AW9" s="477"/>
      <c r="AX9" s="477"/>
      <c r="AY9" s="399" t="s">
        <v>115</v>
      </c>
      <c r="AZ9" s="400"/>
      <c r="BA9" s="400"/>
      <c r="BB9" s="400"/>
      <c r="BC9" s="400"/>
      <c r="BD9" s="400"/>
      <c r="BE9" s="400"/>
      <c r="BF9" s="400"/>
      <c r="BG9" s="400"/>
      <c r="BH9" s="400"/>
      <c r="BI9" s="400"/>
      <c r="BJ9" s="400"/>
      <c r="BK9" s="400"/>
      <c r="BL9" s="400"/>
      <c r="BM9" s="401"/>
      <c r="BN9" s="419">
        <v>279806</v>
      </c>
      <c r="BO9" s="420"/>
      <c r="BP9" s="420"/>
      <c r="BQ9" s="420"/>
      <c r="BR9" s="420"/>
      <c r="BS9" s="420"/>
      <c r="BT9" s="420"/>
      <c r="BU9" s="421"/>
      <c r="BV9" s="419">
        <v>130481</v>
      </c>
      <c r="BW9" s="420"/>
      <c r="BX9" s="420"/>
      <c r="BY9" s="420"/>
      <c r="BZ9" s="420"/>
      <c r="CA9" s="420"/>
      <c r="CB9" s="420"/>
      <c r="CC9" s="421"/>
      <c r="CD9" s="428" t="s">
        <v>116</v>
      </c>
      <c r="CE9" s="429"/>
      <c r="CF9" s="429"/>
      <c r="CG9" s="429"/>
      <c r="CH9" s="429"/>
      <c r="CI9" s="429"/>
      <c r="CJ9" s="429"/>
      <c r="CK9" s="429"/>
      <c r="CL9" s="429"/>
      <c r="CM9" s="429"/>
      <c r="CN9" s="429"/>
      <c r="CO9" s="429"/>
      <c r="CP9" s="429"/>
      <c r="CQ9" s="429"/>
      <c r="CR9" s="429"/>
      <c r="CS9" s="430"/>
      <c r="CT9" s="389">
        <v>12.8</v>
      </c>
      <c r="CU9" s="390"/>
      <c r="CV9" s="390"/>
      <c r="CW9" s="390"/>
      <c r="CX9" s="390"/>
      <c r="CY9" s="390"/>
      <c r="CZ9" s="390"/>
      <c r="DA9" s="391"/>
      <c r="DB9" s="389">
        <v>14.3</v>
      </c>
      <c r="DC9" s="390"/>
      <c r="DD9" s="390"/>
      <c r="DE9" s="390"/>
      <c r="DF9" s="390"/>
      <c r="DG9" s="390"/>
      <c r="DH9" s="390"/>
      <c r="DI9" s="391"/>
    </row>
    <row r="10" spans="1:119" ht="18.75" customHeight="1" thickBot="1" x14ac:dyDescent="0.25">
      <c r="A10" s="180"/>
      <c r="B10" s="561"/>
      <c r="C10" s="562"/>
      <c r="D10" s="562"/>
      <c r="E10" s="562"/>
      <c r="F10" s="562"/>
      <c r="G10" s="562"/>
      <c r="H10" s="562"/>
      <c r="I10" s="562"/>
      <c r="J10" s="562"/>
      <c r="K10" s="482"/>
      <c r="L10" s="392" t="s">
        <v>117</v>
      </c>
      <c r="M10" s="393"/>
      <c r="N10" s="393"/>
      <c r="O10" s="393"/>
      <c r="P10" s="393"/>
      <c r="Q10" s="394"/>
      <c r="R10" s="395">
        <v>169429</v>
      </c>
      <c r="S10" s="396"/>
      <c r="T10" s="396"/>
      <c r="U10" s="396"/>
      <c r="V10" s="398"/>
      <c r="W10" s="570"/>
      <c r="X10" s="381"/>
      <c r="Y10" s="381"/>
      <c r="Z10" s="381"/>
      <c r="AA10" s="381"/>
      <c r="AB10" s="381"/>
      <c r="AC10" s="381"/>
      <c r="AD10" s="381"/>
      <c r="AE10" s="381"/>
      <c r="AF10" s="381"/>
      <c r="AG10" s="381"/>
      <c r="AH10" s="381"/>
      <c r="AI10" s="381"/>
      <c r="AJ10" s="381"/>
      <c r="AK10" s="381"/>
      <c r="AL10" s="571"/>
      <c r="AM10" s="488" t="s">
        <v>118</v>
      </c>
      <c r="AN10" s="393"/>
      <c r="AO10" s="393"/>
      <c r="AP10" s="393"/>
      <c r="AQ10" s="393"/>
      <c r="AR10" s="393"/>
      <c r="AS10" s="393"/>
      <c r="AT10" s="394"/>
      <c r="AU10" s="476" t="s">
        <v>119</v>
      </c>
      <c r="AV10" s="477"/>
      <c r="AW10" s="477"/>
      <c r="AX10" s="477"/>
      <c r="AY10" s="399" t="s">
        <v>120</v>
      </c>
      <c r="AZ10" s="400"/>
      <c r="BA10" s="400"/>
      <c r="BB10" s="400"/>
      <c r="BC10" s="400"/>
      <c r="BD10" s="400"/>
      <c r="BE10" s="400"/>
      <c r="BF10" s="400"/>
      <c r="BG10" s="400"/>
      <c r="BH10" s="400"/>
      <c r="BI10" s="400"/>
      <c r="BJ10" s="400"/>
      <c r="BK10" s="400"/>
      <c r="BL10" s="400"/>
      <c r="BM10" s="401"/>
      <c r="BN10" s="419">
        <v>969819</v>
      </c>
      <c r="BO10" s="420"/>
      <c r="BP10" s="420"/>
      <c r="BQ10" s="420"/>
      <c r="BR10" s="420"/>
      <c r="BS10" s="420"/>
      <c r="BT10" s="420"/>
      <c r="BU10" s="421"/>
      <c r="BV10" s="419">
        <v>572613</v>
      </c>
      <c r="BW10" s="420"/>
      <c r="BX10" s="420"/>
      <c r="BY10" s="420"/>
      <c r="BZ10" s="420"/>
      <c r="CA10" s="420"/>
      <c r="CB10" s="420"/>
      <c r="CC10" s="421"/>
      <c r="CD10" s="183" t="s">
        <v>121</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x14ac:dyDescent="0.25">
      <c r="A11" s="180"/>
      <c r="B11" s="561"/>
      <c r="C11" s="562"/>
      <c r="D11" s="562"/>
      <c r="E11" s="562"/>
      <c r="F11" s="562"/>
      <c r="G11" s="562"/>
      <c r="H11" s="562"/>
      <c r="I11" s="562"/>
      <c r="J11" s="562"/>
      <c r="K11" s="482"/>
      <c r="L11" s="465" t="s">
        <v>122</v>
      </c>
      <c r="M11" s="466"/>
      <c r="N11" s="466"/>
      <c r="O11" s="466"/>
      <c r="P11" s="466"/>
      <c r="Q11" s="467"/>
      <c r="R11" s="558" t="s">
        <v>123</v>
      </c>
      <c r="S11" s="559"/>
      <c r="T11" s="559"/>
      <c r="U11" s="559"/>
      <c r="V11" s="560"/>
      <c r="W11" s="570"/>
      <c r="X11" s="381"/>
      <c r="Y11" s="381"/>
      <c r="Z11" s="381"/>
      <c r="AA11" s="381"/>
      <c r="AB11" s="381"/>
      <c r="AC11" s="381"/>
      <c r="AD11" s="381"/>
      <c r="AE11" s="381"/>
      <c r="AF11" s="381"/>
      <c r="AG11" s="381"/>
      <c r="AH11" s="381"/>
      <c r="AI11" s="381"/>
      <c r="AJ11" s="381"/>
      <c r="AK11" s="381"/>
      <c r="AL11" s="571"/>
      <c r="AM11" s="488" t="s">
        <v>124</v>
      </c>
      <c r="AN11" s="393"/>
      <c r="AO11" s="393"/>
      <c r="AP11" s="393"/>
      <c r="AQ11" s="393"/>
      <c r="AR11" s="393"/>
      <c r="AS11" s="393"/>
      <c r="AT11" s="394"/>
      <c r="AU11" s="476" t="s">
        <v>125</v>
      </c>
      <c r="AV11" s="477"/>
      <c r="AW11" s="477"/>
      <c r="AX11" s="477"/>
      <c r="AY11" s="399" t="s">
        <v>126</v>
      </c>
      <c r="AZ11" s="400"/>
      <c r="BA11" s="400"/>
      <c r="BB11" s="400"/>
      <c r="BC11" s="400"/>
      <c r="BD11" s="400"/>
      <c r="BE11" s="400"/>
      <c r="BF11" s="400"/>
      <c r="BG11" s="400"/>
      <c r="BH11" s="400"/>
      <c r="BI11" s="400"/>
      <c r="BJ11" s="400"/>
      <c r="BK11" s="400"/>
      <c r="BL11" s="400"/>
      <c r="BM11" s="401"/>
      <c r="BN11" s="419">
        <v>7403</v>
      </c>
      <c r="BO11" s="420"/>
      <c r="BP11" s="420"/>
      <c r="BQ11" s="420"/>
      <c r="BR11" s="420"/>
      <c r="BS11" s="420"/>
      <c r="BT11" s="420"/>
      <c r="BU11" s="421"/>
      <c r="BV11" s="419">
        <v>0</v>
      </c>
      <c r="BW11" s="420"/>
      <c r="BX11" s="420"/>
      <c r="BY11" s="420"/>
      <c r="BZ11" s="420"/>
      <c r="CA11" s="420"/>
      <c r="CB11" s="420"/>
      <c r="CC11" s="421"/>
      <c r="CD11" s="428" t="s">
        <v>127</v>
      </c>
      <c r="CE11" s="429"/>
      <c r="CF11" s="429"/>
      <c r="CG11" s="429"/>
      <c r="CH11" s="429"/>
      <c r="CI11" s="429"/>
      <c r="CJ11" s="429"/>
      <c r="CK11" s="429"/>
      <c r="CL11" s="429"/>
      <c r="CM11" s="429"/>
      <c r="CN11" s="429"/>
      <c r="CO11" s="429"/>
      <c r="CP11" s="429"/>
      <c r="CQ11" s="429"/>
      <c r="CR11" s="429"/>
      <c r="CS11" s="430"/>
      <c r="CT11" s="532" t="s">
        <v>128</v>
      </c>
      <c r="CU11" s="533"/>
      <c r="CV11" s="533"/>
      <c r="CW11" s="533"/>
      <c r="CX11" s="533"/>
      <c r="CY11" s="533"/>
      <c r="CZ11" s="533"/>
      <c r="DA11" s="534"/>
      <c r="DB11" s="532" t="s">
        <v>129</v>
      </c>
      <c r="DC11" s="533"/>
      <c r="DD11" s="533"/>
      <c r="DE11" s="533"/>
      <c r="DF11" s="533"/>
      <c r="DG11" s="533"/>
      <c r="DH11" s="533"/>
      <c r="DI11" s="534"/>
    </row>
    <row r="12" spans="1:119" ht="18.75" customHeight="1" x14ac:dyDescent="0.2">
      <c r="A12" s="180"/>
      <c r="B12" s="535" t="s">
        <v>130</v>
      </c>
      <c r="C12" s="536"/>
      <c r="D12" s="536"/>
      <c r="E12" s="536"/>
      <c r="F12" s="536"/>
      <c r="G12" s="536"/>
      <c r="H12" s="536"/>
      <c r="I12" s="536"/>
      <c r="J12" s="536"/>
      <c r="K12" s="537"/>
      <c r="L12" s="544" t="s">
        <v>131</v>
      </c>
      <c r="M12" s="545"/>
      <c r="N12" s="545"/>
      <c r="O12" s="545"/>
      <c r="P12" s="545"/>
      <c r="Q12" s="546"/>
      <c r="R12" s="547">
        <v>163112</v>
      </c>
      <c r="S12" s="548"/>
      <c r="T12" s="548"/>
      <c r="U12" s="548"/>
      <c r="V12" s="549"/>
      <c r="W12" s="550" t="s">
        <v>1</v>
      </c>
      <c r="X12" s="477"/>
      <c r="Y12" s="477"/>
      <c r="Z12" s="477"/>
      <c r="AA12" s="477"/>
      <c r="AB12" s="551"/>
      <c r="AC12" s="552" t="s">
        <v>132</v>
      </c>
      <c r="AD12" s="553"/>
      <c r="AE12" s="553"/>
      <c r="AF12" s="553"/>
      <c r="AG12" s="554"/>
      <c r="AH12" s="552" t="s">
        <v>133</v>
      </c>
      <c r="AI12" s="553"/>
      <c r="AJ12" s="553"/>
      <c r="AK12" s="553"/>
      <c r="AL12" s="555"/>
      <c r="AM12" s="488" t="s">
        <v>134</v>
      </c>
      <c r="AN12" s="393"/>
      <c r="AO12" s="393"/>
      <c r="AP12" s="393"/>
      <c r="AQ12" s="393"/>
      <c r="AR12" s="393"/>
      <c r="AS12" s="393"/>
      <c r="AT12" s="394"/>
      <c r="AU12" s="476" t="s">
        <v>135</v>
      </c>
      <c r="AV12" s="477"/>
      <c r="AW12" s="477"/>
      <c r="AX12" s="477"/>
      <c r="AY12" s="399" t="s">
        <v>136</v>
      </c>
      <c r="AZ12" s="400"/>
      <c r="BA12" s="400"/>
      <c r="BB12" s="400"/>
      <c r="BC12" s="400"/>
      <c r="BD12" s="400"/>
      <c r="BE12" s="400"/>
      <c r="BF12" s="400"/>
      <c r="BG12" s="400"/>
      <c r="BH12" s="400"/>
      <c r="BI12" s="400"/>
      <c r="BJ12" s="400"/>
      <c r="BK12" s="400"/>
      <c r="BL12" s="400"/>
      <c r="BM12" s="401"/>
      <c r="BN12" s="419">
        <v>1469960</v>
      </c>
      <c r="BO12" s="420"/>
      <c r="BP12" s="420"/>
      <c r="BQ12" s="420"/>
      <c r="BR12" s="420"/>
      <c r="BS12" s="420"/>
      <c r="BT12" s="420"/>
      <c r="BU12" s="421"/>
      <c r="BV12" s="419">
        <v>699059</v>
      </c>
      <c r="BW12" s="420"/>
      <c r="BX12" s="420"/>
      <c r="BY12" s="420"/>
      <c r="BZ12" s="420"/>
      <c r="CA12" s="420"/>
      <c r="CB12" s="420"/>
      <c r="CC12" s="421"/>
      <c r="CD12" s="428" t="s">
        <v>137</v>
      </c>
      <c r="CE12" s="429"/>
      <c r="CF12" s="429"/>
      <c r="CG12" s="429"/>
      <c r="CH12" s="429"/>
      <c r="CI12" s="429"/>
      <c r="CJ12" s="429"/>
      <c r="CK12" s="429"/>
      <c r="CL12" s="429"/>
      <c r="CM12" s="429"/>
      <c r="CN12" s="429"/>
      <c r="CO12" s="429"/>
      <c r="CP12" s="429"/>
      <c r="CQ12" s="429"/>
      <c r="CR12" s="429"/>
      <c r="CS12" s="430"/>
      <c r="CT12" s="532" t="s">
        <v>138</v>
      </c>
      <c r="CU12" s="533"/>
      <c r="CV12" s="533"/>
      <c r="CW12" s="533"/>
      <c r="CX12" s="533"/>
      <c r="CY12" s="533"/>
      <c r="CZ12" s="533"/>
      <c r="DA12" s="534"/>
      <c r="DB12" s="532" t="s">
        <v>138</v>
      </c>
      <c r="DC12" s="533"/>
      <c r="DD12" s="533"/>
      <c r="DE12" s="533"/>
      <c r="DF12" s="533"/>
      <c r="DG12" s="533"/>
      <c r="DH12" s="533"/>
      <c r="DI12" s="534"/>
    </row>
    <row r="13" spans="1:119" ht="18.75" customHeight="1" x14ac:dyDescent="0.2">
      <c r="A13" s="180"/>
      <c r="B13" s="538"/>
      <c r="C13" s="539"/>
      <c r="D13" s="539"/>
      <c r="E13" s="539"/>
      <c r="F13" s="539"/>
      <c r="G13" s="539"/>
      <c r="H13" s="539"/>
      <c r="I13" s="539"/>
      <c r="J13" s="539"/>
      <c r="K13" s="540"/>
      <c r="L13" s="189"/>
      <c r="M13" s="519" t="s">
        <v>139</v>
      </c>
      <c r="N13" s="520"/>
      <c r="O13" s="520"/>
      <c r="P13" s="520"/>
      <c r="Q13" s="521"/>
      <c r="R13" s="522">
        <v>160971</v>
      </c>
      <c r="S13" s="523"/>
      <c r="T13" s="523"/>
      <c r="U13" s="523"/>
      <c r="V13" s="524"/>
      <c r="W13" s="510" t="s">
        <v>140</v>
      </c>
      <c r="X13" s="432"/>
      <c r="Y13" s="432"/>
      <c r="Z13" s="432"/>
      <c r="AA13" s="432"/>
      <c r="AB13" s="433"/>
      <c r="AC13" s="395">
        <v>1890</v>
      </c>
      <c r="AD13" s="396"/>
      <c r="AE13" s="396"/>
      <c r="AF13" s="396"/>
      <c r="AG13" s="397"/>
      <c r="AH13" s="395">
        <v>2020</v>
      </c>
      <c r="AI13" s="396"/>
      <c r="AJ13" s="396"/>
      <c r="AK13" s="396"/>
      <c r="AL13" s="398"/>
      <c r="AM13" s="488" t="s">
        <v>141</v>
      </c>
      <c r="AN13" s="393"/>
      <c r="AO13" s="393"/>
      <c r="AP13" s="393"/>
      <c r="AQ13" s="393"/>
      <c r="AR13" s="393"/>
      <c r="AS13" s="393"/>
      <c r="AT13" s="394"/>
      <c r="AU13" s="476" t="s">
        <v>142</v>
      </c>
      <c r="AV13" s="477"/>
      <c r="AW13" s="477"/>
      <c r="AX13" s="477"/>
      <c r="AY13" s="399" t="s">
        <v>143</v>
      </c>
      <c r="AZ13" s="400"/>
      <c r="BA13" s="400"/>
      <c r="BB13" s="400"/>
      <c r="BC13" s="400"/>
      <c r="BD13" s="400"/>
      <c r="BE13" s="400"/>
      <c r="BF13" s="400"/>
      <c r="BG13" s="400"/>
      <c r="BH13" s="400"/>
      <c r="BI13" s="400"/>
      <c r="BJ13" s="400"/>
      <c r="BK13" s="400"/>
      <c r="BL13" s="400"/>
      <c r="BM13" s="401"/>
      <c r="BN13" s="419">
        <v>-212932</v>
      </c>
      <c r="BO13" s="420"/>
      <c r="BP13" s="420"/>
      <c r="BQ13" s="420"/>
      <c r="BR13" s="420"/>
      <c r="BS13" s="420"/>
      <c r="BT13" s="420"/>
      <c r="BU13" s="421"/>
      <c r="BV13" s="419">
        <v>4035</v>
      </c>
      <c r="BW13" s="420"/>
      <c r="BX13" s="420"/>
      <c r="BY13" s="420"/>
      <c r="BZ13" s="420"/>
      <c r="CA13" s="420"/>
      <c r="CB13" s="420"/>
      <c r="CC13" s="421"/>
      <c r="CD13" s="428" t="s">
        <v>144</v>
      </c>
      <c r="CE13" s="429"/>
      <c r="CF13" s="429"/>
      <c r="CG13" s="429"/>
      <c r="CH13" s="429"/>
      <c r="CI13" s="429"/>
      <c r="CJ13" s="429"/>
      <c r="CK13" s="429"/>
      <c r="CL13" s="429"/>
      <c r="CM13" s="429"/>
      <c r="CN13" s="429"/>
      <c r="CO13" s="429"/>
      <c r="CP13" s="429"/>
      <c r="CQ13" s="429"/>
      <c r="CR13" s="429"/>
      <c r="CS13" s="430"/>
      <c r="CT13" s="389">
        <v>3.1</v>
      </c>
      <c r="CU13" s="390"/>
      <c r="CV13" s="390"/>
      <c r="CW13" s="390"/>
      <c r="CX13" s="390"/>
      <c r="CY13" s="390"/>
      <c r="CZ13" s="390"/>
      <c r="DA13" s="391"/>
      <c r="DB13" s="389">
        <v>3.8</v>
      </c>
      <c r="DC13" s="390"/>
      <c r="DD13" s="390"/>
      <c r="DE13" s="390"/>
      <c r="DF13" s="390"/>
      <c r="DG13" s="390"/>
      <c r="DH13" s="390"/>
      <c r="DI13" s="391"/>
    </row>
    <row r="14" spans="1:119" ht="18.75" customHeight="1" thickBot="1" x14ac:dyDescent="0.25">
      <c r="A14" s="180"/>
      <c r="B14" s="538"/>
      <c r="C14" s="539"/>
      <c r="D14" s="539"/>
      <c r="E14" s="539"/>
      <c r="F14" s="539"/>
      <c r="G14" s="539"/>
      <c r="H14" s="539"/>
      <c r="I14" s="539"/>
      <c r="J14" s="539"/>
      <c r="K14" s="540"/>
      <c r="L14" s="512" t="s">
        <v>145</v>
      </c>
      <c r="M14" s="556"/>
      <c r="N14" s="556"/>
      <c r="O14" s="556"/>
      <c r="P14" s="556"/>
      <c r="Q14" s="557"/>
      <c r="R14" s="522">
        <v>164255</v>
      </c>
      <c r="S14" s="523"/>
      <c r="T14" s="523"/>
      <c r="U14" s="523"/>
      <c r="V14" s="524"/>
      <c r="W14" s="525"/>
      <c r="X14" s="435"/>
      <c r="Y14" s="435"/>
      <c r="Z14" s="435"/>
      <c r="AA14" s="435"/>
      <c r="AB14" s="436"/>
      <c r="AC14" s="515">
        <v>2.5</v>
      </c>
      <c r="AD14" s="516"/>
      <c r="AE14" s="516"/>
      <c r="AF14" s="516"/>
      <c r="AG14" s="517"/>
      <c r="AH14" s="515">
        <v>2.6</v>
      </c>
      <c r="AI14" s="516"/>
      <c r="AJ14" s="516"/>
      <c r="AK14" s="516"/>
      <c r="AL14" s="518"/>
      <c r="AM14" s="488"/>
      <c r="AN14" s="393"/>
      <c r="AO14" s="393"/>
      <c r="AP14" s="393"/>
      <c r="AQ14" s="393"/>
      <c r="AR14" s="393"/>
      <c r="AS14" s="393"/>
      <c r="AT14" s="394"/>
      <c r="AU14" s="476"/>
      <c r="AV14" s="477"/>
      <c r="AW14" s="477"/>
      <c r="AX14" s="47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26">
        <v>24.6</v>
      </c>
      <c r="CU14" s="527"/>
      <c r="CV14" s="527"/>
      <c r="CW14" s="527"/>
      <c r="CX14" s="527"/>
      <c r="CY14" s="527"/>
      <c r="CZ14" s="527"/>
      <c r="DA14" s="528"/>
      <c r="DB14" s="526">
        <v>28.6</v>
      </c>
      <c r="DC14" s="527"/>
      <c r="DD14" s="527"/>
      <c r="DE14" s="527"/>
      <c r="DF14" s="527"/>
      <c r="DG14" s="527"/>
      <c r="DH14" s="527"/>
      <c r="DI14" s="528"/>
    </row>
    <row r="15" spans="1:119" ht="18.75" customHeight="1" x14ac:dyDescent="0.2">
      <c r="A15" s="180"/>
      <c r="B15" s="538"/>
      <c r="C15" s="539"/>
      <c r="D15" s="539"/>
      <c r="E15" s="539"/>
      <c r="F15" s="539"/>
      <c r="G15" s="539"/>
      <c r="H15" s="539"/>
      <c r="I15" s="539"/>
      <c r="J15" s="539"/>
      <c r="K15" s="540"/>
      <c r="L15" s="189"/>
      <c r="M15" s="519" t="s">
        <v>147</v>
      </c>
      <c r="N15" s="520"/>
      <c r="O15" s="520"/>
      <c r="P15" s="520"/>
      <c r="Q15" s="521"/>
      <c r="R15" s="522">
        <v>162102</v>
      </c>
      <c r="S15" s="523"/>
      <c r="T15" s="523"/>
      <c r="U15" s="523"/>
      <c r="V15" s="524"/>
      <c r="W15" s="510" t="s">
        <v>148</v>
      </c>
      <c r="X15" s="432"/>
      <c r="Y15" s="432"/>
      <c r="Z15" s="432"/>
      <c r="AA15" s="432"/>
      <c r="AB15" s="433"/>
      <c r="AC15" s="395">
        <v>20726</v>
      </c>
      <c r="AD15" s="396"/>
      <c r="AE15" s="396"/>
      <c r="AF15" s="396"/>
      <c r="AG15" s="397"/>
      <c r="AH15" s="395">
        <v>21684</v>
      </c>
      <c r="AI15" s="396"/>
      <c r="AJ15" s="396"/>
      <c r="AK15" s="396"/>
      <c r="AL15" s="398"/>
      <c r="AM15" s="488"/>
      <c r="AN15" s="393"/>
      <c r="AO15" s="393"/>
      <c r="AP15" s="393"/>
      <c r="AQ15" s="393"/>
      <c r="AR15" s="393"/>
      <c r="AS15" s="393"/>
      <c r="AT15" s="394"/>
      <c r="AU15" s="476"/>
      <c r="AV15" s="477"/>
      <c r="AW15" s="477"/>
      <c r="AX15" s="477"/>
      <c r="AY15" s="411" t="s">
        <v>149</v>
      </c>
      <c r="AZ15" s="412"/>
      <c r="BA15" s="412"/>
      <c r="BB15" s="412"/>
      <c r="BC15" s="412"/>
      <c r="BD15" s="412"/>
      <c r="BE15" s="412"/>
      <c r="BF15" s="412"/>
      <c r="BG15" s="412"/>
      <c r="BH15" s="412"/>
      <c r="BI15" s="412"/>
      <c r="BJ15" s="412"/>
      <c r="BK15" s="412"/>
      <c r="BL15" s="412"/>
      <c r="BM15" s="413"/>
      <c r="BN15" s="414">
        <v>21066431</v>
      </c>
      <c r="BO15" s="415"/>
      <c r="BP15" s="415"/>
      <c r="BQ15" s="415"/>
      <c r="BR15" s="415"/>
      <c r="BS15" s="415"/>
      <c r="BT15" s="415"/>
      <c r="BU15" s="416"/>
      <c r="BV15" s="414">
        <v>20681847</v>
      </c>
      <c r="BW15" s="415"/>
      <c r="BX15" s="415"/>
      <c r="BY15" s="415"/>
      <c r="BZ15" s="415"/>
      <c r="CA15" s="415"/>
      <c r="CB15" s="415"/>
      <c r="CC15" s="416"/>
      <c r="CD15" s="529" t="s">
        <v>150</v>
      </c>
      <c r="CE15" s="530"/>
      <c r="CF15" s="530"/>
      <c r="CG15" s="530"/>
      <c r="CH15" s="530"/>
      <c r="CI15" s="530"/>
      <c r="CJ15" s="530"/>
      <c r="CK15" s="530"/>
      <c r="CL15" s="530"/>
      <c r="CM15" s="530"/>
      <c r="CN15" s="530"/>
      <c r="CO15" s="530"/>
      <c r="CP15" s="530"/>
      <c r="CQ15" s="530"/>
      <c r="CR15" s="530"/>
      <c r="CS15" s="531"/>
      <c r="CT15" s="190"/>
      <c r="CU15" s="191"/>
      <c r="CV15" s="191"/>
      <c r="CW15" s="191"/>
      <c r="CX15" s="191"/>
      <c r="CY15" s="191"/>
      <c r="CZ15" s="191"/>
      <c r="DA15" s="192"/>
      <c r="DB15" s="190"/>
      <c r="DC15" s="191"/>
      <c r="DD15" s="191"/>
      <c r="DE15" s="191"/>
      <c r="DF15" s="191"/>
      <c r="DG15" s="191"/>
      <c r="DH15" s="191"/>
      <c r="DI15" s="192"/>
    </row>
    <row r="16" spans="1:119" ht="18.75" customHeight="1" x14ac:dyDescent="0.2">
      <c r="A16" s="180"/>
      <c r="B16" s="538"/>
      <c r="C16" s="539"/>
      <c r="D16" s="539"/>
      <c r="E16" s="539"/>
      <c r="F16" s="539"/>
      <c r="G16" s="539"/>
      <c r="H16" s="539"/>
      <c r="I16" s="539"/>
      <c r="J16" s="539"/>
      <c r="K16" s="540"/>
      <c r="L16" s="512" t="s">
        <v>151</v>
      </c>
      <c r="M16" s="513"/>
      <c r="N16" s="513"/>
      <c r="O16" s="513"/>
      <c r="P16" s="513"/>
      <c r="Q16" s="514"/>
      <c r="R16" s="507" t="s">
        <v>152</v>
      </c>
      <c r="S16" s="508"/>
      <c r="T16" s="508"/>
      <c r="U16" s="508"/>
      <c r="V16" s="509"/>
      <c r="W16" s="525"/>
      <c r="X16" s="435"/>
      <c r="Y16" s="435"/>
      <c r="Z16" s="435"/>
      <c r="AA16" s="435"/>
      <c r="AB16" s="436"/>
      <c r="AC16" s="515">
        <v>27.7</v>
      </c>
      <c r="AD16" s="516"/>
      <c r="AE16" s="516"/>
      <c r="AF16" s="516"/>
      <c r="AG16" s="517"/>
      <c r="AH16" s="515">
        <v>28.3</v>
      </c>
      <c r="AI16" s="516"/>
      <c r="AJ16" s="516"/>
      <c r="AK16" s="516"/>
      <c r="AL16" s="518"/>
      <c r="AM16" s="488"/>
      <c r="AN16" s="393"/>
      <c r="AO16" s="393"/>
      <c r="AP16" s="393"/>
      <c r="AQ16" s="393"/>
      <c r="AR16" s="393"/>
      <c r="AS16" s="393"/>
      <c r="AT16" s="394"/>
      <c r="AU16" s="476"/>
      <c r="AV16" s="477"/>
      <c r="AW16" s="477"/>
      <c r="AX16" s="477"/>
      <c r="AY16" s="399" t="s">
        <v>153</v>
      </c>
      <c r="AZ16" s="400"/>
      <c r="BA16" s="400"/>
      <c r="BB16" s="400"/>
      <c r="BC16" s="400"/>
      <c r="BD16" s="400"/>
      <c r="BE16" s="400"/>
      <c r="BF16" s="400"/>
      <c r="BG16" s="400"/>
      <c r="BH16" s="400"/>
      <c r="BI16" s="400"/>
      <c r="BJ16" s="400"/>
      <c r="BK16" s="400"/>
      <c r="BL16" s="400"/>
      <c r="BM16" s="401"/>
      <c r="BN16" s="419">
        <v>28865837</v>
      </c>
      <c r="BO16" s="420"/>
      <c r="BP16" s="420"/>
      <c r="BQ16" s="420"/>
      <c r="BR16" s="420"/>
      <c r="BS16" s="420"/>
      <c r="BT16" s="420"/>
      <c r="BU16" s="421"/>
      <c r="BV16" s="419">
        <v>28361699</v>
      </c>
      <c r="BW16" s="420"/>
      <c r="BX16" s="420"/>
      <c r="BY16" s="420"/>
      <c r="BZ16" s="420"/>
      <c r="CA16" s="420"/>
      <c r="CB16" s="420"/>
      <c r="CC16" s="421"/>
      <c r="CD16" s="193"/>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0"/>
      <c r="B17" s="541"/>
      <c r="C17" s="542"/>
      <c r="D17" s="542"/>
      <c r="E17" s="542"/>
      <c r="F17" s="542"/>
      <c r="G17" s="542"/>
      <c r="H17" s="542"/>
      <c r="I17" s="542"/>
      <c r="J17" s="542"/>
      <c r="K17" s="543"/>
      <c r="L17" s="194"/>
      <c r="M17" s="504" t="s">
        <v>154</v>
      </c>
      <c r="N17" s="505"/>
      <c r="O17" s="505"/>
      <c r="P17" s="505"/>
      <c r="Q17" s="506"/>
      <c r="R17" s="507" t="s">
        <v>152</v>
      </c>
      <c r="S17" s="508"/>
      <c r="T17" s="508"/>
      <c r="U17" s="508"/>
      <c r="V17" s="509"/>
      <c r="W17" s="510" t="s">
        <v>155</v>
      </c>
      <c r="X17" s="432"/>
      <c r="Y17" s="432"/>
      <c r="Z17" s="432"/>
      <c r="AA17" s="432"/>
      <c r="AB17" s="433"/>
      <c r="AC17" s="395">
        <v>52165</v>
      </c>
      <c r="AD17" s="396"/>
      <c r="AE17" s="396"/>
      <c r="AF17" s="396"/>
      <c r="AG17" s="397"/>
      <c r="AH17" s="395">
        <v>52956</v>
      </c>
      <c r="AI17" s="396"/>
      <c r="AJ17" s="396"/>
      <c r="AK17" s="396"/>
      <c r="AL17" s="398"/>
      <c r="AM17" s="488"/>
      <c r="AN17" s="393"/>
      <c r="AO17" s="393"/>
      <c r="AP17" s="393"/>
      <c r="AQ17" s="393"/>
      <c r="AR17" s="393"/>
      <c r="AS17" s="393"/>
      <c r="AT17" s="394"/>
      <c r="AU17" s="476"/>
      <c r="AV17" s="477"/>
      <c r="AW17" s="477"/>
      <c r="AX17" s="477"/>
      <c r="AY17" s="399" t="s">
        <v>156</v>
      </c>
      <c r="AZ17" s="400"/>
      <c r="BA17" s="400"/>
      <c r="BB17" s="400"/>
      <c r="BC17" s="400"/>
      <c r="BD17" s="400"/>
      <c r="BE17" s="400"/>
      <c r="BF17" s="400"/>
      <c r="BG17" s="400"/>
      <c r="BH17" s="400"/>
      <c r="BI17" s="400"/>
      <c r="BJ17" s="400"/>
      <c r="BK17" s="400"/>
      <c r="BL17" s="400"/>
      <c r="BM17" s="401"/>
      <c r="BN17" s="419">
        <v>26836630</v>
      </c>
      <c r="BO17" s="420"/>
      <c r="BP17" s="420"/>
      <c r="BQ17" s="420"/>
      <c r="BR17" s="420"/>
      <c r="BS17" s="420"/>
      <c r="BT17" s="420"/>
      <c r="BU17" s="421"/>
      <c r="BV17" s="419">
        <v>26561913</v>
      </c>
      <c r="BW17" s="420"/>
      <c r="BX17" s="420"/>
      <c r="BY17" s="420"/>
      <c r="BZ17" s="420"/>
      <c r="CA17" s="420"/>
      <c r="CB17" s="420"/>
      <c r="CC17" s="421"/>
      <c r="CD17" s="193"/>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0"/>
      <c r="B18" s="481" t="s">
        <v>157</v>
      </c>
      <c r="C18" s="482"/>
      <c r="D18" s="482"/>
      <c r="E18" s="483"/>
      <c r="F18" s="483"/>
      <c r="G18" s="483"/>
      <c r="H18" s="483"/>
      <c r="I18" s="483"/>
      <c r="J18" s="483"/>
      <c r="K18" s="483"/>
      <c r="L18" s="484">
        <v>286.64999999999998</v>
      </c>
      <c r="M18" s="484"/>
      <c r="N18" s="484"/>
      <c r="O18" s="484"/>
      <c r="P18" s="484"/>
      <c r="Q18" s="484"/>
      <c r="R18" s="485"/>
      <c r="S18" s="485"/>
      <c r="T18" s="485"/>
      <c r="U18" s="485"/>
      <c r="V18" s="486"/>
      <c r="W18" s="500"/>
      <c r="X18" s="501"/>
      <c r="Y18" s="501"/>
      <c r="Z18" s="501"/>
      <c r="AA18" s="501"/>
      <c r="AB18" s="511"/>
      <c r="AC18" s="383">
        <v>69.8</v>
      </c>
      <c r="AD18" s="384"/>
      <c r="AE18" s="384"/>
      <c r="AF18" s="384"/>
      <c r="AG18" s="487"/>
      <c r="AH18" s="383">
        <v>69.099999999999994</v>
      </c>
      <c r="AI18" s="384"/>
      <c r="AJ18" s="384"/>
      <c r="AK18" s="384"/>
      <c r="AL18" s="385"/>
      <c r="AM18" s="488"/>
      <c r="AN18" s="393"/>
      <c r="AO18" s="393"/>
      <c r="AP18" s="393"/>
      <c r="AQ18" s="393"/>
      <c r="AR18" s="393"/>
      <c r="AS18" s="393"/>
      <c r="AT18" s="394"/>
      <c r="AU18" s="476"/>
      <c r="AV18" s="477"/>
      <c r="AW18" s="477"/>
      <c r="AX18" s="477"/>
      <c r="AY18" s="399" t="s">
        <v>158</v>
      </c>
      <c r="AZ18" s="400"/>
      <c r="BA18" s="400"/>
      <c r="BB18" s="400"/>
      <c r="BC18" s="400"/>
      <c r="BD18" s="400"/>
      <c r="BE18" s="400"/>
      <c r="BF18" s="400"/>
      <c r="BG18" s="400"/>
      <c r="BH18" s="400"/>
      <c r="BI18" s="400"/>
      <c r="BJ18" s="400"/>
      <c r="BK18" s="400"/>
      <c r="BL18" s="400"/>
      <c r="BM18" s="401"/>
      <c r="BN18" s="419">
        <v>35012120</v>
      </c>
      <c r="BO18" s="420"/>
      <c r="BP18" s="420"/>
      <c r="BQ18" s="420"/>
      <c r="BR18" s="420"/>
      <c r="BS18" s="420"/>
      <c r="BT18" s="420"/>
      <c r="BU18" s="421"/>
      <c r="BV18" s="419">
        <v>34643515</v>
      </c>
      <c r="BW18" s="420"/>
      <c r="BX18" s="420"/>
      <c r="BY18" s="420"/>
      <c r="BZ18" s="420"/>
      <c r="CA18" s="420"/>
      <c r="CB18" s="420"/>
      <c r="CC18" s="421"/>
      <c r="CD18" s="193"/>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0"/>
      <c r="B19" s="481" t="s">
        <v>159</v>
      </c>
      <c r="C19" s="482"/>
      <c r="D19" s="482"/>
      <c r="E19" s="483"/>
      <c r="F19" s="483"/>
      <c r="G19" s="483"/>
      <c r="H19" s="483"/>
      <c r="I19" s="483"/>
      <c r="J19" s="483"/>
      <c r="K19" s="483"/>
      <c r="L19" s="489">
        <v>567</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488"/>
      <c r="AN19" s="393"/>
      <c r="AO19" s="393"/>
      <c r="AP19" s="393"/>
      <c r="AQ19" s="393"/>
      <c r="AR19" s="393"/>
      <c r="AS19" s="393"/>
      <c r="AT19" s="394"/>
      <c r="AU19" s="476"/>
      <c r="AV19" s="477"/>
      <c r="AW19" s="477"/>
      <c r="AX19" s="477"/>
      <c r="AY19" s="399" t="s">
        <v>160</v>
      </c>
      <c r="AZ19" s="400"/>
      <c r="BA19" s="400"/>
      <c r="BB19" s="400"/>
      <c r="BC19" s="400"/>
      <c r="BD19" s="400"/>
      <c r="BE19" s="400"/>
      <c r="BF19" s="400"/>
      <c r="BG19" s="400"/>
      <c r="BH19" s="400"/>
      <c r="BI19" s="400"/>
      <c r="BJ19" s="400"/>
      <c r="BK19" s="400"/>
      <c r="BL19" s="400"/>
      <c r="BM19" s="401"/>
      <c r="BN19" s="419">
        <v>45442940</v>
      </c>
      <c r="BO19" s="420"/>
      <c r="BP19" s="420"/>
      <c r="BQ19" s="420"/>
      <c r="BR19" s="420"/>
      <c r="BS19" s="420"/>
      <c r="BT19" s="420"/>
      <c r="BU19" s="421"/>
      <c r="BV19" s="419">
        <v>42416980</v>
      </c>
      <c r="BW19" s="420"/>
      <c r="BX19" s="420"/>
      <c r="BY19" s="420"/>
      <c r="BZ19" s="420"/>
      <c r="CA19" s="420"/>
      <c r="CB19" s="420"/>
      <c r="CC19" s="421"/>
      <c r="CD19" s="193"/>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0"/>
      <c r="B20" s="481" t="s">
        <v>161</v>
      </c>
      <c r="C20" s="482"/>
      <c r="D20" s="482"/>
      <c r="E20" s="483"/>
      <c r="F20" s="483"/>
      <c r="G20" s="483"/>
      <c r="H20" s="483"/>
      <c r="I20" s="483"/>
      <c r="J20" s="483"/>
      <c r="K20" s="483"/>
      <c r="L20" s="489">
        <v>72595</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466"/>
      <c r="AO20" s="466"/>
      <c r="AP20" s="466"/>
      <c r="AQ20" s="466"/>
      <c r="AR20" s="466"/>
      <c r="AS20" s="466"/>
      <c r="AT20" s="467"/>
      <c r="AU20" s="495"/>
      <c r="AV20" s="496"/>
      <c r="AW20" s="496"/>
      <c r="AX20" s="49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3"/>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x14ac:dyDescent="0.2">
      <c r="A21" s="180"/>
      <c r="B21" s="478" t="s">
        <v>162</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399"/>
      <c r="AZ21" s="400"/>
      <c r="BA21" s="400"/>
      <c r="BB21" s="400"/>
      <c r="BC21" s="400"/>
      <c r="BD21" s="400"/>
      <c r="BE21" s="400"/>
      <c r="BF21" s="400"/>
      <c r="BG21" s="400"/>
      <c r="BH21" s="400"/>
      <c r="BI21" s="400"/>
      <c r="BJ21" s="400"/>
      <c r="BK21" s="400"/>
      <c r="BL21" s="400"/>
      <c r="BM21" s="401"/>
      <c r="BN21" s="419"/>
      <c r="BO21" s="420"/>
      <c r="BP21" s="420"/>
      <c r="BQ21" s="420"/>
      <c r="BR21" s="420"/>
      <c r="BS21" s="420"/>
      <c r="BT21" s="420"/>
      <c r="BU21" s="421"/>
      <c r="BV21" s="419"/>
      <c r="BW21" s="420"/>
      <c r="BX21" s="420"/>
      <c r="BY21" s="420"/>
      <c r="BZ21" s="420"/>
      <c r="CA21" s="420"/>
      <c r="CB21" s="420"/>
      <c r="CC21" s="421"/>
      <c r="CD21" s="193"/>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thickBot="1" x14ac:dyDescent="0.25">
      <c r="A22" s="180"/>
      <c r="B22" s="448" t="s">
        <v>163</v>
      </c>
      <c r="C22" s="449"/>
      <c r="D22" s="450"/>
      <c r="E22" s="457" t="s">
        <v>1</v>
      </c>
      <c r="F22" s="432"/>
      <c r="G22" s="432"/>
      <c r="H22" s="432"/>
      <c r="I22" s="432"/>
      <c r="J22" s="432"/>
      <c r="K22" s="433"/>
      <c r="L22" s="457" t="s">
        <v>164</v>
      </c>
      <c r="M22" s="432"/>
      <c r="N22" s="432"/>
      <c r="O22" s="432"/>
      <c r="P22" s="433"/>
      <c r="Q22" s="442" t="s">
        <v>165</v>
      </c>
      <c r="R22" s="443"/>
      <c r="S22" s="443"/>
      <c r="T22" s="443"/>
      <c r="U22" s="443"/>
      <c r="V22" s="458"/>
      <c r="W22" s="460" t="s">
        <v>166</v>
      </c>
      <c r="X22" s="449"/>
      <c r="Y22" s="450"/>
      <c r="Z22" s="457" t="s">
        <v>1</v>
      </c>
      <c r="AA22" s="432"/>
      <c r="AB22" s="432"/>
      <c r="AC22" s="432"/>
      <c r="AD22" s="432"/>
      <c r="AE22" s="432"/>
      <c r="AF22" s="432"/>
      <c r="AG22" s="433"/>
      <c r="AH22" s="431" t="s">
        <v>167</v>
      </c>
      <c r="AI22" s="432"/>
      <c r="AJ22" s="432"/>
      <c r="AK22" s="432"/>
      <c r="AL22" s="433"/>
      <c r="AM22" s="431" t="s">
        <v>168</v>
      </c>
      <c r="AN22" s="437"/>
      <c r="AO22" s="437"/>
      <c r="AP22" s="437"/>
      <c r="AQ22" s="437"/>
      <c r="AR22" s="438"/>
      <c r="AS22" s="442" t="s">
        <v>165</v>
      </c>
      <c r="AT22" s="443"/>
      <c r="AU22" s="443"/>
      <c r="AV22" s="443"/>
      <c r="AW22" s="443"/>
      <c r="AX22" s="444"/>
      <c r="AY22" s="386"/>
      <c r="AZ22" s="387"/>
      <c r="BA22" s="387"/>
      <c r="BB22" s="387"/>
      <c r="BC22" s="387"/>
      <c r="BD22" s="387"/>
      <c r="BE22" s="387"/>
      <c r="BF22" s="387"/>
      <c r="BG22" s="387"/>
      <c r="BH22" s="387"/>
      <c r="BI22" s="387"/>
      <c r="BJ22" s="387"/>
      <c r="BK22" s="387"/>
      <c r="BL22" s="387"/>
      <c r="BM22" s="388"/>
      <c r="BN22" s="422"/>
      <c r="BO22" s="423"/>
      <c r="BP22" s="423"/>
      <c r="BQ22" s="423"/>
      <c r="BR22" s="423"/>
      <c r="BS22" s="423"/>
      <c r="BT22" s="423"/>
      <c r="BU22" s="424"/>
      <c r="BV22" s="422"/>
      <c r="BW22" s="423"/>
      <c r="BX22" s="423"/>
      <c r="BY22" s="423"/>
      <c r="BZ22" s="423"/>
      <c r="CA22" s="423"/>
      <c r="CB22" s="423"/>
      <c r="CC22" s="424"/>
      <c r="CD22" s="193"/>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0"/>
      <c r="B23" s="451"/>
      <c r="C23" s="452"/>
      <c r="D23" s="453"/>
      <c r="E23" s="434"/>
      <c r="F23" s="435"/>
      <c r="G23" s="435"/>
      <c r="H23" s="435"/>
      <c r="I23" s="435"/>
      <c r="J23" s="435"/>
      <c r="K23" s="436"/>
      <c r="L23" s="434"/>
      <c r="M23" s="435"/>
      <c r="N23" s="435"/>
      <c r="O23" s="435"/>
      <c r="P23" s="436"/>
      <c r="Q23" s="445"/>
      <c r="R23" s="446"/>
      <c r="S23" s="446"/>
      <c r="T23" s="446"/>
      <c r="U23" s="446"/>
      <c r="V23" s="459"/>
      <c r="W23" s="461"/>
      <c r="X23" s="452"/>
      <c r="Y23" s="453"/>
      <c r="Z23" s="434"/>
      <c r="AA23" s="435"/>
      <c r="AB23" s="435"/>
      <c r="AC23" s="435"/>
      <c r="AD23" s="435"/>
      <c r="AE23" s="435"/>
      <c r="AF23" s="435"/>
      <c r="AG23" s="436"/>
      <c r="AH23" s="434"/>
      <c r="AI23" s="435"/>
      <c r="AJ23" s="435"/>
      <c r="AK23" s="435"/>
      <c r="AL23" s="436"/>
      <c r="AM23" s="439"/>
      <c r="AN23" s="440"/>
      <c r="AO23" s="440"/>
      <c r="AP23" s="440"/>
      <c r="AQ23" s="440"/>
      <c r="AR23" s="441"/>
      <c r="AS23" s="445"/>
      <c r="AT23" s="446"/>
      <c r="AU23" s="446"/>
      <c r="AV23" s="446"/>
      <c r="AW23" s="446"/>
      <c r="AX23" s="447"/>
      <c r="AY23" s="411" t="s">
        <v>169</v>
      </c>
      <c r="AZ23" s="412"/>
      <c r="BA23" s="412"/>
      <c r="BB23" s="412"/>
      <c r="BC23" s="412"/>
      <c r="BD23" s="412"/>
      <c r="BE23" s="412"/>
      <c r="BF23" s="412"/>
      <c r="BG23" s="412"/>
      <c r="BH23" s="412"/>
      <c r="BI23" s="412"/>
      <c r="BJ23" s="412"/>
      <c r="BK23" s="412"/>
      <c r="BL23" s="412"/>
      <c r="BM23" s="413"/>
      <c r="BN23" s="419">
        <v>65940271</v>
      </c>
      <c r="BO23" s="420"/>
      <c r="BP23" s="420"/>
      <c r="BQ23" s="420"/>
      <c r="BR23" s="420"/>
      <c r="BS23" s="420"/>
      <c r="BT23" s="420"/>
      <c r="BU23" s="421"/>
      <c r="BV23" s="419">
        <v>65984961</v>
      </c>
      <c r="BW23" s="420"/>
      <c r="BX23" s="420"/>
      <c r="BY23" s="420"/>
      <c r="BZ23" s="420"/>
      <c r="CA23" s="420"/>
      <c r="CB23" s="420"/>
      <c r="CC23" s="421"/>
      <c r="CD23" s="193"/>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0"/>
      <c r="B24" s="451"/>
      <c r="C24" s="452"/>
      <c r="D24" s="453"/>
      <c r="E24" s="392" t="s">
        <v>170</v>
      </c>
      <c r="F24" s="393"/>
      <c r="G24" s="393"/>
      <c r="H24" s="393"/>
      <c r="I24" s="393"/>
      <c r="J24" s="393"/>
      <c r="K24" s="394"/>
      <c r="L24" s="395">
        <v>1</v>
      </c>
      <c r="M24" s="396"/>
      <c r="N24" s="396"/>
      <c r="O24" s="396"/>
      <c r="P24" s="397"/>
      <c r="Q24" s="395">
        <v>8460</v>
      </c>
      <c r="R24" s="396"/>
      <c r="S24" s="396"/>
      <c r="T24" s="396"/>
      <c r="U24" s="396"/>
      <c r="V24" s="397"/>
      <c r="W24" s="461"/>
      <c r="X24" s="452"/>
      <c r="Y24" s="453"/>
      <c r="Z24" s="392" t="s">
        <v>171</v>
      </c>
      <c r="AA24" s="393"/>
      <c r="AB24" s="393"/>
      <c r="AC24" s="393"/>
      <c r="AD24" s="393"/>
      <c r="AE24" s="393"/>
      <c r="AF24" s="393"/>
      <c r="AG24" s="394"/>
      <c r="AH24" s="395">
        <v>948</v>
      </c>
      <c r="AI24" s="396"/>
      <c r="AJ24" s="396"/>
      <c r="AK24" s="396"/>
      <c r="AL24" s="397"/>
      <c r="AM24" s="395">
        <v>3189072</v>
      </c>
      <c r="AN24" s="396"/>
      <c r="AO24" s="396"/>
      <c r="AP24" s="396"/>
      <c r="AQ24" s="396"/>
      <c r="AR24" s="397"/>
      <c r="AS24" s="395">
        <v>3364</v>
      </c>
      <c r="AT24" s="396"/>
      <c r="AU24" s="396"/>
      <c r="AV24" s="396"/>
      <c r="AW24" s="396"/>
      <c r="AX24" s="398"/>
      <c r="AY24" s="386" t="s">
        <v>172</v>
      </c>
      <c r="AZ24" s="387"/>
      <c r="BA24" s="387"/>
      <c r="BB24" s="387"/>
      <c r="BC24" s="387"/>
      <c r="BD24" s="387"/>
      <c r="BE24" s="387"/>
      <c r="BF24" s="387"/>
      <c r="BG24" s="387"/>
      <c r="BH24" s="387"/>
      <c r="BI24" s="387"/>
      <c r="BJ24" s="387"/>
      <c r="BK24" s="387"/>
      <c r="BL24" s="387"/>
      <c r="BM24" s="388"/>
      <c r="BN24" s="419">
        <v>49642585</v>
      </c>
      <c r="BO24" s="420"/>
      <c r="BP24" s="420"/>
      <c r="BQ24" s="420"/>
      <c r="BR24" s="420"/>
      <c r="BS24" s="420"/>
      <c r="BT24" s="420"/>
      <c r="BU24" s="421"/>
      <c r="BV24" s="419">
        <v>50643412</v>
      </c>
      <c r="BW24" s="420"/>
      <c r="BX24" s="420"/>
      <c r="BY24" s="420"/>
      <c r="BZ24" s="420"/>
      <c r="CA24" s="420"/>
      <c r="CB24" s="420"/>
      <c r="CC24" s="421"/>
      <c r="CD24" s="193"/>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0"/>
      <c r="B25" s="451"/>
      <c r="C25" s="452"/>
      <c r="D25" s="453"/>
      <c r="E25" s="392" t="s">
        <v>173</v>
      </c>
      <c r="F25" s="393"/>
      <c r="G25" s="393"/>
      <c r="H25" s="393"/>
      <c r="I25" s="393"/>
      <c r="J25" s="393"/>
      <c r="K25" s="394"/>
      <c r="L25" s="395">
        <v>1</v>
      </c>
      <c r="M25" s="396"/>
      <c r="N25" s="396"/>
      <c r="O25" s="396"/>
      <c r="P25" s="397"/>
      <c r="Q25" s="395">
        <v>6984</v>
      </c>
      <c r="R25" s="396"/>
      <c r="S25" s="396"/>
      <c r="T25" s="396"/>
      <c r="U25" s="396"/>
      <c r="V25" s="397"/>
      <c r="W25" s="461"/>
      <c r="X25" s="452"/>
      <c r="Y25" s="453"/>
      <c r="Z25" s="392" t="s">
        <v>174</v>
      </c>
      <c r="AA25" s="393"/>
      <c r="AB25" s="393"/>
      <c r="AC25" s="393"/>
      <c r="AD25" s="393"/>
      <c r="AE25" s="393"/>
      <c r="AF25" s="393"/>
      <c r="AG25" s="394"/>
      <c r="AH25" s="395" t="s">
        <v>138</v>
      </c>
      <c r="AI25" s="396"/>
      <c r="AJ25" s="396"/>
      <c r="AK25" s="396"/>
      <c r="AL25" s="397"/>
      <c r="AM25" s="395" t="s">
        <v>138</v>
      </c>
      <c r="AN25" s="396"/>
      <c r="AO25" s="396"/>
      <c r="AP25" s="396"/>
      <c r="AQ25" s="396"/>
      <c r="AR25" s="397"/>
      <c r="AS25" s="395" t="s">
        <v>138</v>
      </c>
      <c r="AT25" s="396"/>
      <c r="AU25" s="396"/>
      <c r="AV25" s="396"/>
      <c r="AW25" s="396"/>
      <c r="AX25" s="398"/>
      <c r="AY25" s="411" t="s">
        <v>175</v>
      </c>
      <c r="AZ25" s="412"/>
      <c r="BA25" s="412"/>
      <c r="BB25" s="412"/>
      <c r="BC25" s="412"/>
      <c r="BD25" s="412"/>
      <c r="BE25" s="412"/>
      <c r="BF25" s="412"/>
      <c r="BG25" s="412"/>
      <c r="BH25" s="412"/>
      <c r="BI25" s="412"/>
      <c r="BJ25" s="412"/>
      <c r="BK25" s="412"/>
      <c r="BL25" s="412"/>
      <c r="BM25" s="413"/>
      <c r="BN25" s="414">
        <v>10704853</v>
      </c>
      <c r="BO25" s="415"/>
      <c r="BP25" s="415"/>
      <c r="BQ25" s="415"/>
      <c r="BR25" s="415"/>
      <c r="BS25" s="415"/>
      <c r="BT25" s="415"/>
      <c r="BU25" s="416"/>
      <c r="BV25" s="414">
        <v>8447598</v>
      </c>
      <c r="BW25" s="415"/>
      <c r="BX25" s="415"/>
      <c r="BY25" s="415"/>
      <c r="BZ25" s="415"/>
      <c r="CA25" s="415"/>
      <c r="CB25" s="415"/>
      <c r="CC25" s="416"/>
      <c r="CD25" s="193"/>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0"/>
      <c r="B26" s="451"/>
      <c r="C26" s="452"/>
      <c r="D26" s="453"/>
      <c r="E26" s="392" t="s">
        <v>176</v>
      </c>
      <c r="F26" s="393"/>
      <c r="G26" s="393"/>
      <c r="H26" s="393"/>
      <c r="I26" s="393"/>
      <c r="J26" s="393"/>
      <c r="K26" s="394"/>
      <c r="L26" s="395">
        <v>1</v>
      </c>
      <c r="M26" s="396"/>
      <c r="N26" s="396"/>
      <c r="O26" s="396"/>
      <c r="P26" s="397"/>
      <c r="Q26" s="395">
        <v>6327</v>
      </c>
      <c r="R26" s="396"/>
      <c r="S26" s="396"/>
      <c r="T26" s="396"/>
      <c r="U26" s="396"/>
      <c r="V26" s="397"/>
      <c r="W26" s="461"/>
      <c r="X26" s="452"/>
      <c r="Y26" s="453"/>
      <c r="Z26" s="392" t="s">
        <v>177</v>
      </c>
      <c r="AA26" s="474"/>
      <c r="AB26" s="474"/>
      <c r="AC26" s="474"/>
      <c r="AD26" s="474"/>
      <c r="AE26" s="474"/>
      <c r="AF26" s="474"/>
      <c r="AG26" s="475"/>
      <c r="AH26" s="395">
        <v>66</v>
      </c>
      <c r="AI26" s="396"/>
      <c r="AJ26" s="396"/>
      <c r="AK26" s="396"/>
      <c r="AL26" s="397"/>
      <c r="AM26" s="395">
        <v>224070</v>
      </c>
      <c r="AN26" s="396"/>
      <c r="AO26" s="396"/>
      <c r="AP26" s="396"/>
      <c r="AQ26" s="396"/>
      <c r="AR26" s="397"/>
      <c r="AS26" s="395">
        <v>3395</v>
      </c>
      <c r="AT26" s="396"/>
      <c r="AU26" s="396"/>
      <c r="AV26" s="396"/>
      <c r="AW26" s="396"/>
      <c r="AX26" s="398"/>
      <c r="AY26" s="428" t="s">
        <v>178</v>
      </c>
      <c r="AZ26" s="429"/>
      <c r="BA26" s="429"/>
      <c r="BB26" s="429"/>
      <c r="BC26" s="429"/>
      <c r="BD26" s="429"/>
      <c r="BE26" s="429"/>
      <c r="BF26" s="429"/>
      <c r="BG26" s="429"/>
      <c r="BH26" s="429"/>
      <c r="BI26" s="429"/>
      <c r="BJ26" s="429"/>
      <c r="BK26" s="429"/>
      <c r="BL26" s="429"/>
      <c r="BM26" s="430"/>
      <c r="BN26" s="419" t="s">
        <v>179</v>
      </c>
      <c r="BO26" s="420"/>
      <c r="BP26" s="420"/>
      <c r="BQ26" s="420"/>
      <c r="BR26" s="420"/>
      <c r="BS26" s="420"/>
      <c r="BT26" s="420"/>
      <c r="BU26" s="421"/>
      <c r="BV26" s="419" t="s">
        <v>138</v>
      </c>
      <c r="BW26" s="420"/>
      <c r="BX26" s="420"/>
      <c r="BY26" s="420"/>
      <c r="BZ26" s="420"/>
      <c r="CA26" s="420"/>
      <c r="CB26" s="420"/>
      <c r="CC26" s="421"/>
      <c r="CD26" s="193"/>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0"/>
      <c r="B27" s="451"/>
      <c r="C27" s="452"/>
      <c r="D27" s="453"/>
      <c r="E27" s="392" t="s">
        <v>180</v>
      </c>
      <c r="F27" s="393"/>
      <c r="G27" s="393"/>
      <c r="H27" s="393"/>
      <c r="I27" s="393"/>
      <c r="J27" s="393"/>
      <c r="K27" s="394"/>
      <c r="L27" s="395">
        <v>1</v>
      </c>
      <c r="M27" s="396"/>
      <c r="N27" s="396"/>
      <c r="O27" s="396"/>
      <c r="P27" s="397"/>
      <c r="Q27" s="395">
        <v>5510</v>
      </c>
      <c r="R27" s="396"/>
      <c r="S27" s="396"/>
      <c r="T27" s="396"/>
      <c r="U27" s="396"/>
      <c r="V27" s="397"/>
      <c r="W27" s="461"/>
      <c r="X27" s="452"/>
      <c r="Y27" s="453"/>
      <c r="Z27" s="392" t="s">
        <v>181</v>
      </c>
      <c r="AA27" s="393"/>
      <c r="AB27" s="393"/>
      <c r="AC27" s="393"/>
      <c r="AD27" s="393"/>
      <c r="AE27" s="393"/>
      <c r="AF27" s="393"/>
      <c r="AG27" s="394"/>
      <c r="AH27" s="395">
        <v>1</v>
      </c>
      <c r="AI27" s="396"/>
      <c r="AJ27" s="396"/>
      <c r="AK27" s="396"/>
      <c r="AL27" s="397"/>
      <c r="AM27" s="395" t="s">
        <v>182</v>
      </c>
      <c r="AN27" s="396"/>
      <c r="AO27" s="396"/>
      <c r="AP27" s="396"/>
      <c r="AQ27" s="396"/>
      <c r="AR27" s="397"/>
      <c r="AS27" s="395" t="s">
        <v>183</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2084943</v>
      </c>
      <c r="BO27" s="423"/>
      <c r="BP27" s="423"/>
      <c r="BQ27" s="423"/>
      <c r="BR27" s="423"/>
      <c r="BS27" s="423"/>
      <c r="BT27" s="423"/>
      <c r="BU27" s="424"/>
      <c r="BV27" s="422">
        <v>2083803</v>
      </c>
      <c r="BW27" s="423"/>
      <c r="BX27" s="423"/>
      <c r="BY27" s="423"/>
      <c r="BZ27" s="423"/>
      <c r="CA27" s="423"/>
      <c r="CB27" s="423"/>
      <c r="CC27" s="424"/>
      <c r="CD27" s="195"/>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0"/>
      <c r="B28" s="451"/>
      <c r="C28" s="452"/>
      <c r="D28" s="453"/>
      <c r="E28" s="392" t="s">
        <v>185</v>
      </c>
      <c r="F28" s="393"/>
      <c r="G28" s="393"/>
      <c r="H28" s="393"/>
      <c r="I28" s="393"/>
      <c r="J28" s="393"/>
      <c r="K28" s="394"/>
      <c r="L28" s="395">
        <v>1</v>
      </c>
      <c r="M28" s="396"/>
      <c r="N28" s="396"/>
      <c r="O28" s="396"/>
      <c r="P28" s="397"/>
      <c r="Q28" s="395">
        <v>4980</v>
      </c>
      <c r="R28" s="396"/>
      <c r="S28" s="396"/>
      <c r="T28" s="396"/>
      <c r="U28" s="396"/>
      <c r="V28" s="397"/>
      <c r="W28" s="461"/>
      <c r="X28" s="452"/>
      <c r="Y28" s="453"/>
      <c r="Z28" s="392" t="s">
        <v>186</v>
      </c>
      <c r="AA28" s="393"/>
      <c r="AB28" s="393"/>
      <c r="AC28" s="393"/>
      <c r="AD28" s="393"/>
      <c r="AE28" s="393"/>
      <c r="AF28" s="393"/>
      <c r="AG28" s="394"/>
      <c r="AH28" s="395" t="s">
        <v>187</v>
      </c>
      <c r="AI28" s="396"/>
      <c r="AJ28" s="396"/>
      <c r="AK28" s="396"/>
      <c r="AL28" s="397"/>
      <c r="AM28" s="395" t="s">
        <v>138</v>
      </c>
      <c r="AN28" s="396"/>
      <c r="AO28" s="396"/>
      <c r="AP28" s="396"/>
      <c r="AQ28" s="396"/>
      <c r="AR28" s="397"/>
      <c r="AS28" s="395" t="s">
        <v>138</v>
      </c>
      <c r="AT28" s="396"/>
      <c r="AU28" s="396"/>
      <c r="AV28" s="396"/>
      <c r="AW28" s="396"/>
      <c r="AX28" s="398"/>
      <c r="AY28" s="402" t="s">
        <v>188</v>
      </c>
      <c r="AZ28" s="403"/>
      <c r="BA28" s="403"/>
      <c r="BB28" s="404"/>
      <c r="BC28" s="411" t="s">
        <v>48</v>
      </c>
      <c r="BD28" s="412"/>
      <c r="BE28" s="412"/>
      <c r="BF28" s="412"/>
      <c r="BG28" s="412"/>
      <c r="BH28" s="412"/>
      <c r="BI28" s="412"/>
      <c r="BJ28" s="412"/>
      <c r="BK28" s="412"/>
      <c r="BL28" s="412"/>
      <c r="BM28" s="413"/>
      <c r="BN28" s="414">
        <v>3004038</v>
      </c>
      <c r="BO28" s="415"/>
      <c r="BP28" s="415"/>
      <c r="BQ28" s="415"/>
      <c r="BR28" s="415"/>
      <c r="BS28" s="415"/>
      <c r="BT28" s="415"/>
      <c r="BU28" s="416"/>
      <c r="BV28" s="414">
        <v>3504179</v>
      </c>
      <c r="BW28" s="415"/>
      <c r="BX28" s="415"/>
      <c r="BY28" s="415"/>
      <c r="BZ28" s="415"/>
      <c r="CA28" s="415"/>
      <c r="CB28" s="415"/>
      <c r="CC28" s="416"/>
      <c r="CD28" s="193"/>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0"/>
      <c r="B29" s="451"/>
      <c r="C29" s="452"/>
      <c r="D29" s="453"/>
      <c r="E29" s="392" t="s">
        <v>189</v>
      </c>
      <c r="F29" s="393"/>
      <c r="G29" s="393"/>
      <c r="H29" s="393"/>
      <c r="I29" s="393"/>
      <c r="J29" s="393"/>
      <c r="K29" s="394"/>
      <c r="L29" s="395">
        <v>26</v>
      </c>
      <c r="M29" s="396"/>
      <c r="N29" s="396"/>
      <c r="O29" s="396"/>
      <c r="P29" s="397"/>
      <c r="Q29" s="395">
        <v>4700</v>
      </c>
      <c r="R29" s="396"/>
      <c r="S29" s="396"/>
      <c r="T29" s="396"/>
      <c r="U29" s="396"/>
      <c r="V29" s="397"/>
      <c r="W29" s="462"/>
      <c r="X29" s="463"/>
      <c r="Y29" s="464"/>
      <c r="Z29" s="392" t="s">
        <v>190</v>
      </c>
      <c r="AA29" s="393"/>
      <c r="AB29" s="393"/>
      <c r="AC29" s="393"/>
      <c r="AD29" s="393"/>
      <c r="AE29" s="393"/>
      <c r="AF29" s="393"/>
      <c r="AG29" s="394"/>
      <c r="AH29" s="395">
        <v>949</v>
      </c>
      <c r="AI29" s="396"/>
      <c r="AJ29" s="396"/>
      <c r="AK29" s="396"/>
      <c r="AL29" s="397"/>
      <c r="AM29" s="395">
        <v>3193024</v>
      </c>
      <c r="AN29" s="396"/>
      <c r="AO29" s="396"/>
      <c r="AP29" s="396"/>
      <c r="AQ29" s="396"/>
      <c r="AR29" s="397"/>
      <c r="AS29" s="395">
        <v>3365</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402574</v>
      </c>
      <c r="BO29" s="420"/>
      <c r="BP29" s="420"/>
      <c r="BQ29" s="420"/>
      <c r="BR29" s="420"/>
      <c r="BS29" s="420"/>
      <c r="BT29" s="420"/>
      <c r="BU29" s="421"/>
      <c r="BV29" s="419">
        <v>402534</v>
      </c>
      <c r="BW29" s="420"/>
      <c r="BX29" s="420"/>
      <c r="BY29" s="420"/>
      <c r="BZ29" s="420"/>
      <c r="CA29" s="420"/>
      <c r="CB29" s="420"/>
      <c r="CC29" s="421"/>
      <c r="CD29" s="195"/>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0"/>
      <c r="B30" s="454"/>
      <c r="C30" s="455"/>
      <c r="D30" s="456"/>
      <c r="E30" s="465"/>
      <c r="F30" s="466"/>
      <c r="G30" s="466"/>
      <c r="H30" s="466"/>
      <c r="I30" s="466"/>
      <c r="J30" s="466"/>
      <c r="K30" s="467"/>
      <c r="L30" s="468"/>
      <c r="M30" s="469"/>
      <c r="N30" s="469"/>
      <c r="O30" s="469"/>
      <c r="P30" s="470"/>
      <c r="Q30" s="468"/>
      <c r="R30" s="469"/>
      <c r="S30" s="469"/>
      <c r="T30" s="469"/>
      <c r="U30" s="469"/>
      <c r="V30" s="470"/>
      <c r="W30" s="471" t="s">
        <v>192</v>
      </c>
      <c r="X30" s="472"/>
      <c r="Y30" s="472"/>
      <c r="Z30" s="472"/>
      <c r="AA30" s="472"/>
      <c r="AB30" s="472"/>
      <c r="AC30" s="472"/>
      <c r="AD30" s="472"/>
      <c r="AE30" s="472"/>
      <c r="AF30" s="472"/>
      <c r="AG30" s="473"/>
      <c r="AH30" s="383">
        <v>100</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50</v>
      </c>
      <c r="BD30" s="387"/>
      <c r="BE30" s="387"/>
      <c r="BF30" s="387"/>
      <c r="BG30" s="387"/>
      <c r="BH30" s="387"/>
      <c r="BI30" s="387"/>
      <c r="BJ30" s="387"/>
      <c r="BK30" s="387"/>
      <c r="BL30" s="387"/>
      <c r="BM30" s="388"/>
      <c r="BN30" s="422">
        <v>8560151</v>
      </c>
      <c r="BO30" s="423"/>
      <c r="BP30" s="423"/>
      <c r="BQ30" s="423"/>
      <c r="BR30" s="423"/>
      <c r="BS30" s="423"/>
      <c r="BT30" s="423"/>
      <c r="BU30" s="424"/>
      <c r="BV30" s="422">
        <v>8732959</v>
      </c>
      <c r="BW30" s="423"/>
      <c r="BX30" s="423"/>
      <c r="BY30" s="423"/>
      <c r="BZ30" s="423"/>
      <c r="CA30" s="423"/>
      <c r="CB30" s="423"/>
      <c r="CC30" s="424"/>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x14ac:dyDescent="0.2">
      <c r="A31" s="180"/>
      <c r="B31" s="202"/>
      <c r="DI31" s="203"/>
    </row>
    <row r="32" spans="1:113" ht="13.5" customHeight="1" x14ac:dyDescent="0.2">
      <c r="A32" s="180"/>
      <c r="B32" s="204"/>
      <c r="C32" s="180" t="s">
        <v>193</v>
      </c>
      <c r="D32" s="180"/>
      <c r="E32" s="180"/>
      <c r="U32" s="179" t="s">
        <v>194</v>
      </c>
      <c r="AM32" s="179" t="s">
        <v>195</v>
      </c>
      <c r="BE32" s="179" t="s">
        <v>196</v>
      </c>
      <c r="BW32" s="179" t="s">
        <v>197</v>
      </c>
      <c r="CO32" s="179" t="s">
        <v>198</v>
      </c>
      <c r="DI32" s="203"/>
    </row>
    <row r="33" spans="1:113" ht="13.5" customHeight="1" x14ac:dyDescent="0.2">
      <c r="A33" s="180"/>
      <c r="B33" s="204"/>
      <c r="C33" s="382" t="s">
        <v>199</v>
      </c>
      <c r="D33" s="382"/>
      <c r="E33" s="381" t="s">
        <v>200</v>
      </c>
      <c r="F33" s="381"/>
      <c r="G33" s="381"/>
      <c r="H33" s="381"/>
      <c r="I33" s="381"/>
      <c r="J33" s="381"/>
      <c r="K33" s="381"/>
      <c r="L33" s="381"/>
      <c r="M33" s="381"/>
      <c r="N33" s="381"/>
      <c r="O33" s="381"/>
      <c r="P33" s="381"/>
      <c r="Q33" s="381"/>
      <c r="R33" s="381"/>
      <c r="S33" s="381"/>
      <c r="T33" s="205"/>
      <c r="U33" s="382" t="s">
        <v>199</v>
      </c>
      <c r="V33" s="382"/>
      <c r="W33" s="381" t="s">
        <v>201</v>
      </c>
      <c r="X33" s="381"/>
      <c r="Y33" s="381"/>
      <c r="Z33" s="381"/>
      <c r="AA33" s="381"/>
      <c r="AB33" s="381"/>
      <c r="AC33" s="381"/>
      <c r="AD33" s="381"/>
      <c r="AE33" s="381"/>
      <c r="AF33" s="381"/>
      <c r="AG33" s="381"/>
      <c r="AH33" s="381"/>
      <c r="AI33" s="381"/>
      <c r="AJ33" s="381"/>
      <c r="AK33" s="381"/>
      <c r="AL33" s="205"/>
      <c r="AM33" s="382" t="s">
        <v>202</v>
      </c>
      <c r="AN33" s="382"/>
      <c r="AO33" s="381" t="s">
        <v>201</v>
      </c>
      <c r="AP33" s="381"/>
      <c r="AQ33" s="381"/>
      <c r="AR33" s="381"/>
      <c r="AS33" s="381"/>
      <c r="AT33" s="381"/>
      <c r="AU33" s="381"/>
      <c r="AV33" s="381"/>
      <c r="AW33" s="381"/>
      <c r="AX33" s="381"/>
      <c r="AY33" s="381"/>
      <c r="AZ33" s="381"/>
      <c r="BA33" s="381"/>
      <c r="BB33" s="381"/>
      <c r="BC33" s="381"/>
      <c r="BD33" s="206"/>
      <c r="BE33" s="381" t="s">
        <v>203</v>
      </c>
      <c r="BF33" s="381"/>
      <c r="BG33" s="381" t="s">
        <v>204</v>
      </c>
      <c r="BH33" s="381"/>
      <c r="BI33" s="381"/>
      <c r="BJ33" s="381"/>
      <c r="BK33" s="381"/>
      <c r="BL33" s="381"/>
      <c r="BM33" s="381"/>
      <c r="BN33" s="381"/>
      <c r="BO33" s="381"/>
      <c r="BP33" s="381"/>
      <c r="BQ33" s="381"/>
      <c r="BR33" s="381"/>
      <c r="BS33" s="381"/>
      <c r="BT33" s="381"/>
      <c r="BU33" s="381"/>
      <c r="BV33" s="206"/>
      <c r="BW33" s="382" t="s">
        <v>203</v>
      </c>
      <c r="BX33" s="382"/>
      <c r="BY33" s="381" t="s">
        <v>205</v>
      </c>
      <c r="BZ33" s="381"/>
      <c r="CA33" s="381"/>
      <c r="CB33" s="381"/>
      <c r="CC33" s="381"/>
      <c r="CD33" s="381"/>
      <c r="CE33" s="381"/>
      <c r="CF33" s="381"/>
      <c r="CG33" s="381"/>
      <c r="CH33" s="381"/>
      <c r="CI33" s="381"/>
      <c r="CJ33" s="381"/>
      <c r="CK33" s="381"/>
      <c r="CL33" s="381"/>
      <c r="CM33" s="381"/>
      <c r="CN33" s="205"/>
      <c r="CO33" s="382" t="s">
        <v>206</v>
      </c>
      <c r="CP33" s="382"/>
      <c r="CQ33" s="381" t="s">
        <v>207</v>
      </c>
      <c r="CR33" s="381"/>
      <c r="CS33" s="381"/>
      <c r="CT33" s="381"/>
      <c r="CU33" s="381"/>
      <c r="CV33" s="381"/>
      <c r="CW33" s="381"/>
      <c r="CX33" s="381"/>
      <c r="CY33" s="381"/>
      <c r="CZ33" s="381"/>
      <c r="DA33" s="381"/>
      <c r="DB33" s="381"/>
      <c r="DC33" s="381"/>
      <c r="DD33" s="381"/>
      <c r="DE33" s="381"/>
      <c r="DF33" s="205"/>
      <c r="DG33" s="380" t="s">
        <v>208</v>
      </c>
      <c r="DH33" s="380"/>
      <c r="DI33" s="207"/>
    </row>
    <row r="34" spans="1:113" ht="32.25" customHeight="1" x14ac:dyDescent="0.2">
      <c r="A34" s="180"/>
      <c r="B34" s="204"/>
      <c r="C34" s="378">
        <f>IF(E34="","",1)</f>
        <v>1</v>
      </c>
      <c r="D34" s="378"/>
      <c r="E34" s="377" t="str">
        <f>IF('各会計、関係団体の財政状況及び健全化判断比率'!B7="","",'各会計、関係団体の財政状況及び健全化判断比率'!B7)</f>
        <v>一般会計</v>
      </c>
      <c r="F34" s="377"/>
      <c r="G34" s="377"/>
      <c r="H34" s="377"/>
      <c r="I34" s="377"/>
      <c r="J34" s="377"/>
      <c r="K34" s="377"/>
      <c r="L34" s="377"/>
      <c r="M34" s="377"/>
      <c r="N34" s="377"/>
      <c r="O34" s="377"/>
      <c r="P34" s="377"/>
      <c r="Q34" s="377"/>
      <c r="R34" s="377"/>
      <c r="S34" s="377"/>
      <c r="T34" s="180"/>
      <c r="U34" s="378">
        <f>IF(W34="","",MAX(C34:D43)+1)</f>
        <v>3</v>
      </c>
      <c r="V34" s="378"/>
      <c r="W34" s="377" t="str">
        <f>IF('各会計、関係団体の財政状況及び健全化判断比率'!B28="","",'各会計、関係団体の財政状況及び健全化判断比率'!B28)</f>
        <v>国民健康保険事業特別会計</v>
      </c>
      <c r="X34" s="377"/>
      <c r="Y34" s="377"/>
      <c r="Z34" s="377"/>
      <c r="AA34" s="377"/>
      <c r="AB34" s="377"/>
      <c r="AC34" s="377"/>
      <c r="AD34" s="377"/>
      <c r="AE34" s="377"/>
      <c r="AF34" s="377"/>
      <c r="AG34" s="377"/>
      <c r="AH34" s="377"/>
      <c r="AI34" s="377"/>
      <c r="AJ34" s="377"/>
      <c r="AK34" s="377"/>
      <c r="AL34" s="180"/>
      <c r="AM34" s="378">
        <f>IF(AO34="","",MAX(C34:D43,U34:V43)+1)</f>
        <v>6</v>
      </c>
      <c r="AN34" s="378"/>
      <c r="AO34" s="377" t="str">
        <f>IF('各会計、関係団体の財政状況及び健全化判断比率'!B31="","",'各会計、関係団体の財政状況及び健全化判断比率'!B31)</f>
        <v>水道事業会計</v>
      </c>
      <c r="AP34" s="377"/>
      <c r="AQ34" s="377"/>
      <c r="AR34" s="377"/>
      <c r="AS34" s="377"/>
      <c r="AT34" s="377"/>
      <c r="AU34" s="377"/>
      <c r="AV34" s="377"/>
      <c r="AW34" s="377"/>
      <c r="AX34" s="377"/>
      <c r="AY34" s="377"/>
      <c r="AZ34" s="377"/>
      <c r="BA34" s="377"/>
      <c r="BB34" s="377"/>
      <c r="BC34" s="377"/>
      <c r="BD34" s="180"/>
      <c r="BE34" s="378">
        <f>IF(BG34="","",MAX(C34:D43,U34:V43,AM34:AN43)+1)</f>
        <v>9</v>
      </c>
      <c r="BF34" s="378"/>
      <c r="BG34" s="377" t="str">
        <f>IF('各会計、関係団体の財政状況及び健全化判断比率'!B34="","",'各会計、関係団体の財政状況及び健全化判断比率'!B34)</f>
        <v>食肉センター事業特別会計</v>
      </c>
      <c r="BH34" s="377"/>
      <c r="BI34" s="377"/>
      <c r="BJ34" s="377"/>
      <c r="BK34" s="377"/>
      <c r="BL34" s="377"/>
      <c r="BM34" s="377"/>
      <c r="BN34" s="377"/>
      <c r="BO34" s="377"/>
      <c r="BP34" s="377"/>
      <c r="BQ34" s="377"/>
      <c r="BR34" s="377"/>
      <c r="BS34" s="377"/>
      <c r="BT34" s="377"/>
      <c r="BU34" s="377"/>
      <c r="BV34" s="180"/>
      <c r="BW34" s="378">
        <f>IF(BY34="","",MAX(C34:D43,U34:V43,AM34:AN43,BE34:BF43)+1)</f>
        <v>13</v>
      </c>
      <c r="BX34" s="378"/>
      <c r="BY34" s="377" t="str">
        <f>IF('各会計、関係団体の財政状況及び健全化判断比率'!B68="","",'各会計、関係団体の財政状況及び健全化判断比率'!B68)</f>
        <v>宇部・阿知須公共下水道組合（宇部・阿知須公共下水道組合会計）</v>
      </c>
      <c r="BZ34" s="377"/>
      <c r="CA34" s="377"/>
      <c r="CB34" s="377"/>
      <c r="CC34" s="377"/>
      <c r="CD34" s="377"/>
      <c r="CE34" s="377"/>
      <c r="CF34" s="377"/>
      <c r="CG34" s="377"/>
      <c r="CH34" s="377"/>
      <c r="CI34" s="377"/>
      <c r="CJ34" s="377"/>
      <c r="CK34" s="377"/>
      <c r="CL34" s="377"/>
      <c r="CM34" s="377"/>
      <c r="CN34" s="180"/>
      <c r="CO34" s="378">
        <f>IF(CQ34="","",MAX(C34:D43,U34:V43,AM34:AN43,BE34:BF43,BW34:BX43)+1)</f>
        <v>20</v>
      </c>
      <c r="CP34" s="378"/>
      <c r="CQ34" s="377" t="str">
        <f>IF('各会計、関係団体の財政状況及び健全化判断比率'!BS7="","",'各会計、関係団体の財政状況及び健全化判断比率'!BS7)</f>
        <v>宇部市常盤動物園協会</v>
      </c>
      <c r="CR34" s="377"/>
      <c r="CS34" s="377"/>
      <c r="CT34" s="377"/>
      <c r="CU34" s="377"/>
      <c r="CV34" s="377"/>
      <c r="CW34" s="377"/>
      <c r="CX34" s="377"/>
      <c r="CY34" s="377"/>
      <c r="CZ34" s="377"/>
      <c r="DA34" s="377"/>
      <c r="DB34" s="377"/>
      <c r="DC34" s="377"/>
      <c r="DD34" s="377"/>
      <c r="DE34" s="377"/>
      <c r="DG34" s="379" t="str">
        <f>IF('各会計、関係団体の財政状況及び健全化判断比率'!BR7="","",'各会計、関係団体の財政状況及び健全化判断比率'!BR7)</f>
        <v/>
      </c>
      <c r="DH34" s="379"/>
      <c r="DI34" s="207"/>
    </row>
    <row r="35" spans="1:113" ht="32.25" customHeight="1" x14ac:dyDescent="0.2">
      <c r="A35" s="180"/>
      <c r="B35" s="204"/>
      <c r="C35" s="378">
        <f>IF(E35="","",C34+1)</f>
        <v>2</v>
      </c>
      <c r="D35" s="378"/>
      <c r="E35" s="377" t="str">
        <f>IF('各会計、関係団体の財政状況及び健全化判断比率'!B8="","",'各会計、関係団体の財政状況及び健全化判断比率'!B8)</f>
        <v>公共用地造成事業特別会計</v>
      </c>
      <c r="F35" s="377"/>
      <c r="G35" s="377"/>
      <c r="H35" s="377"/>
      <c r="I35" s="377"/>
      <c r="J35" s="377"/>
      <c r="K35" s="377"/>
      <c r="L35" s="377"/>
      <c r="M35" s="377"/>
      <c r="N35" s="377"/>
      <c r="O35" s="377"/>
      <c r="P35" s="377"/>
      <c r="Q35" s="377"/>
      <c r="R35" s="377"/>
      <c r="S35" s="377"/>
      <c r="T35" s="180"/>
      <c r="U35" s="378">
        <f>IF(W35="","",U34+1)</f>
        <v>4</v>
      </c>
      <c r="V35" s="378"/>
      <c r="W35" s="377" t="str">
        <f>IF('各会計、関係団体の財政状況及び健全化判断比率'!B29="","",'各会計、関係団体の財政状況及び健全化判断比率'!B29)</f>
        <v>介護保険事業特別会計</v>
      </c>
      <c r="X35" s="377"/>
      <c r="Y35" s="377"/>
      <c r="Z35" s="377"/>
      <c r="AA35" s="377"/>
      <c r="AB35" s="377"/>
      <c r="AC35" s="377"/>
      <c r="AD35" s="377"/>
      <c r="AE35" s="377"/>
      <c r="AF35" s="377"/>
      <c r="AG35" s="377"/>
      <c r="AH35" s="377"/>
      <c r="AI35" s="377"/>
      <c r="AJ35" s="377"/>
      <c r="AK35" s="377"/>
      <c r="AL35" s="180"/>
      <c r="AM35" s="378">
        <f t="shared" ref="AM35:AM43" si="0">IF(AO35="","",AM34+1)</f>
        <v>7</v>
      </c>
      <c r="AN35" s="378"/>
      <c r="AO35" s="377" t="str">
        <f>IF('各会計、関係団体の財政状況及び健全化判断比率'!B32="","",'各会計、関係団体の財政状況及び健全化判断比率'!B32)</f>
        <v>交通事業会計</v>
      </c>
      <c r="AP35" s="377"/>
      <c r="AQ35" s="377"/>
      <c r="AR35" s="377"/>
      <c r="AS35" s="377"/>
      <c r="AT35" s="377"/>
      <c r="AU35" s="377"/>
      <c r="AV35" s="377"/>
      <c r="AW35" s="377"/>
      <c r="AX35" s="377"/>
      <c r="AY35" s="377"/>
      <c r="AZ35" s="377"/>
      <c r="BA35" s="377"/>
      <c r="BB35" s="377"/>
      <c r="BC35" s="377"/>
      <c r="BD35" s="180"/>
      <c r="BE35" s="378">
        <f t="shared" ref="BE35:BE43" si="1">IF(BG35="","",BE34+1)</f>
        <v>10</v>
      </c>
      <c r="BF35" s="378"/>
      <c r="BG35" s="377" t="str">
        <f>IF('各会計、関係団体の財政状況及び健全化判断比率'!B35="","",'各会計、関係団体の財政状況及び健全化判断比率'!B35)</f>
        <v>農業集落排水事業特別会計</v>
      </c>
      <c r="BH35" s="377"/>
      <c r="BI35" s="377"/>
      <c r="BJ35" s="377"/>
      <c r="BK35" s="377"/>
      <c r="BL35" s="377"/>
      <c r="BM35" s="377"/>
      <c r="BN35" s="377"/>
      <c r="BO35" s="377"/>
      <c r="BP35" s="377"/>
      <c r="BQ35" s="377"/>
      <c r="BR35" s="377"/>
      <c r="BS35" s="377"/>
      <c r="BT35" s="377"/>
      <c r="BU35" s="377"/>
      <c r="BV35" s="180"/>
      <c r="BW35" s="378">
        <f t="shared" ref="BW35:BW43" si="2">IF(BY35="","",BW34+1)</f>
        <v>14</v>
      </c>
      <c r="BX35" s="378"/>
      <c r="BY35" s="377" t="str">
        <f>IF('各会計、関係団体の財政状況及び健全化判断比率'!B69="","",'各会計、関係団体の財政状況及び健全化判断比率'!B69)</f>
        <v>山口県市町総合事務組合（一般会計）</v>
      </c>
      <c r="BZ35" s="377"/>
      <c r="CA35" s="377"/>
      <c r="CB35" s="377"/>
      <c r="CC35" s="377"/>
      <c r="CD35" s="377"/>
      <c r="CE35" s="377"/>
      <c r="CF35" s="377"/>
      <c r="CG35" s="377"/>
      <c r="CH35" s="377"/>
      <c r="CI35" s="377"/>
      <c r="CJ35" s="377"/>
      <c r="CK35" s="377"/>
      <c r="CL35" s="377"/>
      <c r="CM35" s="377"/>
      <c r="CN35" s="180"/>
      <c r="CO35" s="378">
        <f t="shared" ref="CO35:CO43" si="3">IF(CQ35="","",CO34+1)</f>
        <v>21</v>
      </c>
      <c r="CP35" s="378"/>
      <c r="CQ35" s="377" t="str">
        <f>IF('各会計、関係団体の財政状況及び健全化判断比率'!BS8="","",'各会計、関係団体の財政状況及び健全化判断比率'!BS8)</f>
        <v>宇部市体育協会</v>
      </c>
      <c r="CR35" s="377"/>
      <c r="CS35" s="377"/>
      <c r="CT35" s="377"/>
      <c r="CU35" s="377"/>
      <c r="CV35" s="377"/>
      <c r="CW35" s="377"/>
      <c r="CX35" s="377"/>
      <c r="CY35" s="377"/>
      <c r="CZ35" s="377"/>
      <c r="DA35" s="377"/>
      <c r="DB35" s="377"/>
      <c r="DC35" s="377"/>
      <c r="DD35" s="377"/>
      <c r="DE35" s="377"/>
      <c r="DG35" s="379" t="str">
        <f>IF('各会計、関係団体の財政状況及び健全化判断比率'!BR8="","",'各会計、関係団体の財政状況及び健全化判断比率'!BR8)</f>
        <v/>
      </c>
      <c r="DH35" s="379"/>
      <c r="DI35" s="207"/>
    </row>
    <row r="36" spans="1:113" ht="32.25" customHeight="1" x14ac:dyDescent="0.2">
      <c r="A36" s="180"/>
      <c r="B36" s="204"/>
      <c r="C36" s="378" t="str">
        <f>IF(E36="","",C35+1)</f>
        <v/>
      </c>
      <c r="D36" s="378"/>
      <c r="E36" s="377" t="str">
        <f>IF('各会計、関係団体の財政状況及び健全化判断比率'!B9="","",'各会計、関係団体の財政状況及び健全化判断比率'!B9)</f>
        <v/>
      </c>
      <c r="F36" s="377"/>
      <c r="G36" s="377"/>
      <c r="H36" s="377"/>
      <c r="I36" s="377"/>
      <c r="J36" s="377"/>
      <c r="K36" s="377"/>
      <c r="L36" s="377"/>
      <c r="M36" s="377"/>
      <c r="N36" s="377"/>
      <c r="O36" s="377"/>
      <c r="P36" s="377"/>
      <c r="Q36" s="377"/>
      <c r="R36" s="377"/>
      <c r="S36" s="377"/>
      <c r="T36" s="180"/>
      <c r="U36" s="378">
        <f t="shared" ref="U36:U43" si="4">IF(W36="","",U35+1)</f>
        <v>5</v>
      </c>
      <c r="V36" s="378"/>
      <c r="W36" s="377" t="str">
        <f>IF('各会計、関係団体の財政状況及び健全化判断比率'!B30="","",'各会計、関係団体の財政状況及び健全化判断比率'!B30)</f>
        <v>後期高齢者医療特別会計</v>
      </c>
      <c r="X36" s="377"/>
      <c r="Y36" s="377"/>
      <c r="Z36" s="377"/>
      <c r="AA36" s="377"/>
      <c r="AB36" s="377"/>
      <c r="AC36" s="377"/>
      <c r="AD36" s="377"/>
      <c r="AE36" s="377"/>
      <c r="AF36" s="377"/>
      <c r="AG36" s="377"/>
      <c r="AH36" s="377"/>
      <c r="AI36" s="377"/>
      <c r="AJ36" s="377"/>
      <c r="AK36" s="377"/>
      <c r="AL36" s="180"/>
      <c r="AM36" s="378">
        <f t="shared" si="0"/>
        <v>8</v>
      </c>
      <c r="AN36" s="378"/>
      <c r="AO36" s="377" t="str">
        <f>IF('各会計、関係団体の財政状況及び健全化判断比率'!B33="","",'各会計、関係団体の財政状況及び健全化判断比率'!B33)</f>
        <v>下水道事業会計</v>
      </c>
      <c r="AP36" s="377"/>
      <c r="AQ36" s="377"/>
      <c r="AR36" s="377"/>
      <c r="AS36" s="377"/>
      <c r="AT36" s="377"/>
      <c r="AU36" s="377"/>
      <c r="AV36" s="377"/>
      <c r="AW36" s="377"/>
      <c r="AX36" s="377"/>
      <c r="AY36" s="377"/>
      <c r="AZ36" s="377"/>
      <c r="BA36" s="377"/>
      <c r="BB36" s="377"/>
      <c r="BC36" s="377"/>
      <c r="BD36" s="180"/>
      <c r="BE36" s="378">
        <f t="shared" si="1"/>
        <v>11</v>
      </c>
      <c r="BF36" s="378"/>
      <c r="BG36" s="377" t="str">
        <f>IF('各会計、関係団体の財政状況及び健全化判断比率'!B36="","",'各会計、関係団体の財政状況及び健全化判断比率'!B36)</f>
        <v>中央卸売市場事業特別会計</v>
      </c>
      <c r="BH36" s="377"/>
      <c r="BI36" s="377"/>
      <c r="BJ36" s="377"/>
      <c r="BK36" s="377"/>
      <c r="BL36" s="377"/>
      <c r="BM36" s="377"/>
      <c r="BN36" s="377"/>
      <c r="BO36" s="377"/>
      <c r="BP36" s="377"/>
      <c r="BQ36" s="377"/>
      <c r="BR36" s="377"/>
      <c r="BS36" s="377"/>
      <c r="BT36" s="377"/>
      <c r="BU36" s="377"/>
      <c r="BV36" s="180"/>
      <c r="BW36" s="378">
        <f t="shared" si="2"/>
        <v>15</v>
      </c>
      <c r="BX36" s="378"/>
      <c r="BY36" s="377" t="str">
        <f>IF('各会計、関係団体の財政状況及び健全化判断比率'!B70="","",'各会計、関係団体の財政状況及び健全化判断比率'!B70)</f>
        <v>山口県市町総合事務組合（非常勤職員公務災害補償特別会計）</v>
      </c>
      <c r="BZ36" s="377"/>
      <c r="CA36" s="377"/>
      <c r="CB36" s="377"/>
      <c r="CC36" s="377"/>
      <c r="CD36" s="377"/>
      <c r="CE36" s="377"/>
      <c r="CF36" s="377"/>
      <c r="CG36" s="377"/>
      <c r="CH36" s="377"/>
      <c r="CI36" s="377"/>
      <c r="CJ36" s="377"/>
      <c r="CK36" s="377"/>
      <c r="CL36" s="377"/>
      <c r="CM36" s="377"/>
      <c r="CN36" s="180"/>
      <c r="CO36" s="378">
        <f t="shared" si="3"/>
        <v>22</v>
      </c>
      <c r="CP36" s="378"/>
      <c r="CQ36" s="377" t="str">
        <f>IF('各会計、関係団体の財政状況及び健全化判断比率'!BS9="","",'各会計、関係団体の財政状況及び健全化判断比率'!BS9)</f>
        <v>宇部市文化創造財団</v>
      </c>
      <c r="CR36" s="377"/>
      <c r="CS36" s="377"/>
      <c r="CT36" s="377"/>
      <c r="CU36" s="377"/>
      <c r="CV36" s="377"/>
      <c r="CW36" s="377"/>
      <c r="CX36" s="377"/>
      <c r="CY36" s="377"/>
      <c r="CZ36" s="377"/>
      <c r="DA36" s="377"/>
      <c r="DB36" s="377"/>
      <c r="DC36" s="377"/>
      <c r="DD36" s="377"/>
      <c r="DE36" s="377"/>
      <c r="DG36" s="379" t="str">
        <f>IF('各会計、関係団体の財政状況及び健全化判断比率'!BR9="","",'各会計、関係団体の財政状況及び健全化判断比率'!BR9)</f>
        <v/>
      </c>
      <c r="DH36" s="379"/>
      <c r="DI36" s="207"/>
    </row>
    <row r="37" spans="1:113" ht="32.25" customHeight="1" x14ac:dyDescent="0.2">
      <c r="A37" s="180"/>
      <c r="B37" s="204"/>
      <c r="C37" s="378" t="str">
        <f>IF(E37="","",C36+1)</f>
        <v/>
      </c>
      <c r="D37" s="378"/>
      <c r="E37" s="377" t="str">
        <f>IF('各会計、関係団体の財政状況及び健全化判断比率'!B10="","",'各会計、関係団体の財政状況及び健全化判断比率'!B10)</f>
        <v/>
      </c>
      <c r="F37" s="377"/>
      <c r="G37" s="377"/>
      <c r="H37" s="377"/>
      <c r="I37" s="377"/>
      <c r="J37" s="377"/>
      <c r="K37" s="377"/>
      <c r="L37" s="377"/>
      <c r="M37" s="377"/>
      <c r="N37" s="377"/>
      <c r="O37" s="377"/>
      <c r="P37" s="377"/>
      <c r="Q37" s="377"/>
      <c r="R37" s="377"/>
      <c r="S37" s="377"/>
      <c r="T37" s="180"/>
      <c r="U37" s="378" t="str">
        <f t="shared" si="4"/>
        <v/>
      </c>
      <c r="V37" s="378"/>
      <c r="W37" s="377"/>
      <c r="X37" s="377"/>
      <c r="Y37" s="377"/>
      <c r="Z37" s="377"/>
      <c r="AA37" s="377"/>
      <c r="AB37" s="377"/>
      <c r="AC37" s="377"/>
      <c r="AD37" s="377"/>
      <c r="AE37" s="377"/>
      <c r="AF37" s="377"/>
      <c r="AG37" s="377"/>
      <c r="AH37" s="377"/>
      <c r="AI37" s="377"/>
      <c r="AJ37" s="377"/>
      <c r="AK37" s="377"/>
      <c r="AL37" s="180"/>
      <c r="AM37" s="378" t="str">
        <f t="shared" si="0"/>
        <v/>
      </c>
      <c r="AN37" s="378"/>
      <c r="AO37" s="377"/>
      <c r="AP37" s="377"/>
      <c r="AQ37" s="377"/>
      <c r="AR37" s="377"/>
      <c r="AS37" s="377"/>
      <c r="AT37" s="377"/>
      <c r="AU37" s="377"/>
      <c r="AV37" s="377"/>
      <c r="AW37" s="377"/>
      <c r="AX37" s="377"/>
      <c r="AY37" s="377"/>
      <c r="AZ37" s="377"/>
      <c r="BA37" s="377"/>
      <c r="BB37" s="377"/>
      <c r="BC37" s="377"/>
      <c r="BD37" s="180"/>
      <c r="BE37" s="378">
        <f t="shared" si="1"/>
        <v>12</v>
      </c>
      <c r="BF37" s="378"/>
      <c r="BG37" s="377" t="str">
        <f>IF('各会計、関係団体の財政状況及び健全化判断比率'!B37="","",'各会計、関係団体の財政状況及び健全化判断比率'!B37)</f>
        <v>地方卸売市場事業特別会計</v>
      </c>
      <c r="BH37" s="377"/>
      <c r="BI37" s="377"/>
      <c r="BJ37" s="377"/>
      <c r="BK37" s="377"/>
      <c r="BL37" s="377"/>
      <c r="BM37" s="377"/>
      <c r="BN37" s="377"/>
      <c r="BO37" s="377"/>
      <c r="BP37" s="377"/>
      <c r="BQ37" s="377"/>
      <c r="BR37" s="377"/>
      <c r="BS37" s="377"/>
      <c r="BT37" s="377"/>
      <c r="BU37" s="377"/>
      <c r="BV37" s="180"/>
      <c r="BW37" s="378">
        <f t="shared" si="2"/>
        <v>16</v>
      </c>
      <c r="BX37" s="378"/>
      <c r="BY37" s="377" t="str">
        <f>IF('各会計、関係団体の財政状況及び健全化判断比率'!B71="","",'各会計、関係団体の財政状況及び健全化判断比率'!B71)</f>
        <v>山口県市町総合事務組合（山口県自治会館管理特別会計）</v>
      </c>
      <c r="BZ37" s="377"/>
      <c r="CA37" s="377"/>
      <c r="CB37" s="377"/>
      <c r="CC37" s="377"/>
      <c r="CD37" s="377"/>
      <c r="CE37" s="377"/>
      <c r="CF37" s="377"/>
      <c r="CG37" s="377"/>
      <c r="CH37" s="377"/>
      <c r="CI37" s="377"/>
      <c r="CJ37" s="377"/>
      <c r="CK37" s="377"/>
      <c r="CL37" s="377"/>
      <c r="CM37" s="377"/>
      <c r="CN37" s="180"/>
      <c r="CO37" s="378">
        <f t="shared" si="3"/>
        <v>23</v>
      </c>
      <c r="CP37" s="378"/>
      <c r="CQ37" s="377" t="str">
        <f>IF('各会計、関係団体の財政状況及び健全化判断比率'!BS10="","",'各会計、関係団体の財政状況及び健全化判断比率'!BS10)</f>
        <v>にぎわい宇部</v>
      </c>
      <c r="CR37" s="377"/>
      <c r="CS37" s="377"/>
      <c r="CT37" s="377"/>
      <c r="CU37" s="377"/>
      <c r="CV37" s="377"/>
      <c r="CW37" s="377"/>
      <c r="CX37" s="377"/>
      <c r="CY37" s="377"/>
      <c r="CZ37" s="377"/>
      <c r="DA37" s="377"/>
      <c r="DB37" s="377"/>
      <c r="DC37" s="377"/>
      <c r="DD37" s="377"/>
      <c r="DE37" s="377"/>
      <c r="DG37" s="379" t="str">
        <f>IF('各会計、関係団体の財政状況及び健全化判断比率'!BR10="","",'各会計、関係団体の財政状況及び健全化判断比率'!BR10)</f>
        <v/>
      </c>
      <c r="DH37" s="379"/>
      <c r="DI37" s="207"/>
    </row>
    <row r="38" spans="1:113" ht="32.25" customHeight="1" x14ac:dyDescent="0.2">
      <c r="A38" s="180"/>
      <c r="B38" s="204"/>
      <c r="C38" s="378" t="str">
        <f t="shared" ref="C38:C43" si="5">IF(E38="","",C37+1)</f>
        <v/>
      </c>
      <c r="D38" s="378"/>
      <c r="E38" s="377" t="str">
        <f>IF('各会計、関係団体の財政状況及び健全化判断比率'!B11="","",'各会計、関係団体の財政状況及び健全化判断比率'!B11)</f>
        <v/>
      </c>
      <c r="F38" s="377"/>
      <c r="G38" s="377"/>
      <c r="H38" s="377"/>
      <c r="I38" s="377"/>
      <c r="J38" s="377"/>
      <c r="K38" s="377"/>
      <c r="L38" s="377"/>
      <c r="M38" s="377"/>
      <c r="N38" s="377"/>
      <c r="O38" s="377"/>
      <c r="P38" s="377"/>
      <c r="Q38" s="377"/>
      <c r="R38" s="377"/>
      <c r="S38" s="377"/>
      <c r="T38" s="180"/>
      <c r="U38" s="378" t="str">
        <f t="shared" si="4"/>
        <v/>
      </c>
      <c r="V38" s="378"/>
      <c r="W38" s="377"/>
      <c r="X38" s="377"/>
      <c r="Y38" s="377"/>
      <c r="Z38" s="377"/>
      <c r="AA38" s="377"/>
      <c r="AB38" s="377"/>
      <c r="AC38" s="377"/>
      <c r="AD38" s="377"/>
      <c r="AE38" s="377"/>
      <c r="AF38" s="377"/>
      <c r="AG38" s="377"/>
      <c r="AH38" s="377"/>
      <c r="AI38" s="377"/>
      <c r="AJ38" s="377"/>
      <c r="AK38" s="377"/>
      <c r="AL38" s="180"/>
      <c r="AM38" s="378" t="str">
        <f t="shared" si="0"/>
        <v/>
      </c>
      <c r="AN38" s="378"/>
      <c r="AO38" s="377"/>
      <c r="AP38" s="377"/>
      <c r="AQ38" s="377"/>
      <c r="AR38" s="377"/>
      <c r="AS38" s="377"/>
      <c r="AT38" s="377"/>
      <c r="AU38" s="377"/>
      <c r="AV38" s="377"/>
      <c r="AW38" s="377"/>
      <c r="AX38" s="377"/>
      <c r="AY38" s="377"/>
      <c r="AZ38" s="377"/>
      <c r="BA38" s="377"/>
      <c r="BB38" s="377"/>
      <c r="BC38" s="377"/>
      <c r="BD38" s="180"/>
      <c r="BE38" s="378" t="str">
        <f t="shared" si="1"/>
        <v/>
      </c>
      <c r="BF38" s="378"/>
      <c r="BG38" s="377"/>
      <c r="BH38" s="377"/>
      <c r="BI38" s="377"/>
      <c r="BJ38" s="377"/>
      <c r="BK38" s="377"/>
      <c r="BL38" s="377"/>
      <c r="BM38" s="377"/>
      <c r="BN38" s="377"/>
      <c r="BO38" s="377"/>
      <c r="BP38" s="377"/>
      <c r="BQ38" s="377"/>
      <c r="BR38" s="377"/>
      <c r="BS38" s="377"/>
      <c r="BT38" s="377"/>
      <c r="BU38" s="377"/>
      <c r="BV38" s="180"/>
      <c r="BW38" s="378">
        <f t="shared" si="2"/>
        <v>17</v>
      </c>
      <c r="BX38" s="378"/>
      <c r="BY38" s="377" t="str">
        <f>IF('各会計、関係団体の財政状況及び健全化判断比率'!B72="","",'各会計、関係団体の財政状況及び健全化判断比率'!B72)</f>
        <v>山口県後期高齢者医療広域連合（一般会計）</v>
      </c>
      <c r="BZ38" s="377"/>
      <c r="CA38" s="377"/>
      <c r="CB38" s="377"/>
      <c r="CC38" s="377"/>
      <c r="CD38" s="377"/>
      <c r="CE38" s="377"/>
      <c r="CF38" s="377"/>
      <c r="CG38" s="377"/>
      <c r="CH38" s="377"/>
      <c r="CI38" s="377"/>
      <c r="CJ38" s="377"/>
      <c r="CK38" s="377"/>
      <c r="CL38" s="377"/>
      <c r="CM38" s="377"/>
      <c r="CN38" s="180"/>
      <c r="CO38" s="378">
        <f t="shared" si="3"/>
        <v>24</v>
      </c>
      <c r="CP38" s="378"/>
      <c r="CQ38" s="377" t="str">
        <f>IF('各会計、関係団体の財政状況及び健全化判断比率'!BS11="","",'各会計、関係団体の財政状況及び健全化判断比率'!BS11)</f>
        <v>うべ未来エネルギー株式会社</v>
      </c>
      <c r="CR38" s="377"/>
      <c r="CS38" s="377"/>
      <c r="CT38" s="377"/>
      <c r="CU38" s="377"/>
      <c r="CV38" s="377"/>
      <c r="CW38" s="377"/>
      <c r="CX38" s="377"/>
      <c r="CY38" s="377"/>
      <c r="CZ38" s="377"/>
      <c r="DA38" s="377"/>
      <c r="DB38" s="377"/>
      <c r="DC38" s="377"/>
      <c r="DD38" s="377"/>
      <c r="DE38" s="377"/>
      <c r="DG38" s="379" t="str">
        <f>IF('各会計、関係団体の財政状況及び健全化判断比率'!BR11="","",'各会計、関係団体の財政状況及び健全化判断比率'!BR11)</f>
        <v/>
      </c>
      <c r="DH38" s="379"/>
      <c r="DI38" s="207"/>
    </row>
    <row r="39" spans="1:113" ht="32.25" customHeight="1" x14ac:dyDescent="0.2">
      <c r="A39" s="180"/>
      <c r="B39" s="204"/>
      <c r="C39" s="378" t="str">
        <f t="shared" si="5"/>
        <v/>
      </c>
      <c r="D39" s="378"/>
      <c r="E39" s="377" t="str">
        <f>IF('各会計、関係団体の財政状況及び健全化判断比率'!B12="","",'各会計、関係団体の財政状況及び健全化判断比率'!B12)</f>
        <v/>
      </c>
      <c r="F39" s="377"/>
      <c r="G39" s="377"/>
      <c r="H39" s="377"/>
      <c r="I39" s="377"/>
      <c r="J39" s="377"/>
      <c r="K39" s="377"/>
      <c r="L39" s="377"/>
      <c r="M39" s="377"/>
      <c r="N39" s="377"/>
      <c r="O39" s="377"/>
      <c r="P39" s="377"/>
      <c r="Q39" s="377"/>
      <c r="R39" s="377"/>
      <c r="S39" s="377"/>
      <c r="T39" s="180"/>
      <c r="U39" s="378" t="str">
        <f t="shared" si="4"/>
        <v/>
      </c>
      <c r="V39" s="378"/>
      <c r="W39" s="377"/>
      <c r="X39" s="377"/>
      <c r="Y39" s="377"/>
      <c r="Z39" s="377"/>
      <c r="AA39" s="377"/>
      <c r="AB39" s="377"/>
      <c r="AC39" s="377"/>
      <c r="AD39" s="377"/>
      <c r="AE39" s="377"/>
      <c r="AF39" s="377"/>
      <c r="AG39" s="377"/>
      <c r="AH39" s="377"/>
      <c r="AI39" s="377"/>
      <c r="AJ39" s="377"/>
      <c r="AK39" s="377"/>
      <c r="AL39" s="180"/>
      <c r="AM39" s="378" t="str">
        <f t="shared" si="0"/>
        <v/>
      </c>
      <c r="AN39" s="378"/>
      <c r="AO39" s="377"/>
      <c r="AP39" s="377"/>
      <c r="AQ39" s="377"/>
      <c r="AR39" s="377"/>
      <c r="AS39" s="377"/>
      <c r="AT39" s="377"/>
      <c r="AU39" s="377"/>
      <c r="AV39" s="377"/>
      <c r="AW39" s="377"/>
      <c r="AX39" s="377"/>
      <c r="AY39" s="377"/>
      <c r="AZ39" s="377"/>
      <c r="BA39" s="377"/>
      <c r="BB39" s="377"/>
      <c r="BC39" s="377"/>
      <c r="BD39" s="180"/>
      <c r="BE39" s="378" t="str">
        <f t="shared" si="1"/>
        <v/>
      </c>
      <c r="BF39" s="378"/>
      <c r="BG39" s="377"/>
      <c r="BH39" s="377"/>
      <c r="BI39" s="377"/>
      <c r="BJ39" s="377"/>
      <c r="BK39" s="377"/>
      <c r="BL39" s="377"/>
      <c r="BM39" s="377"/>
      <c r="BN39" s="377"/>
      <c r="BO39" s="377"/>
      <c r="BP39" s="377"/>
      <c r="BQ39" s="377"/>
      <c r="BR39" s="377"/>
      <c r="BS39" s="377"/>
      <c r="BT39" s="377"/>
      <c r="BU39" s="377"/>
      <c r="BV39" s="180"/>
      <c r="BW39" s="378">
        <f t="shared" si="2"/>
        <v>18</v>
      </c>
      <c r="BX39" s="378"/>
      <c r="BY39" s="377" t="str">
        <f>IF('各会計、関係団体の財政状況及び健全化判断比率'!B73="","",'各会計、関係団体の財政状況及び健全化判断比率'!B73)</f>
        <v>山口県後期高齢者医療広域連合（後期高齢者医療特別会計）</v>
      </c>
      <c r="BZ39" s="377"/>
      <c r="CA39" s="377"/>
      <c r="CB39" s="377"/>
      <c r="CC39" s="377"/>
      <c r="CD39" s="377"/>
      <c r="CE39" s="377"/>
      <c r="CF39" s="377"/>
      <c r="CG39" s="377"/>
      <c r="CH39" s="377"/>
      <c r="CI39" s="377"/>
      <c r="CJ39" s="377"/>
      <c r="CK39" s="377"/>
      <c r="CL39" s="377"/>
      <c r="CM39" s="377"/>
      <c r="CN39" s="180"/>
      <c r="CO39" s="378" t="str">
        <f t="shared" si="3"/>
        <v/>
      </c>
      <c r="CP39" s="378"/>
      <c r="CQ39" s="377" t="str">
        <f>IF('各会計、関係団体の財政状況及び健全化判断比率'!BS12="","",'各会計、関係団体の財政状況及び健全化判断比率'!BS12)</f>
        <v/>
      </c>
      <c r="CR39" s="377"/>
      <c r="CS39" s="377"/>
      <c r="CT39" s="377"/>
      <c r="CU39" s="377"/>
      <c r="CV39" s="377"/>
      <c r="CW39" s="377"/>
      <c r="CX39" s="377"/>
      <c r="CY39" s="377"/>
      <c r="CZ39" s="377"/>
      <c r="DA39" s="377"/>
      <c r="DB39" s="377"/>
      <c r="DC39" s="377"/>
      <c r="DD39" s="377"/>
      <c r="DE39" s="377"/>
      <c r="DG39" s="379" t="str">
        <f>IF('各会計、関係団体の財政状況及び健全化判断比率'!BR12="","",'各会計、関係団体の財政状況及び健全化判断比率'!BR12)</f>
        <v/>
      </c>
      <c r="DH39" s="379"/>
      <c r="DI39" s="207"/>
    </row>
    <row r="40" spans="1:113" ht="32.25" customHeight="1" x14ac:dyDescent="0.2">
      <c r="A40" s="180"/>
      <c r="B40" s="204"/>
      <c r="C40" s="378" t="str">
        <f t="shared" si="5"/>
        <v/>
      </c>
      <c r="D40" s="378"/>
      <c r="E40" s="377" t="str">
        <f>IF('各会計、関係団体の財政状況及び健全化判断比率'!B13="","",'各会計、関係団体の財政状況及び健全化判断比率'!B13)</f>
        <v/>
      </c>
      <c r="F40" s="377"/>
      <c r="G40" s="377"/>
      <c r="H40" s="377"/>
      <c r="I40" s="377"/>
      <c r="J40" s="377"/>
      <c r="K40" s="377"/>
      <c r="L40" s="377"/>
      <c r="M40" s="377"/>
      <c r="N40" s="377"/>
      <c r="O40" s="377"/>
      <c r="P40" s="377"/>
      <c r="Q40" s="377"/>
      <c r="R40" s="377"/>
      <c r="S40" s="377"/>
      <c r="T40" s="180"/>
      <c r="U40" s="378" t="str">
        <f t="shared" si="4"/>
        <v/>
      </c>
      <c r="V40" s="378"/>
      <c r="W40" s="377"/>
      <c r="X40" s="377"/>
      <c r="Y40" s="377"/>
      <c r="Z40" s="377"/>
      <c r="AA40" s="377"/>
      <c r="AB40" s="377"/>
      <c r="AC40" s="377"/>
      <c r="AD40" s="377"/>
      <c r="AE40" s="377"/>
      <c r="AF40" s="377"/>
      <c r="AG40" s="377"/>
      <c r="AH40" s="377"/>
      <c r="AI40" s="377"/>
      <c r="AJ40" s="377"/>
      <c r="AK40" s="377"/>
      <c r="AL40" s="180"/>
      <c r="AM40" s="378" t="str">
        <f t="shared" si="0"/>
        <v/>
      </c>
      <c r="AN40" s="378"/>
      <c r="AO40" s="377"/>
      <c r="AP40" s="377"/>
      <c r="AQ40" s="377"/>
      <c r="AR40" s="377"/>
      <c r="AS40" s="377"/>
      <c r="AT40" s="377"/>
      <c r="AU40" s="377"/>
      <c r="AV40" s="377"/>
      <c r="AW40" s="377"/>
      <c r="AX40" s="377"/>
      <c r="AY40" s="377"/>
      <c r="AZ40" s="377"/>
      <c r="BA40" s="377"/>
      <c r="BB40" s="377"/>
      <c r="BC40" s="377"/>
      <c r="BD40" s="180"/>
      <c r="BE40" s="378" t="str">
        <f t="shared" si="1"/>
        <v/>
      </c>
      <c r="BF40" s="378"/>
      <c r="BG40" s="377"/>
      <c r="BH40" s="377"/>
      <c r="BI40" s="377"/>
      <c r="BJ40" s="377"/>
      <c r="BK40" s="377"/>
      <c r="BL40" s="377"/>
      <c r="BM40" s="377"/>
      <c r="BN40" s="377"/>
      <c r="BO40" s="377"/>
      <c r="BP40" s="377"/>
      <c r="BQ40" s="377"/>
      <c r="BR40" s="377"/>
      <c r="BS40" s="377"/>
      <c r="BT40" s="377"/>
      <c r="BU40" s="377"/>
      <c r="BV40" s="180"/>
      <c r="BW40" s="378">
        <f t="shared" si="2"/>
        <v>19</v>
      </c>
      <c r="BX40" s="378"/>
      <c r="BY40" s="377" t="str">
        <f>IF('各会計、関係団体の財政状況及び健全化判断比率'!B74="","",'各会計、関係団体の財政状況及び健全化判断比率'!B74)</f>
        <v>宇部・山陽小野田消防組合（一般会計）</v>
      </c>
      <c r="BZ40" s="377"/>
      <c r="CA40" s="377"/>
      <c r="CB40" s="377"/>
      <c r="CC40" s="377"/>
      <c r="CD40" s="377"/>
      <c r="CE40" s="377"/>
      <c r="CF40" s="377"/>
      <c r="CG40" s="377"/>
      <c r="CH40" s="377"/>
      <c r="CI40" s="377"/>
      <c r="CJ40" s="377"/>
      <c r="CK40" s="377"/>
      <c r="CL40" s="377"/>
      <c r="CM40" s="377"/>
      <c r="CN40" s="180"/>
      <c r="CO40" s="378" t="str">
        <f t="shared" si="3"/>
        <v/>
      </c>
      <c r="CP40" s="378"/>
      <c r="CQ40" s="377" t="str">
        <f>IF('各会計、関係団体の財政状況及び健全化判断比率'!BS13="","",'各会計、関係団体の財政状況及び健全化判断比率'!BS13)</f>
        <v/>
      </c>
      <c r="CR40" s="377"/>
      <c r="CS40" s="377"/>
      <c r="CT40" s="377"/>
      <c r="CU40" s="377"/>
      <c r="CV40" s="377"/>
      <c r="CW40" s="377"/>
      <c r="CX40" s="377"/>
      <c r="CY40" s="377"/>
      <c r="CZ40" s="377"/>
      <c r="DA40" s="377"/>
      <c r="DB40" s="377"/>
      <c r="DC40" s="377"/>
      <c r="DD40" s="377"/>
      <c r="DE40" s="377"/>
      <c r="DG40" s="379" t="str">
        <f>IF('各会計、関係団体の財政状況及び健全化判断比率'!BR13="","",'各会計、関係団体の財政状況及び健全化判断比率'!BR13)</f>
        <v/>
      </c>
      <c r="DH40" s="379"/>
      <c r="DI40" s="207"/>
    </row>
    <row r="41" spans="1:113" ht="32.25" customHeight="1" x14ac:dyDescent="0.2">
      <c r="A41" s="180"/>
      <c r="B41" s="204"/>
      <c r="C41" s="378" t="str">
        <f t="shared" si="5"/>
        <v/>
      </c>
      <c r="D41" s="378"/>
      <c r="E41" s="377" t="str">
        <f>IF('各会計、関係団体の財政状況及び健全化判断比率'!B14="","",'各会計、関係団体の財政状況及び健全化判断比率'!B14)</f>
        <v/>
      </c>
      <c r="F41" s="377"/>
      <c r="G41" s="377"/>
      <c r="H41" s="377"/>
      <c r="I41" s="377"/>
      <c r="J41" s="377"/>
      <c r="K41" s="377"/>
      <c r="L41" s="377"/>
      <c r="M41" s="377"/>
      <c r="N41" s="377"/>
      <c r="O41" s="377"/>
      <c r="P41" s="377"/>
      <c r="Q41" s="377"/>
      <c r="R41" s="377"/>
      <c r="S41" s="377"/>
      <c r="T41" s="180"/>
      <c r="U41" s="378" t="str">
        <f t="shared" si="4"/>
        <v/>
      </c>
      <c r="V41" s="378"/>
      <c r="W41" s="377"/>
      <c r="X41" s="377"/>
      <c r="Y41" s="377"/>
      <c r="Z41" s="377"/>
      <c r="AA41" s="377"/>
      <c r="AB41" s="377"/>
      <c r="AC41" s="377"/>
      <c r="AD41" s="377"/>
      <c r="AE41" s="377"/>
      <c r="AF41" s="377"/>
      <c r="AG41" s="377"/>
      <c r="AH41" s="377"/>
      <c r="AI41" s="377"/>
      <c r="AJ41" s="377"/>
      <c r="AK41" s="377"/>
      <c r="AL41" s="180"/>
      <c r="AM41" s="378" t="str">
        <f t="shared" si="0"/>
        <v/>
      </c>
      <c r="AN41" s="378"/>
      <c r="AO41" s="377"/>
      <c r="AP41" s="377"/>
      <c r="AQ41" s="377"/>
      <c r="AR41" s="377"/>
      <c r="AS41" s="377"/>
      <c r="AT41" s="377"/>
      <c r="AU41" s="377"/>
      <c r="AV41" s="377"/>
      <c r="AW41" s="377"/>
      <c r="AX41" s="377"/>
      <c r="AY41" s="377"/>
      <c r="AZ41" s="377"/>
      <c r="BA41" s="377"/>
      <c r="BB41" s="377"/>
      <c r="BC41" s="377"/>
      <c r="BD41" s="180"/>
      <c r="BE41" s="378" t="str">
        <f t="shared" si="1"/>
        <v/>
      </c>
      <c r="BF41" s="378"/>
      <c r="BG41" s="377"/>
      <c r="BH41" s="377"/>
      <c r="BI41" s="377"/>
      <c r="BJ41" s="377"/>
      <c r="BK41" s="377"/>
      <c r="BL41" s="377"/>
      <c r="BM41" s="377"/>
      <c r="BN41" s="377"/>
      <c r="BO41" s="377"/>
      <c r="BP41" s="377"/>
      <c r="BQ41" s="377"/>
      <c r="BR41" s="377"/>
      <c r="BS41" s="377"/>
      <c r="BT41" s="377"/>
      <c r="BU41" s="377"/>
      <c r="BV41" s="180"/>
      <c r="BW41" s="378" t="str">
        <f t="shared" si="2"/>
        <v/>
      </c>
      <c r="BX41" s="378"/>
      <c r="BY41" s="377" t="str">
        <f>IF('各会計、関係団体の財政状況及び健全化判断比率'!B75="","",'各会計、関係団体の財政状況及び健全化判断比率'!B75)</f>
        <v/>
      </c>
      <c r="BZ41" s="377"/>
      <c r="CA41" s="377"/>
      <c r="CB41" s="377"/>
      <c r="CC41" s="377"/>
      <c r="CD41" s="377"/>
      <c r="CE41" s="377"/>
      <c r="CF41" s="377"/>
      <c r="CG41" s="377"/>
      <c r="CH41" s="377"/>
      <c r="CI41" s="377"/>
      <c r="CJ41" s="377"/>
      <c r="CK41" s="377"/>
      <c r="CL41" s="377"/>
      <c r="CM41" s="377"/>
      <c r="CN41" s="180"/>
      <c r="CO41" s="378" t="str">
        <f t="shared" si="3"/>
        <v/>
      </c>
      <c r="CP41" s="378"/>
      <c r="CQ41" s="377" t="str">
        <f>IF('各会計、関係団体の財政状況及び健全化判断比率'!BS14="","",'各会計、関係団体の財政状況及び健全化判断比率'!BS14)</f>
        <v/>
      </c>
      <c r="CR41" s="377"/>
      <c r="CS41" s="377"/>
      <c r="CT41" s="377"/>
      <c r="CU41" s="377"/>
      <c r="CV41" s="377"/>
      <c r="CW41" s="377"/>
      <c r="CX41" s="377"/>
      <c r="CY41" s="377"/>
      <c r="CZ41" s="377"/>
      <c r="DA41" s="377"/>
      <c r="DB41" s="377"/>
      <c r="DC41" s="377"/>
      <c r="DD41" s="377"/>
      <c r="DE41" s="377"/>
      <c r="DG41" s="379" t="str">
        <f>IF('各会計、関係団体の財政状況及び健全化判断比率'!BR14="","",'各会計、関係団体の財政状況及び健全化判断比率'!BR14)</f>
        <v/>
      </c>
      <c r="DH41" s="379"/>
      <c r="DI41" s="207"/>
    </row>
    <row r="42" spans="1:113" ht="32.25" customHeight="1" x14ac:dyDescent="0.2">
      <c r="B42" s="204"/>
      <c r="C42" s="378" t="str">
        <f t="shared" si="5"/>
        <v/>
      </c>
      <c r="D42" s="378"/>
      <c r="E42" s="377" t="str">
        <f>IF('各会計、関係団体の財政状況及び健全化判断比率'!B15="","",'各会計、関係団体の財政状況及び健全化判断比率'!B15)</f>
        <v/>
      </c>
      <c r="F42" s="377"/>
      <c r="G42" s="377"/>
      <c r="H42" s="377"/>
      <c r="I42" s="377"/>
      <c r="J42" s="377"/>
      <c r="K42" s="377"/>
      <c r="L42" s="377"/>
      <c r="M42" s="377"/>
      <c r="N42" s="377"/>
      <c r="O42" s="377"/>
      <c r="P42" s="377"/>
      <c r="Q42" s="377"/>
      <c r="R42" s="377"/>
      <c r="S42" s="377"/>
      <c r="T42" s="180"/>
      <c r="U42" s="378" t="str">
        <f t="shared" si="4"/>
        <v/>
      </c>
      <c r="V42" s="378"/>
      <c r="W42" s="377"/>
      <c r="X42" s="377"/>
      <c r="Y42" s="377"/>
      <c r="Z42" s="377"/>
      <c r="AA42" s="377"/>
      <c r="AB42" s="377"/>
      <c r="AC42" s="377"/>
      <c r="AD42" s="377"/>
      <c r="AE42" s="377"/>
      <c r="AF42" s="377"/>
      <c r="AG42" s="377"/>
      <c r="AH42" s="377"/>
      <c r="AI42" s="377"/>
      <c r="AJ42" s="377"/>
      <c r="AK42" s="377"/>
      <c r="AL42" s="180"/>
      <c r="AM42" s="378" t="str">
        <f t="shared" si="0"/>
        <v/>
      </c>
      <c r="AN42" s="378"/>
      <c r="AO42" s="377"/>
      <c r="AP42" s="377"/>
      <c r="AQ42" s="377"/>
      <c r="AR42" s="377"/>
      <c r="AS42" s="377"/>
      <c r="AT42" s="377"/>
      <c r="AU42" s="377"/>
      <c r="AV42" s="377"/>
      <c r="AW42" s="377"/>
      <c r="AX42" s="377"/>
      <c r="AY42" s="377"/>
      <c r="AZ42" s="377"/>
      <c r="BA42" s="377"/>
      <c r="BB42" s="377"/>
      <c r="BC42" s="377"/>
      <c r="BD42" s="180"/>
      <c r="BE42" s="378" t="str">
        <f t="shared" si="1"/>
        <v/>
      </c>
      <c r="BF42" s="378"/>
      <c r="BG42" s="377"/>
      <c r="BH42" s="377"/>
      <c r="BI42" s="377"/>
      <c r="BJ42" s="377"/>
      <c r="BK42" s="377"/>
      <c r="BL42" s="377"/>
      <c r="BM42" s="377"/>
      <c r="BN42" s="377"/>
      <c r="BO42" s="377"/>
      <c r="BP42" s="377"/>
      <c r="BQ42" s="377"/>
      <c r="BR42" s="377"/>
      <c r="BS42" s="377"/>
      <c r="BT42" s="377"/>
      <c r="BU42" s="377"/>
      <c r="BV42" s="180"/>
      <c r="BW42" s="378" t="str">
        <f t="shared" si="2"/>
        <v/>
      </c>
      <c r="BX42" s="378"/>
      <c r="BY42" s="377" t="str">
        <f>IF('各会計、関係団体の財政状況及び健全化判断比率'!B76="","",'各会計、関係団体の財政状況及び健全化判断比率'!B76)</f>
        <v/>
      </c>
      <c r="BZ42" s="377"/>
      <c r="CA42" s="377"/>
      <c r="CB42" s="377"/>
      <c r="CC42" s="377"/>
      <c r="CD42" s="377"/>
      <c r="CE42" s="377"/>
      <c r="CF42" s="377"/>
      <c r="CG42" s="377"/>
      <c r="CH42" s="377"/>
      <c r="CI42" s="377"/>
      <c r="CJ42" s="377"/>
      <c r="CK42" s="377"/>
      <c r="CL42" s="377"/>
      <c r="CM42" s="377"/>
      <c r="CN42" s="180"/>
      <c r="CO42" s="378" t="str">
        <f t="shared" si="3"/>
        <v/>
      </c>
      <c r="CP42" s="378"/>
      <c r="CQ42" s="377" t="str">
        <f>IF('各会計、関係団体の財政状況及び健全化判断比率'!BS15="","",'各会計、関係団体の財政状況及び健全化判断比率'!BS15)</f>
        <v/>
      </c>
      <c r="CR42" s="377"/>
      <c r="CS42" s="377"/>
      <c r="CT42" s="377"/>
      <c r="CU42" s="377"/>
      <c r="CV42" s="377"/>
      <c r="CW42" s="377"/>
      <c r="CX42" s="377"/>
      <c r="CY42" s="377"/>
      <c r="CZ42" s="377"/>
      <c r="DA42" s="377"/>
      <c r="DB42" s="377"/>
      <c r="DC42" s="377"/>
      <c r="DD42" s="377"/>
      <c r="DE42" s="377"/>
      <c r="DG42" s="379" t="str">
        <f>IF('各会計、関係団体の財政状況及び健全化判断比率'!BR15="","",'各会計、関係団体の財政状況及び健全化判断比率'!BR15)</f>
        <v/>
      </c>
      <c r="DH42" s="379"/>
      <c r="DI42" s="207"/>
    </row>
    <row r="43" spans="1:113" ht="32.25" customHeight="1" x14ac:dyDescent="0.2">
      <c r="B43" s="204"/>
      <c r="C43" s="378" t="str">
        <f t="shared" si="5"/>
        <v/>
      </c>
      <c r="D43" s="378"/>
      <c r="E43" s="377" t="str">
        <f>IF('各会計、関係団体の財政状況及び健全化判断比率'!B16="","",'各会計、関係団体の財政状況及び健全化判断比率'!B16)</f>
        <v/>
      </c>
      <c r="F43" s="377"/>
      <c r="G43" s="377"/>
      <c r="H43" s="377"/>
      <c r="I43" s="377"/>
      <c r="J43" s="377"/>
      <c r="K43" s="377"/>
      <c r="L43" s="377"/>
      <c r="M43" s="377"/>
      <c r="N43" s="377"/>
      <c r="O43" s="377"/>
      <c r="P43" s="377"/>
      <c r="Q43" s="377"/>
      <c r="R43" s="377"/>
      <c r="S43" s="377"/>
      <c r="T43" s="180"/>
      <c r="U43" s="378" t="str">
        <f t="shared" si="4"/>
        <v/>
      </c>
      <c r="V43" s="378"/>
      <c r="W43" s="377"/>
      <c r="X43" s="377"/>
      <c r="Y43" s="377"/>
      <c r="Z43" s="377"/>
      <c r="AA43" s="377"/>
      <c r="AB43" s="377"/>
      <c r="AC43" s="377"/>
      <c r="AD43" s="377"/>
      <c r="AE43" s="377"/>
      <c r="AF43" s="377"/>
      <c r="AG43" s="377"/>
      <c r="AH43" s="377"/>
      <c r="AI43" s="377"/>
      <c r="AJ43" s="377"/>
      <c r="AK43" s="377"/>
      <c r="AL43" s="180"/>
      <c r="AM43" s="378" t="str">
        <f t="shared" si="0"/>
        <v/>
      </c>
      <c r="AN43" s="378"/>
      <c r="AO43" s="377"/>
      <c r="AP43" s="377"/>
      <c r="AQ43" s="377"/>
      <c r="AR43" s="377"/>
      <c r="AS43" s="377"/>
      <c r="AT43" s="377"/>
      <c r="AU43" s="377"/>
      <c r="AV43" s="377"/>
      <c r="AW43" s="377"/>
      <c r="AX43" s="377"/>
      <c r="AY43" s="377"/>
      <c r="AZ43" s="377"/>
      <c r="BA43" s="377"/>
      <c r="BB43" s="377"/>
      <c r="BC43" s="377"/>
      <c r="BD43" s="180"/>
      <c r="BE43" s="378" t="str">
        <f t="shared" si="1"/>
        <v/>
      </c>
      <c r="BF43" s="378"/>
      <c r="BG43" s="377"/>
      <c r="BH43" s="377"/>
      <c r="BI43" s="377"/>
      <c r="BJ43" s="377"/>
      <c r="BK43" s="377"/>
      <c r="BL43" s="377"/>
      <c r="BM43" s="377"/>
      <c r="BN43" s="377"/>
      <c r="BO43" s="377"/>
      <c r="BP43" s="377"/>
      <c r="BQ43" s="377"/>
      <c r="BR43" s="377"/>
      <c r="BS43" s="377"/>
      <c r="BT43" s="377"/>
      <c r="BU43" s="377"/>
      <c r="BV43" s="180"/>
      <c r="BW43" s="378" t="str">
        <f t="shared" si="2"/>
        <v/>
      </c>
      <c r="BX43" s="378"/>
      <c r="BY43" s="377" t="str">
        <f>IF('各会計、関係団体の財政状況及び健全化判断比率'!B77="","",'各会計、関係団体の財政状況及び健全化判断比率'!B77)</f>
        <v/>
      </c>
      <c r="BZ43" s="377"/>
      <c r="CA43" s="377"/>
      <c r="CB43" s="377"/>
      <c r="CC43" s="377"/>
      <c r="CD43" s="377"/>
      <c r="CE43" s="377"/>
      <c r="CF43" s="377"/>
      <c r="CG43" s="377"/>
      <c r="CH43" s="377"/>
      <c r="CI43" s="377"/>
      <c r="CJ43" s="377"/>
      <c r="CK43" s="377"/>
      <c r="CL43" s="377"/>
      <c r="CM43" s="377"/>
      <c r="CN43" s="180"/>
      <c r="CO43" s="378" t="str">
        <f t="shared" si="3"/>
        <v/>
      </c>
      <c r="CP43" s="378"/>
      <c r="CQ43" s="377" t="str">
        <f>IF('各会計、関係団体の財政状況及び健全化判断比率'!BS16="","",'各会計、関係団体の財政状況及び健全化判断比率'!BS16)</f>
        <v/>
      </c>
      <c r="CR43" s="377"/>
      <c r="CS43" s="377"/>
      <c r="CT43" s="377"/>
      <c r="CU43" s="377"/>
      <c r="CV43" s="377"/>
      <c r="CW43" s="377"/>
      <c r="CX43" s="377"/>
      <c r="CY43" s="377"/>
      <c r="CZ43" s="377"/>
      <c r="DA43" s="377"/>
      <c r="DB43" s="377"/>
      <c r="DC43" s="377"/>
      <c r="DD43" s="377"/>
      <c r="DE43" s="377"/>
      <c r="DG43" s="379" t="str">
        <f>IF('各会計、関係団体の財政状況及び健全化判断比率'!BR16="","",'各会計、関係団体の財政状況及び健全化判断比率'!BR16)</f>
        <v/>
      </c>
      <c r="DH43" s="379"/>
      <c r="DI43" s="207"/>
    </row>
    <row r="44" spans="1:113" ht="13.5" customHeight="1" thickBot="1" x14ac:dyDescent="0.25">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2"/>
    <row r="46" spans="1:113" x14ac:dyDescent="0.2">
      <c r="B46" s="179" t="s">
        <v>209</v>
      </c>
      <c r="E46" s="179" t="s">
        <v>210</v>
      </c>
    </row>
    <row r="47" spans="1:113" x14ac:dyDescent="0.2">
      <c r="E47" s="179" t="s">
        <v>211</v>
      </c>
    </row>
    <row r="48" spans="1:113" x14ac:dyDescent="0.2">
      <c r="E48" s="179" t="s">
        <v>212</v>
      </c>
    </row>
    <row r="49" spans="5:5" x14ac:dyDescent="0.2">
      <c r="E49" s="211" t="s">
        <v>213</v>
      </c>
    </row>
    <row r="50" spans="5:5" x14ac:dyDescent="0.2">
      <c r="E50" s="179" t="s">
        <v>214</v>
      </c>
    </row>
    <row r="51" spans="5:5" x14ac:dyDescent="0.2">
      <c r="E51" s="179" t="s">
        <v>215</v>
      </c>
    </row>
    <row r="52" spans="5:5" x14ac:dyDescent="0.2">
      <c r="E52" s="179" t="s">
        <v>216</v>
      </c>
    </row>
    <row r="53" spans="5:5" x14ac:dyDescent="0.2"/>
    <row r="54" spans="5:5" x14ac:dyDescent="0.2"/>
    <row r="55" spans="5:5" x14ac:dyDescent="0.2"/>
    <row r="56" spans="5:5" x14ac:dyDescent="0.2"/>
  </sheetData>
  <sheetProtection algorithmName="SHA-512" hashValue="rKwWZjeHlrprJKadCJWvN8lLXCdJGwcRIqsue9GcXJTU9IAEwE6CCL6oMsrxZKDkT2+iVRAfo5o2F2ScYPunCg==" saltValue="ErasicGk6GON2dkbVwZb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2"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2" t="s">
        <v>566</v>
      </c>
      <c r="D34" s="1152"/>
      <c r="E34" s="1153"/>
      <c r="F34" s="32">
        <v>9.9499999999999993</v>
      </c>
      <c r="G34" s="33">
        <v>10.210000000000001</v>
      </c>
      <c r="H34" s="33">
        <v>10.89</v>
      </c>
      <c r="I34" s="33">
        <v>11.91</v>
      </c>
      <c r="J34" s="34">
        <v>12.57</v>
      </c>
      <c r="K34" s="22"/>
      <c r="L34" s="22"/>
      <c r="M34" s="22"/>
      <c r="N34" s="22"/>
      <c r="O34" s="22"/>
      <c r="P34" s="22"/>
    </row>
    <row r="35" spans="1:16" ht="39" customHeight="1" x14ac:dyDescent="0.2">
      <c r="A35" s="22"/>
      <c r="B35" s="35"/>
      <c r="C35" s="1148" t="s">
        <v>567</v>
      </c>
      <c r="D35" s="1148"/>
      <c r="E35" s="1149"/>
      <c r="F35" s="36">
        <v>5.78</v>
      </c>
      <c r="G35" s="37">
        <v>6.25</v>
      </c>
      <c r="H35" s="37">
        <v>6.74</v>
      </c>
      <c r="I35" s="37">
        <v>7.03</v>
      </c>
      <c r="J35" s="38">
        <v>7.96</v>
      </c>
      <c r="K35" s="22"/>
      <c r="L35" s="22"/>
      <c r="M35" s="22"/>
      <c r="N35" s="22"/>
      <c r="O35" s="22"/>
      <c r="P35" s="22"/>
    </row>
    <row r="36" spans="1:16" ht="39" customHeight="1" x14ac:dyDescent="0.2">
      <c r="A36" s="22"/>
      <c r="B36" s="35"/>
      <c r="C36" s="1148" t="s">
        <v>568</v>
      </c>
      <c r="D36" s="1148"/>
      <c r="E36" s="1149"/>
      <c r="F36" s="36">
        <v>3.08</v>
      </c>
      <c r="G36" s="37">
        <v>3.72</v>
      </c>
      <c r="H36" s="37">
        <v>3.12</v>
      </c>
      <c r="I36" s="37">
        <v>3.47</v>
      </c>
      <c r="J36" s="38">
        <v>4.21</v>
      </c>
      <c r="K36" s="22"/>
      <c r="L36" s="22"/>
      <c r="M36" s="22"/>
      <c r="N36" s="22"/>
      <c r="O36" s="22"/>
      <c r="P36" s="22"/>
    </row>
    <row r="37" spans="1:16" ht="39" customHeight="1" x14ac:dyDescent="0.2">
      <c r="A37" s="22"/>
      <c r="B37" s="35"/>
      <c r="C37" s="1148" t="s">
        <v>569</v>
      </c>
      <c r="D37" s="1148"/>
      <c r="E37" s="1149"/>
      <c r="F37" s="36">
        <v>1.83</v>
      </c>
      <c r="G37" s="37">
        <v>1.8</v>
      </c>
      <c r="H37" s="37">
        <v>1.84</v>
      </c>
      <c r="I37" s="37">
        <v>1.96</v>
      </c>
      <c r="J37" s="38">
        <v>1.85</v>
      </c>
      <c r="K37" s="22"/>
      <c r="L37" s="22"/>
      <c r="M37" s="22"/>
      <c r="N37" s="22"/>
      <c r="O37" s="22"/>
      <c r="P37" s="22"/>
    </row>
    <row r="38" spans="1:16" ht="39" customHeight="1" x14ac:dyDescent="0.2">
      <c r="A38" s="22"/>
      <c r="B38" s="35"/>
      <c r="C38" s="1148" t="s">
        <v>570</v>
      </c>
      <c r="D38" s="1148"/>
      <c r="E38" s="1149"/>
      <c r="F38" s="36">
        <v>2.42</v>
      </c>
      <c r="G38" s="37">
        <v>2.0299999999999998</v>
      </c>
      <c r="H38" s="37">
        <v>0.9</v>
      </c>
      <c r="I38" s="37">
        <v>0.98</v>
      </c>
      <c r="J38" s="38">
        <v>0.94</v>
      </c>
      <c r="K38" s="22"/>
      <c r="L38" s="22"/>
      <c r="M38" s="22"/>
      <c r="N38" s="22"/>
      <c r="O38" s="22"/>
      <c r="P38" s="22"/>
    </row>
    <row r="39" spans="1:16" ht="39" customHeight="1" x14ac:dyDescent="0.2">
      <c r="A39" s="22"/>
      <c r="B39" s="35"/>
      <c r="C39" s="1148" t="s">
        <v>571</v>
      </c>
      <c r="D39" s="1148"/>
      <c r="E39" s="1149"/>
      <c r="F39" s="36">
        <v>1.29</v>
      </c>
      <c r="G39" s="37">
        <v>1.63</v>
      </c>
      <c r="H39" s="37">
        <v>1.06</v>
      </c>
      <c r="I39" s="37">
        <v>0.63</v>
      </c>
      <c r="J39" s="38">
        <v>0.4</v>
      </c>
      <c r="K39" s="22"/>
      <c r="L39" s="22"/>
      <c r="M39" s="22"/>
      <c r="N39" s="22"/>
      <c r="O39" s="22"/>
      <c r="P39" s="22"/>
    </row>
    <row r="40" spans="1:16" ht="39" customHeight="1" x14ac:dyDescent="0.2">
      <c r="A40" s="22"/>
      <c r="B40" s="35"/>
      <c r="C40" s="1148" t="s">
        <v>572</v>
      </c>
      <c r="D40" s="1148"/>
      <c r="E40" s="1149"/>
      <c r="F40" s="36">
        <v>0.14000000000000001</v>
      </c>
      <c r="G40" s="37">
        <v>0.13</v>
      </c>
      <c r="H40" s="37">
        <v>0.14000000000000001</v>
      </c>
      <c r="I40" s="37">
        <v>0.14000000000000001</v>
      </c>
      <c r="J40" s="38">
        <v>0.16</v>
      </c>
      <c r="K40" s="22"/>
      <c r="L40" s="22"/>
      <c r="M40" s="22"/>
      <c r="N40" s="22"/>
      <c r="O40" s="22"/>
      <c r="P40" s="22"/>
    </row>
    <row r="41" spans="1:16" ht="39" customHeight="1" x14ac:dyDescent="0.2">
      <c r="A41" s="22"/>
      <c r="B41" s="35"/>
      <c r="C41" s="1148" t="s">
        <v>573</v>
      </c>
      <c r="D41" s="1148"/>
      <c r="E41" s="1149"/>
      <c r="F41" s="36">
        <v>0.12</v>
      </c>
      <c r="G41" s="37">
        <v>0.13</v>
      </c>
      <c r="H41" s="37">
        <v>0.13</v>
      </c>
      <c r="I41" s="37">
        <v>0.14000000000000001</v>
      </c>
      <c r="J41" s="38">
        <v>0.13</v>
      </c>
      <c r="K41" s="22"/>
      <c r="L41" s="22"/>
      <c r="M41" s="22"/>
      <c r="N41" s="22"/>
      <c r="O41" s="22"/>
      <c r="P41" s="22"/>
    </row>
    <row r="42" spans="1:16" ht="39" customHeight="1" x14ac:dyDescent="0.2">
      <c r="A42" s="22"/>
      <c r="B42" s="39"/>
      <c r="C42" s="1148" t="s">
        <v>574</v>
      </c>
      <c r="D42" s="1148"/>
      <c r="E42" s="1149"/>
      <c r="F42" s="36" t="s">
        <v>517</v>
      </c>
      <c r="G42" s="37" t="s">
        <v>517</v>
      </c>
      <c r="H42" s="37" t="s">
        <v>517</v>
      </c>
      <c r="I42" s="37" t="s">
        <v>517</v>
      </c>
      <c r="J42" s="38" t="s">
        <v>517</v>
      </c>
      <c r="K42" s="22"/>
      <c r="L42" s="22"/>
      <c r="M42" s="22"/>
      <c r="N42" s="22"/>
      <c r="O42" s="22"/>
      <c r="P42" s="22"/>
    </row>
    <row r="43" spans="1:16" ht="39" customHeight="1" thickBot="1" x14ac:dyDescent="0.25">
      <c r="A43" s="22"/>
      <c r="B43" s="40"/>
      <c r="C43" s="1150" t="s">
        <v>575</v>
      </c>
      <c r="D43" s="1150"/>
      <c r="E43" s="1151"/>
      <c r="F43" s="41">
        <v>0.22</v>
      </c>
      <c r="G43" s="42">
        <v>0.21</v>
      </c>
      <c r="H43" s="42">
        <v>0.25</v>
      </c>
      <c r="I43" s="42">
        <v>0.28000000000000003</v>
      </c>
      <c r="J43" s="43">
        <v>0</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GrOCNsGoHAar7BdoYVdHoVJJTRDGQFXcQVOGRn2ZNdmHRW3engS5DiM78oD3PshASC538+xqXsU3YbFiUFzSA==" saltValue="L9SA1jS43FhUB5hu0/mj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N43"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72" t="s">
        <v>11</v>
      </c>
      <c r="C45" s="1173"/>
      <c r="D45" s="56"/>
      <c r="E45" s="1178" t="s">
        <v>12</v>
      </c>
      <c r="F45" s="1178"/>
      <c r="G45" s="1178"/>
      <c r="H45" s="1178"/>
      <c r="I45" s="1178"/>
      <c r="J45" s="1179"/>
      <c r="K45" s="57">
        <v>7888</v>
      </c>
      <c r="L45" s="58">
        <v>7294</v>
      </c>
      <c r="M45" s="58">
        <v>6693</v>
      </c>
      <c r="N45" s="58">
        <v>6294</v>
      </c>
      <c r="O45" s="59">
        <v>6041</v>
      </c>
      <c r="P45" s="46"/>
      <c r="Q45" s="46"/>
      <c r="R45" s="46"/>
      <c r="S45" s="46"/>
      <c r="T45" s="46"/>
      <c r="U45" s="46"/>
    </row>
    <row r="46" spans="1:21" ht="30.75" customHeight="1" x14ac:dyDescent="0.2">
      <c r="A46" s="46"/>
      <c r="B46" s="1174"/>
      <c r="C46" s="1175"/>
      <c r="D46" s="60"/>
      <c r="E46" s="1156" t="s">
        <v>13</v>
      </c>
      <c r="F46" s="1156"/>
      <c r="G46" s="1156"/>
      <c r="H46" s="1156"/>
      <c r="I46" s="1156"/>
      <c r="J46" s="1157"/>
      <c r="K46" s="61" t="s">
        <v>517</v>
      </c>
      <c r="L46" s="62" t="s">
        <v>517</v>
      </c>
      <c r="M46" s="62" t="s">
        <v>517</v>
      </c>
      <c r="N46" s="62" t="s">
        <v>517</v>
      </c>
      <c r="O46" s="63" t="s">
        <v>517</v>
      </c>
      <c r="P46" s="46"/>
      <c r="Q46" s="46"/>
      <c r="R46" s="46"/>
      <c r="S46" s="46"/>
      <c r="T46" s="46"/>
      <c r="U46" s="46"/>
    </row>
    <row r="47" spans="1:21" ht="30.75" customHeight="1" x14ac:dyDescent="0.2">
      <c r="A47" s="46"/>
      <c r="B47" s="1174"/>
      <c r="C47" s="1175"/>
      <c r="D47" s="60"/>
      <c r="E47" s="1156" t="s">
        <v>14</v>
      </c>
      <c r="F47" s="1156"/>
      <c r="G47" s="1156"/>
      <c r="H47" s="1156"/>
      <c r="I47" s="1156"/>
      <c r="J47" s="1157"/>
      <c r="K47" s="61">
        <v>3</v>
      </c>
      <c r="L47" s="62" t="s">
        <v>517</v>
      </c>
      <c r="M47" s="62" t="s">
        <v>517</v>
      </c>
      <c r="N47" s="62" t="s">
        <v>517</v>
      </c>
      <c r="O47" s="63" t="s">
        <v>517</v>
      </c>
      <c r="P47" s="46"/>
      <c r="Q47" s="46"/>
      <c r="R47" s="46"/>
      <c r="S47" s="46"/>
      <c r="T47" s="46"/>
      <c r="U47" s="46"/>
    </row>
    <row r="48" spans="1:21" ht="30.75" customHeight="1" x14ac:dyDescent="0.2">
      <c r="A48" s="46"/>
      <c r="B48" s="1174"/>
      <c r="C48" s="1175"/>
      <c r="D48" s="60"/>
      <c r="E48" s="1156" t="s">
        <v>15</v>
      </c>
      <c r="F48" s="1156"/>
      <c r="G48" s="1156"/>
      <c r="H48" s="1156"/>
      <c r="I48" s="1156"/>
      <c r="J48" s="1157"/>
      <c r="K48" s="61">
        <v>1817</v>
      </c>
      <c r="L48" s="62">
        <v>1668</v>
      </c>
      <c r="M48" s="62">
        <v>1616</v>
      </c>
      <c r="N48" s="62">
        <v>1614</v>
      </c>
      <c r="O48" s="63">
        <v>1579</v>
      </c>
      <c r="P48" s="46"/>
      <c r="Q48" s="46"/>
      <c r="R48" s="46"/>
      <c r="S48" s="46"/>
      <c r="T48" s="46"/>
      <c r="U48" s="46"/>
    </row>
    <row r="49" spans="1:21" ht="30.75" customHeight="1" x14ac:dyDescent="0.2">
      <c r="A49" s="46"/>
      <c r="B49" s="1174"/>
      <c r="C49" s="1175"/>
      <c r="D49" s="60"/>
      <c r="E49" s="1156" t="s">
        <v>16</v>
      </c>
      <c r="F49" s="1156"/>
      <c r="G49" s="1156"/>
      <c r="H49" s="1156"/>
      <c r="I49" s="1156"/>
      <c r="J49" s="1157"/>
      <c r="K49" s="61">
        <v>458</v>
      </c>
      <c r="L49" s="62">
        <v>471</v>
      </c>
      <c r="M49" s="62">
        <v>495</v>
      </c>
      <c r="N49" s="62">
        <v>506</v>
      </c>
      <c r="O49" s="63">
        <v>513</v>
      </c>
      <c r="P49" s="46"/>
      <c r="Q49" s="46"/>
      <c r="R49" s="46"/>
      <c r="S49" s="46"/>
      <c r="T49" s="46"/>
      <c r="U49" s="46"/>
    </row>
    <row r="50" spans="1:21" ht="30.75" customHeight="1" x14ac:dyDescent="0.2">
      <c r="A50" s="46"/>
      <c r="B50" s="1174"/>
      <c r="C50" s="1175"/>
      <c r="D50" s="60"/>
      <c r="E50" s="1156" t="s">
        <v>17</v>
      </c>
      <c r="F50" s="1156"/>
      <c r="G50" s="1156"/>
      <c r="H50" s="1156"/>
      <c r="I50" s="1156"/>
      <c r="J50" s="1157"/>
      <c r="K50" s="61">
        <v>101</v>
      </c>
      <c r="L50" s="62">
        <v>24</v>
      </c>
      <c r="M50" s="62">
        <v>11</v>
      </c>
      <c r="N50" s="62">
        <v>3</v>
      </c>
      <c r="O50" s="63">
        <v>0</v>
      </c>
      <c r="P50" s="46"/>
      <c r="Q50" s="46"/>
      <c r="R50" s="46"/>
      <c r="S50" s="46"/>
      <c r="T50" s="46"/>
      <c r="U50" s="46"/>
    </row>
    <row r="51" spans="1:21" ht="30.75" customHeight="1" x14ac:dyDescent="0.2">
      <c r="A51" s="46"/>
      <c r="B51" s="1176"/>
      <c r="C51" s="1177"/>
      <c r="D51" s="64"/>
      <c r="E51" s="1156" t="s">
        <v>18</v>
      </c>
      <c r="F51" s="1156"/>
      <c r="G51" s="1156"/>
      <c r="H51" s="1156"/>
      <c r="I51" s="1156"/>
      <c r="J51" s="1157"/>
      <c r="K51" s="61">
        <v>0</v>
      </c>
      <c r="L51" s="62">
        <v>0</v>
      </c>
      <c r="M51" s="62" t="s">
        <v>517</v>
      </c>
      <c r="N51" s="62" t="s">
        <v>517</v>
      </c>
      <c r="O51" s="63" t="s">
        <v>517</v>
      </c>
      <c r="P51" s="46"/>
      <c r="Q51" s="46"/>
      <c r="R51" s="46"/>
      <c r="S51" s="46"/>
      <c r="T51" s="46"/>
      <c r="U51" s="46"/>
    </row>
    <row r="52" spans="1:21" ht="30.75" customHeight="1" x14ac:dyDescent="0.2">
      <c r="A52" s="46"/>
      <c r="B52" s="1154" t="s">
        <v>19</v>
      </c>
      <c r="C52" s="1155"/>
      <c r="D52" s="64"/>
      <c r="E52" s="1156" t="s">
        <v>20</v>
      </c>
      <c r="F52" s="1156"/>
      <c r="G52" s="1156"/>
      <c r="H52" s="1156"/>
      <c r="I52" s="1156"/>
      <c r="J52" s="1157"/>
      <c r="K52" s="61">
        <v>8224</v>
      </c>
      <c r="L52" s="62">
        <v>7970</v>
      </c>
      <c r="M52" s="62">
        <v>7718</v>
      </c>
      <c r="N52" s="62">
        <v>7461</v>
      </c>
      <c r="O52" s="63">
        <v>7295</v>
      </c>
      <c r="P52" s="46"/>
      <c r="Q52" s="46"/>
      <c r="R52" s="46"/>
      <c r="S52" s="46"/>
      <c r="T52" s="46"/>
      <c r="U52" s="46"/>
    </row>
    <row r="53" spans="1:21" ht="30.75" customHeight="1" thickBot="1" x14ac:dyDescent="0.25">
      <c r="A53" s="46"/>
      <c r="B53" s="1158" t="s">
        <v>21</v>
      </c>
      <c r="C53" s="1159"/>
      <c r="D53" s="65"/>
      <c r="E53" s="1160" t="s">
        <v>22</v>
      </c>
      <c r="F53" s="1160"/>
      <c r="G53" s="1160"/>
      <c r="H53" s="1160"/>
      <c r="I53" s="1160"/>
      <c r="J53" s="1161"/>
      <c r="K53" s="66">
        <v>2043</v>
      </c>
      <c r="L53" s="67">
        <v>1487</v>
      </c>
      <c r="M53" s="67">
        <v>1097</v>
      </c>
      <c r="N53" s="67">
        <v>956</v>
      </c>
      <c r="O53" s="68">
        <v>838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576</v>
      </c>
      <c r="P55" s="46"/>
      <c r="Q55" s="46"/>
      <c r="R55" s="46"/>
      <c r="S55" s="46"/>
      <c r="T55" s="46"/>
      <c r="U55" s="46"/>
    </row>
    <row r="56" spans="1:21" ht="31.5" customHeight="1" thickBot="1" x14ac:dyDescent="0.25">
      <c r="A56" s="46"/>
      <c r="B56" s="74"/>
      <c r="C56" s="75"/>
      <c r="D56" s="75"/>
      <c r="E56" s="76"/>
      <c r="F56" s="76"/>
      <c r="G56" s="76"/>
      <c r="H56" s="76"/>
      <c r="I56" s="76"/>
      <c r="J56" s="77" t="s">
        <v>2</v>
      </c>
      <c r="K56" s="78" t="s">
        <v>577</v>
      </c>
      <c r="L56" s="79" t="s">
        <v>578</v>
      </c>
      <c r="M56" s="79" t="s">
        <v>579</v>
      </c>
      <c r="N56" s="79" t="s">
        <v>580</v>
      </c>
      <c r="O56" s="80" t="s">
        <v>581</v>
      </c>
      <c r="P56" s="46"/>
      <c r="Q56" s="46"/>
      <c r="R56" s="46"/>
      <c r="S56" s="46"/>
      <c r="T56" s="46"/>
      <c r="U56" s="46"/>
    </row>
    <row r="57" spans="1:21" ht="31.5" customHeight="1" x14ac:dyDescent="0.2">
      <c r="B57" s="1162" t="s">
        <v>25</v>
      </c>
      <c r="C57" s="1163"/>
      <c r="D57" s="1166" t="s">
        <v>26</v>
      </c>
      <c r="E57" s="1167"/>
      <c r="F57" s="1167"/>
      <c r="G57" s="1167"/>
      <c r="H57" s="1167"/>
      <c r="I57" s="1167"/>
      <c r="J57" s="1168"/>
      <c r="K57" s="81" t="s">
        <v>590</v>
      </c>
      <c r="L57" s="82" t="s">
        <v>590</v>
      </c>
      <c r="M57" s="82" t="s">
        <v>590</v>
      </c>
      <c r="N57" s="82" t="s">
        <v>590</v>
      </c>
      <c r="O57" s="83" t="s">
        <v>590</v>
      </c>
    </row>
    <row r="58" spans="1:21" ht="31.5" customHeight="1" thickBot="1" x14ac:dyDescent="0.25">
      <c r="B58" s="1164"/>
      <c r="C58" s="1165"/>
      <c r="D58" s="1169" t="s">
        <v>27</v>
      </c>
      <c r="E58" s="1170"/>
      <c r="F58" s="1170"/>
      <c r="G58" s="1170"/>
      <c r="H58" s="1170"/>
      <c r="I58" s="1170"/>
      <c r="J58" s="1171"/>
      <c r="K58" s="84">
        <v>23</v>
      </c>
      <c r="L58" s="85" t="s">
        <v>590</v>
      </c>
      <c r="M58" s="85" t="s">
        <v>590</v>
      </c>
      <c r="N58" s="85" t="s">
        <v>590</v>
      </c>
      <c r="O58" s="85" t="s">
        <v>590</v>
      </c>
    </row>
    <row r="59" spans="1:21" ht="24" customHeight="1" x14ac:dyDescent="0.2">
      <c r="B59" s="86"/>
      <c r="C59" s="86"/>
      <c r="D59" s="87" t="s">
        <v>28</v>
      </c>
      <c r="E59" s="88"/>
      <c r="F59" s="88"/>
      <c r="G59" s="88"/>
      <c r="H59" s="88"/>
      <c r="I59" s="88"/>
      <c r="J59" s="88"/>
      <c r="K59" s="88"/>
      <c r="L59" s="88"/>
      <c r="M59" s="88"/>
      <c r="N59" s="88"/>
      <c r="O59" s="88"/>
    </row>
    <row r="60" spans="1:21" ht="24" customHeight="1" x14ac:dyDescent="0.2">
      <c r="B60" s="89"/>
      <c r="C60" s="89"/>
      <c r="D60" s="87" t="s">
        <v>29</v>
      </c>
      <c r="E60" s="88"/>
      <c r="F60" s="88"/>
      <c r="G60" s="88"/>
      <c r="H60" s="88"/>
      <c r="I60" s="88"/>
      <c r="J60" s="88"/>
      <c r="K60" s="88"/>
      <c r="L60" s="88"/>
      <c r="M60" s="88"/>
      <c r="N60" s="88"/>
      <c r="O60" s="88"/>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zuJHYjy7r7Tu1Fftaaff3N/NEDaL9OO3NA4mso2od8En0VdiFEjoOQSkwhBtTvg/SLLLOiTJsycc9RrZxmYtLg==" saltValue="8elr9kyPjzeAyqDfe+ta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P10" zoomScaleSheetLayoutView="100" workbookViewId="0"/>
  </sheetViews>
  <sheetFormatPr defaultColWidth="0" defaultRowHeight="13.5" customHeight="1" zeroHeight="1" x14ac:dyDescent="0.2"/>
  <cols>
    <col min="1" max="1" width="6.6640625" style="90" customWidth="1"/>
    <col min="2" max="3" width="12.6640625" style="90" customWidth="1"/>
    <col min="4" max="4" width="11.6640625" style="90" customWidth="1"/>
    <col min="5" max="8" width="10.33203125" style="90" customWidth="1"/>
    <col min="9" max="13" width="16.33203125" style="90" customWidth="1"/>
    <col min="14" max="19" width="12.6640625" style="90" customWidth="1"/>
    <col min="20" max="16384" width="0" style="9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1" t="s">
        <v>9</v>
      </c>
    </row>
    <row r="40" spans="2:13" ht="27.75" customHeight="1" thickBot="1" x14ac:dyDescent="0.25">
      <c r="B40" s="92" t="s">
        <v>10</v>
      </c>
      <c r="C40" s="93"/>
      <c r="D40" s="93"/>
      <c r="E40" s="94"/>
      <c r="F40" s="94"/>
      <c r="G40" s="94"/>
      <c r="H40" s="95" t="s">
        <v>2</v>
      </c>
      <c r="I40" s="96" t="s">
        <v>558</v>
      </c>
      <c r="J40" s="97" t="s">
        <v>559</v>
      </c>
      <c r="K40" s="97" t="s">
        <v>560</v>
      </c>
      <c r="L40" s="97" t="s">
        <v>561</v>
      </c>
      <c r="M40" s="98" t="s">
        <v>562</v>
      </c>
    </row>
    <row r="41" spans="2:13" ht="27.75" customHeight="1" x14ac:dyDescent="0.2">
      <c r="B41" s="1192" t="s">
        <v>30</v>
      </c>
      <c r="C41" s="1193"/>
      <c r="D41" s="99"/>
      <c r="E41" s="1194" t="s">
        <v>31</v>
      </c>
      <c r="F41" s="1194"/>
      <c r="G41" s="1194"/>
      <c r="H41" s="1195"/>
      <c r="I41" s="100">
        <v>68834</v>
      </c>
      <c r="J41" s="101">
        <v>67145</v>
      </c>
      <c r="K41" s="101">
        <v>65873</v>
      </c>
      <c r="L41" s="101">
        <v>65985</v>
      </c>
      <c r="M41" s="102">
        <v>65940</v>
      </c>
    </row>
    <row r="42" spans="2:13" ht="27.75" customHeight="1" x14ac:dyDescent="0.2">
      <c r="B42" s="1182"/>
      <c r="C42" s="1183"/>
      <c r="D42" s="103"/>
      <c r="E42" s="1186" t="s">
        <v>32</v>
      </c>
      <c r="F42" s="1186"/>
      <c r="G42" s="1186"/>
      <c r="H42" s="1187"/>
      <c r="I42" s="104">
        <v>1740</v>
      </c>
      <c r="J42" s="105">
        <v>1702</v>
      </c>
      <c r="K42" s="105">
        <v>1651</v>
      </c>
      <c r="L42" s="105">
        <v>1600</v>
      </c>
      <c r="M42" s="106">
        <v>1547</v>
      </c>
    </row>
    <row r="43" spans="2:13" ht="27.75" customHeight="1" x14ac:dyDescent="0.2">
      <c r="B43" s="1182"/>
      <c r="C43" s="1183"/>
      <c r="D43" s="103"/>
      <c r="E43" s="1186" t="s">
        <v>33</v>
      </c>
      <c r="F43" s="1186"/>
      <c r="G43" s="1186"/>
      <c r="H43" s="1187"/>
      <c r="I43" s="104">
        <v>22745</v>
      </c>
      <c r="J43" s="105">
        <v>21549</v>
      </c>
      <c r="K43" s="105">
        <v>20180</v>
      </c>
      <c r="L43" s="105">
        <v>19199</v>
      </c>
      <c r="M43" s="106">
        <v>19163</v>
      </c>
    </row>
    <row r="44" spans="2:13" ht="27.75" customHeight="1" x14ac:dyDescent="0.2">
      <c r="B44" s="1182"/>
      <c r="C44" s="1183"/>
      <c r="D44" s="103"/>
      <c r="E44" s="1186" t="s">
        <v>34</v>
      </c>
      <c r="F44" s="1186"/>
      <c r="G44" s="1186"/>
      <c r="H44" s="1187"/>
      <c r="I44" s="104">
        <v>6464</v>
      </c>
      <c r="J44" s="105">
        <v>6380</v>
      </c>
      <c r="K44" s="105">
        <v>6202</v>
      </c>
      <c r="L44" s="105">
        <v>6092</v>
      </c>
      <c r="M44" s="106">
        <v>6253</v>
      </c>
    </row>
    <row r="45" spans="2:13" ht="27.75" customHeight="1" x14ac:dyDescent="0.2">
      <c r="B45" s="1182"/>
      <c r="C45" s="1183"/>
      <c r="D45" s="103"/>
      <c r="E45" s="1186" t="s">
        <v>35</v>
      </c>
      <c r="F45" s="1186"/>
      <c r="G45" s="1186"/>
      <c r="H45" s="1187"/>
      <c r="I45" s="104">
        <v>11031</v>
      </c>
      <c r="J45" s="105">
        <v>11197</v>
      </c>
      <c r="K45" s="105">
        <v>11103</v>
      </c>
      <c r="L45" s="105">
        <v>11210</v>
      </c>
      <c r="M45" s="106">
        <v>11225</v>
      </c>
    </row>
    <row r="46" spans="2:13" ht="27.75" customHeight="1" x14ac:dyDescent="0.2">
      <c r="B46" s="1182"/>
      <c r="C46" s="1183"/>
      <c r="D46" s="107"/>
      <c r="E46" s="1186" t="s">
        <v>36</v>
      </c>
      <c r="F46" s="1186"/>
      <c r="G46" s="1186"/>
      <c r="H46" s="1187"/>
      <c r="I46" s="104" t="s">
        <v>517</v>
      </c>
      <c r="J46" s="105" t="s">
        <v>517</v>
      </c>
      <c r="K46" s="105" t="s">
        <v>517</v>
      </c>
      <c r="L46" s="105" t="s">
        <v>517</v>
      </c>
      <c r="M46" s="106" t="s">
        <v>517</v>
      </c>
    </row>
    <row r="47" spans="2:13" ht="27.75" customHeight="1" x14ac:dyDescent="0.2">
      <c r="B47" s="1182"/>
      <c r="C47" s="1183"/>
      <c r="D47" s="108"/>
      <c r="E47" s="1196" t="s">
        <v>37</v>
      </c>
      <c r="F47" s="1197"/>
      <c r="G47" s="1197"/>
      <c r="H47" s="1198"/>
      <c r="I47" s="104" t="s">
        <v>517</v>
      </c>
      <c r="J47" s="105" t="s">
        <v>517</v>
      </c>
      <c r="K47" s="105" t="s">
        <v>517</v>
      </c>
      <c r="L47" s="105" t="s">
        <v>517</v>
      </c>
      <c r="M47" s="106" t="s">
        <v>517</v>
      </c>
    </row>
    <row r="48" spans="2:13" ht="27.75" customHeight="1" x14ac:dyDescent="0.2">
      <c r="B48" s="1182"/>
      <c r="C48" s="1183"/>
      <c r="D48" s="103"/>
      <c r="E48" s="1186" t="s">
        <v>38</v>
      </c>
      <c r="F48" s="1186"/>
      <c r="G48" s="1186"/>
      <c r="H48" s="1187"/>
      <c r="I48" s="104" t="s">
        <v>517</v>
      </c>
      <c r="J48" s="105" t="s">
        <v>517</v>
      </c>
      <c r="K48" s="105" t="s">
        <v>517</v>
      </c>
      <c r="L48" s="105" t="s">
        <v>517</v>
      </c>
      <c r="M48" s="106" t="s">
        <v>517</v>
      </c>
    </row>
    <row r="49" spans="2:13" ht="27.75" customHeight="1" x14ac:dyDescent="0.2">
      <c r="B49" s="1184"/>
      <c r="C49" s="1185"/>
      <c r="D49" s="103"/>
      <c r="E49" s="1186" t="s">
        <v>39</v>
      </c>
      <c r="F49" s="1186"/>
      <c r="G49" s="1186"/>
      <c r="H49" s="1187"/>
      <c r="I49" s="104" t="s">
        <v>517</v>
      </c>
      <c r="J49" s="105" t="s">
        <v>517</v>
      </c>
      <c r="K49" s="105" t="s">
        <v>517</v>
      </c>
      <c r="L49" s="105" t="s">
        <v>517</v>
      </c>
      <c r="M49" s="106" t="s">
        <v>517</v>
      </c>
    </row>
    <row r="50" spans="2:13" ht="27.75" customHeight="1" x14ac:dyDescent="0.2">
      <c r="B50" s="1180" t="s">
        <v>40</v>
      </c>
      <c r="C50" s="1181"/>
      <c r="D50" s="109"/>
      <c r="E50" s="1186" t="s">
        <v>41</v>
      </c>
      <c r="F50" s="1186"/>
      <c r="G50" s="1186"/>
      <c r="H50" s="1187"/>
      <c r="I50" s="104">
        <v>11999</v>
      </c>
      <c r="J50" s="105">
        <v>12972</v>
      </c>
      <c r="K50" s="105">
        <v>13566</v>
      </c>
      <c r="L50" s="105">
        <v>11081</v>
      </c>
      <c r="M50" s="106">
        <v>12729</v>
      </c>
    </row>
    <row r="51" spans="2:13" ht="27.75" customHeight="1" x14ac:dyDescent="0.2">
      <c r="B51" s="1182"/>
      <c r="C51" s="1183"/>
      <c r="D51" s="103"/>
      <c r="E51" s="1186" t="s">
        <v>42</v>
      </c>
      <c r="F51" s="1186"/>
      <c r="G51" s="1186"/>
      <c r="H51" s="1187"/>
      <c r="I51" s="104">
        <v>20689</v>
      </c>
      <c r="J51" s="105">
        <v>21116</v>
      </c>
      <c r="K51" s="105">
        <v>21123</v>
      </c>
      <c r="L51" s="105">
        <v>21378</v>
      </c>
      <c r="M51" s="106">
        <v>21637</v>
      </c>
    </row>
    <row r="52" spans="2:13" ht="27.75" customHeight="1" x14ac:dyDescent="0.2">
      <c r="B52" s="1184"/>
      <c r="C52" s="1185"/>
      <c r="D52" s="103"/>
      <c r="E52" s="1186" t="s">
        <v>43</v>
      </c>
      <c r="F52" s="1186"/>
      <c r="G52" s="1186"/>
      <c r="H52" s="1187"/>
      <c r="I52" s="104">
        <v>67411</v>
      </c>
      <c r="J52" s="105">
        <v>65258</v>
      </c>
      <c r="K52" s="105">
        <v>63856</v>
      </c>
      <c r="L52" s="105">
        <v>62878</v>
      </c>
      <c r="M52" s="106">
        <v>62099</v>
      </c>
    </row>
    <row r="53" spans="2:13" ht="27.75" customHeight="1" thickBot="1" x14ac:dyDescent="0.25">
      <c r="B53" s="1188" t="s">
        <v>44</v>
      </c>
      <c r="C53" s="1189"/>
      <c r="D53" s="110"/>
      <c r="E53" s="1190" t="s">
        <v>45</v>
      </c>
      <c r="F53" s="1190"/>
      <c r="G53" s="1190"/>
      <c r="H53" s="1191"/>
      <c r="I53" s="111">
        <v>10715</v>
      </c>
      <c r="J53" s="112">
        <v>8628</v>
      </c>
      <c r="K53" s="112">
        <v>6464</v>
      </c>
      <c r="L53" s="112">
        <v>8748</v>
      </c>
      <c r="M53" s="113">
        <v>7662</v>
      </c>
    </row>
    <row r="54" spans="2:13" ht="27.75" customHeight="1" x14ac:dyDescent="0.2">
      <c r="B54" s="114" t="s">
        <v>46</v>
      </c>
      <c r="C54" s="115"/>
      <c r="D54" s="115"/>
      <c r="E54" s="116"/>
      <c r="F54" s="116"/>
      <c r="G54" s="116"/>
      <c r="H54" s="116"/>
      <c r="I54" s="117"/>
      <c r="J54" s="117"/>
      <c r="K54" s="117"/>
      <c r="L54" s="117"/>
      <c r="M54" s="117"/>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XVtmiI6El1/W57fu3FJ0oT/9YNdDgTUoRxaDSvV3+bucZUvhKd9j2YgzDqJ9FnADbSvgZuDs0ylcX5YiIjrXrg==" saltValue="Xr+o6/LBBBAJUSvNplhc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8" t="s">
        <v>47</v>
      </c>
    </row>
    <row r="54" spans="2:8" ht="29.25" customHeight="1" thickBot="1" x14ac:dyDescent="0.3">
      <c r="B54" s="119" t="s">
        <v>1</v>
      </c>
      <c r="C54" s="120"/>
      <c r="D54" s="120"/>
      <c r="E54" s="121" t="s">
        <v>2</v>
      </c>
      <c r="F54" s="122" t="s">
        <v>560</v>
      </c>
      <c r="G54" s="122" t="s">
        <v>561</v>
      </c>
      <c r="H54" s="123" t="s">
        <v>562</v>
      </c>
    </row>
    <row r="55" spans="2:8" ht="52.5" customHeight="1" x14ac:dyDescent="0.2">
      <c r="B55" s="124"/>
      <c r="C55" s="1207" t="s">
        <v>48</v>
      </c>
      <c r="D55" s="1207"/>
      <c r="E55" s="1208"/>
      <c r="F55" s="125">
        <v>3631</v>
      </c>
      <c r="G55" s="125">
        <v>3504</v>
      </c>
      <c r="H55" s="126">
        <v>3004</v>
      </c>
    </row>
    <row r="56" spans="2:8" ht="52.5" customHeight="1" x14ac:dyDescent="0.2">
      <c r="B56" s="127"/>
      <c r="C56" s="1209" t="s">
        <v>49</v>
      </c>
      <c r="D56" s="1209"/>
      <c r="E56" s="1210"/>
      <c r="F56" s="128">
        <v>402</v>
      </c>
      <c r="G56" s="128">
        <v>403</v>
      </c>
      <c r="H56" s="129">
        <v>403</v>
      </c>
    </row>
    <row r="57" spans="2:8" ht="53.25" customHeight="1" x14ac:dyDescent="0.2">
      <c r="B57" s="127"/>
      <c r="C57" s="1211" t="s">
        <v>50</v>
      </c>
      <c r="D57" s="1211"/>
      <c r="E57" s="1212"/>
      <c r="F57" s="130">
        <v>8989</v>
      </c>
      <c r="G57" s="130">
        <v>8733</v>
      </c>
      <c r="H57" s="131">
        <v>8560</v>
      </c>
    </row>
    <row r="58" spans="2:8" ht="45.75" customHeight="1" x14ac:dyDescent="0.2">
      <c r="B58" s="132"/>
      <c r="C58" s="1199" t="s">
        <v>591</v>
      </c>
      <c r="D58" s="1200"/>
      <c r="E58" s="1201"/>
      <c r="F58" s="133">
        <v>4563</v>
      </c>
      <c r="G58" s="133">
        <v>4354</v>
      </c>
      <c r="H58" s="134">
        <v>4186</v>
      </c>
    </row>
    <row r="59" spans="2:8" ht="45.75" customHeight="1" x14ac:dyDescent="0.2">
      <c r="B59" s="132"/>
      <c r="C59" s="1199" t="s">
        <v>592</v>
      </c>
      <c r="D59" s="1200"/>
      <c r="E59" s="1201"/>
      <c r="F59" s="133">
        <v>2411</v>
      </c>
      <c r="G59" s="133">
        <v>2417</v>
      </c>
      <c r="H59" s="134">
        <v>2422</v>
      </c>
    </row>
    <row r="60" spans="2:8" ht="45.75" customHeight="1" x14ac:dyDescent="0.2">
      <c r="B60" s="132"/>
      <c r="C60" s="1199" t="s">
        <v>593</v>
      </c>
      <c r="D60" s="1200"/>
      <c r="E60" s="1201"/>
      <c r="F60" s="133">
        <v>725</v>
      </c>
      <c r="G60" s="133">
        <v>617</v>
      </c>
      <c r="H60" s="134">
        <v>535</v>
      </c>
    </row>
    <row r="61" spans="2:8" ht="45.75" customHeight="1" x14ac:dyDescent="0.2">
      <c r="B61" s="132"/>
      <c r="C61" s="1199" t="s">
        <v>594</v>
      </c>
      <c r="D61" s="1200"/>
      <c r="E61" s="1201"/>
      <c r="F61" s="133">
        <v>512</v>
      </c>
      <c r="G61" s="133">
        <v>482</v>
      </c>
      <c r="H61" s="134">
        <v>473</v>
      </c>
    </row>
    <row r="62" spans="2:8" ht="45.75" customHeight="1" thickBot="1" x14ac:dyDescent="0.25">
      <c r="B62" s="135"/>
      <c r="C62" s="1202" t="s">
        <v>595</v>
      </c>
      <c r="D62" s="1203"/>
      <c r="E62" s="1204"/>
      <c r="F62" s="136">
        <v>229</v>
      </c>
      <c r="G62" s="136">
        <v>244</v>
      </c>
      <c r="H62" s="137">
        <v>259</v>
      </c>
    </row>
    <row r="63" spans="2:8" ht="52.5" customHeight="1" thickBot="1" x14ac:dyDescent="0.25">
      <c r="B63" s="138"/>
      <c r="C63" s="1205" t="s">
        <v>51</v>
      </c>
      <c r="D63" s="1205"/>
      <c r="E63" s="1206"/>
      <c r="F63" s="139">
        <v>13022</v>
      </c>
      <c r="G63" s="139">
        <v>12640</v>
      </c>
      <c r="H63" s="140">
        <v>11967</v>
      </c>
    </row>
    <row r="64" spans="2:8" ht="15" customHeight="1" x14ac:dyDescent="0.2"/>
  </sheetData>
  <sheetProtection algorithmName="SHA-512" hashValue="VaUT7Jndo3ZsqXEBDwf1PZU/FfKSXcEmATRnQXnwXLLmRSbO4dSaEkSFzWBCh3koOOTv8hjU8nxhh6CatRNDgQ==" saltValue="92RZB5iCUbhEmQ2OAgVJ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87892-B2EC-488C-A5C8-92E7A704085C}">
  <sheetPr>
    <pageSetUpPr fitToPage="1"/>
  </sheetPr>
  <dimension ref="A1:WZM160"/>
  <sheetViews>
    <sheetView showGridLines="0" zoomScale="85" zoomScaleNormal="85" zoomScaleSheetLayoutView="55" workbookViewId="0">
      <selection activeCell="AG19" sqref="AG19"/>
    </sheetView>
  </sheetViews>
  <sheetFormatPr defaultColWidth="0" defaultRowHeight="13.5" customHeight="1" zeroHeight="1" x14ac:dyDescent="0.2"/>
  <cols>
    <col min="1" max="1" width="6.33203125" style="262" customWidth="1"/>
    <col min="2" max="107" width="2.44140625" style="262" customWidth="1"/>
    <col min="108" max="108" width="6.109375" style="268" customWidth="1"/>
    <col min="109" max="109" width="5.88671875" style="266" customWidth="1"/>
    <col min="110" max="110" width="19.109375" style="262" hidden="1"/>
    <col min="111" max="115" width="12.6640625" style="262" hidden="1"/>
    <col min="116" max="349" width="8.6640625" style="262" hidden="1"/>
    <col min="350" max="355" width="14.88671875" style="262" hidden="1"/>
    <col min="356" max="357" width="15.88671875" style="262" hidden="1"/>
    <col min="358" max="363" width="16.109375" style="262" hidden="1"/>
    <col min="364" max="364" width="6.109375" style="262" hidden="1"/>
    <col min="365" max="365" width="3" style="262" hidden="1"/>
    <col min="366" max="605" width="8.6640625" style="262" hidden="1"/>
    <col min="606" max="611" width="14.88671875" style="262" hidden="1"/>
    <col min="612" max="613" width="15.88671875" style="262" hidden="1"/>
    <col min="614" max="619" width="16.109375" style="262" hidden="1"/>
    <col min="620" max="620" width="6.109375" style="262" hidden="1"/>
    <col min="621" max="621" width="3" style="262" hidden="1"/>
    <col min="622" max="861" width="8.6640625" style="262" hidden="1"/>
    <col min="862" max="867" width="14.88671875" style="262" hidden="1"/>
    <col min="868" max="869" width="15.88671875" style="262" hidden="1"/>
    <col min="870" max="875" width="16.109375" style="262" hidden="1"/>
    <col min="876" max="876" width="6.109375" style="262" hidden="1"/>
    <col min="877" max="877" width="3" style="262" hidden="1"/>
    <col min="878" max="1117" width="8.6640625" style="262" hidden="1"/>
    <col min="1118" max="1123" width="14.88671875" style="262" hidden="1"/>
    <col min="1124" max="1125" width="15.88671875" style="262" hidden="1"/>
    <col min="1126" max="1131" width="16.109375" style="262" hidden="1"/>
    <col min="1132" max="1132" width="6.109375" style="262" hidden="1"/>
    <col min="1133" max="1133" width="3" style="262" hidden="1"/>
    <col min="1134" max="1373" width="8.6640625" style="262" hidden="1"/>
    <col min="1374" max="1379" width="14.88671875" style="262" hidden="1"/>
    <col min="1380" max="1381" width="15.88671875" style="262" hidden="1"/>
    <col min="1382" max="1387" width="16.109375" style="262" hidden="1"/>
    <col min="1388" max="1388" width="6.109375" style="262" hidden="1"/>
    <col min="1389" max="1389" width="3" style="262" hidden="1"/>
    <col min="1390" max="1629" width="8.6640625" style="262" hidden="1"/>
    <col min="1630" max="1635" width="14.88671875" style="262" hidden="1"/>
    <col min="1636" max="1637" width="15.88671875" style="262" hidden="1"/>
    <col min="1638" max="1643" width="16.109375" style="262" hidden="1"/>
    <col min="1644" max="1644" width="6.109375" style="262" hidden="1"/>
    <col min="1645" max="1645" width="3" style="262" hidden="1"/>
    <col min="1646" max="1885" width="8.6640625" style="262" hidden="1"/>
    <col min="1886" max="1891" width="14.88671875" style="262" hidden="1"/>
    <col min="1892" max="1893" width="15.88671875" style="262" hidden="1"/>
    <col min="1894" max="1899" width="16.109375" style="262" hidden="1"/>
    <col min="1900" max="1900" width="6.109375" style="262" hidden="1"/>
    <col min="1901" max="1901" width="3" style="262" hidden="1"/>
    <col min="1902" max="2141" width="8.6640625" style="262" hidden="1"/>
    <col min="2142" max="2147" width="14.88671875" style="262" hidden="1"/>
    <col min="2148" max="2149" width="15.88671875" style="262" hidden="1"/>
    <col min="2150" max="2155" width="16.109375" style="262" hidden="1"/>
    <col min="2156" max="2156" width="6.109375" style="262" hidden="1"/>
    <col min="2157" max="2157" width="3" style="262" hidden="1"/>
    <col min="2158" max="2397" width="8.6640625" style="262" hidden="1"/>
    <col min="2398" max="2403" width="14.88671875" style="262" hidden="1"/>
    <col min="2404" max="2405" width="15.88671875" style="262" hidden="1"/>
    <col min="2406" max="2411" width="16.109375" style="262" hidden="1"/>
    <col min="2412" max="2412" width="6.109375" style="262" hidden="1"/>
    <col min="2413" max="2413" width="3" style="262" hidden="1"/>
    <col min="2414" max="2653" width="8.6640625" style="262" hidden="1"/>
    <col min="2654" max="2659" width="14.88671875" style="262" hidden="1"/>
    <col min="2660" max="2661" width="15.88671875" style="262" hidden="1"/>
    <col min="2662" max="2667" width="16.109375" style="262" hidden="1"/>
    <col min="2668" max="2668" width="6.109375" style="262" hidden="1"/>
    <col min="2669" max="2669" width="3" style="262" hidden="1"/>
    <col min="2670" max="2909" width="8.6640625" style="262" hidden="1"/>
    <col min="2910" max="2915" width="14.88671875" style="262" hidden="1"/>
    <col min="2916" max="2917" width="15.88671875" style="262" hidden="1"/>
    <col min="2918" max="2923" width="16.109375" style="262" hidden="1"/>
    <col min="2924" max="2924" width="6.109375" style="262" hidden="1"/>
    <col min="2925" max="2925" width="3" style="262" hidden="1"/>
    <col min="2926" max="3165" width="8.6640625" style="262" hidden="1"/>
    <col min="3166" max="3171" width="14.88671875" style="262" hidden="1"/>
    <col min="3172" max="3173" width="15.88671875" style="262" hidden="1"/>
    <col min="3174" max="3179" width="16.109375" style="262" hidden="1"/>
    <col min="3180" max="3180" width="6.109375" style="262" hidden="1"/>
    <col min="3181" max="3181" width="3" style="262" hidden="1"/>
    <col min="3182" max="3421" width="8.6640625" style="262" hidden="1"/>
    <col min="3422" max="3427" width="14.88671875" style="262" hidden="1"/>
    <col min="3428" max="3429" width="15.88671875" style="262" hidden="1"/>
    <col min="3430" max="3435" width="16.109375" style="262" hidden="1"/>
    <col min="3436" max="3436" width="6.109375" style="262" hidden="1"/>
    <col min="3437" max="3437" width="3" style="262" hidden="1"/>
    <col min="3438" max="3677" width="8.6640625" style="262" hidden="1"/>
    <col min="3678" max="3683" width="14.88671875" style="262" hidden="1"/>
    <col min="3684" max="3685" width="15.88671875" style="262" hidden="1"/>
    <col min="3686" max="3691" width="16.109375" style="262" hidden="1"/>
    <col min="3692" max="3692" width="6.109375" style="262" hidden="1"/>
    <col min="3693" max="3693" width="3" style="262" hidden="1"/>
    <col min="3694" max="3933" width="8.6640625" style="262" hidden="1"/>
    <col min="3934" max="3939" width="14.88671875" style="262" hidden="1"/>
    <col min="3940" max="3941" width="15.88671875" style="262" hidden="1"/>
    <col min="3942" max="3947" width="16.109375" style="262" hidden="1"/>
    <col min="3948" max="3948" width="6.109375" style="262" hidden="1"/>
    <col min="3949" max="3949" width="3" style="262" hidden="1"/>
    <col min="3950" max="4189" width="8.6640625" style="262" hidden="1"/>
    <col min="4190" max="4195" width="14.88671875" style="262" hidden="1"/>
    <col min="4196" max="4197" width="15.88671875" style="262" hidden="1"/>
    <col min="4198" max="4203" width="16.109375" style="262" hidden="1"/>
    <col min="4204" max="4204" width="6.109375" style="262" hidden="1"/>
    <col min="4205" max="4205" width="3" style="262" hidden="1"/>
    <col min="4206" max="4445" width="8.6640625" style="262" hidden="1"/>
    <col min="4446" max="4451" width="14.88671875" style="262" hidden="1"/>
    <col min="4452" max="4453" width="15.88671875" style="262" hidden="1"/>
    <col min="4454" max="4459" width="16.109375" style="262" hidden="1"/>
    <col min="4460" max="4460" width="6.109375" style="262" hidden="1"/>
    <col min="4461" max="4461" width="3" style="262" hidden="1"/>
    <col min="4462" max="4701" width="8.6640625" style="262" hidden="1"/>
    <col min="4702" max="4707" width="14.88671875" style="262" hidden="1"/>
    <col min="4708" max="4709" width="15.88671875" style="262" hidden="1"/>
    <col min="4710" max="4715" width="16.109375" style="262" hidden="1"/>
    <col min="4716" max="4716" width="6.109375" style="262" hidden="1"/>
    <col min="4717" max="4717" width="3" style="262" hidden="1"/>
    <col min="4718" max="4957" width="8.6640625" style="262" hidden="1"/>
    <col min="4958" max="4963" width="14.88671875" style="262" hidden="1"/>
    <col min="4964" max="4965" width="15.88671875" style="262" hidden="1"/>
    <col min="4966" max="4971" width="16.109375" style="262" hidden="1"/>
    <col min="4972" max="4972" width="6.109375" style="262" hidden="1"/>
    <col min="4973" max="4973" width="3" style="262" hidden="1"/>
    <col min="4974" max="5213" width="8.6640625" style="262" hidden="1"/>
    <col min="5214" max="5219" width="14.88671875" style="262" hidden="1"/>
    <col min="5220" max="5221" width="15.88671875" style="262" hidden="1"/>
    <col min="5222" max="5227" width="16.109375" style="262" hidden="1"/>
    <col min="5228" max="5228" width="6.109375" style="262" hidden="1"/>
    <col min="5229" max="5229" width="3" style="262" hidden="1"/>
    <col min="5230" max="5469" width="8.6640625" style="262" hidden="1"/>
    <col min="5470" max="5475" width="14.88671875" style="262" hidden="1"/>
    <col min="5476" max="5477" width="15.88671875" style="262" hidden="1"/>
    <col min="5478" max="5483" width="16.109375" style="262" hidden="1"/>
    <col min="5484" max="5484" width="6.109375" style="262" hidden="1"/>
    <col min="5485" max="5485" width="3" style="262" hidden="1"/>
    <col min="5486" max="5725" width="8.6640625" style="262" hidden="1"/>
    <col min="5726" max="5731" width="14.88671875" style="262" hidden="1"/>
    <col min="5732" max="5733" width="15.88671875" style="262" hidden="1"/>
    <col min="5734" max="5739" width="16.109375" style="262" hidden="1"/>
    <col min="5740" max="5740" width="6.109375" style="262" hidden="1"/>
    <col min="5741" max="5741" width="3" style="262" hidden="1"/>
    <col min="5742" max="5981" width="8.6640625" style="262" hidden="1"/>
    <col min="5982" max="5987" width="14.88671875" style="262" hidden="1"/>
    <col min="5988" max="5989" width="15.88671875" style="262" hidden="1"/>
    <col min="5990" max="5995" width="16.109375" style="262" hidden="1"/>
    <col min="5996" max="5996" width="6.109375" style="262" hidden="1"/>
    <col min="5997" max="5997" width="3" style="262" hidden="1"/>
    <col min="5998" max="6237" width="8.6640625" style="262" hidden="1"/>
    <col min="6238" max="6243" width="14.88671875" style="262" hidden="1"/>
    <col min="6244" max="6245" width="15.88671875" style="262" hidden="1"/>
    <col min="6246" max="6251" width="16.109375" style="262" hidden="1"/>
    <col min="6252" max="6252" width="6.109375" style="262" hidden="1"/>
    <col min="6253" max="6253" width="3" style="262" hidden="1"/>
    <col min="6254" max="6493" width="8.6640625" style="262" hidden="1"/>
    <col min="6494" max="6499" width="14.88671875" style="262" hidden="1"/>
    <col min="6500" max="6501" width="15.88671875" style="262" hidden="1"/>
    <col min="6502" max="6507" width="16.109375" style="262" hidden="1"/>
    <col min="6508" max="6508" width="6.109375" style="262" hidden="1"/>
    <col min="6509" max="6509" width="3" style="262" hidden="1"/>
    <col min="6510" max="6749" width="8.6640625" style="262" hidden="1"/>
    <col min="6750" max="6755" width="14.88671875" style="262" hidden="1"/>
    <col min="6756" max="6757" width="15.88671875" style="262" hidden="1"/>
    <col min="6758" max="6763" width="16.109375" style="262" hidden="1"/>
    <col min="6764" max="6764" width="6.109375" style="262" hidden="1"/>
    <col min="6765" max="6765" width="3" style="262" hidden="1"/>
    <col min="6766" max="7005" width="8.6640625" style="262" hidden="1"/>
    <col min="7006" max="7011" width="14.88671875" style="262" hidden="1"/>
    <col min="7012" max="7013" width="15.88671875" style="262" hidden="1"/>
    <col min="7014" max="7019" width="16.109375" style="262" hidden="1"/>
    <col min="7020" max="7020" width="6.109375" style="262" hidden="1"/>
    <col min="7021" max="7021" width="3" style="262" hidden="1"/>
    <col min="7022" max="7261" width="8.6640625" style="262" hidden="1"/>
    <col min="7262" max="7267" width="14.88671875" style="262" hidden="1"/>
    <col min="7268" max="7269" width="15.88671875" style="262" hidden="1"/>
    <col min="7270" max="7275" width="16.109375" style="262" hidden="1"/>
    <col min="7276" max="7276" width="6.109375" style="262" hidden="1"/>
    <col min="7277" max="7277" width="3" style="262" hidden="1"/>
    <col min="7278" max="7517" width="8.6640625" style="262" hidden="1"/>
    <col min="7518" max="7523" width="14.88671875" style="262" hidden="1"/>
    <col min="7524" max="7525" width="15.88671875" style="262" hidden="1"/>
    <col min="7526" max="7531" width="16.109375" style="262" hidden="1"/>
    <col min="7532" max="7532" width="6.109375" style="262" hidden="1"/>
    <col min="7533" max="7533" width="3" style="262" hidden="1"/>
    <col min="7534" max="7773" width="8.6640625" style="262" hidden="1"/>
    <col min="7774" max="7779" width="14.88671875" style="262" hidden="1"/>
    <col min="7780" max="7781" width="15.88671875" style="262" hidden="1"/>
    <col min="7782" max="7787" width="16.109375" style="262" hidden="1"/>
    <col min="7788" max="7788" width="6.109375" style="262" hidden="1"/>
    <col min="7789" max="7789" width="3" style="262" hidden="1"/>
    <col min="7790" max="8029" width="8.6640625" style="262" hidden="1"/>
    <col min="8030" max="8035" width="14.88671875" style="262" hidden="1"/>
    <col min="8036" max="8037" width="15.88671875" style="262" hidden="1"/>
    <col min="8038" max="8043" width="16.109375" style="262" hidden="1"/>
    <col min="8044" max="8044" width="6.109375" style="262" hidden="1"/>
    <col min="8045" max="8045" width="3" style="262" hidden="1"/>
    <col min="8046" max="8285" width="8.6640625" style="262" hidden="1"/>
    <col min="8286" max="8291" width="14.88671875" style="262" hidden="1"/>
    <col min="8292" max="8293" width="15.88671875" style="262" hidden="1"/>
    <col min="8294" max="8299" width="16.109375" style="262" hidden="1"/>
    <col min="8300" max="8300" width="6.109375" style="262" hidden="1"/>
    <col min="8301" max="8301" width="3" style="262" hidden="1"/>
    <col min="8302" max="8541" width="8.6640625" style="262" hidden="1"/>
    <col min="8542" max="8547" width="14.88671875" style="262" hidden="1"/>
    <col min="8548" max="8549" width="15.88671875" style="262" hidden="1"/>
    <col min="8550" max="8555" width="16.109375" style="262" hidden="1"/>
    <col min="8556" max="8556" width="6.109375" style="262" hidden="1"/>
    <col min="8557" max="8557" width="3" style="262" hidden="1"/>
    <col min="8558" max="8797" width="8.6640625" style="262" hidden="1"/>
    <col min="8798" max="8803" width="14.88671875" style="262" hidden="1"/>
    <col min="8804" max="8805" width="15.88671875" style="262" hidden="1"/>
    <col min="8806" max="8811" width="16.109375" style="262" hidden="1"/>
    <col min="8812" max="8812" width="6.109375" style="262" hidden="1"/>
    <col min="8813" max="8813" width="3" style="262" hidden="1"/>
    <col min="8814" max="9053" width="8.6640625" style="262" hidden="1"/>
    <col min="9054" max="9059" width="14.88671875" style="262" hidden="1"/>
    <col min="9060" max="9061" width="15.88671875" style="262" hidden="1"/>
    <col min="9062" max="9067" width="16.109375" style="262" hidden="1"/>
    <col min="9068" max="9068" width="6.109375" style="262" hidden="1"/>
    <col min="9069" max="9069" width="3" style="262" hidden="1"/>
    <col min="9070" max="9309" width="8.6640625" style="262" hidden="1"/>
    <col min="9310" max="9315" width="14.88671875" style="262" hidden="1"/>
    <col min="9316" max="9317" width="15.88671875" style="262" hidden="1"/>
    <col min="9318" max="9323" width="16.109375" style="262" hidden="1"/>
    <col min="9324" max="9324" width="6.109375" style="262" hidden="1"/>
    <col min="9325" max="9325" width="3" style="262" hidden="1"/>
    <col min="9326" max="9565" width="8.6640625" style="262" hidden="1"/>
    <col min="9566" max="9571" width="14.88671875" style="262" hidden="1"/>
    <col min="9572" max="9573" width="15.88671875" style="262" hidden="1"/>
    <col min="9574" max="9579" width="16.109375" style="262" hidden="1"/>
    <col min="9580" max="9580" width="6.109375" style="262" hidden="1"/>
    <col min="9581" max="9581" width="3" style="262" hidden="1"/>
    <col min="9582" max="9821" width="8.6640625" style="262" hidden="1"/>
    <col min="9822" max="9827" width="14.88671875" style="262" hidden="1"/>
    <col min="9828" max="9829" width="15.88671875" style="262" hidden="1"/>
    <col min="9830" max="9835" width="16.109375" style="262" hidden="1"/>
    <col min="9836" max="9836" width="6.109375" style="262" hidden="1"/>
    <col min="9837" max="9837" width="3" style="262" hidden="1"/>
    <col min="9838" max="10077" width="8.6640625" style="262" hidden="1"/>
    <col min="10078" max="10083" width="14.88671875" style="262" hidden="1"/>
    <col min="10084" max="10085" width="15.88671875" style="262" hidden="1"/>
    <col min="10086" max="10091" width="16.109375" style="262" hidden="1"/>
    <col min="10092" max="10092" width="6.109375" style="262" hidden="1"/>
    <col min="10093" max="10093" width="3" style="262" hidden="1"/>
    <col min="10094" max="10333" width="8.6640625" style="262" hidden="1"/>
    <col min="10334" max="10339" width="14.88671875" style="262" hidden="1"/>
    <col min="10340" max="10341" width="15.88671875" style="262" hidden="1"/>
    <col min="10342" max="10347" width="16.109375" style="262" hidden="1"/>
    <col min="10348" max="10348" width="6.109375" style="262" hidden="1"/>
    <col min="10349" max="10349" width="3" style="262" hidden="1"/>
    <col min="10350" max="10589" width="8.6640625" style="262" hidden="1"/>
    <col min="10590" max="10595" width="14.88671875" style="262" hidden="1"/>
    <col min="10596" max="10597" width="15.88671875" style="262" hidden="1"/>
    <col min="10598" max="10603" width="16.109375" style="262" hidden="1"/>
    <col min="10604" max="10604" width="6.109375" style="262" hidden="1"/>
    <col min="10605" max="10605" width="3" style="262" hidden="1"/>
    <col min="10606" max="10845" width="8.6640625" style="262" hidden="1"/>
    <col min="10846" max="10851" width="14.88671875" style="262" hidden="1"/>
    <col min="10852" max="10853" width="15.88671875" style="262" hidden="1"/>
    <col min="10854" max="10859" width="16.109375" style="262" hidden="1"/>
    <col min="10860" max="10860" width="6.109375" style="262" hidden="1"/>
    <col min="10861" max="10861" width="3" style="262" hidden="1"/>
    <col min="10862" max="11101" width="8.6640625" style="262" hidden="1"/>
    <col min="11102" max="11107" width="14.88671875" style="262" hidden="1"/>
    <col min="11108" max="11109" width="15.88671875" style="262" hidden="1"/>
    <col min="11110" max="11115" width="16.109375" style="262" hidden="1"/>
    <col min="11116" max="11116" width="6.109375" style="262" hidden="1"/>
    <col min="11117" max="11117" width="3" style="262" hidden="1"/>
    <col min="11118" max="11357" width="8.6640625" style="262" hidden="1"/>
    <col min="11358" max="11363" width="14.88671875" style="262" hidden="1"/>
    <col min="11364" max="11365" width="15.88671875" style="262" hidden="1"/>
    <col min="11366" max="11371" width="16.109375" style="262" hidden="1"/>
    <col min="11372" max="11372" width="6.109375" style="262" hidden="1"/>
    <col min="11373" max="11373" width="3" style="262" hidden="1"/>
    <col min="11374" max="11613" width="8.6640625" style="262" hidden="1"/>
    <col min="11614" max="11619" width="14.88671875" style="262" hidden="1"/>
    <col min="11620" max="11621" width="15.88671875" style="262" hidden="1"/>
    <col min="11622" max="11627" width="16.109375" style="262" hidden="1"/>
    <col min="11628" max="11628" width="6.109375" style="262" hidden="1"/>
    <col min="11629" max="11629" width="3" style="262" hidden="1"/>
    <col min="11630" max="11869" width="8.6640625" style="262" hidden="1"/>
    <col min="11870" max="11875" width="14.88671875" style="262" hidden="1"/>
    <col min="11876" max="11877" width="15.88671875" style="262" hidden="1"/>
    <col min="11878" max="11883" width="16.109375" style="262" hidden="1"/>
    <col min="11884" max="11884" width="6.109375" style="262" hidden="1"/>
    <col min="11885" max="11885" width="3" style="262" hidden="1"/>
    <col min="11886" max="12125" width="8.6640625" style="262" hidden="1"/>
    <col min="12126" max="12131" width="14.88671875" style="262" hidden="1"/>
    <col min="12132" max="12133" width="15.88671875" style="262" hidden="1"/>
    <col min="12134" max="12139" width="16.109375" style="262" hidden="1"/>
    <col min="12140" max="12140" width="6.109375" style="262" hidden="1"/>
    <col min="12141" max="12141" width="3" style="262" hidden="1"/>
    <col min="12142" max="12381" width="8.6640625" style="262" hidden="1"/>
    <col min="12382" max="12387" width="14.88671875" style="262" hidden="1"/>
    <col min="12388" max="12389" width="15.88671875" style="262" hidden="1"/>
    <col min="12390" max="12395" width="16.109375" style="262" hidden="1"/>
    <col min="12396" max="12396" width="6.109375" style="262" hidden="1"/>
    <col min="12397" max="12397" width="3" style="262" hidden="1"/>
    <col min="12398" max="12637" width="8.6640625" style="262" hidden="1"/>
    <col min="12638" max="12643" width="14.88671875" style="262" hidden="1"/>
    <col min="12644" max="12645" width="15.88671875" style="262" hidden="1"/>
    <col min="12646" max="12651" width="16.109375" style="262" hidden="1"/>
    <col min="12652" max="12652" width="6.109375" style="262" hidden="1"/>
    <col min="12653" max="12653" width="3" style="262" hidden="1"/>
    <col min="12654" max="12893" width="8.6640625" style="262" hidden="1"/>
    <col min="12894" max="12899" width="14.88671875" style="262" hidden="1"/>
    <col min="12900" max="12901" width="15.88671875" style="262" hidden="1"/>
    <col min="12902" max="12907" width="16.109375" style="262" hidden="1"/>
    <col min="12908" max="12908" width="6.109375" style="262" hidden="1"/>
    <col min="12909" max="12909" width="3" style="262" hidden="1"/>
    <col min="12910" max="13149" width="8.6640625" style="262" hidden="1"/>
    <col min="13150" max="13155" width="14.88671875" style="262" hidden="1"/>
    <col min="13156" max="13157" width="15.88671875" style="262" hidden="1"/>
    <col min="13158" max="13163" width="16.109375" style="262" hidden="1"/>
    <col min="13164" max="13164" width="6.109375" style="262" hidden="1"/>
    <col min="13165" max="13165" width="3" style="262" hidden="1"/>
    <col min="13166" max="13405" width="8.6640625" style="262" hidden="1"/>
    <col min="13406" max="13411" width="14.88671875" style="262" hidden="1"/>
    <col min="13412" max="13413" width="15.88671875" style="262" hidden="1"/>
    <col min="13414" max="13419" width="16.109375" style="262" hidden="1"/>
    <col min="13420" max="13420" width="6.109375" style="262" hidden="1"/>
    <col min="13421" max="13421" width="3" style="262" hidden="1"/>
    <col min="13422" max="13661" width="8.6640625" style="262" hidden="1"/>
    <col min="13662" max="13667" width="14.88671875" style="262" hidden="1"/>
    <col min="13668" max="13669" width="15.88671875" style="262" hidden="1"/>
    <col min="13670" max="13675" width="16.109375" style="262" hidden="1"/>
    <col min="13676" max="13676" width="6.109375" style="262" hidden="1"/>
    <col min="13677" max="13677" width="3" style="262" hidden="1"/>
    <col min="13678" max="13917" width="8.6640625" style="262" hidden="1"/>
    <col min="13918" max="13923" width="14.88671875" style="262" hidden="1"/>
    <col min="13924" max="13925" width="15.88671875" style="262" hidden="1"/>
    <col min="13926" max="13931" width="16.109375" style="262" hidden="1"/>
    <col min="13932" max="13932" width="6.109375" style="262" hidden="1"/>
    <col min="13933" max="13933" width="3" style="262" hidden="1"/>
    <col min="13934" max="14173" width="8.6640625" style="262" hidden="1"/>
    <col min="14174" max="14179" width="14.88671875" style="262" hidden="1"/>
    <col min="14180" max="14181" width="15.88671875" style="262" hidden="1"/>
    <col min="14182" max="14187" width="16.109375" style="262" hidden="1"/>
    <col min="14188" max="14188" width="6.109375" style="262" hidden="1"/>
    <col min="14189" max="14189" width="3" style="262" hidden="1"/>
    <col min="14190" max="14429" width="8.6640625" style="262" hidden="1"/>
    <col min="14430" max="14435" width="14.88671875" style="262" hidden="1"/>
    <col min="14436" max="14437" width="15.88671875" style="262" hidden="1"/>
    <col min="14438" max="14443" width="16.109375" style="262" hidden="1"/>
    <col min="14444" max="14444" width="6.109375" style="262" hidden="1"/>
    <col min="14445" max="14445" width="3" style="262" hidden="1"/>
    <col min="14446" max="14685" width="8.6640625" style="262" hidden="1"/>
    <col min="14686" max="14691" width="14.88671875" style="262" hidden="1"/>
    <col min="14692" max="14693" width="15.88671875" style="262" hidden="1"/>
    <col min="14694" max="14699" width="16.109375" style="262" hidden="1"/>
    <col min="14700" max="14700" width="6.109375" style="262" hidden="1"/>
    <col min="14701" max="14701" width="3" style="262" hidden="1"/>
    <col min="14702" max="14941" width="8.6640625" style="262" hidden="1"/>
    <col min="14942" max="14947" width="14.88671875" style="262" hidden="1"/>
    <col min="14948" max="14949" width="15.88671875" style="262" hidden="1"/>
    <col min="14950" max="14955" width="16.109375" style="262" hidden="1"/>
    <col min="14956" max="14956" width="6.109375" style="262" hidden="1"/>
    <col min="14957" max="14957" width="3" style="262" hidden="1"/>
    <col min="14958" max="15197" width="8.6640625" style="262" hidden="1"/>
    <col min="15198" max="15203" width="14.88671875" style="262" hidden="1"/>
    <col min="15204" max="15205" width="15.88671875" style="262" hidden="1"/>
    <col min="15206" max="15211" width="16.109375" style="262" hidden="1"/>
    <col min="15212" max="15212" width="6.109375" style="262" hidden="1"/>
    <col min="15213" max="15213" width="3" style="262" hidden="1"/>
    <col min="15214" max="15453" width="8.6640625" style="262" hidden="1"/>
    <col min="15454" max="15459" width="14.88671875" style="262" hidden="1"/>
    <col min="15460" max="15461" width="15.88671875" style="262" hidden="1"/>
    <col min="15462" max="15467" width="16.109375" style="262" hidden="1"/>
    <col min="15468" max="15468" width="6.109375" style="262" hidden="1"/>
    <col min="15469" max="15469" width="3" style="262" hidden="1"/>
    <col min="15470" max="15709" width="8.6640625" style="262" hidden="1"/>
    <col min="15710" max="15715" width="14.88671875" style="262" hidden="1"/>
    <col min="15716" max="15717" width="15.88671875" style="262" hidden="1"/>
    <col min="15718" max="15723" width="16.109375" style="262" hidden="1"/>
    <col min="15724" max="15724" width="6.109375" style="262" hidden="1"/>
    <col min="15725" max="15725" width="3" style="262" hidden="1"/>
    <col min="15726" max="15965" width="8.6640625" style="262" hidden="1"/>
    <col min="15966" max="15971" width="14.88671875" style="262" hidden="1"/>
    <col min="15972" max="15973" width="15.88671875" style="262" hidden="1"/>
    <col min="15974" max="15979" width="16.109375" style="262" hidden="1"/>
    <col min="15980" max="15980" width="6.109375" style="262" hidden="1"/>
    <col min="15981" max="15981" width="3" style="262" hidden="1"/>
    <col min="15982" max="16221" width="8.6640625" style="262" hidden="1"/>
    <col min="16222" max="16227" width="14.88671875" style="262" hidden="1"/>
    <col min="16228" max="16229" width="15.88671875" style="262" hidden="1"/>
    <col min="16230" max="16235" width="16.109375" style="262" hidden="1"/>
    <col min="16236" max="16236" width="6.109375" style="262" hidden="1"/>
    <col min="16237" max="16237" width="3" style="262" hidden="1"/>
    <col min="16238" max="16384" width="8.6640625" style="262" hidden="1"/>
  </cols>
  <sheetData>
    <row r="1" spans="1:143" ht="42.75" customHeight="1" x14ac:dyDescent="0.2">
      <c r="A1" s="349"/>
      <c r="B1" s="350"/>
      <c r="DD1" s="262"/>
      <c r="DE1" s="262"/>
    </row>
    <row r="2" spans="1:143" ht="25.5" customHeight="1" x14ac:dyDescent="0.2">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62"/>
      <c r="DE2" s="262"/>
    </row>
    <row r="3" spans="1:143" ht="25.5" customHeight="1" x14ac:dyDescent="0.2">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62"/>
      <c r="DE3" s="262"/>
    </row>
    <row r="4" spans="1:143" s="260" customFormat="1" ht="13.2" x14ac:dyDescent="0.2">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261"/>
      <c r="DG4" s="261"/>
      <c r="DH4" s="261"/>
      <c r="DI4" s="261"/>
      <c r="DJ4" s="261"/>
      <c r="DK4" s="261"/>
      <c r="DL4" s="261"/>
      <c r="DM4" s="261"/>
      <c r="DN4" s="261"/>
      <c r="DO4" s="261"/>
      <c r="DP4" s="261"/>
      <c r="DQ4" s="261"/>
      <c r="DR4" s="261"/>
      <c r="DS4" s="261"/>
      <c r="DT4" s="261"/>
      <c r="DU4" s="261"/>
      <c r="DV4" s="261"/>
      <c r="DW4" s="261"/>
    </row>
    <row r="5" spans="1:143" s="260" customFormat="1" ht="13.2"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c r="DF5" s="261"/>
      <c r="DG5" s="261"/>
      <c r="DH5" s="261"/>
      <c r="DI5" s="261"/>
      <c r="DJ5" s="261"/>
      <c r="DK5" s="261"/>
      <c r="DL5" s="261"/>
      <c r="DM5" s="261"/>
      <c r="DN5" s="261"/>
      <c r="DO5" s="261"/>
      <c r="DP5" s="261"/>
      <c r="DQ5" s="261"/>
      <c r="DR5" s="261"/>
      <c r="DS5" s="261"/>
      <c r="DT5" s="261"/>
      <c r="DU5" s="261"/>
      <c r="DV5" s="261"/>
      <c r="DW5" s="261"/>
    </row>
    <row r="6" spans="1:143" s="260" customFormat="1" ht="13.2" x14ac:dyDescent="0.2">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c r="DF6" s="261"/>
      <c r="DG6" s="261"/>
      <c r="DH6" s="261"/>
      <c r="DI6" s="261"/>
      <c r="DJ6" s="261"/>
      <c r="DK6" s="261"/>
      <c r="DL6" s="261"/>
      <c r="DM6" s="261"/>
      <c r="DN6" s="261"/>
      <c r="DO6" s="261"/>
      <c r="DP6" s="261"/>
      <c r="DQ6" s="261"/>
      <c r="DR6" s="261"/>
      <c r="DS6" s="261"/>
      <c r="DT6" s="261"/>
      <c r="DU6" s="261"/>
      <c r="DV6" s="261"/>
      <c r="DW6" s="261"/>
    </row>
    <row r="7" spans="1:143" s="260" customFormat="1" ht="13.2" x14ac:dyDescent="0.2">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c r="DF7" s="261"/>
      <c r="DG7" s="261"/>
      <c r="DH7" s="261"/>
      <c r="DI7" s="261"/>
      <c r="DJ7" s="261"/>
      <c r="DK7" s="261"/>
      <c r="DL7" s="261"/>
      <c r="DM7" s="261"/>
      <c r="DN7" s="261"/>
      <c r="DO7" s="261"/>
      <c r="DP7" s="261"/>
      <c r="DQ7" s="261"/>
      <c r="DR7" s="261"/>
      <c r="DS7" s="261"/>
      <c r="DT7" s="261"/>
      <c r="DU7" s="261"/>
      <c r="DV7" s="261"/>
      <c r="DW7" s="261"/>
    </row>
    <row r="8" spans="1:143" s="260" customFormat="1" ht="13.2" x14ac:dyDescent="0.2">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c r="DF8" s="261"/>
      <c r="DG8" s="261"/>
      <c r="DH8" s="261"/>
      <c r="DI8" s="261"/>
      <c r="DJ8" s="261"/>
      <c r="DK8" s="261"/>
      <c r="DL8" s="261"/>
      <c r="DM8" s="261"/>
      <c r="DN8" s="261"/>
      <c r="DO8" s="261"/>
      <c r="DP8" s="261"/>
      <c r="DQ8" s="261"/>
      <c r="DR8" s="261"/>
      <c r="DS8" s="261"/>
      <c r="DT8" s="261"/>
      <c r="DU8" s="261"/>
      <c r="DV8" s="261"/>
      <c r="DW8" s="261"/>
    </row>
    <row r="9" spans="1:143" s="260" customFormat="1" ht="13.2" x14ac:dyDescent="0.2">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c r="DF9" s="261"/>
      <c r="DG9" s="261"/>
      <c r="DH9" s="261"/>
      <c r="DI9" s="261"/>
      <c r="DJ9" s="261"/>
      <c r="DK9" s="261"/>
      <c r="DL9" s="261"/>
      <c r="DM9" s="261"/>
      <c r="DN9" s="261"/>
      <c r="DO9" s="261"/>
      <c r="DP9" s="261"/>
      <c r="DQ9" s="261"/>
      <c r="DR9" s="261"/>
      <c r="DS9" s="261"/>
      <c r="DT9" s="261"/>
      <c r="DU9" s="261"/>
      <c r="DV9" s="261"/>
      <c r="DW9" s="261"/>
    </row>
    <row r="10" spans="1:143" s="260" customFormat="1" ht="13.2" x14ac:dyDescent="0.2">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c r="DF10" s="261"/>
      <c r="DG10" s="261"/>
      <c r="DH10" s="261"/>
      <c r="DI10" s="261"/>
      <c r="DJ10" s="261"/>
      <c r="DK10" s="261"/>
      <c r="DL10" s="261"/>
      <c r="DM10" s="261"/>
      <c r="DN10" s="261"/>
      <c r="DO10" s="261"/>
      <c r="DP10" s="261"/>
      <c r="DQ10" s="261"/>
      <c r="DR10" s="261"/>
      <c r="DS10" s="261"/>
      <c r="DT10" s="261"/>
      <c r="DU10" s="261"/>
      <c r="DV10" s="261"/>
      <c r="DW10" s="261"/>
      <c r="EM10" s="260" t="s">
        <v>603</v>
      </c>
    </row>
    <row r="11" spans="1:143" s="260" customFormat="1" ht="13.2" x14ac:dyDescent="0.2">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261"/>
      <c r="DG11" s="261"/>
      <c r="DH11" s="261"/>
      <c r="DI11" s="261"/>
      <c r="DJ11" s="261"/>
      <c r="DK11" s="261"/>
      <c r="DL11" s="261"/>
      <c r="DM11" s="261"/>
      <c r="DN11" s="261"/>
      <c r="DO11" s="261"/>
      <c r="DP11" s="261"/>
      <c r="DQ11" s="261"/>
      <c r="DR11" s="261"/>
      <c r="DS11" s="261"/>
      <c r="DT11" s="261"/>
      <c r="DU11" s="261"/>
      <c r="DV11" s="261"/>
      <c r="DW11" s="261"/>
    </row>
    <row r="12" spans="1:143" s="260" customFormat="1" ht="13.2" x14ac:dyDescent="0.2">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261"/>
      <c r="DG12" s="261"/>
      <c r="DH12" s="261"/>
      <c r="DI12" s="261"/>
      <c r="DJ12" s="261"/>
      <c r="DK12" s="261"/>
      <c r="DL12" s="261"/>
      <c r="DM12" s="261"/>
      <c r="DN12" s="261"/>
      <c r="DO12" s="261"/>
      <c r="DP12" s="261"/>
      <c r="DQ12" s="261"/>
      <c r="DR12" s="261"/>
      <c r="DS12" s="261"/>
      <c r="DT12" s="261"/>
      <c r="DU12" s="261"/>
      <c r="DV12" s="261"/>
      <c r="DW12" s="261"/>
      <c r="EM12" s="260" t="s">
        <v>603</v>
      </c>
    </row>
    <row r="13" spans="1:143" s="260" customFormat="1" ht="13.2" x14ac:dyDescent="0.2">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261"/>
      <c r="DG13" s="261"/>
      <c r="DH13" s="261"/>
      <c r="DI13" s="261"/>
      <c r="DJ13" s="261"/>
      <c r="DK13" s="261"/>
      <c r="DL13" s="261"/>
      <c r="DM13" s="261"/>
      <c r="DN13" s="261"/>
      <c r="DO13" s="261"/>
      <c r="DP13" s="261"/>
      <c r="DQ13" s="261"/>
      <c r="DR13" s="261"/>
      <c r="DS13" s="261"/>
      <c r="DT13" s="261"/>
      <c r="DU13" s="261"/>
      <c r="DV13" s="261"/>
      <c r="DW13" s="261"/>
    </row>
    <row r="14" spans="1:143" s="260" customFormat="1" ht="13.2" x14ac:dyDescent="0.2">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261"/>
      <c r="DG14" s="261"/>
      <c r="DH14" s="261"/>
      <c r="DI14" s="261"/>
      <c r="DJ14" s="261"/>
      <c r="DK14" s="261"/>
      <c r="DL14" s="261"/>
      <c r="DM14" s="261"/>
      <c r="DN14" s="261"/>
      <c r="DO14" s="261"/>
      <c r="DP14" s="261"/>
      <c r="DQ14" s="261"/>
      <c r="DR14" s="261"/>
      <c r="DS14" s="261"/>
      <c r="DT14" s="261"/>
      <c r="DU14" s="261"/>
      <c r="DV14" s="261"/>
      <c r="DW14" s="261"/>
    </row>
    <row r="15" spans="1:143" s="260" customFormat="1" ht="13.2" x14ac:dyDescent="0.2">
      <c r="A15" s="26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c r="DF15" s="261"/>
      <c r="DG15" s="261"/>
      <c r="DH15" s="261"/>
      <c r="DI15" s="261"/>
      <c r="DJ15" s="261"/>
      <c r="DK15" s="261"/>
      <c r="DL15" s="261"/>
      <c r="DM15" s="261"/>
      <c r="DN15" s="261"/>
      <c r="DO15" s="261"/>
      <c r="DP15" s="261"/>
      <c r="DQ15" s="261"/>
      <c r="DR15" s="261"/>
      <c r="DS15" s="261"/>
      <c r="DT15" s="261"/>
      <c r="DU15" s="261"/>
      <c r="DV15" s="261"/>
      <c r="DW15" s="261"/>
    </row>
    <row r="16" spans="1:143" s="260" customFormat="1" ht="13.2" x14ac:dyDescent="0.2">
      <c r="A16" s="26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c r="DF16" s="261"/>
      <c r="DG16" s="261"/>
      <c r="DH16" s="261"/>
      <c r="DI16" s="261"/>
      <c r="DJ16" s="261"/>
      <c r="DK16" s="261"/>
      <c r="DL16" s="261"/>
      <c r="DM16" s="261"/>
      <c r="DN16" s="261"/>
      <c r="DO16" s="261"/>
      <c r="DP16" s="261"/>
      <c r="DQ16" s="261"/>
      <c r="DR16" s="261"/>
      <c r="DS16" s="261"/>
      <c r="DT16" s="261"/>
      <c r="DU16" s="261"/>
      <c r="DV16" s="261"/>
      <c r="DW16" s="261"/>
    </row>
    <row r="17" spans="1:351" s="260" customFormat="1" ht="13.2" x14ac:dyDescent="0.2">
      <c r="A17" s="26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261"/>
      <c r="DG17" s="261"/>
      <c r="DH17" s="261"/>
      <c r="DI17" s="261"/>
      <c r="DJ17" s="261"/>
      <c r="DK17" s="261"/>
      <c r="DL17" s="261"/>
      <c r="DM17" s="261"/>
      <c r="DN17" s="261"/>
      <c r="DO17" s="261"/>
      <c r="DP17" s="261"/>
      <c r="DQ17" s="261"/>
      <c r="DR17" s="261"/>
      <c r="DS17" s="261"/>
      <c r="DT17" s="261"/>
      <c r="DU17" s="261"/>
      <c r="DV17" s="261"/>
      <c r="DW17" s="261"/>
    </row>
    <row r="18" spans="1:351" s="260" customFormat="1" ht="13.2" x14ac:dyDescent="0.2">
      <c r="A18" s="26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c r="DF18" s="261"/>
      <c r="DG18" s="261"/>
      <c r="DH18" s="261"/>
      <c r="DI18" s="261"/>
      <c r="DJ18" s="261"/>
      <c r="DK18" s="261"/>
      <c r="DL18" s="261"/>
      <c r="DM18" s="261"/>
      <c r="DN18" s="261"/>
      <c r="DO18" s="261"/>
      <c r="DP18" s="261"/>
      <c r="DQ18" s="261"/>
      <c r="DR18" s="261"/>
      <c r="DS18" s="261"/>
      <c r="DT18" s="261"/>
      <c r="DU18" s="261"/>
      <c r="DV18" s="261"/>
      <c r="DW18" s="261"/>
    </row>
    <row r="19" spans="1:351" ht="13.2" x14ac:dyDescent="0.2">
      <c r="DD19" s="262"/>
      <c r="DE19" s="262"/>
    </row>
    <row r="20" spans="1:351" ht="13.2" x14ac:dyDescent="0.2">
      <c r="DD20" s="262"/>
      <c r="DE20" s="262"/>
    </row>
    <row r="21" spans="1:351" ht="16.2" x14ac:dyDescent="0.2">
      <c r="B21" s="352"/>
      <c r="C21" s="264"/>
      <c r="D21" s="264"/>
      <c r="E21" s="264"/>
      <c r="F21" s="264"/>
      <c r="G21" s="264"/>
      <c r="H21" s="264"/>
      <c r="I21" s="264"/>
      <c r="J21" s="264"/>
      <c r="K21" s="264"/>
      <c r="L21" s="264"/>
      <c r="M21" s="264"/>
      <c r="N21" s="353"/>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353"/>
      <c r="AU21" s="264"/>
      <c r="AV21" s="264"/>
      <c r="AW21" s="264"/>
      <c r="AX21" s="264"/>
      <c r="AY21" s="264"/>
      <c r="AZ21" s="264"/>
      <c r="BA21" s="264"/>
      <c r="BB21" s="264"/>
      <c r="BC21" s="264"/>
      <c r="BD21" s="264"/>
      <c r="BE21" s="264"/>
      <c r="BF21" s="353"/>
      <c r="BG21" s="264"/>
      <c r="BH21" s="264"/>
      <c r="BI21" s="264"/>
      <c r="BJ21" s="264"/>
      <c r="BK21" s="264"/>
      <c r="BL21" s="264"/>
      <c r="BM21" s="264"/>
      <c r="BN21" s="264"/>
      <c r="BO21" s="264"/>
      <c r="BP21" s="264"/>
      <c r="BQ21" s="264"/>
      <c r="BR21" s="353"/>
      <c r="BS21" s="264"/>
      <c r="BT21" s="264"/>
      <c r="BU21" s="264"/>
      <c r="BV21" s="264"/>
      <c r="BW21" s="264"/>
      <c r="BX21" s="264"/>
      <c r="BY21" s="264"/>
      <c r="BZ21" s="264"/>
      <c r="CA21" s="264"/>
      <c r="CB21" s="264"/>
      <c r="CC21" s="264"/>
      <c r="CD21" s="353"/>
      <c r="CE21" s="264"/>
      <c r="CF21" s="264"/>
      <c r="CG21" s="264"/>
      <c r="CH21" s="264"/>
      <c r="CI21" s="264"/>
      <c r="CJ21" s="264"/>
      <c r="CK21" s="264"/>
      <c r="CL21" s="264"/>
      <c r="CM21" s="264"/>
      <c r="CN21" s="264"/>
      <c r="CO21" s="264"/>
      <c r="CP21" s="353"/>
      <c r="CQ21" s="264"/>
      <c r="CR21" s="264"/>
      <c r="CS21" s="264"/>
      <c r="CT21" s="264"/>
      <c r="CU21" s="264"/>
      <c r="CV21" s="264"/>
      <c r="CW21" s="264"/>
      <c r="CX21" s="264"/>
      <c r="CY21" s="264"/>
      <c r="CZ21" s="264"/>
      <c r="DA21" s="264"/>
      <c r="DB21" s="353"/>
      <c r="DC21" s="264"/>
      <c r="DD21" s="265"/>
      <c r="DE21" s="262"/>
      <c r="MM21" s="354"/>
    </row>
    <row r="22" spans="1:351" ht="16.2" x14ac:dyDescent="0.2">
      <c r="B22" s="266"/>
      <c r="MM22" s="354"/>
    </row>
    <row r="23" spans="1:351" ht="13.2" x14ac:dyDescent="0.2">
      <c r="B23" s="266"/>
    </row>
    <row r="24" spans="1:351" ht="13.2" x14ac:dyDescent="0.2">
      <c r="B24" s="266"/>
    </row>
    <row r="25" spans="1:351" ht="13.2" x14ac:dyDescent="0.2">
      <c r="B25" s="266"/>
    </row>
    <row r="26" spans="1:351" ht="13.2" x14ac:dyDescent="0.2">
      <c r="B26" s="266"/>
    </row>
    <row r="27" spans="1:351" ht="13.2" x14ac:dyDescent="0.2">
      <c r="B27" s="266"/>
    </row>
    <row r="28" spans="1:351" ht="13.2" x14ac:dyDescent="0.2">
      <c r="B28" s="266"/>
    </row>
    <row r="29" spans="1:351" ht="13.2" x14ac:dyDescent="0.2">
      <c r="B29" s="266"/>
    </row>
    <row r="30" spans="1:351" ht="13.2" x14ac:dyDescent="0.2">
      <c r="B30" s="266"/>
    </row>
    <row r="31" spans="1:351" ht="13.2" x14ac:dyDescent="0.2">
      <c r="B31" s="266"/>
    </row>
    <row r="32" spans="1:351" ht="13.2" x14ac:dyDescent="0.2">
      <c r="B32" s="266"/>
    </row>
    <row r="33" spans="2:109" ht="13.2" x14ac:dyDescent="0.2">
      <c r="B33" s="266"/>
    </row>
    <row r="34" spans="2:109" ht="13.2" x14ac:dyDescent="0.2">
      <c r="B34" s="266"/>
    </row>
    <row r="35" spans="2:109" ht="13.2" x14ac:dyDescent="0.2">
      <c r="B35" s="266"/>
    </row>
    <row r="36" spans="2:109" ht="13.2" x14ac:dyDescent="0.2">
      <c r="B36" s="266"/>
    </row>
    <row r="37" spans="2:109" ht="13.2" x14ac:dyDescent="0.2">
      <c r="B37" s="266"/>
    </row>
    <row r="38" spans="2:109" ht="13.2" x14ac:dyDescent="0.2">
      <c r="B38" s="266"/>
    </row>
    <row r="39" spans="2:109" ht="13.2" x14ac:dyDescent="0.2">
      <c r="B39" s="347"/>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8"/>
      <c r="AS39" s="318"/>
      <c r="AT39" s="318"/>
      <c r="AU39" s="318"/>
      <c r="AV39" s="318"/>
      <c r="AW39" s="318"/>
      <c r="AX39" s="318"/>
      <c r="AY39" s="318"/>
      <c r="AZ39" s="318"/>
      <c r="BA39" s="318"/>
      <c r="BB39" s="318"/>
      <c r="BC39" s="318"/>
      <c r="BD39" s="318"/>
      <c r="BE39" s="318"/>
      <c r="BF39" s="318"/>
      <c r="BG39" s="318"/>
      <c r="BH39" s="318"/>
      <c r="BI39" s="318"/>
      <c r="BJ39" s="318"/>
      <c r="BK39" s="318"/>
      <c r="BL39" s="318"/>
      <c r="BM39" s="318"/>
      <c r="BN39" s="318"/>
      <c r="BO39" s="318"/>
      <c r="BP39" s="318"/>
      <c r="BQ39" s="318"/>
      <c r="BR39" s="318"/>
      <c r="BS39" s="318"/>
      <c r="BT39" s="318"/>
      <c r="BU39" s="318"/>
      <c r="BV39" s="318"/>
      <c r="BW39" s="318"/>
      <c r="BX39" s="318"/>
      <c r="BY39" s="318"/>
      <c r="BZ39" s="318"/>
      <c r="CA39" s="318"/>
      <c r="CB39" s="318"/>
      <c r="CC39" s="318"/>
      <c r="CD39" s="318"/>
      <c r="CE39" s="318"/>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18"/>
      <c r="DD39" s="348"/>
    </row>
    <row r="40" spans="2:109" ht="13.2" x14ac:dyDescent="0.2">
      <c r="B40" s="355"/>
      <c r="DD40" s="355"/>
      <c r="DE40" s="262"/>
    </row>
    <row r="41" spans="2:109" ht="16.2" x14ac:dyDescent="0.2">
      <c r="B41" s="263" t="s">
        <v>604</v>
      </c>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5"/>
    </row>
    <row r="42" spans="2:109" ht="13.2" x14ac:dyDescent="0.2">
      <c r="B42" s="266"/>
      <c r="G42" s="356"/>
      <c r="I42" s="357"/>
      <c r="J42" s="357"/>
      <c r="K42" s="357"/>
      <c r="AM42" s="356"/>
      <c r="AN42" s="356" t="s">
        <v>605</v>
      </c>
      <c r="AP42" s="357"/>
      <c r="AQ42" s="357"/>
      <c r="AR42" s="357"/>
      <c r="AY42" s="356"/>
      <c r="BA42" s="357"/>
      <c r="BB42" s="357"/>
      <c r="BC42" s="357"/>
      <c r="BK42" s="356"/>
      <c r="BM42" s="357"/>
      <c r="BN42" s="357"/>
      <c r="BO42" s="357"/>
      <c r="BW42" s="356"/>
      <c r="BY42" s="357"/>
      <c r="BZ42" s="357"/>
      <c r="CA42" s="357"/>
      <c r="CI42" s="356"/>
      <c r="CK42" s="357"/>
      <c r="CL42" s="357"/>
      <c r="CM42" s="357"/>
      <c r="CU42" s="356"/>
      <c r="CW42" s="357"/>
      <c r="CX42" s="357"/>
      <c r="CY42" s="357"/>
    </row>
    <row r="43" spans="2:109" ht="13.5" customHeight="1" x14ac:dyDescent="0.2">
      <c r="B43" s="266"/>
      <c r="AN43" s="1214" t="s">
        <v>614</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ht="13.2" x14ac:dyDescent="0.2">
      <c r="B44" s="266"/>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ht="13.2" x14ac:dyDescent="0.2">
      <c r="B45" s="266"/>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ht="13.2" x14ac:dyDescent="0.2">
      <c r="B46" s="266"/>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ht="13.2" x14ac:dyDescent="0.2">
      <c r="B47" s="266"/>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ht="13.2" x14ac:dyDescent="0.2">
      <c r="B48" s="266"/>
      <c r="H48" s="358"/>
      <c r="I48" s="358"/>
      <c r="J48" s="358"/>
      <c r="AN48" s="358"/>
      <c r="AO48" s="358"/>
      <c r="AP48" s="358"/>
      <c r="AZ48" s="358"/>
      <c r="BA48" s="358"/>
      <c r="BB48" s="358"/>
      <c r="BL48" s="358"/>
      <c r="BM48" s="358"/>
      <c r="BN48" s="358"/>
      <c r="BX48" s="358"/>
      <c r="BY48" s="358"/>
      <c r="BZ48" s="358"/>
      <c r="CJ48" s="358"/>
      <c r="CK48" s="358"/>
      <c r="CL48" s="358"/>
      <c r="CV48" s="358"/>
      <c r="CW48" s="358"/>
      <c r="CX48" s="358"/>
    </row>
    <row r="49" spans="1:109" ht="13.2" x14ac:dyDescent="0.2">
      <c r="B49" s="266"/>
      <c r="AN49" s="262" t="s">
        <v>606</v>
      </c>
    </row>
    <row r="50" spans="1:109" ht="13.2" x14ac:dyDescent="0.2">
      <c r="B50" s="266"/>
      <c r="G50" s="1223"/>
      <c r="H50" s="1223"/>
      <c r="I50" s="1223"/>
      <c r="J50" s="1223"/>
      <c r="K50" s="359"/>
      <c r="L50" s="359"/>
      <c r="M50" s="360"/>
      <c r="N50" s="360"/>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558</v>
      </c>
      <c r="BQ50" s="1227"/>
      <c r="BR50" s="1227"/>
      <c r="BS50" s="1227"/>
      <c r="BT50" s="1227"/>
      <c r="BU50" s="1227"/>
      <c r="BV50" s="1227"/>
      <c r="BW50" s="1227"/>
      <c r="BX50" s="1227" t="s">
        <v>559</v>
      </c>
      <c r="BY50" s="1227"/>
      <c r="BZ50" s="1227"/>
      <c r="CA50" s="1227"/>
      <c r="CB50" s="1227"/>
      <c r="CC50" s="1227"/>
      <c r="CD50" s="1227"/>
      <c r="CE50" s="1227"/>
      <c r="CF50" s="1227" t="s">
        <v>560</v>
      </c>
      <c r="CG50" s="1227"/>
      <c r="CH50" s="1227"/>
      <c r="CI50" s="1227"/>
      <c r="CJ50" s="1227"/>
      <c r="CK50" s="1227"/>
      <c r="CL50" s="1227"/>
      <c r="CM50" s="1227"/>
      <c r="CN50" s="1227" t="s">
        <v>561</v>
      </c>
      <c r="CO50" s="1227"/>
      <c r="CP50" s="1227"/>
      <c r="CQ50" s="1227"/>
      <c r="CR50" s="1227"/>
      <c r="CS50" s="1227"/>
      <c r="CT50" s="1227"/>
      <c r="CU50" s="1227"/>
      <c r="CV50" s="1227" t="s">
        <v>562</v>
      </c>
      <c r="CW50" s="1227"/>
      <c r="CX50" s="1227"/>
      <c r="CY50" s="1227"/>
      <c r="CZ50" s="1227"/>
      <c r="DA50" s="1227"/>
      <c r="DB50" s="1227"/>
      <c r="DC50" s="1227"/>
    </row>
    <row r="51" spans="1:109" ht="13.5" customHeight="1" x14ac:dyDescent="0.2">
      <c r="B51" s="266"/>
      <c r="G51" s="1228"/>
      <c r="H51" s="1228"/>
      <c r="I51" s="1231"/>
      <c r="J51" s="1231"/>
      <c r="K51" s="1229"/>
      <c r="L51" s="1229"/>
      <c r="M51" s="1229"/>
      <c r="N51" s="1229"/>
      <c r="AM51" s="358"/>
      <c r="AN51" s="1230" t="s">
        <v>607</v>
      </c>
      <c r="AO51" s="1230"/>
      <c r="AP51" s="1230"/>
      <c r="AQ51" s="1230"/>
      <c r="AR51" s="1230"/>
      <c r="AS51" s="1230"/>
      <c r="AT51" s="1230"/>
      <c r="AU51" s="1230"/>
      <c r="AV51" s="1230"/>
      <c r="AW51" s="1230"/>
      <c r="AX51" s="1230"/>
      <c r="AY51" s="1230"/>
      <c r="AZ51" s="1230"/>
      <c r="BA51" s="1230"/>
      <c r="BB51" s="1230" t="s">
        <v>608</v>
      </c>
      <c r="BC51" s="1230"/>
      <c r="BD51" s="1230"/>
      <c r="BE51" s="1230"/>
      <c r="BF51" s="1230"/>
      <c r="BG51" s="1230"/>
      <c r="BH51" s="1230"/>
      <c r="BI51" s="1230"/>
      <c r="BJ51" s="1230"/>
      <c r="BK51" s="1230"/>
      <c r="BL51" s="1230"/>
      <c r="BM51" s="1230"/>
      <c r="BN51" s="1230"/>
      <c r="BO51" s="1230"/>
      <c r="BP51" s="1213">
        <v>35.700000000000003</v>
      </c>
      <c r="BQ51" s="1213"/>
      <c r="BR51" s="1213"/>
      <c r="BS51" s="1213"/>
      <c r="BT51" s="1213"/>
      <c r="BU51" s="1213"/>
      <c r="BV51" s="1213"/>
      <c r="BW51" s="1213"/>
      <c r="BX51" s="1213">
        <v>28.5</v>
      </c>
      <c r="BY51" s="1213"/>
      <c r="BZ51" s="1213"/>
      <c r="CA51" s="1213"/>
      <c r="CB51" s="1213"/>
      <c r="CC51" s="1213"/>
      <c r="CD51" s="1213"/>
      <c r="CE51" s="1213"/>
      <c r="CF51" s="1213">
        <v>21.3</v>
      </c>
      <c r="CG51" s="1213"/>
      <c r="CH51" s="1213"/>
      <c r="CI51" s="1213"/>
      <c r="CJ51" s="1213"/>
      <c r="CK51" s="1213"/>
      <c r="CL51" s="1213"/>
      <c r="CM51" s="1213"/>
      <c r="CN51" s="1213">
        <v>28.6</v>
      </c>
      <c r="CO51" s="1213"/>
      <c r="CP51" s="1213"/>
      <c r="CQ51" s="1213"/>
      <c r="CR51" s="1213"/>
      <c r="CS51" s="1213"/>
      <c r="CT51" s="1213"/>
      <c r="CU51" s="1213"/>
      <c r="CV51" s="1213">
        <v>24.6</v>
      </c>
      <c r="CW51" s="1213"/>
      <c r="CX51" s="1213"/>
      <c r="CY51" s="1213"/>
      <c r="CZ51" s="1213"/>
      <c r="DA51" s="1213"/>
      <c r="DB51" s="1213"/>
      <c r="DC51" s="1213"/>
    </row>
    <row r="52" spans="1:109" ht="13.2" x14ac:dyDescent="0.2">
      <c r="B52" s="266"/>
      <c r="G52" s="1228"/>
      <c r="H52" s="1228"/>
      <c r="I52" s="1231"/>
      <c r="J52" s="1231"/>
      <c r="K52" s="1229"/>
      <c r="L52" s="1229"/>
      <c r="M52" s="1229"/>
      <c r="N52" s="1229"/>
      <c r="AM52" s="358"/>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13"/>
      <c r="BQ52" s="1213"/>
      <c r="BR52" s="1213"/>
      <c r="BS52" s="1213"/>
      <c r="BT52" s="1213"/>
      <c r="BU52" s="1213"/>
      <c r="BV52" s="1213"/>
      <c r="BW52" s="1213"/>
      <c r="BX52" s="1213"/>
      <c r="BY52" s="1213"/>
      <c r="BZ52" s="1213"/>
      <c r="CA52" s="1213"/>
      <c r="CB52" s="1213"/>
      <c r="CC52" s="1213"/>
      <c r="CD52" s="1213"/>
      <c r="CE52" s="1213"/>
      <c r="CF52" s="1213"/>
      <c r="CG52" s="1213"/>
      <c r="CH52" s="1213"/>
      <c r="CI52" s="1213"/>
      <c r="CJ52" s="1213"/>
      <c r="CK52" s="1213"/>
      <c r="CL52" s="1213"/>
      <c r="CM52" s="1213"/>
      <c r="CN52" s="1213"/>
      <c r="CO52" s="1213"/>
      <c r="CP52" s="1213"/>
      <c r="CQ52" s="1213"/>
      <c r="CR52" s="1213"/>
      <c r="CS52" s="1213"/>
      <c r="CT52" s="1213"/>
      <c r="CU52" s="1213"/>
      <c r="CV52" s="1213"/>
      <c r="CW52" s="1213"/>
      <c r="CX52" s="1213"/>
      <c r="CY52" s="1213"/>
      <c r="CZ52" s="1213"/>
      <c r="DA52" s="1213"/>
      <c r="DB52" s="1213"/>
      <c r="DC52" s="1213"/>
    </row>
    <row r="53" spans="1:109" ht="13.2" x14ac:dyDescent="0.2">
      <c r="A53" s="357"/>
      <c r="B53" s="266"/>
      <c r="G53" s="1228"/>
      <c r="H53" s="1228"/>
      <c r="I53" s="1223"/>
      <c r="J53" s="1223"/>
      <c r="K53" s="1229"/>
      <c r="L53" s="1229"/>
      <c r="M53" s="1229"/>
      <c r="N53" s="1229"/>
      <c r="AM53" s="358"/>
      <c r="AN53" s="1230"/>
      <c r="AO53" s="1230"/>
      <c r="AP53" s="1230"/>
      <c r="AQ53" s="1230"/>
      <c r="AR53" s="1230"/>
      <c r="AS53" s="1230"/>
      <c r="AT53" s="1230"/>
      <c r="AU53" s="1230"/>
      <c r="AV53" s="1230"/>
      <c r="AW53" s="1230"/>
      <c r="AX53" s="1230"/>
      <c r="AY53" s="1230"/>
      <c r="AZ53" s="1230"/>
      <c r="BA53" s="1230"/>
      <c r="BB53" s="1230" t="s">
        <v>609</v>
      </c>
      <c r="BC53" s="1230"/>
      <c r="BD53" s="1230"/>
      <c r="BE53" s="1230"/>
      <c r="BF53" s="1230"/>
      <c r="BG53" s="1230"/>
      <c r="BH53" s="1230"/>
      <c r="BI53" s="1230"/>
      <c r="BJ53" s="1230"/>
      <c r="BK53" s="1230"/>
      <c r="BL53" s="1230"/>
      <c r="BM53" s="1230"/>
      <c r="BN53" s="1230"/>
      <c r="BO53" s="1230"/>
      <c r="BP53" s="1213">
        <v>58.3</v>
      </c>
      <c r="BQ53" s="1213"/>
      <c r="BR53" s="1213"/>
      <c r="BS53" s="1213"/>
      <c r="BT53" s="1213"/>
      <c r="BU53" s="1213"/>
      <c r="BV53" s="1213"/>
      <c r="BW53" s="1213"/>
      <c r="BX53" s="1213">
        <v>58.4</v>
      </c>
      <c r="BY53" s="1213"/>
      <c r="BZ53" s="1213"/>
      <c r="CA53" s="1213"/>
      <c r="CB53" s="1213"/>
      <c r="CC53" s="1213"/>
      <c r="CD53" s="1213"/>
      <c r="CE53" s="1213"/>
      <c r="CF53" s="1213">
        <v>59.4</v>
      </c>
      <c r="CG53" s="1213"/>
      <c r="CH53" s="1213"/>
      <c r="CI53" s="1213"/>
      <c r="CJ53" s="1213"/>
      <c r="CK53" s="1213"/>
      <c r="CL53" s="1213"/>
      <c r="CM53" s="1213"/>
      <c r="CN53" s="1213">
        <v>63.1</v>
      </c>
      <c r="CO53" s="1213"/>
      <c r="CP53" s="1213"/>
      <c r="CQ53" s="1213"/>
      <c r="CR53" s="1213"/>
      <c r="CS53" s="1213"/>
      <c r="CT53" s="1213"/>
      <c r="CU53" s="1213"/>
      <c r="CV53" s="1213">
        <v>64.400000000000006</v>
      </c>
      <c r="CW53" s="1213"/>
      <c r="CX53" s="1213"/>
      <c r="CY53" s="1213"/>
      <c r="CZ53" s="1213"/>
      <c r="DA53" s="1213"/>
      <c r="DB53" s="1213"/>
      <c r="DC53" s="1213"/>
    </row>
    <row r="54" spans="1:109" ht="13.2" x14ac:dyDescent="0.2">
      <c r="A54" s="357"/>
      <c r="B54" s="266"/>
      <c r="G54" s="1228"/>
      <c r="H54" s="1228"/>
      <c r="I54" s="1223"/>
      <c r="J54" s="1223"/>
      <c r="K54" s="1229"/>
      <c r="L54" s="1229"/>
      <c r="M54" s="1229"/>
      <c r="N54" s="1229"/>
      <c r="AM54" s="358"/>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13"/>
      <c r="BQ54" s="1213"/>
      <c r="BR54" s="1213"/>
      <c r="BS54" s="1213"/>
      <c r="BT54" s="1213"/>
      <c r="BU54" s="1213"/>
      <c r="BV54" s="1213"/>
      <c r="BW54" s="1213"/>
      <c r="BX54" s="1213"/>
      <c r="BY54" s="1213"/>
      <c r="BZ54" s="1213"/>
      <c r="CA54" s="1213"/>
      <c r="CB54" s="1213"/>
      <c r="CC54" s="1213"/>
      <c r="CD54" s="1213"/>
      <c r="CE54" s="1213"/>
      <c r="CF54" s="1213"/>
      <c r="CG54" s="1213"/>
      <c r="CH54" s="1213"/>
      <c r="CI54" s="1213"/>
      <c r="CJ54" s="1213"/>
      <c r="CK54" s="1213"/>
      <c r="CL54" s="1213"/>
      <c r="CM54" s="1213"/>
      <c r="CN54" s="1213"/>
      <c r="CO54" s="1213"/>
      <c r="CP54" s="1213"/>
      <c r="CQ54" s="1213"/>
      <c r="CR54" s="1213"/>
      <c r="CS54" s="1213"/>
      <c r="CT54" s="1213"/>
      <c r="CU54" s="1213"/>
      <c r="CV54" s="1213"/>
      <c r="CW54" s="1213"/>
      <c r="CX54" s="1213"/>
      <c r="CY54" s="1213"/>
      <c r="CZ54" s="1213"/>
      <c r="DA54" s="1213"/>
      <c r="DB54" s="1213"/>
      <c r="DC54" s="1213"/>
    </row>
    <row r="55" spans="1:109" ht="13.2" x14ac:dyDescent="0.2">
      <c r="A55" s="357"/>
      <c r="B55" s="266"/>
      <c r="G55" s="1223"/>
      <c r="H55" s="1223"/>
      <c r="I55" s="1223"/>
      <c r="J55" s="1223"/>
      <c r="K55" s="1229"/>
      <c r="L55" s="1229"/>
      <c r="M55" s="1229"/>
      <c r="N55" s="1229"/>
      <c r="AN55" s="1227" t="s">
        <v>610</v>
      </c>
      <c r="AO55" s="1227"/>
      <c r="AP55" s="1227"/>
      <c r="AQ55" s="1227"/>
      <c r="AR55" s="1227"/>
      <c r="AS55" s="1227"/>
      <c r="AT55" s="1227"/>
      <c r="AU55" s="1227"/>
      <c r="AV55" s="1227"/>
      <c r="AW55" s="1227"/>
      <c r="AX55" s="1227"/>
      <c r="AY55" s="1227"/>
      <c r="AZ55" s="1227"/>
      <c r="BA55" s="1227"/>
      <c r="BB55" s="1230" t="s">
        <v>608</v>
      </c>
      <c r="BC55" s="1230"/>
      <c r="BD55" s="1230"/>
      <c r="BE55" s="1230"/>
      <c r="BF55" s="1230"/>
      <c r="BG55" s="1230"/>
      <c r="BH55" s="1230"/>
      <c r="BI55" s="1230"/>
      <c r="BJ55" s="1230"/>
      <c r="BK55" s="1230"/>
      <c r="BL55" s="1230"/>
      <c r="BM55" s="1230"/>
      <c r="BN55" s="1230"/>
      <c r="BO55" s="1230"/>
      <c r="BP55" s="1213">
        <v>16.600000000000001</v>
      </c>
      <c r="BQ55" s="1213"/>
      <c r="BR55" s="1213"/>
      <c r="BS55" s="1213"/>
      <c r="BT55" s="1213"/>
      <c r="BU55" s="1213"/>
      <c r="BV55" s="1213"/>
      <c r="BW55" s="1213"/>
      <c r="BX55" s="1213">
        <v>17.399999999999999</v>
      </c>
      <c r="BY55" s="1213"/>
      <c r="BZ55" s="1213"/>
      <c r="CA55" s="1213"/>
      <c r="CB55" s="1213"/>
      <c r="CC55" s="1213"/>
      <c r="CD55" s="1213"/>
      <c r="CE55" s="1213"/>
      <c r="CF55" s="1213">
        <v>12.1</v>
      </c>
      <c r="CG55" s="1213"/>
      <c r="CH55" s="1213"/>
      <c r="CI55" s="1213"/>
      <c r="CJ55" s="1213"/>
      <c r="CK55" s="1213"/>
      <c r="CL55" s="1213"/>
      <c r="CM55" s="1213"/>
      <c r="CN55" s="1213">
        <v>11.2</v>
      </c>
      <c r="CO55" s="1213"/>
      <c r="CP55" s="1213"/>
      <c r="CQ55" s="1213"/>
      <c r="CR55" s="1213"/>
      <c r="CS55" s="1213"/>
      <c r="CT55" s="1213"/>
      <c r="CU55" s="1213"/>
      <c r="CV55" s="1213">
        <v>7.1</v>
      </c>
      <c r="CW55" s="1213"/>
      <c r="CX55" s="1213"/>
      <c r="CY55" s="1213"/>
      <c r="CZ55" s="1213"/>
      <c r="DA55" s="1213"/>
      <c r="DB55" s="1213"/>
      <c r="DC55" s="1213"/>
    </row>
    <row r="56" spans="1:109" ht="13.2" x14ac:dyDescent="0.2">
      <c r="A56" s="357"/>
      <c r="B56" s="266"/>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13"/>
      <c r="BQ56" s="1213"/>
      <c r="BR56" s="1213"/>
      <c r="BS56" s="1213"/>
      <c r="BT56" s="1213"/>
      <c r="BU56" s="1213"/>
      <c r="BV56" s="1213"/>
      <c r="BW56" s="1213"/>
      <c r="BX56" s="1213"/>
      <c r="BY56" s="1213"/>
      <c r="BZ56" s="1213"/>
      <c r="CA56" s="1213"/>
      <c r="CB56" s="1213"/>
      <c r="CC56" s="1213"/>
      <c r="CD56" s="1213"/>
      <c r="CE56" s="1213"/>
      <c r="CF56" s="1213"/>
      <c r="CG56" s="1213"/>
      <c r="CH56" s="1213"/>
      <c r="CI56" s="1213"/>
      <c r="CJ56" s="1213"/>
      <c r="CK56" s="1213"/>
      <c r="CL56" s="1213"/>
      <c r="CM56" s="1213"/>
      <c r="CN56" s="1213"/>
      <c r="CO56" s="1213"/>
      <c r="CP56" s="1213"/>
      <c r="CQ56" s="1213"/>
      <c r="CR56" s="1213"/>
      <c r="CS56" s="1213"/>
      <c r="CT56" s="1213"/>
      <c r="CU56" s="1213"/>
      <c r="CV56" s="1213"/>
      <c r="CW56" s="1213"/>
      <c r="CX56" s="1213"/>
      <c r="CY56" s="1213"/>
      <c r="CZ56" s="1213"/>
      <c r="DA56" s="1213"/>
      <c r="DB56" s="1213"/>
      <c r="DC56" s="1213"/>
    </row>
    <row r="57" spans="1:109" s="357" customFormat="1" ht="13.2" x14ac:dyDescent="0.2">
      <c r="B57" s="361"/>
      <c r="G57" s="1223"/>
      <c r="H57" s="1223"/>
      <c r="I57" s="1232"/>
      <c r="J57" s="1232"/>
      <c r="K57" s="1229"/>
      <c r="L57" s="1229"/>
      <c r="M57" s="1229"/>
      <c r="N57" s="1229"/>
      <c r="AM57" s="262"/>
      <c r="AN57" s="1227"/>
      <c r="AO57" s="1227"/>
      <c r="AP57" s="1227"/>
      <c r="AQ57" s="1227"/>
      <c r="AR57" s="1227"/>
      <c r="AS57" s="1227"/>
      <c r="AT57" s="1227"/>
      <c r="AU57" s="1227"/>
      <c r="AV57" s="1227"/>
      <c r="AW57" s="1227"/>
      <c r="AX57" s="1227"/>
      <c r="AY57" s="1227"/>
      <c r="AZ57" s="1227"/>
      <c r="BA57" s="1227"/>
      <c r="BB57" s="1230" t="s">
        <v>609</v>
      </c>
      <c r="BC57" s="1230"/>
      <c r="BD57" s="1230"/>
      <c r="BE57" s="1230"/>
      <c r="BF57" s="1230"/>
      <c r="BG57" s="1230"/>
      <c r="BH57" s="1230"/>
      <c r="BI57" s="1230"/>
      <c r="BJ57" s="1230"/>
      <c r="BK57" s="1230"/>
      <c r="BL57" s="1230"/>
      <c r="BM57" s="1230"/>
      <c r="BN57" s="1230"/>
      <c r="BO57" s="1230"/>
      <c r="BP57" s="1213">
        <v>58.6</v>
      </c>
      <c r="BQ57" s="1213"/>
      <c r="BR57" s="1213"/>
      <c r="BS57" s="1213"/>
      <c r="BT57" s="1213"/>
      <c r="BU57" s="1213"/>
      <c r="BV57" s="1213"/>
      <c r="BW57" s="1213"/>
      <c r="BX57" s="1213">
        <v>58.9</v>
      </c>
      <c r="BY57" s="1213"/>
      <c r="BZ57" s="1213"/>
      <c r="CA57" s="1213"/>
      <c r="CB57" s="1213"/>
      <c r="CC57" s="1213"/>
      <c r="CD57" s="1213"/>
      <c r="CE57" s="1213"/>
      <c r="CF57" s="1213">
        <v>59.4</v>
      </c>
      <c r="CG57" s="1213"/>
      <c r="CH57" s="1213"/>
      <c r="CI57" s="1213"/>
      <c r="CJ57" s="1213"/>
      <c r="CK57" s="1213"/>
      <c r="CL57" s="1213"/>
      <c r="CM57" s="1213"/>
      <c r="CN57" s="1213">
        <v>60.2</v>
      </c>
      <c r="CO57" s="1213"/>
      <c r="CP57" s="1213"/>
      <c r="CQ57" s="1213"/>
      <c r="CR57" s="1213"/>
      <c r="CS57" s="1213"/>
      <c r="CT57" s="1213"/>
      <c r="CU57" s="1213"/>
      <c r="CV57" s="1213">
        <v>61</v>
      </c>
      <c r="CW57" s="1213"/>
      <c r="CX57" s="1213"/>
      <c r="CY57" s="1213"/>
      <c r="CZ57" s="1213"/>
      <c r="DA57" s="1213"/>
      <c r="DB57" s="1213"/>
      <c r="DC57" s="1213"/>
      <c r="DD57" s="362"/>
      <c r="DE57" s="361"/>
    </row>
    <row r="58" spans="1:109" s="357" customFormat="1" ht="13.2" x14ac:dyDescent="0.2">
      <c r="A58" s="262"/>
      <c r="B58" s="361"/>
      <c r="G58" s="1223"/>
      <c r="H58" s="1223"/>
      <c r="I58" s="1232"/>
      <c r="J58" s="1232"/>
      <c r="K58" s="1229"/>
      <c r="L58" s="1229"/>
      <c r="M58" s="1229"/>
      <c r="N58" s="1229"/>
      <c r="AM58" s="262"/>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13"/>
      <c r="BQ58" s="1213"/>
      <c r="BR58" s="1213"/>
      <c r="BS58" s="1213"/>
      <c r="BT58" s="1213"/>
      <c r="BU58" s="1213"/>
      <c r="BV58" s="1213"/>
      <c r="BW58" s="1213"/>
      <c r="BX58" s="1213"/>
      <c r="BY58" s="1213"/>
      <c r="BZ58" s="1213"/>
      <c r="CA58" s="1213"/>
      <c r="CB58" s="1213"/>
      <c r="CC58" s="1213"/>
      <c r="CD58" s="1213"/>
      <c r="CE58" s="1213"/>
      <c r="CF58" s="1213"/>
      <c r="CG58" s="1213"/>
      <c r="CH58" s="1213"/>
      <c r="CI58" s="1213"/>
      <c r="CJ58" s="1213"/>
      <c r="CK58" s="1213"/>
      <c r="CL58" s="1213"/>
      <c r="CM58" s="1213"/>
      <c r="CN58" s="1213"/>
      <c r="CO58" s="1213"/>
      <c r="CP58" s="1213"/>
      <c r="CQ58" s="1213"/>
      <c r="CR58" s="1213"/>
      <c r="CS58" s="1213"/>
      <c r="CT58" s="1213"/>
      <c r="CU58" s="1213"/>
      <c r="CV58" s="1213"/>
      <c r="CW58" s="1213"/>
      <c r="CX58" s="1213"/>
      <c r="CY58" s="1213"/>
      <c r="CZ58" s="1213"/>
      <c r="DA58" s="1213"/>
      <c r="DB58" s="1213"/>
      <c r="DC58" s="1213"/>
      <c r="DD58" s="362"/>
      <c r="DE58" s="361"/>
    </row>
    <row r="59" spans="1:109" s="357" customFormat="1" ht="13.2" x14ac:dyDescent="0.2">
      <c r="A59" s="262"/>
      <c r="B59" s="361"/>
      <c r="K59" s="363"/>
      <c r="L59" s="363"/>
      <c r="M59" s="363"/>
      <c r="N59" s="363"/>
      <c r="AQ59" s="363"/>
      <c r="AR59" s="363"/>
      <c r="AS59" s="363"/>
      <c r="AT59" s="363"/>
      <c r="BC59" s="363"/>
      <c r="BD59" s="363"/>
      <c r="BE59" s="363"/>
      <c r="BF59" s="363"/>
      <c r="BO59" s="363"/>
      <c r="BP59" s="363"/>
      <c r="BQ59" s="363"/>
      <c r="BR59" s="363"/>
      <c r="CA59" s="363"/>
      <c r="CB59" s="363"/>
      <c r="CC59" s="363"/>
      <c r="CD59" s="363"/>
      <c r="CM59" s="363"/>
      <c r="CN59" s="363"/>
      <c r="CO59" s="363"/>
      <c r="CP59" s="363"/>
      <c r="CY59" s="363"/>
      <c r="CZ59" s="363"/>
      <c r="DA59" s="363"/>
      <c r="DB59" s="363"/>
      <c r="DC59" s="363"/>
      <c r="DD59" s="362"/>
      <c r="DE59" s="361"/>
    </row>
    <row r="60" spans="1:109" s="357" customFormat="1" ht="13.2" x14ac:dyDescent="0.2">
      <c r="A60" s="262"/>
      <c r="B60" s="361"/>
      <c r="K60" s="363"/>
      <c r="L60" s="363"/>
      <c r="M60" s="363"/>
      <c r="N60" s="363"/>
      <c r="AQ60" s="363"/>
      <c r="AR60" s="363"/>
      <c r="AS60" s="363"/>
      <c r="AT60" s="363"/>
      <c r="BC60" s="363"/>
      <c r="BD60" s="363"/>
      <c r="BE60" s="363"/>
      <c r="BF60" s="363"/>
      <c r="BO60" s="363"/>
      <c r="BP60" s="363"/>
      <c r="BQ60" s="363"/>
      <c r="BR60" s="363"/>
      <c r="CA60" s="363"/>
      <c r="CB60" s="363"/>
      <c r="CC60" s="363"/>
      <c r="CD60" s="363"/>
      <c r="CM60" s="363"/>
      <c r="CN60" s="363"/>
      <c r="CO60" s="363"/>
      <c r="CP60" s="363"/>
      <c r="CY60" s="363"/>
      <c r="CZ60" s="363"/>
      <c r="DA60" s="363"/>
      <c r="DB60" s="363"/>
      <c r="DC60" s="363"/>
      <c r="DD60" s="362"/>
      <c r="DE60" s="361"/>
    </row>
    <row r="61" spans="1:109" s="357" customFormat="1" ht="13.2" x14ac:dyDescent="0.2">
      <c r="A61" s="262"/>
      <c r="B61" s="364"/>
      <c r="C61" s="365"/>
      <c r="D61" s="365"/>
      <c r="E61" s="365"/>
      <c r="F61" s="365"/>
      <c r="G61" s="365"/>
      <c r="H61" s="365"/>
      <c r="I61" s="365"/>
      <c r="J61" s="365"/>
      <c r="K61" s="365"/>
      <c r="L61" s="365"/>
      <c r="M61" s="366"/>
      <c r="N61" s="366"/>
      <c r="O61" s="365"/>
      <c r="P61" s="365"/>
      <c r="Q61" s="365"/>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6"/>
      <c r="AT61" s="366"/>
      <c r="AU61" s="365"/>
      <c r="AV61" s="365"/>
      <c r="AW61" s="365"/>
      <c r="AX61" s="365"/>
      <c r="AY61" s="365"/>
      <c r="AZ61" s="365"/>
      <c r="BA61" s="365"/>
      <c r="BB61" s="365"/>
      <c r="BC61" s="365"/>
      <c r="BD61" s="365"/>
      <c r="BE61" s="366"/>
      <c r="BF61" s="366"/>
      <c r="BG61" s="365"/>
      <c r="BH61" s="365"/>
      <c r="BI61" s="365"/>
      <c r="BJ61" s="365"/>
      <c r="BK61" s="365"/>
      <c r="BL61" s="365"/>
      <c r="BM61" s="365"/>
      <c r="BN61" s="365"/>
      <c r="BO61" s="365"/>
      <c r="BP61" s="365"/>
      <c r="BQ61" s="366"/>
      <c r="BR61" s="366"/>
      <c r="BS61" s="365"/>
      <c r="BT61" s="365"/>
      <c r="BU61" s="365"/>
      <c r="BV61" s="365"/>
      <c r="BW61" s="365"/>
      <c r="BX61" s="365"/>
      <c r="BY61" s="365"/>
      <c r="BZ61" s="365"/>
      <c r="CA61" s="365"/>
      <c r="CB61" s="365"/>
      <c r="CC61" s="366"/>
      <c r="CD61" s="366"/>
      <c r="CE61" s="365"/>
      <c r="CF61" s="365"/>
      <c r="CG61" s="365"/>
      <c r="CH61" s="365"/>
      <c r="CI61" s="365"/>
      <c r="CJ61" s="365"/>
      <c r="CK61" s="365"/>
      <c r="CL61" s="365"/>
      <c r="CM61" s="365"/>
      <c r="CN61" s="365"/>
      <c r="CO61" s="366"/>
      <c r="CP61" s="366"/>
      <c r="CQ61" s="365"/>
      <c r="CR61" s="365"/>
      <c r="CS61" s="365"/>
      <c r="CT61" s="365"/>
      <c r="CU61" s="365"/>
      <c r="CV61" s="365"/>
      <c r="CW61" s="365"/>
      <c r="CX61" s="365"/>
      <c r="CY61" s="365"/>
      <c r="CZ61" s="365"/>
      <c r="DA61" s="366"/>
      <c r="DB61" s="366"/>
      <c r="DC61" s="366"/>
      <c r="DD61" s="367"/>
      <c r="DE61" s="361"/>
    </row>
    <row r="62" spans="1:109" ht="13.2" x14ac:dyDescent="0.2">
      <c r="B62" s="355"/>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5"/>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c r="BW62" s="355"/>
      <c r="BX62" s="355"/>
      <c r="BY62" s="355"/>
      <c r="BZ62" s="355"/>
      <c r="CA62" s="355"/>
      <c r="CB62" s="355"/>
      <c r="CC62" s="355"/>
      <c r="CD62" s="355"/>
      <c r="CE62" s="355"/>
      <c r="CF62" s="355"/>
      <c r="CG62" s="355"/>
      <c r="CH62" s="355"/>
      <c r="CI62" s="355"/>
      <c r="CJ62" s="355"/>
      <c r="CK62" s="355"/>
      <c r="CL62" s="355"/>
      <c r="CM62" s="355"/>
      <c r="CN62" s="355"/>
      <c r="CO62" s="355"/>
      <c r="CP62" s="355"/>
      <c r="CQ62" s="355"/>
      <c r="CR62" s="355"/>
      <c r="CS62" s="355"/>
      <c r="CT62" s="355"/>
      <c r="CU62" s="355"/>
      <c r="CV62" s="355"/>
      <c r="CW62" s="355"/>
      <c r="CX62" s="355"/>
      <c r="CY62" s="355"/>
      <c r="CZ62" s="355"/>
      <c r="DA62" s="355"/>
      <c r="DB62" s="355"/>
      <c r="DC62" s="355"/>
      <c r="DD62" s="355"/>
      <c r="DE62" s="262"/>
    </row>
    <row r="63" spans="1:109" ht="16.2" x14ac:dyDescent="0.2">
      <c r="B63" s="319" t="s">
        <v>611</v>
      </c>
    </row>
    <row r="64" spans="1:109" ht="13.2" x14ac:dyDescent="0.2">
      <c r="B64" s="266"/>
      <c r="G64" s="356"/>
      <c r="I64" s="368"/>
      <c r="J64" s="368"/>
      <c r="K64" s="368"/>
      <c r="L64" s="368"/>
      <c r="M64" s="368"/>
      <c r="N64" s="369"/>
      <c r="AM64" s="356"/>
      <c r="AN64" s="356" t="s">
        <v>605</v>
      </c>
      <c r="AP64" s="357"/>
      <c r="AQ64" s="357"/>
      <c r="AR64" s="357"/>
      <c r="AY64" s="356"/>
      <c r="BA64" s="357"/>
      <c r="BB64" s="357"/>
      <c r="BC64" s="357"/>
      <c r="BK64" s="356"/>
      <c r="BM64" s="357"/>
      <c r="BN64" s="357"/>
      <c r="BO64" s="357"/>
      <c r="BW64" s="356"/>
      <c r="BY64" s="357"/>
      <c r="BZ64" s="357"/>
      <c r="CA64" s="357"/>
      <c r="CI64" s="356"/>
      <c r="CK64" s="357"/>
      <c r="CL64" s="357"/>
      <c r="CM64" s="357"/>
      <c r="CU64" s="356"/>
      <c r="CW64" s="357"/>
      <c r="CX64" s="357"/>
      <c r="CY64" s="357"/>
    </row>
    <row r="65" spans="2:107" ht="13.2" x14ac:dyDescent="0.2">
      <c r="B65" s="266"/>
      <c r="AN65" s="1214" t="s">
        <v>612</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ht="13.2" x14ac:dyDescent="0.2">
      <c r="B66" s="266"/>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ht="13.2" x14ac:dyDescent="0.2">
      <c r="B67" s="266"/>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ht="13.2" x14ac:dyDescent="0.2">
      <c r="B68" s="266"/>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ht="13.2" x14ac:dyDescent="0.2">
      <c r="B69" s="266"/>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ht="13.2" x14ac:dyDescent="0.2">
      <c r="B70" s="266"/>
      <c r="H70" s="370"/>
      <c r="I70" s="370"/>
      <c r="J70" s="371"/>
      <c r="K70" s="371"/>
      <c r="L70" s="372"/>
      <c r="M70" s="371"/>
      <c r="N70" s="372"/>
      <c r="AN70" s="358"/>
      <c r="AO70" s="358"/>
      <c r="AP70" s="358"/>
      <c r="AZ70" s="358"/>
      <c r="BA70" s="358"/>
      <c r="BB70" s="358"/>
      <c r="BL70" s="358"/>
      <c r="BM70" s="358"/>
      <c r="BN70" s="358"/>
      <c r="BX70" s="358"/>
      <c r="BY70" s="358"/>
      <c r="BZ70" s="358"/>
      <c r="CJ70" s="358"/>
      <c r="CK70" s="358"/>
      <c r="CL70" s="358"/>
      <c r="CV70" s="358"/>
      <c r="CW70" s="358"/>
      <c r="CX70" s="358"/>
    </row>
    <row r="71" spans="2:107" ht="13.2" x14ac:dyDescent="0.2">
      <c r="B71" s="266"/>
      <c r="G71" s="373"/>
      <c r="I71" s="374"/>
      <c r="J71" s="371"/>
      <c r="K71" s="371"/>
      <c r="L71" s="372"/>
      <c r="M71" s="371"/>
      <c r="N71" s="372"/>
      <c r="AM71" s="373"/>
      <c r="AN71" s="262" t="s">
        <v>606</v>
      </c>
    </row>
    <row r="72" spans="2:107" ht="13.2" x14ac:dyDescent="0.2">
      <c r="B72" s="266"/>
      <c r="G72" s="1223"/>
      <c r="H72" s="1223"/>
      <c r="I72" s="1223"/>
      <c r="J72" s="1223"/>
      <c r="K72" s="359"/>
      <c r="L72" s="359"/>
      <c r="M72" s="360"/>
      <c r="N72" s="360"/>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558</v>
      </c>
      <c r="BQ72" s="1227"/>
      <c r="BR72" s="1227"/>
      <c r="BS72" s="1227"/>
      <c r="BT72" s="1227"/>
      <c r="BU72" s="1227"/>
      <c r="BV72" s="1227"/>
      <c r="BW72" s="1227"/>
      <c r="BX72" s="1227" t="s">
        <v>559</v>
      </c>
      <c r="BY72" s="1227"/>
      <c r="BZ72" s="1227"/>
      <c r="CA72" s="1227"/>
      <c r="CB72" s="1227"/>
      <c r="CC72" s="1227"/>
      <c r="CD72" s="1227"/>
      <c r="CE72" s="1227"/>
      <c r="CF72" s="1227" t="s">
        <v>560</v>
      </c>
      <c r="CG72" s="1227"/>
      <c r="CH72" s="1227"/>
      <c r="CI72" s="1227"/>
      <c r="CJ72" s="1227"/>
      <c r="CK72" s="1227"/>
      <c r="CL72" s="1227"/>
      <c r="CM72" s="1227"/>
      <c r="CN72" s="1227" t="s">
        <v>561</v>
      </c>
      <c r="CO72" s="1227"/>
      <c r="CP72" s="1227"/>
      <c r="CQ72" s="1227"/>
      <c r="CR72" s="1227"/>
      <c r="CS72" s="1227"/>
      <c r="CT72" s="1227"/>
      <c r="CU72" s="1227"/>
      <c r="CV72" s="1227" t="s">
        <v>562</v>
      </c>
      <c r="CW72" s="1227"/>
      <c r="CX72" s="1227"/>
      <c r="CY72" s="1227"/>
      <c r="CZ72" s="1227"/>
      <c r="DA72" s="1227"/>
      <c r="DB72" s="1227"/>
      <c r="DC72" s="1227"/>
    </row>
    <row r="73" spans="2:107" ht="13.2" x14ac:dyDescent="0.2">
      <c r="B73" s="266"/>
      <c r="G73" s="1228"/>
      <c r="H73" s="1228"/>
      <c r="I73" s="1228"/>
      <c r="J73" s="1228"/>
      <c r="K73" s="1233"/>
      <c r="L73" s="1233"/>
      <c r="M73" s="1233"/>
      <c r="N73" s="1233"/>
      <c r="AM73" s="358"/>
      <c r="AN73" s="1230" t="s">
        <v>607</v>
      </c>
      <c r="AO73" s="1230"/>
      <c r="AP73" s="1230"/>
      <c r="AQ73" s="1230"/>
      <c r="AR73" s="1230"/>
      <c r="AS73" s="1230"/>
      <c r="AT73" s="1230"/>
      <c r="AU73" s="1230"/>
      <c r="AV73" s="1230"/>
      <c r="AW73" s="1230"/>
      <c r="AX73" s="1230"/>
      <c r="AY73" s="1230"/>
      <c r="AZ73" s="1230"/>
      <c r="BA73" s="1230"/>
      <c r="BB73" s="1230" t="s">
        <v>608</v>
      </c>
      <c r="BC73" s="1230"/>
      <c r="BD73" s="1230"/>
      <c r="BE73" s="1230"/>
      <c r="BF73" s="1230"/>
      <c r="BG73" s="1230"/>
      <c r="BH73" s="1230"/>
      <c r="BI73" s="1230"/>
      <c r="BJ73" s="1230"/>
      <c r="BK73" s="1230"/>
      <c r="BL73" s="1230"/>
      <c r="BM73" s="1230"/>
      <c r="BN73" s="1230"/>
      <c r="BO73" s="1230"/>
      <c r="BP73" s="1213">
        <v>35.700000000000003</v>
      </c>
      <c r="BQ73" s="1213"/>
      <c r="BR73" s="1213"/>
      <c r="BS73" s="1213"/>
      <c r="BT73" s="1213"/>
      <c r="BU73" s="1213"/>
      <c r="BV73" s="1213"/>
      <c r="BW73" s="1213"/>
      <c r="BX73" s="1213">
        <v>28.5</v>
      </c>
      <c r="BY73" s="1213"/>
      <c r="BZ73" s="1213"/>
      <c r="CA73" s="1213"/>
      <c r="CB73" s="1213"/>
      <c r="CC73" s="1213"/>
      <c r="CD73" s="1213"/>
      <c r="CE73" s="1213"/>
      <c r="CF73" s="1213">
        <v>21.3</v>
      </c>
      <c r="CG73" s="1213"/>
      <c r="CH73" s="1213"/>
      <c r="CI73" s="1213"/>
      <c r="CJ73" s="1213"/>
      <c r="CK73" s="1213"/>
      <c r="CL73" s="1213"/>
      <c r="CM73" s="1213"/>
      <c r="CN73" s="1213">
        <v>28.6</v>
      </c>
      <c r="CO73" s="1213"/>
      <c r="CP73" s="1213"/>
      <c r="CQ73" s="1213"/>
      <c r="CR73" s="1213"/>
      <c r="CS73" s="1213"/>
      <c r="CT73" s="1213"/>
      <c r="CU73" s="1213"/>
      <c r="CV73" s="1213">
        <v>24.6</v>
      </c>
      <c r="CW73" s="1213"/>
      <c r="CX73" s="1213"/>
      <c r="CY73" s="1213"/>
      <c r="CZ73" s="1213"/>
      <c r="DA73" s="1213"/>
      <c r="DB73" s="1213"/>
      <c r="DC73" s="1213"/>
    </row>
    <row r="74" spans="2:107" ht="13.2" x14ac:dyDescent="0.2">
      <c r="B74" s="266"/>
      <c r="G74" s="1228"/>
      <c r="H74" s="1228"/>
      <c r="I74" s="1228"/>
      <c r="J74" s="1228"/>
      <c r="K74" s="1233"/>
      <c r="L74" s="1233"/>
      <c r="M74" s="1233"/>
      <c r="N74" s="1233"/>
      <c r="AM74" s="358"/>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13"/>
      <c r="BQ74" s="1213"/>
      <c r="BR74" s="1213"/>
      <c r="BS74" s="1213"/>
      <c r="BT74" s="1213"/>
      <c r="BU74" s="1213"/>
      <c r="BV74" s="1213"/>
      <c r="BW74" s="1213"/>
      <c r="BX74" s="1213"/>
      <c r="BY74" s="1213"/>
      <c r="BZ74" s="1213"/>
      <c r="CA74" s="1213"/>
      <c r="CB74" s="1213"/>
      <c r="CC74" s="1213"/>
      <c r="CD74" s="1213"/>
      <c r="CE74" s="1213"/>
      <c r="CF74" s="1213"/>
      <c r="CG74" s="1213"/>
      <c r="CH74" s="1213"/>
      <c r="CI74" s="1213"/>
      <c r="CJ74" s="1213"/>
      <c r="CK74" s="1213"/>
      <c r="CL74" s="1213"/>
      <c r="CM74" s="1213"/>
      <c r="CN74" s="1213"/>
      <c r="CO74" s="1213"/>
      <c r="CP74" s="1213"/>
      <c r="CQ74" s="1213"/>
      <c r="CR74" s="1213"/>
      <c r="CS74" s="1213"/>
      <c r="CT74" s="1213"/>
      <c r="CU74" s="1213"/>
      <c r="CV74" s="1213"/>
      <c r="CW74" s="1213"/>
      <c r="CX74" s="1213"/>
      <c r="CY74" s="1213"/>
      <c r="CZ74" s="1213"/>
      <c r="DA74" s="1213"/>
      <c r="DB74" s="1213"/>
      <c r="DC74" s="1213"/>
    </row>
    <row r="75" spans="2:107" ht="13.2" x14ac:dyDescent="0.2">
      <c r="B75" s="266"/>
      <c r="G75" s="1228"/>
      <c r="H75" s="1228"/>
      <c r="I75" s="1223"/>
      <c r="J75" s="1223"/>
      <c r="K75" s="1229"/>
      <c r="L75" s="1229"/>
      <c r="M75" s="1229"/>
      <c r="N75" s="1229"/>
      <c r="AM75" s="358"/>
      <c r="AN75" s="1230"/>
      <c r="AO75" s="1230"/>
      <c r="AP75" s="1230"/>
      <c r="AQ75" s="1230"/>
      <c r="AR75" s="1230"/>
      <c r="AS75" s="1230"/>
      <c r="AT75" s="1230"/>
      <c r="AU75" s="1230"/>
      <c r="AV75" s="1230"/>
      <c r="AW75" s="1230"/>
      <c r="AX75" s="1230"/>
      <c r="AY75" s="1230"/>
      <c r="AZ75" s="1230"/>
      <c r="BA75" s="1230"/>
      <c r="BB75" s="1230" t="s">
        <v>613</v>
      </c>
      <c r="BC75" s="1230"/>
      <c r="BD75" s="1230"/>
      <c r="BE75" s="1230"/>
      <c r="BF75" s="1230"/>
      <c r="BG75" s="1230"/>
      <c r="BH75" s="1230"/>
      <c r="BI75" s="1230"/>
      <c r="BJ75" s="1230"/>
      <c r="BK75" s="1230"/>
      <c r="BL75" s="1230"/>
      <c r="BM75" s="1230"/>
      <c r="BN75" s="1230"/>
      <c r="BO75" s="1230"/>
      <c r="BP75" s="1213">
        <v>7.5</v>
      </c>
      <c r="BQ75" s="1213"/>
      <c r="BR75" s="1213"/>
      <c r="BS75" s="1213"/>
      <c r="BT75" s="1213"/>
      <c r="BU75" s="1213"/>
      <c r="BV75" s="1213"/>
      <c r="BW75" s="1213"/>
      <c r="BX75" s="1213">
        <v>6.3</v>
      </c>
      <c r="BY75" s="1213"/>
      <c r="BZ75" s="1213"/>
      <c r="CA75" s="1213"/>
      <c r="CB75" s="1213"/>
      <c r="CC75" s="1213"/>
      <c r="CD75" s="1213"/>
      <c r="CE75" s="1213"/>
      <c r="CF75" s="1213">
        <v>5.0999999999999996</v>
      </c>
      <c r="CG75" s="1213"/>
      <c r="CH75" s="1213"/>
      <c r="CI75" s="1213"/>
      <c r="CJ75" s="1213"/>
      <c r="CK75" s="1213"/>
      <c r="CL75" s="1213"/>
      <c r="CM75" s="1213"/>
      <c r="CN75" s="1213">
        <v>3.8</v>
      </c>
      <c r="CO75" s="1213"/>
      <c r="CP75" s="1213"/>
      <c r="CQ75" s="1213"/>
      <c r="CR75" s="1213"/>
      <c r="CS75" s="1213"/>
      <c r="CT75" s="1213"/>
      <c r="CU75" s="1213"/>
      <c r="CV75" s="1213">
        <v>3.1</v>
      </c>
      <c r="CW75" s="1213"/>
      <c r="CX75" s="1213"/>
      <c r="CY75" s="1213"/>
      <c r="CZ75" s="1213"/>
      <c r="DA75" s="1213"/>
      <c r="DB75" s="1213"/>
      <c r="DC75" s="1213"/>
    </row>
    <row r="76" spans="2:107" ht="13.2" x14ac:dyDescent="0.2">
      <c r="B76" s="266"/>
      <c r="G76" s="1228"/>
      <c r="H76" s="1228"/>
      <c r="I76" s="1223"/>
      <c r="J76" s="1223"/>
      <c r="K76" s="1229"/>
      <c r="L76" s="1229"/>
      <c r="M76" s="1229"/>
      <c r="N76" s="1229"/>
      <c r="AM76" s="358"/>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13"/>
      <c r="BQ76" s="1213"/>
      <c r="BR76" s="1213"/>
      <c r="BS76" s="1213"/>
      <c r="BT76" s="1213"/>
      <c r="BU76" s="1213"/>
      <c r="BV76" s="1213"/>
      <c r="BW76" s="1213"/>
      <c r="BX76" s="1213"/>
      <c r="BY76" s="1213"/>
      <c r="BZ76" s="1213"/>
      <c r="CA76" s="1213"/>
      <c r="CB76" s="1213"/>
      <c r="CC76" s="1213"/>
      <c r="CD76" s="1213"/>
      <c r="CE76" s="1213"/>
      <c r="CF76" s="1213"/>
      <c r="CG76" s="1213"/>
      <c r="CH76" s="1213"/>
      <c r="CI76" s="1213"/>
      <c r="CJ76" s="1213"/>
      <c r="CK76" s="1213"/>
      <c r="CL76" s="1213"/>
      <c r="CM76" s="1213"/>
      <c r="CN76" s="1213"/>
      <c r="CO76" s="1213"/>
      <c r="CP76" s="1213"/>
      <c r="CQ76" s="1213"/>
      <c r="CR76" s="1213"/>
      <c r="CS76" s="1213"/>
      <c r="CT76" s="1213"/>
      <c r="CU76" s="1213"/>
      <c r="CV76" s="1213"/>
      <c r="CW76" s="1213"/>
      <c r="CX76" s="1213"/>
      <c r="CY76" s="1213"/>
      <c r="CZ76" s="1213"/>
      <c r="DA76" s="1213"/>
      <c r="DB76" s="1213"/>
      <c r="DC76" s="1213"/>
    </row>
    <row r="77" spans="2:107" ht="13.2" x14ac:dyDescent="0.2">
      <c r="B77" s="266"/>
      <c r="G77" s="1223"/>
      <c r="H77" s="1223"/>
      <c r="I77" s="1223"/>
      <c r="J77" s="1223"/>
      <c r="K77" s="1233"/>
      <c r="L77" s="1233"/>
      <c r="M77" s="1233"/>
      <c r="N77" s="1233"/>
      <c r="AN77" s="1227" t="s">
        <v>610</v>
      </c>
      <c r="AO77" s="1227"/>
      <c r="AP77" s="1227"/>
      <c r="AQ77" s="1227"/>
      <c r="AR77" s="1227"/>
      <c r="AS77" s="1227"/>
      <c r="AT77" s="1227"/>
      <c r="AU77" s="1227"/>
      <c r="AV77" s="1227"/>
      <c r="AW77" s="1227"/>
      <c r="AX77" s="1227"/>
      <c r="AY77" s="1227"/>
      <c r="AZ77" s="1227"/>
      <c r="BA77" s="1227"/>
      <c r="BB77" s="1230" t="s">
        <v>608</v>
      </c>
      <c r="BC77" s="1230"/>
      <c r="BD77" s="1230"/>
      <c r="BE77" s="1230"/>
      <c r="BF77" s="1230"/>
      <c r="BG77" s="1230"/>
      <c r="BH77" s="1230"/>
      <c r="BI77" s="1230"/>
      <c r="BJ77" s="1230"/>
      <c r="BK77" s="1230"/>
      <c r="BL77" s="1230"/>
      <c r="BM77" s="1230"/>
      <c r="BN77" s="1230"/>
      <c r="BO77" s="1230"/>
      <c r="BP77" s="1213">
        <v>16.600000000000001</v>
      </c>
      <c r="BQ77" s="1213"/>
      <c r="BR77" s="1213"/>
      <c r="BS77" s="1213"/>
      <c r="BT77" s="1213"/>
      <c r="BU77" s="1213"/>
      <c r="BV77" s="1213"/>
      <c r="BW77" s="1213"/>
      <c r="BX77" s="1213">
        <v>17.399999999999999</v>
      </c>
      <c r="BY77" s="1213"/>
      <c r="BZ77" s="1213"/>
      <c r="CA77" s="1213"/>
      <c r="CB77" s="1213"/>
      <c r="CC77" s="1213"/>
      <c r="CD77" s="1213"/>
      <c r="CE77" s="1213"/>
      <c r="CF77" s="1213">
        <v>12.1</v>
      </c>
      <c r="CG77" s="1213"/>
      <c r="CH77" s="1213"/>
      <c r="CI77" s="1213"/>
      <c r="CJ77" s="1213"/>
      <c r="CK77" s="1213"/>
      <c r="CL77" s="1213"/>
      <c r="CM77" s="1213"/>
      <c r="CN77" s="1213">
        <v>11.2</v>
      </c>
      <c r="CO77" s="1213"/>
      <c r="CP77" s="1213"/>
      <c r="CQ77" s="1213"/>
      <c r="CR77" s="1213"/>
      <c r="CS77" s="1213"/>
      <c r="CT77" s="1213"/>
      <c r="CU77" s="1213"/>
      <c r="CV77" s="1213">
        <v>7.1</v>
      </c>
      <c r="CW77" s="1213"/>
      <c r="CX77" s="1213"/>
      <c r="CY77" s="1213"/>
      <c r="CZ77" s="1213"/>
      <c r="DA77" s="1213"/>
      <c r="DB77" s="1213"/>
      <c r="DC77" s="1213"/>
    </row>
    <row r="78" spans="2:107" ht="13.2" x14ac:dyDescent="0.2">
      <c r="B78" s="266"/>
      <c r="G78" s="1223"/>
      <c r="H78" s="1223"/>
      <c r="I78" s="1223"/>
      <c r="J78" s="1223"/>
      <c r="K78" s="1233"/>
      <c r="L78" s="1233"/>
      <c r="M78" s="1233"/>
      <c r="N78" s="1233"/>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13"/>
      <c r="BQ78" s="1213"/>
      <c r="BR78" s="1213"/>
      <c r="BS78" s="1213"/>
      <c r="BT78" s="1213"/>
      <c r="BU78" s="1213"/>
      <c r="BV78" s="1213"/>
      <c r="BW78" s="1213"/>
      <c r="BX78" s="1213"/>
      <c r="BY78" s="1213"/>
      <c r="BZ78" s="1213"/>
      <c r="CA78" s="1213"/>
      <c r="CB78" s="1213"/>
      <c r="CC78" s="1213"/>
      <c r="CD78" s="1213"/>
      <c r="CE78" s="1213"/>
      <c r="CF78" s="1213"/>
      <c r="CG78" s="1213"/>
      <c r="CH78" s="1213"/>
      <c r="CI78" s="1213"/>
      <c r="CJ78" s="1213"/>
      <c r="CK78" s="1213"/>
      <c r="CL78" s="1213"/>
      <c r="CM78" s="1213"/>
      <c r="CN78" s="1213"/>
      <c r="CO78" s="1213"/>
      <c r="CP78" s="1213"/>
      <c r="CQ78" s="1213"/>
      <c r="CR78" s="1213"/>
      <c r="CS78" s="1213"/>
      <c r="CT78" s="1213"/>
      <c r="CU78" s="1213"/>
      <c r="CV78" s="1213"/>
      <c r="CW78" s="1213"/>
      <c r="CX78" s="1213"/>
      <c r="CY78" s="1213"/>
      <c r="CZ78" s="1213"/>
      <c r="DA78" s="1213"/>
      <c r="DB78" s="1213"/>
      <c r="DC78" s="1213"/>
    </row>
    <row r="79" spans="2:107" ht="13.2" x14ac:dyDescent="0.2">
      <c r="B79" s="266"/>
      <c r="G79" s="1223"/>
      <c r="H79" s="1223"/>
      <c r="I79" s="1232"/>
      <c r="J79" s="1232"/>
      <c r="K79" s="1234"/>
      <c r="L79" s="1234"/>
      <c r="M79" s="1234"/>
      <c r="N79" s="1234"/>
      <c r="AN79" s="1227"/>
      <c r="AO79" s="1227"/>
      <c r="AP79" s="1227"/>
      <c r="AQ79" s="1227"/>
      <c r="AR79" s="1227"/>
      <c r="AS79" s="1227"/>
      <c r="AT79" s="1227"/>
      <c r="AU79" s="1227"/>
      <c r="AV79" s="1227"/>
      <c r="AW79" s="1227"/>
      <c r="AX79" s="1227"/>
      <c r="AY79" s="1227"/>
      <c r="AZ79" s="1227"/>
      <c r="BA79" s="1227"/>
      <c r="BB79" s="1230" t="s">
        <v>613</v>
      </c>
      <c r="BC79" s="1230"/>
      <c r="BD79" s="1230"/>
      <c r="BE79" s="1230"/>
      <c r="BF79" s="1230"/>
      <c r="BG79" s="1230"/>
      <c r="BH79" s="1230"/>
      <c r="BI79" s="1230"/>
      <c r="BJ79" s="1230"/>
      <c r="BK79" s="1230"/>
      <c r="BL79" s="1230"/>
      <c r="BM79" s="1230"/>
      <c r="BN79" s="1230"/>
      <c r="BO79" s="1230"/>
      <c r="BP79" s="1213">
        <v>3.6</v>
      </c>
      <c r="BQ79" s="1213"/>
      <c r="BR79" s="1213"/>
      <c r="BS79" s="1213"/>
      <c r="BT79" s="1213"/>
      <c r="BU79" s="1213"/>
      <c r="BV79" s="1213"/>
      <c r="BW79" s="1213"/>
      <c r="BX79" s="1213">
        <v>3.6</v>
      </c>
      <c r="BY79" s="1213"/>
      <c r="BZ79" s="1213"/>
      <c r="CA79" s="1213"/>
      <c r="CB79" s="1213"/>
      <c r="CC79" s="1213"/>
      <c r="CD79" s="1213"/>
      <c r="CE79" s="1213"/>
      <c r="CF79" s="1213">
        <v>3.5</v>
      </c>
      <c r="CG79" s="1213"/>
      <c r="CH79" s="1213"/>
      <c r="CI79" s="1213"/>
      <c r="CJ79" s="1213"/>
      <c r="CK79" s="1213"/>
      <c r="CL79" s="1213"/>
      <c r="CM79" s="1213"/>
      <c r="CN79" s="1213">
        <v>3.5</v>
      </c>
      <c r="CO79" s="1213"/>
      <c r="CP79" s="1213"/>
      <c r="CQ79" s="1213"/>
      <c r="CR79" s="1213"/>
      <c r="CS79" s="1213"/>
      <c r="CT79" s="1213"/>
      <c r="CU79" s="1213"/>
      <c r="CV79" s="1213">
        <v>3.4</v>
      </c>
      <c r="CW79" s="1213"/>
      <c r="CX79" s="1213"/>
      <c r="CY79" s="1213"/>
      <c r="CZ79" s="1213"/>
      <c r="DA79" s="1213"/>
      <c r="DB79" s="1213"/>
      <c r="DC79" s="1213"/>
    </row>
    <row r="80" spans="2:107" ht="13.2" x14ac:dyDescent="0.2">
      <c r="B80" s="266"/>
      <c r="G80" s="1223"/>
      <c r="H80" s="1223"/>
      <c r="I80" s="1232"/>
      <c r="J80" s="1232"/>
      <c r="K80" s="1234"/>
      <c r="L80" s="1234"/>
      <c r="M80" s="1234"/>
      <c r="N80" s="1234"/>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13"/>
      <c r="BQ80" s="1213"/>
      <c r="BR80" s="1213"/>
      <c r="BS80" s="1213"/>
      <c r="BT80" s="1213"/>
      <c r="BU80" s="1213"/>
      <c r="BV80" s="1213"/>
      <c r="BW80" s="1213"/>
      <c r="BX80" s="1213"/>
      <c r="BY80" s="1213"/>
      <c r="BZ80" s="1213"/>
      <c r="CA80" s="1213"/>
      <c r="CB80" s="1213"/>
      <c r="CC80" s="1213"/>
      <c r="CD80" s="1213"/>
      <c r="CE80" s="1213"/>
      <c r="CF80" s="1213"/>
      <c r="CG80" s="1213"/>
      <c r="CH80" s="1213"/>
      <c r="CI80" s="1213"/>
      <c r="CJ80" s="1213"/>
      <c r="CK80" s="1213"/>
      <c r="CL80" s="1213"/>
      <c r="CM80" s="1213"/>
      <c r="CN80" s="1213"/>
      <c r="CO80" s="1213"/>
      <c r="CP80" s="1213"/>
      <c r="CQ80" s="1213"/>
      <c r="CR80" s="1213"/>
      <c r="CS80" s="1213"/>
      <c r="CT80" s="1213"/>
      <c r="CU80" s="1213"/>
      <c r="CV80" s="1213"/>
      <c r="CW80" s="1213"/>
      <c r="CX80" s="1213"/>
      <c r="CY80" s="1213"/>
      <c r="CZ80" s="1213"/>
      <c r="DA80" s="1213"/>
      <c r="DB80" s="1213"/>
      <c r="DC80" s="1213"/>
    </row>
    <row r="81" spans="2:109" ht="13.2" x14ac:dyDescent="0.2">
      <c r="B81" s="266"/>
    </row>
    <row r="82" spans="2:109" ht="16.2" x14ac:dyDescent="0.2">
      <c r="B82" s="266"/>
      <c r="K82" s="375"/>
      <c r="L82" s="375"/>
      <c r="M82" s="375"/>
      <c r="N82" s="375"/>
      <c r="AQ82" s="375"/>
      <c r="AR82" s="375"/>
      <c r="AS82" s="375"/>
      <c r="AT82" s="375"/>
      <c r="BC82" s="375"/>
      <c r="BD82" s="375"/>
      <c r="BE82" s="375"/>
      <c r="BF82" s="375"/>
      <c r="BO82" s="375"/>
      <c r="BP82" s="375"/>
      <c r="BQ82" s="375"/>
      <c r="BR82" s="375"/>
      <c r="CA82" s="375"/>
      <c r="CB82" s="375"/>
      <c r="CC82" s="375"/>
      <c r="CD82" s="375"/>
      <c r="CM82" s="375"/>
      <c r="CN82" s="375"/>
      <c r="CO82" s="375"/>
      <c r="CP82" s="375"/>
      <c r="CY82" s="375"/>
      <c r="CZ82" s="375"/>
      <c r="DA82" s="375"/>
      <c r="DB82" s="375"/>
      <c r="DC82" s="375"/>
    </row>
    <row r="83" spans="2:109" ht="13.2" x14ac:dyDescent="0.2">
      <c r="B83" s="347"/>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18"/>
      <c r="BA83" s="318"/>
      <c r="BB83" s="318"/>
      <c r="BC83" s="318"/>
      <c r="BD83" s="318"/>
      <c r="BE83" s="318"/>
      <c r="BF83" s="318"/>
      <c r="BG83" s="318"/>
      <c r="BH83" s="318"/>
      <c r="BI83" s="318"/>
      <c r="BJ83" s="318"/>
      <c r="BK83" s="318"/>
      <c r="BL83" s="318"/>
      <c r="BM83" s="318"/>
      <c r="BN83" s="318"/>
      <c r="BO83" s="318"/>
      <c r="BP83" s="318"/>
      <c r="BQ83" s="318"/>
      <c r="BR83" s="318"/>
      <c r="BS83" s="318"/>
      <c r="BT83" s="318"/>
      <c r="BU83" s="318"/>
      <c r="BV83" s="318"/>
      <c r="BW83" s="318"/>
      <c r="BX83" s="318"/>
      <c r="BY83" s="318"/>
      <c r="BZ83" s="318"/>
      <c r="CA83" s="318"/>
      <c r="CB83" s="318"/>
      <c r="CC83" s="318"/>
      <c r="CD83" s="318"/>
      <c r="CE83" s="318"/>
      <c r="CF83" s="318"/>
      <c r="CG83" s="318"/>
      <c r="CH83" s="318"/>
      <c r="CI83" s="318"/>
      <c r="CJ83" s="318"/>
      <c r="CK83" s="318"/>
      <c r="CL83" s="318"/>
      <c r="CM83" s="318"/>
      <c r="CN83" s="318"/>
      <c r="CO83" s="318"/>
      <c r="CP83" s="318"/>
      <c r="CQ83" s="318"/>
      <c r="CR83" s="318"/>
      <c r="CS83" s="318"/>
      <c r="CT83" s="318"/>
      <c r="CU83" s="318"/>
      <c r="CV83" s="318"/>
      <c r="CW83" s="318"/>
      <c r="CX83" s="318"/>
      <c r="CY83" s="318"/>
      <c r="CZ83" s="318"/>
      <c r="DA83" s="318"/>
      <c r="DB83" s="318"/>
      <c r="DC83" s="318"/>
      <c r="DD83" s="348"/>
    </row>
    <row r="84" spans="2:109" ht="13.2" x14ac:dyDescent="0.2">
      <c r="DD84" s="262"/>
      <c r="DE84" s="262"/>
    </row>
    <row r="85" spans="2:109" ht="13.2" x14ac:dyDescent="0.2">
      <c r="DD85" s="262"/>
      <c r="DE85" s="262"/>
    </row>
    <row r="86" spans="2:109" ht="13.2" hidden="1" x14ac:dyDescent="0.2">
      <c r="DD86" s="262"/>
      <c r="DE86" s="262"/>
    </row>
    <row r="87" spans="2:109" ht="13.2" hidden="1" x14ac:dyDescent="0.2">
      <c r="K87" s="376"/>
      <c r="AQ87" s="376"/>
      <c r="BC87" s="376"/>
      <c r="BO87" s="376"/>
      <c r="CA87" s="376"/>
      <c r="CM87" s="376"/>
      <c r="CY87" s="376"/>
      <c r="DD87" s="262"/>
      <c r="DE87" s="262"/>
    </row>
    <row r="88" spans="2:109" ht="13.2" hidden="1" x14ac:dyDescent="0.2">
      <c r="DD88" s="262"/>
      <c r="DE88" s="262"/>
    </row>
    <row r="89" spans="2:109" ht="13.2" hidden="1" x14ac:dyDescent="0.2">
      <c r="DD89" s="262"/>
      <c r="DE89" s="262"/>
    </row>
    <row r="90" spans="2:109" ht="13.2" hidden="1" x14ac:dyDescent="0.2">
      <c r="DD90" s="262"/>
      <c r="DE90" s="262"/>
    </row>
    <row r="91" spans="2:109" ht="13.2" hidden="1" x14ac:dyDescent="0.2">
      <c r="DD91" s="262"/>
      <c r="DE91" s="262"/>
    </row>
    <row r="92" spans="2:109" ht="13.5" hidden="1" customHeight="1" x14ac:dyDescent="0.2">
      <c r="DD92" s="262"/>
      <c r="DE92" s="262"/>
    </row>
    <row r="93" spans="2:109" ht="13.5" hidden="1" customHeight="1" x14ac:dyDescent="0.2">
      <c r="DD93" s="262"/>
      <c r="DE93" s="262"/>
    </row>
    <row r="94" spans="2:109" ht="13.5" hidden="1" customHeight="1" x14ac:dyDescent="0.2">
      <c r="DD94" s="262"/>
      <c r="DE94" s="262"/>
    </row>
    <row r="95" spans="2:109" ht="13.5" hidden="1" customHeight="1" x14ac:dyDescent="0.2">
      <c r="DD95" s="262"/>
      <c r="DE95" s="262"/>
    </row>
    <row r="96" spans="2:109" ht="13.5" hidden="1" customHeight="1" x14ac:dyDescent="0.2">
      <c r="DD96" s="262"/>
      <c r="DE96" s="262"/>
    </row>
    <row r="97" s="262" customFormat="1" ht="13.5" hidden="1" customHeight="1" x14ac:dyDescent="0.2"/>
    <row r="98" s="262" customFormat="1" ht="13.5" hidden="1" customHeight="1" x14ac:dyDescent="0.2"/>
    <row r="99" s="262" customFormat="1" ht="13.5" hidden="1" customHeight="1" x14ac:dyDescent="0.2"/>
    <row r="100" s="262" customFormat="1" ht="13.5" hidden="1" customHeight="1" x14ac:dyDescent="0.2"/>
    <row r="101" s="262" customFormat="1" ht="13.5" hidden="1" customHeight="1" x14ac:dyDescent="0.2"/>
    <row r="102" s="262" customFormat="1" ht="13.5" hidden="1" customHeight="1" x14ac:dyDescent="0.2"/>
    <row r="103" s="262" customFormat="1" ht="13.5" hidden="1" customHeight="1" x14ac:dyDescent="0.2"/>
    <row r="104" s="262" customFormat="1" ht="13.5" hidden="1" customHeight="1" x14ac:dyDescent="0.2"/>
    <row r="105" s="262" customFormat="1" ht="13.5" hidden="1" customHeight="1" x14ac:dyDescent="0.2"/>
    <row r="106" s="262" customFormat="1" ht="13.5" hidden="1" customHeight="1" x14ac:dyDescent="0.2"/>
    <row r="107" s="262" customFormat="1" ht="13.5" hidden="1" customHeight="1" x14ac:dyDescent="0.2"/>
    <row r="108" s="262" customFormat="1" ht="13.5" hidden="1" customHeight="1" x14ac:dyDescent="0.2"/>
    <row r="109" s="262" customFormat="1" ht="13.5" hidden="1" customHeight="1" x14ac:dyDescent="0.2"/>
    <row r="110" s="262" customFormat="1" ht="13.5" hidden="1" customHeight="1" x14ac:dyDescent="0.2"/>
    <row r="111" s="262" customFormat="1" ht="13.5" hidden="1" customHeight="1" x14ac:dyDescent="0.2"/>
    <row r="112" s="262" customFormat="1" ht="13.5" hidden="1" customHeight="1" x14ac:dyDescent="0.2"/>
    <row r="113" s="262" customFormat="1" ht="13.5" hidden="1" customHeight="1" x14ac:dyDescent="0.2"/>
    <row r="114" s="262" customFormat="1" ht="13.5" hidden="1" customHeight="1" x14ac:dyDescent="0.2"/>
    <row r="115" s="262" customFormat="1" ht="13.5" hidden="1" customHeight="1" x14ac:dyDescent="0.2"/>
    <row r="116" s="262" customFormat="1" ht="13.5" hidden="1" customHeight="1" x14ac:dyDescent="0.2"/>
    <row r="117" s="262" customFormat="1" ht="13.5" hidden="1" customHeight="1" x14ac:dyDescent="0.2"/>
    <row r="118" s="262" customFormat="1" ht="13.5" hidden="1" customHeight="1" x14ac:dyDescent="0.2"/>
    <row r="119" s="262" customFormat="1" ht="13.5" hidden="1" customHeight="1" x14ac:dyDescent="0.2"/>
    <row r="120" s="262" customFormat="1" ht="13.5" hidden="1" customHeight="1" x14ac:dyDescent="0.2"/>
    <row r="121" s="262" customFormat="1" ht="13.5" hidden="1" customHeight="1" x14ac:dyDescent="0.2"/>
    <row r="122" s="262" customFormat="1" ht="13.5" hidden="1" customHeight="1" x14ac:dyDescent="0.2"/>
    <row r="123" s="262" customFormat="1" ht="13.5" hidden="1" customHeight="1" x14ac:dyDescent="0.2"/>
    <row r="124" s="262" customFormat="1" ht="13.5" hidden="1" customHeight="1" x14ac:dyDescent="0.2"/>
    <row r="125" s="262" customFormat="1" ht="13.5" hidden="1" customHeight="1" x14ac:dyDescent="0.2"/>
    <row r="126" s="262" customFormat="1" ht="13.5" hidden="1" customHeight="1" x14ac:dyDescent="0.2"/>
    <row r="127" s="262" customFormat="1" ht="13.5" hidden="1" customHeight="1" x14ac:dyDescent="0.2"/>
    <row r="128" s="262" customFormat="1" ht="13.5" hidden="1" customHeight="1" x14ac:dyDescent="0.2"/>
    <row r="129" s="262" customFormat="1" ht="13.5" hidden="1" customHeight="1" x14ac:dyDescent="0.2"/>
    <row r="130" s="262" customFormat="1" ht="13.5" hidden="1" customHeight="1" x14ac:dyDescent="0.2"/>
    <row r="131" s="262" customFormat="1" ht="13.5" hidden="1" customHeight="1" x14ac:dyDescent="0.2"/>
    <row r="132" s="262" customFormat="1" ht="13.5" hidden="1" customHeight="1" x14ac:dyDescent="0.2"/>
    <row r="133" s="262" customFormat="1" ht="13.5" hidden="1" customHeight="1" x14ac:dyDescent="0.2"/>
    <row r="134" s="262" customFormat="1" ht="13.5" hidden="1" customHeight="1" x14ac:dyDescent="0.2"/>
    <row r="135" s="262" customFormat="1" ht="13.5" hidden="1" customHeight="1" x14ac:dyDescent="0.2"/>
    <row r="136" s="262" customFormat="1" ht="13.5" hidden="1" customHeight="1" x14ac:dyDescent="0.2"/>
    <row r="137" s="262" customFormat="1" ht="13.5" hidden="1" customHeight="1" x14ac:dyDescent="0.2"/>
    <row r="138" s="262" customFormat="1" ht="13.5" hidden="1" customHeight="1" x14ac:dyDescent="0.2"/>
    <row r="139" s="262" customFormat="1" ht="13.5" hidden="1" customHeight="1" x14ac:dyDescent="0.2"/>
    <row r="140" s="262" customFormat="1" ht="13.5" hidden="1" customHeight="1" x14ac:dyDescent="0.2"/>
    <row r="141" s="262" customFormat="1" ht="13.5" hidden="1" customHeight="1" x14ac:dyDescent="0.2"/>
    <row r="142" s="262" customFormat="1" ht="13.5" hidden="1" customHeight="1" x14ac:dyDescent="0.2"/>
    <row r="143" s="262" customFormat="1" ht="13.5" hidden="1" customHeight="1" x14ac:dyDescent="0.2"/>
    <row r="144" s="262" customFormat="1" ht="13.5" hidden="1" customHeight="1" x14ac:dyDescent="0.2"/>
    <row r="145" s="262" customFormat="1" ht="13.5" hidden="1" customHeight="1" x14ac:dyDescent="0.2"/>
    <row r="146" s="262" customFormat="1" ht="13.5" hidden="1" customHeight="1" x14ac:dyDescent="0.2"/>
    <row r="147" s="262" customFormat="1" ht="13.5" hidden="1" customHeight="1" x14ac:dyDescent="0.2"/>
    <row r="148" s="262" customFormat="1" ht="13.5" hidden="1" customHeight="1" x14ac:dyDescent="0.2"/>
    <row r="149" s="262" customFormat="1" ht="13.5" hidden="1" customHeight="1" x14ac:dyDescent="0.2"/>
    <row r="150" s="262" customFormat="1" ht="13.5" hidden="1" customHeight="1" x14ac:dyDescent="0.2"/>
    <row r="151" s="262" customFormat="1" ht="13.5" hidden="1" customHeight="1" x14ac:dyDescent="0.2"/>
    <row r="152" s="262" customFormat="1" ht="13.5" hidden="1" customHeight="1" x14ac:dyDescent="0.2"/>
    <row r="153" s="262" customFormat="1" ht="13.5" hidden="1" customHeight="1" x14ac:dyDescent="0.2"/>
    <row r="154" s="262" customFormat="1" ht="13.5" hidden="1" customHeight="1" x14ac:dyDescent="0.2"/>
    <row r="155" s="262" customFormat="1" ht="13.5" hidden="1" customHeight="1" x14ac:dyDescent="0.2"/>
    <row r="156" s="262" customFormat="1" ht="13.5" hidden="1" customHeight="1" x14ac:dyDescent="0.2"/>
    <row r="157" s="262" customFormat="1" ht="13.5" hidden="1" customHeight="1" x14ac:dyDescent="0.2"/>
    <row r="158" s="262" customFormat="1" ht="13.5" hidden="1" customHeight="1" x14ac:dyDescent="0.2"/>
    <row r="159" s="262" customFormat="1" ht="13.5" hidden="1" customHeight="1" x14ac:dyDescent="0.2"/>
    <row r="160" s="262" customFormat="1" ht="13.5" hidden="1" customHeight="1" x14ac:dyDescent="0.2"/>
  </sheetData>
  <sheetProtection algorithmName="SHA-512" hashValue="1Jvwi8iBvzdvNpO+6x4dXh7Ha2wameuuf7FtCir3IytPLr61X3IGRpZd0WvrQQXIPN58Tt+BlHBNXVCgx66AHA==" saltValue="DOgmGD0X/+CfabI1u8hI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9346A-AD41-494B-96B0-0DD1454F5AED}">
  <sheetPr>
    <pageSetUpPr fitToPage="1"/>
  </sheetPr>
  <dimension ref="A1:DR125"/>
  <sheetViews>
    <sheetView showGridLines="0" topLeftCell="A13" zoomScaleNormal="100" zoomScaleSheetLayoutView="70" workbookViewId="0">
      <selection activeCell="AG19" sqref="AG19"/>
    </sheetView>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O28" s="260"/>
      <c r="T28" s="260"/>
      <c r="AH28" s="260"/>
    </row>
    <row r="29" spans="12:34" ht="13.2" x14ac:dyDescent="0.2"/>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P34" s="260"/>
      <c r="R34" s="260"/>
      <c r="T34" s="260"/>
    </row>
    <row r="35" spans="2:34" ht="13.2" x14ac:dyDescent="0.2">
      <c r="D35" s="260"/>
      <c r="W35" s="260"/>
      <c r="AC35" s="260"/>
      <c r="AD35" s="260"/>
      <c r="AE35" s="260"/>
      <c r="AF35" s="260"/>
      <c r="AG35" s="260"/>
      <c r="AH35" s="260"/>
    </row>
    <row r="36" spans="2:34" ht="13.2" x14ac:dyDescent="0.2">
      <c r="H36" s="260"/>
      <c r="J36" s="260"/>
      <c r="K36" s="260"/>
      <c r="M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505</v>
      </c>
    </row>
  </sheetData>
  <sheetProtection algorithmName="SHA-512" hashValue="gDiFK9hAY8I6iSmna59PDDndOs/rRP3T4CHpE91axdMYnvYKU86XgXJH0C/wTMuiahxlXkLjx/ezzLicyovIWw==" saltValue="zd4rOpuKLD9F6BUlewPIg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F84B1-6349-4351-BB2C-1326F8B5AA5B}">
  <sheetPr>
    <pageSetUpPr fitToPage="1"/>
  </sheetPr>
  <dimension ref="A1:DR125"/>
  <sheetViews>
    <sheetView showGridLines="0" zoomScaleNormal="100" zoomScaleSheetLayoutView="55" workbookViewId="0">
      <selection activeCell="AG19" sqref="AG19"/>
    </sheetView>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2:34" ht="13.5" customHeight="1"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2:34" ht="13.2" x14ac:dyDescent="0.2">
      <c r="S2" s="260"/>
      <c r="AH2" s="260"/>
    </row>
    <row r="3" spans="2: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2:34" ht="13.2" x14ac:dyDescent="0.2"/>
    <row r="5" spans="2:34" ht="13.2" x14ac:dyDescent="0.2"/>
    <row r="6" spans="2:34" ht="13.2" x14ac:dyDescent="0.2"/>
    <row r="7" spans="2:34" ht="13.2" x14ac:dyDescent="0.2"/>
    <row r="8" spans="2:34" ht="13.2" x14ac:dyDescent="0.2"/>
    <row r="9" spans="2:34" ht="13.2" x14ac:dyDescent="0.2">
      <c r="AH9" s="26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O28" s="260"/>
      <c r="T28" s="260"/>
      <c r="AH28" s="260"/>
    </row>
    <row r="29" spans="12:34" ht="13.2" x14ac:dyDescent="0.2"/>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P34" s="260"/>
      <c r="R34" s="260"/>
      <c r="T34" s="260"/>
    </row>
    <row r="35" spans="2:34" ht="13.2" x14ac:dyDescent="0.2">
      <c r="D35" s="260"/>
      <c r="W35" s="260"/>
      <c r="AC35" s="260"/>
      <c r="AD35" s="260"/>
      <c r="AE35" s="260"/>
      <c r="AF35" s="260"/>
      <c r="AG35" s="260"/>
      <c r="AH35" s="260"/>
    </row>
    <row r="36" spans="2:34" ht="13.2" x14ac:dyDescent="0.2">
      <c r="H36" s="260"/>
      <c r="J36" s="260"/>
      <c r="K36" s="260"/>
      <c r="M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c r="AG59" s="260"/>
      <c r="AH59" s="260"/>
    </row>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505</v>
      </c>
    </row>
  </sheetData>
  <sheetProtection algorithmName="SHA-512" hashValue="EeiVur9KbKjKVgrzMxRozpa3G4W4iLwgMxJ51Lv5ph+LLuzObPSIv2LT916wUkc/ecVHckzhuwYenc7T/juJWw==" saltValue="dhvRL9u9sRxxOAu9QH+eT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7" customWidth="1"/>
    <col min="2" max="8" width="13.33203125" style="147" customWidth="1"/>
    <col min="9" max="16384" width="11.109375" style="147"/>
  </cols>
  <sheetData>
    <row r="1" spans="1:8" x14ac:dyDescent="0.2">
      <c r="A1" s="141"/>
      <c r="B1" s="142"/>
      <c r="C1" s="143"/>
      <c r="D1" s="144"/>
      <c r="E1" s="145"/>
      <c r="F1" s="145"/>
      <c r="G1" s="145"/>
      <c r="H1" s="146"/>
    </row>
    <row r="2" spans="1:8" x14ac:dyDescent="0.2">
      <c r="A2" s="148"/>
      <c r="B2" s="149"/>
      <c r="C2" s="150"/>
      <c r="D2" s="151" t="s">
        <v>52</v>
      </c>
      <c r="E2" s="152"/>
      <c r="F2" s="153" t="s">
        <v>555</v>
      </c>
      <c r="G2" s="154"/>
      <c r="H2" s="155"/>
    </row>
    <row r="3" spans="1:8" x14ac:dyDescent="0.2">
      <c r="A3" s="151" t="s">
        <v>548</v>
      </c>
      <c r="B3" s="156"/>
      <c r="C3" s="157"/>
      <c r="D3" s="158">
        <v>23893</v>
      </c>
      <c r="E3" s="159"/>
      <c r="F3" s="160">
        <v>39893</v>
      </c>
      <c r="G3" s="161"/>
      <c r="H3" s="162"/>
    </row>
    <row r="4" spans="1:8" x14ac:dyDescent="0.2">
      <c r="A4" s="163"/>
      <c r="B4" s="164"/>
      <c r="C4" s="165"/>
      <c r="D4" s="166">
        <v>9407</v>
      </c>
      <c r="E4" s="167"/>
      <c r="F4" s="168">
        <v>26170</v>
      </c>
      <c r="G4" s="169"/>
      <c r="H4" s="170"/>
    </row>
    <row r="5" spans="1:8" x14ac:dyDescent="0.2">
      <c r="A5" s="151" t="s">
        <v>550</v>
      </c>
      <c r="B5" s="156"/>
      <c r="C5" s="157"/>
      <c r="D5" s="158">
        <v>38079</v>
      </c>
      <c r="E5" s="159"/>
      <c r="F5" s="160">
        <v>41080</v>
      </c>
      <c r="G5" s="161"/>
      <c r="H5" s="162"/>
    </row>
    <row r="6" spans="1:8" x14ac:dyDescent="0.2">
      <c r="A6" s="163"/>
      <c r="B6" s="164"/>
      <c r="C6" s="165"/>
      <c r="D6" s="166">
        <v>18156</v>
      </c>
      <c r="E6" s="167"/>
      <c r="F6" s="168">
        <v>27265</v>
      </c>
      <c r="G6" s="169"/>
      <c r="H6" s="170"/>
    </row>
    <row r="7" spans="1:8" x14ac:dyDescent="0.2">
      <c r="A7" s="151" t="s">
        <v>551</v>
      </c>
      <c r="B7" s="156"/>
      <c r="C7" s="157"/>
      <c r="D7" s="158">
        <v>33835</v>
      </c>
      <c r="E7" s="159"/>
      <c r="F7" s="160">
        <v>33173</v>
      </c>
      <c r="G7" s="161"/>
      <c r="H7" s="162"/>
    </row>
    <row r="8" spans="1:8" x14ac:dyDescent="0.2">
      <c r="A8" s="163"/>
      <c r="B8" s="164"/>
      <c r="C8" s="165"/>
      <c r="D8" s="166">
        <v>18944</v>
      </c>
      <c r="E8" s="167"/>
      <c r="F8" s="168">
        <v>20353</v>
      </c>
      <c r="G8" s="169"/>
      <c r="H8" s="170"/>
    </row>
    <row r="9" spans="1:8" x14ac:dyDescent="0.2">
      <c r="A9" s="151" t="s">
        <v>552</v>
      </c>
      <c r="B9" s="156"/>
      <c r="C9" s="157"/>
      <c r="D9" s="158">
        <v>45233</v>
      </c>
      <c r="E9" s="159"/>
      <c r="F9" s="160">
        <v>37644</v>
      </c>
      <c r="G9" s="161"/>
      <c r="H9" s="162"/>
    </row>
    <row r="10" spans="1:8" x14ac:dyDescent="0.2">
      <c r="A10" s="163"/>
      <c r="B10" s="164"/>
      <c r="C10" s="165"/>
      <c r="D10" s="166">
        <v>29002</v>
      </c>
      <c r="E10" s="167"/>
      <c r="F10" s="168">
        <v>24939</v>
      </c>
      <c r="G10" s="169"/>
      <c r="H10" s="170"/>
    </row>
    <row r="11" spans="1:8" x14ac:dyDescent="0.2">
      <c r="A11" s="151" t="s">
        <v>553</v>
      </c>
      <c r="B11" s="156"/>
      <c r="C11" s="157"/>
      <c r="D11" s="158">
        <v>44112</v>
      </c>
      <c r="E11" s="159"/>
      <c r="F11" s="160">
        <v>39221</v>
      </c>
      <c r="G11" s="161"/>
      <c r="H11" s="162"/>
    </row>
    <row r="12" spans="1:8" x14ac:dyDescent="0.2">
      <c r="A12" s="163"/>
      <c r="B12" s="164"/>
      <c r="C12" s="171"/>
      <c r="D12" s="166">
        <v>26917</v>
      </c>
      <c r="E12" s="167"/>
      <c r="F12" s="168">
        <v>24821</v>
      </c>
      <c r="G12" s="169"/>
      <c r="H12" s="170"/>
    </row>
    <row r="13" spans="1:8" x14ac:dyDescent="0.2">
      <c r="A13" s="151"/>
      <c r="B13" s="156"/>
      <c r="C13" s="157"/>
      <c r="D13" s="158">
        <v>37030</v>
      </c>
      <c r="E13" s="159"/>
      <c r="F13" s="160">
        <v>38202</v>
      </c>
      <c r="G13" s="172"/>
      <c r="H13" s="162"/>
    </row>
    <row r="14" spans="1:8" x14ac:dyDescent="0.2">
      <c r="A14" s="163"/>
      <c r="B14" s="164"/>
      <c r="C14" s="165"/>
      <c r="D14" s="166">
        <v>20485</v>
      </c>
      <c r="E14" s="167"/>
      <c r="F14" s="168">
        <v>24710</v>
      </c>
      <c r="G14" s="169"/>
      <c r="H14" s="170"/>
    </row>
    <row r="17" spans="1:11" x14ac:dyDescent="0.2">
      <c r="A17" s="147" t="s">
        <v>53</v>
      </c>
    </row>
    <row r="18" spans="1:11" x14ac:dyDescent="0.2">
      <c r="A18" s="173"/>
      <c r="B18" s="173" t="str">
        <f>実質収支比率等に係る経年分析!F$46</f>
        <v>H28</v>
      </c>
      <c r="C18" s="173" t="str">
        <f>実質収支比率等に係る経年分析!G$46</f>
        <v>H29</v>
      </c>
      <c r="D18" s="173" t="str">
        <f>実質収支比率等に係る経年分析!H$46</f>
        <v>H30</v>
      </c>
      <c r="E18" s="173" t="str">
        <f>実質収支比率等に係る経年分析!I$46</f>
        <v>R01</v>
      </c>
      <c r="F18" s="173" t="str">
        <f>実質収支比率等に係る経年分析!J$46</f>
        <v>R02</v>
      </c>
    </row>
    <row r="19" spans="1:11" x14ac:dyDescent="0.2">
      <c r="A19" s="173" t="s">
        <v>54</v>
      </c>
      <c r="B19" s="173">
        <f>ROUND(VALUE(SUBSTITUTE(実質収支比率等に係る経年分析!F$48,"▲","-")),2)</f>
        <v>3.08</v>
      </c>
      <c r="C19" s="173">
        <f>ROUND(VALUE(SUBSTITUTE(実質収支比率等に係る経年分析!G$48,"▲","-")),2)</f>
        <v>3.73</v>
      </c>
      <c r="D19" s="173">
        <f>ROUND(VALUE(SUBSTITUTE(実質収支比率等に係る経年分析!H$48,"▲","-")),2)</f>
        <v>3.13</v>
      </c>
      <c r="E19" s="173">
        <f>ROUND(VALUE(SUBSTITUTE(実質収支比率等に係る経年分析!I$48,"▲","-")),2)</f>
        <v>3.48</v>
      </c>
      <c r="F19" s="173">
        <f>ROUND(VALUE(SUBSTITUTE(実質収支比率等に係る経年分析!J$48,"▲","-")),2)</f>
        <v>4.21</v>
      </c>
    </row>
    <row r="20" spans="1:11" x14ac:dyDescent="0.2">
      <c r="A20" s="173" t="s">
        <v>55</v>
      </c>
      <c r="B20" s="173">
        <f>ROUND(VALUE(SUBSTITUTE(実質収支比率等に係る経年分析!F$47,"▲","-")),2)</f>
        <v>9.74</v>
      </c>
      <c r="C20" s="173">
        <f>ROUND(VALUE(SUBSTITUTE(実質収支比率等に係る経年分析!G$47,"▲","-")),2)</f>
        <v>9.73</v>
      </c>
      <c r="D20" s="173">
        <f>ROUND(VALUE(SUBSTITUTE(実質収支比率等に係る経年分析!H$47,"▲","-")),2)</f>
        <v>10</v>
      </c>
      <c r="E20" s="173">
        <f>ROUND(VALUE(SUBSTITUTE(実質収支比率等に係る経年分析!I$47,"▲","-")),2)</f>
        <v>9.6300000000000008</v>
      </c>
      <c r="F20" s="173">
        <f>ROUND(VALUE(SUBSTITUTE(実質収支比率等に係る経年分析!J$47,"▲","-")),2)</f>
        <v>8.19</v>
      </c>
    </row>
    <row r="21" spans="1:11" x14ac:dyDescent="0.2">
      <c r="A21" s="173" t="s">
        <v>56</v>
      </c>
      <c r="B21" s="173">
        <f>IF(ISNUMBER(VALUE(SUBSTITUTE(実質収支比率等に係る経年分析!F$49,"▲","-"))),ROUND(VALUE(SUBSTITUTE(実質収支比率等に係る経年分析!F$49,"▲","-")),2),NA())</f>
        <v>-0.18</v>
      </c>
      <c r="C21" s="173">
        <f>IF(ISNUMBER(VALUE(SUBSTITUTE(実質収支比率等に係る経年分析!G$49,"▲","-"))),ROUND(VALUE(SUBSTITUTE(実質収支比率等に係る経年分析!G$49,"▲","-")),2),NA())</f>
        <v>1.43</v>
      </c>
      <c r="D21" s="173">
        <f>IF(ISNUMBER(VALUE(SUBSTITUTE(実質収支比率等に係る経年分析!H$49,"▲","-"))),ROUND(VALUE(SUBSTITUTE(実質収支比率等に係る経年分析!H$49,"▲","-")),2),NA())</f>
        <v>-0.19</v>
      </c>
      <c r="E21" s="173">
        <f>IF(ISNUMBER(VALUE(SUBSTITUTE(実質収支比率等に係る経年分析!I$49,"▲","-"))),ROUND(VALUE(SUBSTITUTE(実質収支比率等に係る経年分析!I$49,"▲","-")),2),NA())</f>
        <v>0.01</v>
      </c>
      <c r="F21" s="173">
        <f>IF(ISNUMBER(VALUE(SUBSTITUTE(実質収支比率等に係る経年分析!J$49,"▲","-"))),ROUND(VALUE(SUBSTITUTE(実質収支比率等に係る経年分析!J$49,"▲","-")),2),NA())</f>
        <v>-0.57999999999999996</v>
      </c>
    </row>
    <row r="24" spans="1:11" x14ac:dyDescent="0.2">
      <c r="A24" s="147" t="s">
        <v>57</v>
      </c>
    </row>
    <row r="25" spans="1:11" x14ac:dyDescent="0.2">
      <c r="A25" s="174"/>
      <c r="B25" s="174" t="str">
        <f>連結実質赤字比率に係る赤字・黒字の構成分析!F$33</f>
        <v>H28</v>
      </c>
      <c r="C25" s="174"/>
      <c r="D25" s="174" t="str">
        <f>連結実質赤字比率に係る赤字・黒字の構成分析!G$33</f>
        <v>H29</v>
      </c>
      <c r="E25" s="174"/>
      <c r="F25" s="174" t="str">
        <f>連結実質赤字比率に係る赤字・黒字の構成分析!H$33</f>
        <v>H30</v>
      </c>
      <c r="G25" s="174"/>
      <c r="H25" s="174" t="str">
        <f>連結実質赤字比率に係る赤字・黒字の構成分析!I$33</f>
        <v>R01</v>
      </c>
      <c r="I25" s="174"/>
      <c r="J25" s="174" t="str">
        <f>連結実質赤字比率に係る赤字・黒字の構成分析!J$33</f>
        <v>R02</v>
      </c>
      <c r="K25" s="174"/>
    </row>
    <row r="26" spans="1:11" x14ac:dyDescent="0.2">
      <c r="A26" s="174"/>
      <c r="B26" s="174" t="s">
        <v>58</v>
      </c>
      <c r="C26" s="174" t="s">
        <v>59</v>
      </c>
      <c r="D26" s="174" t="s">
        <v>58</v>
      </c>
      <c r="E26" s="174" t="s">
        <v>59</v>
      </c>
      <c r="F26" s="174" t="s">
        <v>58</v>
      </c>
      <c r="G26" s="174" t="s">
        <v>59</v>
      </c>
      <c r="H26" s="174" t="s">
        <v>58</v>
      </c>
      <c r="I26" s="174" t="s">
        <v>59</v>
      </c>
      <c r="J26" s="174" t="s">
        <v>58</v>
      </c>
      <c r="K26" s="174" t="s">
        <v>59</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0.22</v>
      </c>
      <c r="D27" s="174" t="e">
        <f>IF(ROUND(VALUE(SUBSTITUTE(連結実質赤字比率に係る赤字・黒字の構成分析!G$43,"▲", "-")), 2) &lt; 0, ABS(ROUND(VALUE(SUBSTITUTE(連結実質赤字比率に係る赤字・黒字の構成分析!G$43,"▲", "-")), 2)), NA())</f>
        <v>#N/A</v>
      </c>
      <c r="E27" s="174">
        <f>IF(ROUND(VALUE(SUBSTITUTE(連結実質赤字比率に係る赤字・黒字の構成分析!G$43,"▲", "-")), 2) &gt;= 0, ABS(ROUND(VALUE(SUBSTITUTE(連結実質赤字比率に係る赤字・黒字の構成分析!G$43,"▲", "-")), 2)), NA())</f>
        <v>0.21</v>
      </c>
      <c r="F27" s="174" t="e">
        <f>IF(ROUND(VALUE(SUBSTITUTE(連結実質赤字比率に係る赤字・黒字の構成分析!H$43,"▲", "-")), 2) &lt; 0, ABS(ROUND(VALUE(SUBSTITUTE(連結実質赤字比率に係る赤字・黒字の構成分析!H$43,"▲", "-")), 2)), NA())</f>
        <v>#N/A</v>
      </c>
      <c r="G27" s="174">
        <f>IF(ROUND(VALUE(SUBSTITUTE(連結実質赤字比率に係る赤字・黒字の構成分析!H$43,"▲", "-")), 2) &gt;= 0, ABS(ROUND(VALUE(SUBSTITUTE(連結実質赤字比率に係る赤字・黒字の構成分析!H$43,"▲", "-")), 2)), NA())</f>
        <v>0.25</v>
      </c>
      <c r="H27" s="174" t="e">
        <f>IF(ROUND(VALUE(SUBSTITUTE(連結実質赤字比率に係る赤字・黒字の構成分析!I$43,"▲", "-")), 2) &lt; 0, ABS(ROUND(VALUE(SUBSTITUTE(連結実質赤字比率に係る赤字・黒字の構成分析!I$43,"▲", "-")), 2)), NA())</f>
        <v>#N/A</v>
      </c>
      <c r="I27" s="174">
        <f>IF(ROUND(VALUE(SUBSTITUTE(連結実質赤字比率に係る赤字・黒字の構成分析!I$43,"▲", "-")), 2) &gt;= 0, ABS(ROUND(VALUE(SUBSTITUTE(連結実質赤字比率に係る赤字・黒字の構成分析!I$43,"▲", "-")), 2)), NA())</f>
        <v>0.28000000000000003</v>
      </c>
      <c r="J27" s="174" t="e">
        <f>IF(ROUND(VALUE(SUBSTITUTE(連結実質赤字比率に係る赤字・黒字の構成分析!J$43,"▲", "-")), 2) &lt; 0, ABS(ROUND(VALUE(SUBSTITUTE(連結実質赤字比率に係る赤字・黒字の構成分析!J$43,"▲", "-")), 2)), NA())</f>
        <v>#N/A</v>
      </c>
      <c r="K27" s="174">
        <f>IF(ROUND(VALUE(SUBSTITUTE(連結実質赤字比率に係る赤字・黒字の構成分析!J$43,"▲", "-")), 2) &gt;= 0, ABS(ROUND(VALUE(SUBSTITUTE(連結実質赤字比率に係る赤字・黒字の構成分析!J$43,"▲", "-")), 2)), NA())</f>
        <v>0</v>
      </c>
    </row>
    <row r="28" spans="1:11"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str">
        <f>IF(連結実質赤字比率に係る赤字・黒字の構成分析!C$41="",NA(),連結実質赤字比率に係る赤字・黒字の構成分析!C$41)</f>
        <v>中央卸売市場事業特別会計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0.12</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0.13</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0.13</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0.14000000000000001</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0.13</v>
      </c>
    </row>
    <row r="30" spans="1:11" x14ac:dyDescent="0.2">
      <c r="A30" s="174" t="str">
        <f>IF(連結実質赤字比率に係る赤字・黒字の構成分析!C$40="",NA(),連結実質赤字比率に係る赤字・黒字の構成分析!C$40)</f>
        <v>後期高齢者医療特別会計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0.14000000000000001</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0.13</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0.14000000000000001</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0.14000000000000001</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0.16</v>
      </c>
    </row>
    <row r="31" spans="1:11" x14ac:dyDescent="0.2">
      <c r="A31" s="174" t="str">
        <f>IF(連結実質赤字比率に係る赤字・黒字の構成分析!C$39="",NA(),連結実質赤字比率に係る赤字・黒字の構成分析!C$39)</f>
        <v>介護保険事業特別会計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1.29</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1.63</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1.06</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0.63</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0.4</v>
      </c>
    </row>
    <row r="32" spans="1:11" x14ac:dyDescent="0.2">
      <c r="A32" s="174" t="str">
        <f>IF(連結実質赤字比率に係る赤字・黒字の構成分析!C$38="",NA(),連結実質赤字比率に係る赤字・黒字の構成分析!C$38)</f>
        <v>国民健康保険事業特別会計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2.42</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2.0299999999999998</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0.9</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0.98</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0.94</v>
      </c>
    </row>
    <row r="33" spans="1:16" x14ac:dyDescent="0.2">
      <c r="A33" s="174" t="str">
        <f>IF(連結実質赤字比率に係る赤字・黒字の構成分析!C$37="",NA(),連結実質赤字比率に係る赤字・黒字の構成分析!C$37)</f>
        <v>交通事業会計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1.83</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1.8</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1.84</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1.96</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1.85</v>
      </c>
    </row>
    <row r="34" spans="1:16" x14ac:dyDescent="0.2">
      <c r="A34" s="174" t="str">
        <f>IF(連結実質赤字比率に係る赤字・黒字の構成分析!C$36="",NA(),連結実質赤字比率に係る赤字・黒字の構成分析!C$36)</f>
        <v>一般会計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3.08</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3.72</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3.12</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3.47</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4.21</v>
      </c>
    </row>
    <row r="35" spans="1:16" x14ac:dyDescent="0.2">
      <c r="A35" s="174" t="str">
        <f>IF(連結実質赤字比率に係る赤字・黒字の構成分析!C$35="",NA(),連結実質赤字比率に係る赤字・黒字の構成分析!C$35)</f>
        <v>下水道事業会計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5.78</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6.25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6.74</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7.03</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7.96</v>
      </c>
    </row>
    <row r="36" spans="1:16" x14ac:dyDescent="0.2">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9.9499999999999993</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10.210000000000001</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10.89</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11.91</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12.57</v>
      </c>
    </row>
    <row r="39" spans="1:16" x14ac:dyDescent="0.2">
      <c r="A39" s="147" t="s">
        <v>60</v>
      </c>
    </row>
    <row r="40" spans="1:16" x14ac:dyDescent="0.2">
      <c r="A40" s="175"/>
      <c r="B40" s="175" t="str">
        <f>'実質公債費比率（分子）の構造'!K$44</f>
        <v>H28</v>
      </c>
      <c r="C40" s="175"/>
      <c r="D40" s="175"/>
      <c r="E40" s="175" t="str">
        <f>'実質公債費比率（分子）の構造'!L$44</f>
        <v>H29</v>
      </c>
      <c r="F40" s="175"/>
      <c r="G40" s="175"/>
      <c r="H40" s="175" t="str">
        <f>'実質公債費比率（分子）の構造'!M$44</f>
        <v>H30</v>
      </c>
      <c r="I40" s="175"/>
      <c r="J40" s="175"/>
      <c r="K40" s="175" t="str">
        <f>'実質公債費比率（分子）の構造'!N$44</f>
        <v>R01</v>
      </c>
      <c r="L40" s="175"/>
      <c r="M40" s="175"/>
      <c r="N40" s="175" t="str">
        <f>'実質公債費比率（分子）の構造'!O$44</f>
        <v>R02</v>
      </c>
      <c r="O40" s="175"/>
      <c r="P40" s="175"/>
    </row>
    <row r="41" spans="1:16" x14ac:dyDescent="0.2">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2">
      <c r="A42" s="175" t="s">
        <v>63</v>
      </c>
      <c r="B42" s="175"/>
      <c r="C42" s="175"/>
      <c r="D42" s="175">
        <f>'実質公債費比率（分子）の構造'!K$52</f>
        <v>8224</v>
      </c>
      <c r="E42" s="175"/>
      <c r="F42" s="175"/>
      <c r="G42" s="175">
        <f>'実質公債費比率（分子）の構造'!L$52</f>
        <v>7970</v>
      </c>
      <c r="H42" s="175"/>
      <c r="I42" s="175"/>
      <c r="J42" s="175">
        <f>'実質公債費比率（分子）の構造'!M$52</f>
        <v>7718</v>
      </c>
      <c r="K42" s="175"/>
      <c r="L42" s="175"/>
      <c r="M42" s="175">
        <f>'実質公債費比率（分子）の構造'!N$52</f>
        <v>7461</v>
      </c>
      <c r="N42" s="175"/>
      <c r="O42" s="175"/>
      <c r="P42" s="175">
        <f>'実質公債費比率（分子）の構造'!O$52</f>
        <v>7295</v>
      </c>
    </row>
    <row r="43" spans="1:16" x14ac:dyDescent="0.2">
      <c r="A43" s="175" t="s">
        <v>64</v>
      </c>
      <c r="B43" s="175">
        <f>'実質公債費比率（分子）の構造'!K$51</f>
        <v>0</v>
      </c>
      <c r="C43" s="175"/>
      <c r="D43" s="175"/>
      <c r="E43" s="175">
        <f>'実質公債費比率（分子）の構造'!L$51</f>
        <v>0</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2">
      <c r="A44" s="175" t="s">
        <v>65</v>
      </c>
      <c r="B44" s="175">
        <f>'実質公債費比率（分子）の構造'!K$50</f>
        <v>101</v>
      </c>
      <c r="C44" s="175"/>
      <c r="D44" s="175"/>
      <c r="E44" s="175">
        <f>'実質公債費比率（分子）の構造'!L$50</f>
        <v>24</v>
      </c>
      <c r="F44" s="175"/>
      <c r="G44" s="175"/>
      <c r="H44" s="175">
        <f>'実質公債費比率（分子）の構造'!M$50</f>
        <v>11</v>
      </c>
      <c r="I44" s="175"/>
      <c r="J44" s="175"/>
      <c r="K44" s="175">
        <f>'実質公債費比率（分子）の構造'!N$50</f>
        <v>3</v>
      </c>
      <c r="L44" s="175"/>
      <c r="M44" s="175"/>
      <c r="N44" s="175">
        <f>'実質公債費比率（分子）の構造'!O$50</f>
        <v>0</v>
      </c>
      <c r="O44" s="175"/>
      <c r="P44" s="175"/>
    </row>
    <row r="45" spans="1:16" x14ac:dyDescent="0.2">
      <c r="A45" s="175" t="s">
        <v>66</v>
      </c>
      <c r="B45" s="175">
        <f>'実質公債費比率（分子）の構造'!K$49</f>
        <v>458</v>
      </c>
      <c r="C45" s="175"/>
      <c r="D45" s="175"/>
      <c r="E45" s="175">
        <f>'実質公債費比率（分子）の構造'!L$49</f>
        <v>471</v>
      </c>
      <c r="F45" s="175"/>
      <c r="G45" s="175"/>
      <c r="H45" s="175">
        <f>'実質公債費比率（分子）の構造'!M$49</f>
        <v>495</v>
      </c>
      <c r="I45" s="175"/>
      <c r="J45" s="175"/>
      <c r="K45" s="175">
        <f>'実質公債費比率（分子）の構造'!N$49</f>
        <v>506</v>
      </c>
      <c r="L45" s="175"/>
      <c r="M45" s="175"/>
      <c r="N45" s="175">
        <f>'実質公債費比率（分子）の構造'!O$49</f>
        <v>513</v>
      </c>
      <c r="O45" s="175"/>
      <c r="P45" s="175"/>
    </row>
    <row r="46" spans="1:16" x14ac:dyDescent="0.2">
      <c r="A46" s="175" t="s">
        <v>67</v>
      </c>
      <c r="B46" s="175">
        <f>'実質公債費比率（分子）の構造'!K$48</f>
        <v>1817</v>
      </c>
      <c r="C46" s="175"/>
      <c r="D46" s="175"/>
      <c r="E46" s="175">
        <f>'実質公債費比率（分子）の構造'!L$48</f>
        <v>1668</v>
      </c>
      <c r="F46" s="175"/>
      <c r="G46" s="175"/>
      <c r="H46" s="175">
        <f>'実質公債費比率（分子）の構造'!M$48</f>
        <v>1616</v>
      </c>
      <c r="I46" s="175"/>
      <c r="J46" s="175"/>
      <c r="K46" s="175">
        <f>'実質公債費比率（分子）の構造'!N$48</f>
        <v>1614</v>
      </c>
      <c r="L46" s="175"/>
      <c r="M46" s="175"/>
      <c r="N46" s="175">
        <f>'実質公債費比率（分子）の構造'!O$48</f>
        <v>1579</v>
      </c>
      <c r="O46" s="175"/>
      <c r="P46" s="175"/>
    </row>
    <row r="47" spans="1:16" x14ac:dyDescent="0.2">
      <c r="A47" s="175" t="s">
        <v>68</v>
      </c>
      <c r="B47" s="175">
        <f>'実質公債費比率（分子）の構造'!K$47</f>
        <v>3</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2">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70</v>
      </c>
      <c r="B49" s="175">
        <f>'実質公債費比率（分子）の構造'!K$45</f>
        <v>7888</v>
      </c>
      <c r="C49" s="175"/>
      <c r="D49" s="175"/>
      <c r="E49" s="175">
        <f>'実質公債費比率（分子）の構造'!L$45</f>
        <v>7294</v>
      </c>
      <c r="F49" s="175"/>
      <c r="G49" s="175"/>
      <c r="H49" s="175">
        <f>'実質公債費比率（分子）の構造'!M$45</f>
        <v>6693</v>
      </c>
      <c r="I49" s="175"/>
      <c r="J49" s="175"/>
      <c r="K49" s="175">
        <f>'実質公債費比率（分子）の構造'!N$45</f>
        <v>6294</v>
      </c>
      <c r="L49" s="175"/>
      <c r="M49" s="175"/>
      <c r="N49" s="175">
        <f>'実質公債費比率（分子）の構造'!O$45</f>
        <v>6041</v>
      </c>
      <c r="O49" s="175"/>
      <c r="P49" s="175"/>
    </row>
    <row r="50" spans="1:16" x14ac:dyDescent="0.2">
      <c r="A50" s="175" t="s">
        <v>71</v>
      </c>
      <c r="B50" s="175" t="e">
        <f>NA()</f>
        <v>#N/A</v>
      </c>
      <c r="C50" s="175">
        <f>IF(ISNUMBER('実質公債費比率（分子）の構造'!K$53),'実質公債費比率（分子）の構造'!K$53,NA())</f>
        <v>2043</v>
      </c>
      <c r="D50" s="175" t="e">
        <f>NA()</f>
        <v>#N/A</v>
      </c>
      <c r="E50" s="175" t="e">
        <f>NA()</f>
        <v>#N/A</v>
      </c>
      <c r="F50" s="175">
        <f>IF(ISNUMBER('実質公債費比率（分子）の構造'!L$53),'実質公債費比率（分子）の構造'!L$53,NA())</f>
        <v>1487</v>
      </c>
      <c r="G50" s="175" t="e">
        <f>NA()</f>
        <v>#N/A</v>
      </c>
      <c r="H50" s="175" t="e">
        <f>NA()</f>
        <v>#N/A</v>
      </c>
      <c r="I50" s="175">
        <f>IF(ISNUMBER('実質公債費比率（分子）の構造'!M$53),'実質公債費比率（分子）の構造'!M$53,NA())</f>
        <v>1097</v>
      </c>
      <c r="J50" s="175" t="e">
        <f>NA()</f>
        <v>#N/A</v>
      </c>
      <c r="K50" s="175" t="e">
        <f>NA()</f>
        <v>#N/A</v>
      </c>
      <c r="L50" s="175">
        <f>IF(ISNUMBER('実質公債費比率（分子）の構造'!N$53),'実質公債費比率（分子）の構造'!N$53,NA())</f>
        <v>956</v>
      </c>
      <c r="M50" s="175" t="e">
        <f>NA()</f>
        <v>#N/A</v>
      </c>
      <c r="N50" s="175" t="e">
        <f>NA()</f>
        <v>#N/A</v>
      </c>
      <c r="O50" s="175">
        <f>IF(ISNUMBER('実質公債費比率（分子）の構造'!O$53),'実質公債費比率（分子）の構造'!O$53,NA())</f>
        <v>838</v>
      </c>
      <c r="P50" s="175" t="e">
        <f>NA()</f>
        <v>#N/A</v>
      </c>
    </row>
    <row r="53" spans="1:16" x14ac:dyDescent="0.2">
      <c r="A53" s="147" t="s">
        <v>72</v>
      </c>
    </row>
    <row r="54" spans="1:16" x14ac:dyDescent="0.2">
      <c r="A54" s="174"/>
      <c r="B54" s="174" t="str">
        <f>'将来負担比率（分子）の構造'!I$40</f>
        <v>H28</v>
      </c>
      <c r="C54" s="174"/>
      <c r="D54" s="174"/>
      <c r="E54" s="174" t="str">
        <f>'将来負担比率（分子）の構造'!J$40</f>
        <v>H29</v>
      </c>
      <c r="F54" s="174"/>
      <c r="G54" s="174"/>
      <c r="H54" s="174" t="str">
        <f>'将来負担比率（分子）の構造'!K$40</f>
        <v>H30</v>
      </c>
      <c r="I54" s="174"/>
      <c r="J54" s="174"/>
      <c r="K54" s="174" t="str">
        <f>'将来負担比率（分子）の構造'!L$40</f>
        <v>R01</v>
      </c>
      <c r="L54" s="174"/>
      <c r="M54" s="174"/>
      <c r="N54" s="174" t="str">
        <f>'将来負担比率（分子）の構造'!M$40</f>
        <v>R02</v>
      </c>
      <c r="O54" s="174"/>
      <c r="P54" s="174"/>
    </row>
    <row r="55" spans="1:16" x14ac:dyDescent="0.2">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2">
      <c r="A56" s="174" t="s">
        <v>43</v>
      </c>
      <c r="B56" s="174"/>
      <c r="C56" s="174"/>
      <c r="D56" s="174">
        <f>'将来負担比率（分子）の構造'!I$52</f>
        <v>67411</v>
      </c>
      <c r="E56" s="174"/>
      <c r="F56" s="174"/>
      <c r="G56" s="174">
        <f>'将来負担比率（分子）の構造'!J$52</f>
        <v>65258</v>
      </c>
      <c r="H56" s="174"/>
      <c r="I56" s="174"/>
      <c r="J56" s="174">
        <f>'将来負担比率（分子）の構造'!K$52</f>
        <v>63856</v>
      </c>
      <c r="K56" s="174"/>
      <c r="L56" s="174"/>
      <c r="M56" s="174">
        <f>'将来負担比率（分子）の構造'!L$52</f>
        <v>62878</v>
      </c>
      <c r="N56" s="174"/>
      <c r="O56" s="174"/>
      <c r="P56" s="174">
        <f>'将来負担比率（分子）の構造'!M$52</f>
        <v>62099</v>
      </c>
    </row>
    <row r="57" spans="1:16" x14ac:dyDescent="0.2">
      <c r="A57" s="174" t="s">
        <v>42</v>
      </c>
      <c r="B57" s="174"/>
      <c r="C57" s="174"/>
      <c r="D57" s="174">
        <f>'将来負担比率（分子）の構造'!I$51</f>
        <v>20689</v>
      </c>
      <c r="E57" s="174"/>
      <c r="F57" s="174"/>
      <c r="G57" s="174">
        <f>'将来負担比率（分子）の構造'!J$51</f>
        <v>21116</v>
      </c>
      <c r="H57" s="174"/>
      <c r="I57" s="174"/>
      <c r="J57" s="174">
        <f>'将来負担比率（分子）の構造'!K$51</f>
        <v>21123</v>
      </c>
      <c r="K57" s="174"/>
      <c r="L57" s="174"/>
      <c r="M57" s="174">
        <f>'将来負担比率（分子）の構造'!L$51</f>
        <v>21378</v>
      </c>
      <c r="N57" s="174"/>
      <c r="O57" s="174"/>
      <c r="P57" s="174">
        <f>'将来負担比率（分子）の構造'!M$51</f>
        <v>21637</v>
      </c>
    </row>
    <row r="58" spans="1:16" x14ac:dyDescent="0.2">
      <c r="A58" s="174" t="s">
        <v>41</v>
      </c>
      <c r="B58" s="174"/>
      <c r="C58" s="174"/>
      <c r="D58" s="174">
        <f>'将来負担比率（分子）の構造'!I$50</f>
        <v>11999</v>
      </c>
      <c r="E58" s="174"/>
      <c r="F58" s="174"/>
      <c r="G58" s="174">
        <f>'将来負担比率（分子）の構造'!J$50</f>
        <v>12972</v>
      </c>
      <c r="H58" s="174"/>
      <c r="I58" s="174"/>
      <c r="J58" s="174">
        <f>'将来負担比率（分子）の構造'!K$50</f>
        <v>13566</v>
      </c>
      <c r="K58" s="174"/>
      <c r="L58" s="174"/>
      <c r="M58" s="174">
        <f>'将来負担比率（分子）の構造'!L$50</f>
        <v>11081</v>
      </c>
      <c r="N58" s="174"/>
      <c r="O58" s="174"/>
      <c r="P58" s="174">
        <f>'将来負担比率（分子）の構造'!M$50</f>
        <v>12729</v>
      </c>
    </row>
    <row r="59" spans="1:16" x14ac:dyDescent="0.2">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2">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35</v>
      </c>
      <c r="B62" s="174">
        <f>'将来負担比率（分子）の構造'!I$45</f>
        <v>11031</v>
      </c>
      <c r="C62" s="174"/>
      <c r="D62" s="174"/>
      <c r="E62" s="174">
        <f>'将来負担比率（分子）の構造'!J$45</f>
        <v>11197</v>
      </c>
      <c r="F62" s="174"/>
      <c r="G62" s="174"/>
      <c r="H62" s="174">
        <f>'将来負担比率（分子）の構造'!K$45</f>
        <v>11103</v>
      </c>
      <c r="I62" s="174"/>
      <c r="J62" s="174"/>
      <c r="K62" s="174">
        <f>'将来負担比率（分子）の構造'!L$45</f>
        <v>11210</v>
      </c>
      <c r="L62" s="174"/>
      <c r="M62" s="174"/>
      <c r="N62" s="174">
        <f>'将来負担比率（分子）の構造'!M$45</f>
        <v>11225</v>
      </c>
      <c r="O62" s="174"/>
      <c r="P62" s="174"/>
    </row>
    <row r="63" spans="1:16" x14ac:dyDescent="0.2">
      <c r="A63" s="174" t="s">
        <v>34</v>
      </c>
      <c r="B63" s="174">
        <f>'将来負担比率（分子）の構造'!I$44</f>
        <v>6464</v>
      </c>
      <c r="C63" s="174"/>
      <c r="D63" s="174"/>
      <c r="E63" s="174">
        <f>'将来負担比率（分子）の構造'!J$44</f>
        <v>6380</v>
      </c>
      <c r="F63" s="174"/>
      <c r="G63" s="174"/>
      <c r="H63" s="174">
        <f>'将来負担比率（分子）の構造'!K$44</f>
        <v>6202</v>
      </c>
      <c r="I63" s="174"/>
      <c r="J63" s="174"/>
      <c r="K63" s="174">
        <f>'将来負担比率（分子）の構造'!L$44</f>
        <v>6092</v>
      </c>
      <c r="L63" s="174"/>
      <c r="M63" s="174"/>
      <c r="N63" s="174">
        <f>'将来負担比率（分子）の構造'!M$44</f>
        <v>6253</v>
      </c>
      <c r="O63" s="174"/>
      <c r="P63" s="174"/>
    </row>
    <row r="64" spans="1:16" x14ac:dyDescent="0.2">
      <c r="A64" s="174" t="s">
        <v>33</v>
      </c>
      <c r="B64" s="174">
        <f>'将来負担比率（分子）の構造'!I$43</f>
        <v>22745</v>
      </c>
      <c r="C64" s="174"/>
      <c r="D64" s="174"/>
      <c r="E64" s="174">
        <f>'将来負担比率（分子）の構造'!J$43</f>
        <v>21549</v>
      </c>
      <c r="F64" s="174"/>
      <c r="G64" s="174"/>
      <c r="H64" s="174">
        <f>'将来負担比率（分子）の構造'!K$43</f>
        <v>20180</v>
      </c>
      <c r="I64" s="174"/>
      <c r="J64" s="174"/>
      <c r="K64" s="174">
        <f>'将来負担比率（分子）の構造'!L$43</f>
        <v>19199</v>
      </c>
      <c r="L64" s="174"/>
      <c r="M64" s="174"/>
      <c r="N64" s="174">
        <f>'将来負担比率（分子）の構造'!M$43</f>
        <v>19163</v>
      </c>
      <c r="O64" s="174"/>
      <c r="P64" s="174"/>
    </row>
    <row r="65" spans="1:16" x14ac:dyDescent="0.2">
      <c r="A65" s="174" t="s">
        <v>32</v>
      </c>
      <c r="B65" s="174">
        <f>'将来負担比率（分子）の構造'!I$42</f>
        <v>1740</v>
      </c>
      <c r="C65" s="174"/>
      <c r="D65" s="174"/>
      <c r="E65" s="174">
        <f>'将来負担比率（分子）の構造'!J$42</f>
        <v>1702</v>
      </c>
      <c r="F65" s="174"/>
      <c r="G65" s="174"/>
      <c r="H65" s="174">
        <f>'将来負担比率（分子）の構造'!K$42</f>
        <v>1651</v>
      </c>
      <c r="I65" s="174"/>
      <c r="J65" s="174"/>
      <c r="K65" s="174">
        <f>'将来負担比率（分子）の構造'!L$42</f>
        <v>1600</v>
      </c>
      <c r="L65" s="174"/>
      <c r="M65" s="174"/>
      <c r="N65" s="174">
        <f>'将来負担比率（分子）の構造'!M$42</f>
        <v>1547</v>
      </c>
      <c r="O65" s="174"/>
      <c r="P65" s="174"/>
    </row>
    <row r="66" spans="1:16" x14ac:dyDescent="0.2">
      <c r="A66" s="174" t="s">
        <v>31</v>
      </c>
      <c r="B66" s="174">
        <f>'将来負担比率（分子）の構造'!I$41</f>
        <v>68834</v>
      </c>
      <c r="C66" s="174"/>
      <c r="D66" s="174"/>
      <c r="E66" s="174">
        <f>'将来負担比率（分子）の構造'!J$41</f>
        <v>67145</v>
      </c>
      <c r="F66" s="174"/>
      <c r="G66" s="174"/>
      <c r="H66" s="174">
        <f>'将来負担比率（分子）の構造'!K$41</f>
        <v>65873</v>
      </c>
      <c r="I66" s="174"/>
      <c r="J66" s="174"/>
      <c r="K66" s="174">
        <f>'将来負担比率（分子）の構造'!L$41</f>
        <v>65985</v>
      </c>
      <c r="L66" s="174"/>
      <c r="M66" s="174"/>
      <c r="N66" s="174">
        <f>'将来負担比率（分子）の構造'!M$41</f>
        <v>65940</v>
      </c>
      <c r="O66" s="174"/>
      <c r="P66" s="174"/>
    </row>
    <row r="67" spans="1:16" x14ac:dyDescent="0.2">
      <c r="A67" s="174" t="s">
        <v>75</v>
      </c>
      <c r="B67" s="174" t="e">
        <f>NA()</f>
        <v>#N/A</v>
      </c>
      <c r="C67" s="174">
        <f>IF(ISNUMBER('将来負担比率（分子）の構造'!I$53), IF('将来負担比率（分子）の構造'!I$53 &lt; 0, 0, '将来負担比率（分子）の構造'!I$53), NA())</f>
        <v>10715</v>
      </c>
      <c r="D67" s="174" t="e">
        <f>NA()</f>
        <v>#N/A</v>
      </c>
      <c r="E67" s="174" t="e">
        <f>NA()</f>
        <v>#N/A</v>
      </c>
      <c r="F67" s="174">
        <f>IF(ISNUMBER('将来負担比率（分子）の構造'!J$53), IF('将来負担比率（分子）の構造'!J$53 &lt; 0, 0, '将来負担比率（分子）の構造'!J$53), NA())</f>
        <v>8628</v>
      </c>
      <c r="G67" s="174" t="e">
        <f>NA()</f>
        <v>#N/A</v>
      </c>
      <c r="H67" s="174" t="e">
        <f>NA()</f>
        <v>#N/A</v>
      </c>
      <c r="I67" s="174">
        <f>IF(ISNUMBER('将来負担比率（分子）の構造'!K$53), IF('将来負担比率（分子）の構造'!K$53 &lt; 0, 0, '将来負担比率（分子）の構造'!K$53), NA())</f>
        <v>6464</v>
      </c>
      <c r="J67" s="174" t="e">
        <f>NA()</f>
        <v>#N/A</v>
      </c>
      <c r="K67" s="174" t="e">
        <f>NA()</f>
        <v>#N/A</v>
      </c>
      <c r="L67" s="174">
        <f>IF(ISNUMBER('将来負担比率（分子）の構造'!L$53), IF('将来負担比率（分子）の構造'!L$53 &lt; 0, 0, '将来負担比率（分子）の構造'!L$53), NA())</f>
        <v>8748</v>
      </c>
      <c r="M67" s="174" t="e">
        <f>NA()</f>
        <v>#N/A</v>
      </c>
      <c r="N67" s="174" t="e">
        <f>NA()</f>
        <v>#N/A</v>
      </c>
      <c r="O67" s="174">
        <f>IF(ISNUMBER('将来負担比率（分子）の構造'!M$53), IF('将来負担比率（分子）の構造'!M$53 &lt; 0, 0, '将来負担比率（分子）の構造'!M$53), NA())</f>
        <v>7662</v>
      </c>
      <c r="P67" s="174" t="e">
        <f>NA()</f>
        <v>#N/A</v>
      </c>
    </row>
    <row r="70" spans="1:16" x14ac:dyDescent="0.2">
      <c r="A70" s="176" t="s">
        <v>76</v>
      </c>
      <c r="B70" s="176"/>
      <c r="C70" s="176"/>
      <c r="D70" s="176"/>
      <c r="E70" s="176"/>
      <c r="F70" s="176"/>
    </row>
    <row r="71" spans="1:16" x14ac:dyDescent="0.2">
      <c r="A71" s="177"/>
      <c r="B71" s="177" t="str">
        <f>基金残高に係る経年分析!F54</f>
        <v>H30</v>
      </c>
      <c r="C71" s="177" t="str">
        <f>基金残高に係る経年分析!G54</f>
        <v>R01</v>
      </c>
      <c r="D71" s="177" t="str">
        <f>基金残高に係る経年分析!H54</f>
        <v>R02</v>
      </c>
    </row>
    <row r="72" spans="1:16" x14ac:dyDescent="0.2">
      <c r="A72" s="177" t="s">
        <v>77</v>
      </c>
      <c r="B72" s="178">
        <f>基金残高に係る経年分析!F55</f>
        <v>3631</v>
      </c>
      <c r="C72" s="178">
        <f>基金残高に係る経年分析!G55</f>
        <v>3504</v>
      </c>
      <c r="D72" s="178">
        <f>基金残高に係る経年分析!H55</f>
        <v>3004</v>
      </c>
    </row>
    <row r="73" spans="1:16" x14ac:dyDescent="0.2">
      <c r="A73" s="177" t="s">
        <v>78</v>
      </c>
      <c r="B73" s="178">
        <f>基金残高に係る経年分析!F56</f>
        <v>402</v>
      </c>
      <c r="C73" s="178">
        <f>基金残高に係る経年分析!G56</f>
        <v>403</v>
      </c>
      <c r="D73" s="178">
        <f>基金残高に係る経年分析!H56</f>
        <v>403</v>
      </c>
    </row>
    <row r="74" spans="1:16" x14ac:dyDescent="0.2">
      <c r="A74" s="177" t="s">
        <v>79</v>
      </c>
      <c r="B74" s="178">
        <f>基金残高に係る経年分析!F57</f>
        <v>8989</v>
      </c>
      <c r="C74" s="178">
        <f>基金残高に係る経年分析!G57</f>
        <v>8733</v>
      </c>
      <c r="D74" s="178">
        <f>基金残高に係る経年分析!H57</f>
        <v>8560</v>
      </c>
    </row>
  </sheetData>
  <sheetProtection algorithmName="SHA-512" hashValue="S+am6UWBJSxoIekjjWkZC88R9aKMALDU1cfL9pZGBEvGCYQDRVnGAk/jHybNhl6CGlgM/PT06eRBFYHNXtlZIA==" saltValue="My6gW7o+l0E5bNI2HQT05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25" t="s">
        <v>217</v>
      </c>
      <c r="DI1" s="726"/>
      <c r="DJ1" s="726"/>
      <c r="DK1" s="726"/>
      <c r="DL1" s="726"/>
      <c r="DM1" s="726"/>
      <c r="DN1" s="727"/>
      <c r="DO1" s="214"/>
      <c r="DP1" s="725" t="s">
        <v>218</v>
      </c>
      <c r="DQ1" s="726"/>
      <c r="DR1" s="726"/>
      <c r="DS1" s="726"/>
      <c r="DT1" s="726"/>
      <c r="DU1" s="726"/>
      <c r="DV1" s="726"/>
      <c r="DW1" s="726"/>
      <c r="DX1" s="726"/>
      <c r="DY1" s="726"/>
      <c r="DZ1" s="726"/>
      <c r="EA1" s="726"/>
      <c r="EB1" s="726"/>
      <c r="EC1" s="727"/>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87" t="s">
        <v>220</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221</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687" t="s">
        <v>222</v>
      </c>
      <c r="CE3" s="688"/>
      <c r="CF3" s="688"/>
      <c r="CG3" s="688"/>
      <c r="CH3" s="688"/>
      <c r="CI3" s="688"/>
      <c r="CJ3" s="688"/>
      <c r="CK3" s="688"/>
      <c r="CL3" s="688"/>
      <c r="CM3" s="688"/>
      <c r="CN3" s="688"/>
      <c r="CO3" s="688"/>
      <c r="CP3" s="688"/>
      <c r="CQ3" s="688"/>
      <c r="CR3" s="688"/>
      <c r="CS3" s="688"/>
      <c r="CT3" s="688"/>
      <c r="CU3" s="688"/>
      <c r="CV3" s="688"/>
      <c r="CW3" s="688"/>
      <c r="CX3" s="688"/>
      <c r="CY3" s="688"/>
      <c r="CZ3" s="688"/>
      <c r="DA3" s="688"/>
      <c r="DB3" s="688"/>
      <c r="DC3" s="688"/>
      <c r="DD3" s="688"/>
      <c r="DE3" s="688"/>
      <c r="DF3" s="688"/>
      <c r="DG3" s="688"/>
      <c r="DH3" s="688"/>
      <c r="DI3" s="688"/>
      <c r="DJ3" s="688"/>
      <c r="DK3" s="688"/>
      <c r="DL3" s="688"/>
      <c r="DM3" s="688"/>
      <c r="DN3" s="688"/>
      <c r="DO3" s="688"/>
      <c r="DP3" s="688"/>
      <c r="DQ3" s="688"/>
      <c r="DR3" s="688"/>
      <c r="DS3" s="688"/>
      <c r="DT3" s="688"/>
      <c r="DU3" s="688"/>
      <c r="DV3" s="688"/>
      <c r="DW3" s="688"/>
      <c r="DX3" s="688"/>
      <c r="DY3" s="688"/>
      <c r="DZ3" s="688"/>
      <c r="EA3" s="688"/>
      <c r="EB3" s="688"/>
      <c r="EC3" s="689"/>
    </row>
    <row r="4" spans="2:143" ht="11.25" customHeight="1" x14ac:dyDescent="0.2">
      <c r="B4" s="687" t="s">
        <v>1</v>
      </c>
      <c r="C4" s="688"/>
      <c r="D4" s="688"/>
      <c r="E4" s="688"/>
      <c r="F4" s="688"/>
      <c r="G4" s="688"/>
      <c r="H4" s="688"/>
      <c r="I4" s="688"/>
      <c r="J4" s="688"/>
      <c r="K4" s="688"/>
      <c r="L4" s="688"/>
      <c r="M4" s="688"/>
      <c r="N4" s="688"/>
      <c r="O4" s="688"/>
      <c r="P4" s="688"/>
      <c r="Q4" s="689"/>
      <c r="R4" s="687" t="s">
        <v>223</v>
      </c>
      <c r="S4" s="688"/>
      <c r="T4" s="688"/>
      <c r="U4" s="688"/>
      <c r="V4" s="688"/>
      <c r="W4" s="688"/>
      <c r="X4" s="688"/>
      <c r="Y4" s="689"/>
      <c r="Z4" s="687" t="s">
        <v>224</v>
      </c>
      <c r="AA4" s="688"/>
      <c r="AB4" s="688"/>
      <c r="AC4" s="689"/>
      <c r="AD4" s="687" t="s">
        <v>225</v>
      </c>
      <c r="AE4" s="688"/>
      <c r="AF4" s="688"/>
      <c r="AG4" s="688"/>
      <c r="AH4" s="688"/>
      <c r="AI4" s="688"/>
      <c r="AJ4" s="688"/>
      <c r="AK4" s="689"/>
      <c r="AL4" s="687" t="s">
        <v>224</v>
      </c>
      <c r="AM4" s="688"/>
      <c r="AN4" s="688"/>
      <c r="AO4" s="689"/>
      <c r="AP4" s="728" t="s">
        <v>226</v>
      </c>
      <c r="AQ4" s="728"/>
      <c r="AR4" s="728"/>
      <c r="AS4" s="728"/>
      <c r="AT4" s="728"/>
      <c r="AU4" s="728"/>
      <c r="AV4" s="728"/>
      <c r="AW4" s="728"/>
      <c r="AX4" s="728"/>
      <c r="AY4" s="728"/>
      <c r="AZ4" s="728"/>
      <c r="BA4" s="728"/>
      <c r="BB4" s="728"/>
      <c r="BC4" s="728"/>
      <c r="BD4" s="728"/>
      <c r="BE4" s="728"/>
      <c r="BF4" s="728"/>
      <c r="BG4" s="728" t="s">
        <v>227</v>
      </c>
      <c r="BH4" s="728"/>
      <c r="BI4" s="728"/>
      <c r="BJ4" s="728"/>
      <c r="BK4" s="728"/>
      <c r="BL4" s="728"/>
      <c r="BM4" s="728"/>
      <c r="BN4" s="728"/>
      <c r="BO4" s="728" t="s">
        <v>224</v>
      </c>
      <c r="BP4" s="728"/>
      <c r="BQ4" s="728"/>
      <c r="BR4" s="728"/>
      <c r="BS4" s="728" t="s">
        <v>228</v>
      </c>
      <c r="BT4" s="728"/>
      <c r="BU4" s="728"/>
      <c r="BV4" s="728"/>
      <c r="BW4" s="728"/>
      <c r="BX4" s="728"/>
      <c r="BY4" s="728"/>
      <c r="BZ4" s="728"/>
      <c r="CA4" s="728"/>
      <c r="CB4" s="728"/>
      <c r="CD4" s="687" t="s">
        <v>229</v>
      </c>
      <c r="CE4" s="688"/>
      <c r="CF4" s="688"/>
      <c r="CG4" s="688"/>
      <c r="CH4" s="688"/>
      <c r="CI4" s="688"/>
      <c r="CJ4" s="688"/>
      <c r="CK4" s="688"/>
      <c r="CL4" s="688"/>
      <c r="CM4" s="688"/>
      <c r="CN4" s="688"/>
      <c r="CO4" s="688"/>
      <c r="CP4" s="688"/>
      <c r="CQ4" s="688"/>
      <c r="CR4" s="688"/>
      <c r="CS4" s="688"/>
      <c r="CT4" s="688"/>
      <c r="CU4" s="688"/>
      <c r="CV4" s="688"/>
      <c r="CW4" s="688"/>
      <c r="CX4" s="688"/>
      <c r="CY4" s="688"/>
      <c r="CZ4" s="688"/>
      <c r="DA4" s="688"/>
      <c r="DB4" s="688"/>
      <c r="DC4" s="688"/>
      <c r="DD4" s="688"/>
      <c r="DE4" s="688"/>
      <c r="DF4" s="688"/>
      <c r="DG4" s="688"/>
      <c r="DH4" s="688"/>
      <c r="DI4" s="688"/>
      <c r="DJ4" s="688"/>
      <c r="DK4" s="688"/>
      <c r="DL4" s="688"/>
      <c r="DM4" s="688"/>
      <c r="DN4" s="688"/>
      <c r="DO4" s="688"/>
      <c r="DP4" s="688"/>
      <c r="DQ4" s="688"/>
      <c r="DR4" s="688"/>
      <c r="DS4" s="688"/>
      <c r="DT4" s="688"/>
      <c r="DU4" s="688"/>
      <c r="DV4" s="688"/>
      <c r="DW4" s="688"/>
      <c r="DX4" s="688"/>
      <c r="DY4" s="688"/>
      <c r="DZ4" s="688"/>
      <c r="EA4" s="688"/>
      <c r="EB4" s="688"/>
      <c r="EC4" s="689"/>
    </row>
    <row r="5" spans="2:143" ht="11.25" customHeight="1" x14ac:dyDescent="0.2">
      <c r="B5" s="684" t="s">
        <v>230</v>
      </c>
      <c r="C5" s="685"/>
      <c r="D5" s="685"/>
      <c r="E5" s="685"/>
      <c r="F5" s="685"/>
      <c r="G5" s="685"/>
      <c r="H5" s="685"/>
      <c r="I5" s="685"/>
      <c r="J5" s="685"/>
      <c r="K5" s="685"/>
      <c r="L5" s="685"/>
      <c r="M5" s="685"/>
      <c r="N5" s="685"/>
      <c r="O5" s="685"/>
      <c r="P5" s="685"/>
      <c r="Q5" s="686"/>
      <c r="R5" s="681">
        <v>24063978</v>
      </c>
      <c r="S5" s="682"/>
      <c r="T5" s="682"/>
      <c r="U5" s="682"/>
      <c r="V5" s="682"/>
      <c r="W5" s="682"/>
      <c r="X5" s="682"/>
      <c r="Y5" s="710"/>
      <c r="Z5" s="723">
        <v>27.5</v>
      </c>
      <c r="AA5" s="723"/>
      <c r="AB5" s="723"/>
      <c r="AC5" s="723"/>
      <c r="AD5" s="724">
        <v>22450359</v>
      </c>
      <c r="AE5" s="724"/>
      <c r="AF5" s="724"/>
      <c r="AG5" s="724"/>
      <c r="AH5" s="724"/>
      <c r="AI5" s="724"/>
      <c r="AJ5" s="724"/>
      <c r="AK5" s="724"/>
      <c r="AL5" s="711">
        <v>64</v>
      </c>
      <c r="AM5" s="693"/>
      <c r="AN5" s="693"/>
      <c r="AO5" s="712"/>
      <c r="AP5" s="684" t="s">
        <v>231</v>
      </c>
      <c r="AQ5" s="685"/>
      <c r="AR5" s="685"/>
      <c r="AS5" s="685"/>
      <c r="AT5" s="685"/>
      <c r="AU5" s="685"/>
      <c r="AV5" s="685"/>
      <c r="AW5" s="685"/>
      <c r="AX5" s="685"/>
      <c r="AY5" s="685"/>
      <c r="AZ5" s="685"/>
      <c r="BA5" s="685"/>
      <c r="BB5" s="685"/>
      <c r="BC5" s="685"/>
      <c r="BD5" s="685"/>
      <c r="BE5" s="685"/>
      <c r="BF5" s="686"/>
      <c r="BG5" s="631">
        <v>22449480</v>
      </c>
      <c r="BH5" s="632"/>
      <c r="BI5" s="632"/>
      <c r="BJ5" s="632"/>
      <c r="BK5" s="632"/>
      <c r="BL5" s="632"/>
      <c r="BM5" s="632"/>
      <c r="BN5" s="633"/>
      <c r="BO5" s="662">
        <v>93.3</v>
      </c>
      <c r="BP5" s="662"/>
      <c r="BQ5" s="662"/>
      <c r="BR5" s="662"/>
      <c r="BS5" s="663">
        <v>286318</v>
      </c>
      <c r="BT5" s="663"/>
      <c r="BU5" s="663"/>
      <c r="BV5" s="663"/>
      <c r="BW5" s="663"/>
      <c r="BX5" s="663"/>
      <c r="BY5" s="663"/>
      <c r="BZ5" s="663"/>
      <c r="CA5" s="663"/>
      <c r="CB5" s="708"/>
      <c r="CD5" s="687" t="s">
        <v>226</v>
      </c>
      <c r="CE5" s="688"/>
      <c r="CF5" s="688"/>
      <c r="CG5" s="688"/>
      <c r="CH5" s="688"/>
      <c r="CI5" s="688"/>
      <c r="CJ5" s="688"/>
      <c r="CK5" s="688"/>
      <c r="CL5" s="688"/>
      <c r="CM5" s="688"/>
      <c r="CN5" s="688"/>
      <c r="CO5" s="688"/>
      <c r="CP5" s="688"/>
      <c r="CQ5" s="689"/>
      <c r="CR5" s="687" t="s">
        <v>232</v>
      </c>
      <c r="CS5" s="688"/>
      <c r="CT5" s="688"/>
      <c r="CU5" s="688"/>
      <c r="CV5" s="688"/>
      <c r="CW5" s="688"/>
      <c r="CX5" s="688"/>
      <c r="CY5" s="689"/>
      <c r="CZ5" s="687" t="s">
        <v>224</v>
      </c>
      <c r="DA5" s="688"/>
      <c r="DB5" s="688"/>
      <c r="DC5" s="689"/>
      <c r="DD5" s="687" t="s">
        <v>233</v>
      </c>
      <c r="DE5" s="688"/>
      <c r="DF5" s="688"/>
      <c r="DG5" s="688"/>
      <c r="DH5" s="688"/>
      <c r="DI5" s="688"/>
      <c r="DJ5" s="688"/>
      <c r="DK5" s="688"/>
      <c r="DL5" s="688"/>
      <c r="DM5" s="688"/>
      <c r="DN5" s="688"/>
      <c r="DO5" s="688"/>
      <c r="DP5" s="689"/>
      <c r="DQ5" s="687" t="s">
        <v>234</v>
      </c>
      <c r="DR5" s="688"/>
      <c r="DS5" s="688"/>
      <c r="DT5" s="688"/>
      <c r="DU5" s="688"/>
      <c r="DV5" s="688"/>
      <c r="DW5" s="688"/>
      <c r="DX5" s="688"/>
      <c r="DY5" s="688"/>
      <c r="DZ5" s="688"/>
      <c r="EA5" s="688"/>
      <c r="EB5" s="688"/>
      <c r="EC5" s="689"/>
    </row>
    <row r="6" spans="2:143" ht="11.25" customHeight="1" x14ac:dyDescent="0.2">
      <c r="B6" s="628" t="s">
        <v>235</v>
      </c>
      <c r="C6" s="629"/>
      <c r="D6" s="629"/>
      <c r="E6" s="629"/>
      <c r="F6" s="629"/>
      <c r="G6" s="629"/>
      <c r="H6" s="629"/>
      <c r="I6" s="629"/>
      <c r="J6" s="629"/>
      <c r="K6" s="629"/>
      <c r="L6" s="629"/>
      <c r="M6" s="629"/>
      <c r="N6" s="629"/>
      <c r="O6" s="629"/>
      <c r="P6" s="629"/>
      <c r="Q6" s="630"/>
      <c r="R6" s="631">
        <v>501885</v>
      </c>
      <c r="S6" s="632"/>
      <c r="T6" s="632"/>
      <c r="U6" s="632"/>
      <c r="V6" s="632"/>
      <c r="W6" s="632"/>
      <c r="X6" s="632"/>
      <c r="Y6" s="633"/>
      <c r="Z6" s="662">
        <v>0.6</v>
      </c>
      <c r="AA6" s="662"/>
      <c r="AB6" s="662"/>
      <c r="AC6" s="662"/>
      <c r="AD6" s="663">
        <v>501885</v>
      </c>
      <c r="AE6" s="663"/>
      <c r="AF6" s="663"/>
      <c r="AG6" s="663"/>
      <c r="AH6" s="663"/>
      <c r="AI6" s="663"/>
      <c r="AJ6" s="663"/>
      <c r="AK6" s="663"/>
      <c r="AL6" s="634">
        <v>1.4</v>
      </c>
      <c r="AM6" s="635"/>
      <c r="AN6" s="635"/>
      <c r="AO6" s="664"/>
      <c r="AP6" s="628" t="s">
        <v>236</v>
      </c>
      <c r="AQ6" s="629"/>
      <c r="AR6" s="629"/>
      <c r="AS6" s="629"/>
      <c r="AT6" s="629"/>
      <c r="AU6" s="629"/>
      <c r="AV6" s="629"/>
      <c r="AW6" s="629"/>
      <c r="AX6" s="629"/>
      <c r="AY6" s="629"/>
      <c r="AZ6" s="629"/>
      <c r="BA6" s="629"/>
      <c r="BB6" s="629"/>
      <c r="BC6" s="629"/>
      <c r="BD6" s="629"/>
      <c r="BE6" s="629"/>
      <c r="BF6" s="630"/>
      <c r="BG6" s="631">
        <v>22449480</v>
      </c>
      <c r="BH6" s="632"/>
      <c r="BI6" s="632"/>
      <c r="BJ6" s="632"/>
      <c r="BK6" s="632"/>
      <c r="BL6" s="632"/>
      <c r="BM6" s="632"/>
      <c r="BN6" s="633"/>
      <c r="BO6" s="662">
        <v>93.3</v>
      </c>
      <c r="BP6" s="662"/>
      <c r="BQ6" s="662"/>
      <c r="BR6" s="662"/>
      <c r="BS6" s="663">
        <v>286318</v>
      </c>
      <c r="BT6" s="663"/>
      <c r="BU6" s="663"/>
      <c r="BV6" s="663"/>
      <c r="BW6" s="663"/>
      <c r="BX6" s="663"/>
      <c r="BY6" s="663"/>
      <c r="BZ6" s="663"/>
      <c r="CA6" s="663"/>
      <c r="CB6" s="708"/>
      <c r="CD6" s="684" t="s">
        <v>237</v>
      </c>
      <c r="CE6" s="685"/>
      <c r="CF6" s="685"/>
      <c r="CG6" s="685"/>
      <c r="CH6" s="685"/>
      <c r="CI6" s="685"/>
      <c r="CJ6" s="685"/>
      <c r="CK6" s="685"/>
      <c r="CL6" s="685"/>
      <c r="CM6" s="685"/>
      <c r="CN6" s="685"/>
      <c r="CO6" s="685"/>
      <c r="CP6" s="685"/>
      <c r="CQ6" s="686"/>
      <c r="CR6" s="631">
        <v>379015</v>
      </c>
      <c r="CS6" s="632"/>
      <c r="CT6" s="632"/>
      <c r="CU6" s="632"/>
      <c r="CV6" s="632"/>
      <c r="CW6" s="632"/>
      <c r="CX6" s="632"/>
      <c r="CY6" s="633"/>
      <c r="CZ6" s="711">
        <v>0.4</v>
      </c>
      <c r="DA6" s="693"/>
      <c r="DB6" s="693"/>
      <c r="DC6" s="713"/>
      <c r="DD6" s="637" t="s">
        <v>238</v>
      </c>
      <c r="DE6" s="632"/>
      <c r="DF6" s="632"/>
      <c r="DG6" s="632"/>
      <c r="DH6" s="632"/>
      <c r="DI6" s="632"/>
      <c r="DJ6" s="632"/>
      <c r="DK6" s="632"/>
      <c r="DL6" s="632"/>
      <c r="DM6" s="632"/>
      <c r="DN6" s="632"/>
      <c r="DO6" s="632"/>
      <c r="DP6" s="633"/>
      <c r="DQ6" s="637">
        <v>379015</v>
      </c>
      <c r="DR6" s="632"/>
      <c r="DS6" s="632"/>
      <c r="DT6" s="632"/>
      <c r="DU6" s="632"/>
      <c r="DV6" s="632"/>
      <c r="DW6" s="632"/>
      <c r="DX6" s="632"/>
      <c r="DY6" s="632"/>
      <c r="DZ6" s="632"/>
      <c r="EA6" s="632"/>
      <c r="EB6" s="632"/>
      <c r="EC6" s="673"/>
    </row>
    <row r="7" spans="2:143" ht="11.25" customHeight="1" x14ac:dyDescent="0.2">
      <c r="B7" s="628" t="s">
        <v>239</v>
      </c>
      <c r="C7" s="629"/>
      <c r="D7" s="629"/>
      <c r="E7" s="629"/>
      <c r="F7" s="629"/>
      <c r="G7" s="629"/>
      <c r="H7" s="629"/>
      <c r="I7" s="629"/>
      <c r="J7" s="629"/>
      <c r="K7" s="629"/>
      <c r="L7" s="629"/>
      <c r="M7" s="629"/>
      <c r="N7" s="629"/>
      <c r="O7" s="629"/>
      <c r="P7" s="629"/>
      <c r="Q7" s="630"/>
      <c r="R7" s="631">
        <v>39367</v>
      </c>
      <c r="S7" s="632"/>
      <c r="T7" s="632"/>
      <c r="U7" s="632"/>
      <c r="V7" s="632"/>
      <c r="W7" s="632"/>
      <c r="X7" s="632"/>
      <c r="Y7" s="633"/>
      <c r="Z7" s="662">
        <v>0</v>
      </c>
      <c r="AA7" s="662"/>
      <c r="AB7" s="662"/>
      <c r="AC7" s="662"/>
      <c r="AD7" s="663">
        <v>39367</v>
      </c>
      <c r="AE7" s="663"/>
      <c r="AF7" s="663"/>
      <c r="AG7" s="663"/>
      <c r="AH7" s="663"/>
      <c r="AI7" s="663"/>
      <c r="AJ7" s="663"/>
      <c r="AK7" s="663"/>
      <c r="AL7" s="634">
        <v>0.1</v>
      </c>
      <c r="AM7" s="635"/>
      <c r="AN7" s="635"/>
      <c r="AO7" s="664"/>
      <c r="AP7" s="628" t="s">
        <v>240</v>
      </c>
      <c r="AQ7" s="629"/>
      <c r="AR7" s="629"/>
      <c r="AS7" s="629"/>
      <c r="AT7" s="629"/>
      <c r="AU7" s="629"/>
      <c r="AV7" s="629"/>
      <c r="AW7" s="629"/>
      <c r="AX7" s="629"/>
      <c r="AY7" s="629"/>
      <c r="AZ7" s="629"/>
      <c r="BA7" s="629"/>
      <c r="BB7" s="629"/>
      <c r="BC7" s="629"/>
      <c r="BD7" s="629"/>
      <c r="BE7" s="629"/>
      <c r="BF7" s="630"/>
      <c r="BG7" s="631">
        <v>10306891</v>
      </c>
      <c r="BH7" s="632"/>
      <c r="BI7" s="632"/>
      <c r="BJ7" s="632"/>
      <c r="BK7" s="632"/>
      <c r="BL7" s="632"/>
      <c r="BM7" s="632"/>
      <c r="BN7" s="633"/>
      <c r="BO7" s="662">
        <v>42.8</v>
      </c>
      <c r="BP7" s="662"/>
      <c r="BQ7" s="662"/>
      <c r="BR7" s="662"/>
      <c r="BS7" s="663">
        <v>286318</v>
      </c>
      <c r="BT7" s="663"/>
      <c r="BU7" s="663"/>
      <c r="BV7" s="663"/>
      <c r="BW7" s="663"/>
      <c r="BX7" s="663"/>
      <c r="BY7" s="663"/>
      <c r="BZ7" s="663"/>
      <c r="CA7" s="663"/>
      <c r="CB7" s="708"/>
      <c r="CD7" s="628" t="s">
        <v>241</v>
      </c>
      <c r="CE7" s="629"/>
      <c r="CF7" s="629"/>
      <c r="CG7" s="629"/>
      <c r="CH7" s="629"/>
      <c r="CI7" s="629"/>
      <c r="CJ7" s="629"/>
      <c r="CK7" s="629"/>
      <c r="CL7" s="629"/>
      <c r="CM7" s="629"/>
      <c r="CN7" s="629"/>
      <c r="CO7" s="629"/>
      <c r="CP7" s="629"/>
      <c r="CQ7" s="630"/>
      <c r="CR7" s="631">
        <v>26109848</v>
      </c>
      <c r="CS7" s="632"/>
      <c r="CT7" s="632"/>
      <c r="CU7" s="632"/>
      <c r="CV7" s="632"/>
      <c r="CW7" s="632"/>
      <c r="CX7" s="632"/>
      <c r="CY7" s="633"/>
      <c r="CZ7" s="662">
        <v>30.6</v>
      </c>
      <c r="DA7" s="662"/>
      <c r="DB7" s="662"/>
      <c r="DC7" s="662"/>
      <c r="DD7" s="637">
        <v>2089591</v>
      </c>
      <c r="DE7" s="632"/>
      <c r="DF7" s="632"/>
      <c r="DG7" s="632"/>
      <c r="DH7" s="632"/>
      <c r="DI7" s="632"/>
      <c r="DJ7" s="632"/>
      <c r="DK7" s="632"/>
      <c r="DL7" s="632"/>
      <c r="DM7" s="632"/>
      <c r="DN7" s="632"/>
      <c r="DO7" s="632"/>
      <c r="DP7" s="633"/>
      <c r="DQ7" s="637">
        <v>6920775</v>
      </c>
      <c r="DR7" s="632"/>
      <c r="DS7" s="632"/>
      <c r="DT7" s="632"/>
      <c r="DU7" s="632"/>
      <c r="DV7" s="632"/>
      <c r="DW7" s="632"/>
      <c r="DX7" s="632"/>
      <c r="DY7" s="632"/>
      <c r="DZ7" s="632"/>
      <c r="EA7" s="632"/>
      <c r="EB7" s="632"/>
      <c r="EC7" s="673"/>
    </row>
    <row r="8" spans="2:143" ht="11.25" customHeight="1" x14ac:dyDescent="0.2">
      <c r="B8" s="628" t="s">
        <v>242</v>
      </c>
      <c r="C8" s="629"/>
      <c r="D8" s="629"/>
      <c r="E8" s="629"/>
      <c r="F8" s="629"/>
      <c r="G8" s="629"/>
      <c r="H8" s="629"/>
      <c r="I8" s="629"/>
      <c r="J8" s="629"/>
      <c r="K8" s="629"/>
      <c r="L8" s="629"/>
      <c r="M8" s="629"/>
      <c r="N8" s="629"/>
      <c r="O8" s="629"/>
      <c r="P8" s="629"/>
      <c r="Q8" s="630"/>
      <c r="R8" s="631">
        <v>85663</v>
      </c>
      <c r="S8" s="632"/>
      <c r="T8" s="632"/>
      <c r="U8" s="632"/>
      <c r="V8" s="632"/>
      <c r="W8" s="632"/>
      <c r="X8" s="632"/>
      <c r="Y8" s="633"/>
      <c r="Z8" s="662">
        <v>0.1</v>
      </c>
      <c r="AA8" s="662"/>
      <c r="AB8" s="662"/>
      <c r="AC8" s="662"/>
      <c r="AD8" s="663">
        <v>85663</v>
      </c>
      <c r="AE8" s="663"/>
      <c r="AF8" s="663"/>
      <c r="AG8" s="663"/>
      <c r="AH8" s="663"/>
      <c r="AI8" s="663"/>
      <c r="AJ8" s="663"/>
      <c r="AK8" s="663"/>
      <c r="AL8" s="634">
        <v>0.2</v>
      </c>
      <c r="AM8" s="635"/>
      <c r="AN8" s="635"/>
      <c r="AO8" s="664"/>
      <c r="AP8" s="628" t="s">
        <v>243</v>
      </c>
      <c r="AQ8" s="629"/>
      <c r="AR8" s="629"/>
      <c r="AS8" s="629"/>
      <c r="AT8" s="629"/>
      <c r="AU8" s="629"/>
      <c r="AV8" s="629"/>
      <c r="AW8" s="629"/>
      <c r="AX8" s="629"/>
      <c r="AY8" s="629"/>
      <c r="AZ8" s="629"/>
      <c r="BA8" s="629"/>
      <c r="BB8" s="629"/>
      <c r="BC8" s="629"/>
      <c r="BD8" s="629"/>
      <c r="BE8" s="629"/>
      <c r="BF8" s="630"/>
      <c r="BG8" s="631">
        <v>279147</v>
      </c>
      <c r="BH8" s="632"/>
      <c r="BI8" s="632"/>
      <c r="BJ8" s="632"/>
      <c r="BK8" s="632"/>
      <c r="BL8" s="632"/>
      <c r="BM8" s="632"/>
      <c r="BN8" s="633"/>
      <c r="BO8" s="662">
        <v>1.2</v>
      </c>
      <c r="BP8" s="662"/>
      <c r="BQ8" s="662"/>
      <c r="BR8" s="662"/>
      <c r="BS8" s="637" t="s">
        <v>129</v>
      </c>
      <c r="BT8" s="632"/>
      <c r="BU8" s="632"/>
      <c r="BV8" s="632"/>
      <c r="BW8" s="632"/>
      <c r="BX8" s="632"/>
      <c r="BY8" s="632"/>
      <c r="BZ8" s="632"/>
      <c r="CA8" s="632"/>
      <c r="CB8" s="673"/>
      <c r="CD8" s="628" t="s">
        <v>244</v>
      </c>
      <c r="CE8" s="629"/>
      <c r="CF8" s="629"/>
      <c r="CG8" s="629"/>
      <c r="CH8" s="629"/>
      <c r="CI8" s="629"/>
      <c r="CJ8" s="629"/>
      <c r="CK8" s="629"/>
      <c r="CL8" s="629"/>
      <c r="CM8" s="629"/>
      <c r="CN8" s="629"/>
      <c r="CO8" s="629"/>
      <c r="CP8" s="629"/>
      <c r="CQ8" s="630"/>
      <c r="CR8" s="631">
        <v>28024368</v>
      </c>
      <c r="CS8" s="632"/>
      <c r="CT8" s="632"/>
      <c r="CU8" s="632"/>
      <c r="CV8" s="632"/>
      <c r="CW8" s="632"/>
      <c r="CX8" s="632"/>
      <c r="CY8" s="633"/>
      <c r="CZ8" s="662">
        <v>32.9</v>
      </c>
      <c r="DA8" s="662"/>
      <c r="DB8" s="662"/>
      <c r="DC8" s="662"/>
      <c r="DD8" s="637">
        <v>490643</v>
      </c>
      <c r="DE8" s="632"/>
      <c r="DF8" s="632"/>
      <c r="DG8" s="632"/>
      <c r="DH8" s="632"/>
      <c r="DI8" s="632"/>
      <c r="DJ8" s="632"/>
      <c r="DK8" s="632"/>
      <c r="DL8" s="632"/>
      <c r="DM8" s="632"/>
      <c r="DN8" s="632"/>
      <c r="DO8" s="632"/>
      <c r="DP8" s="633"/>
      <c r="DQ8" s="637">
        <v>12836509</v>
      </c>
      <c r="DR8" s="632"/>
      <c r="DS8" s="632"/>
      <c r="DT8" s="632"/>
      <c r="DU8" s="632"/>
      <c r="DV8" s="632"/>
      <c r="DW8" s="632"/>
      <c r="DX8" s="632"/>
      <c r="DY8" s="632"/>
      <c r="DZ8" s="632"/>
      <c r="EA8" s="632"/>
      <c r="EB8" s="632"/>
      <c r="EC8" s="673"/>
    </row>
    <row r="9" spans="2:143" ht="11.25" customHeight="1" x14ac:dyDescent="0.2">
      <c r="B9" s="628" t="s">
        <v>245</v>
      </c>
      <c r="C9" s="629"/>
      <c r="D9" s="629"/>
      <c r="E9" s="629"/>
      <c r="F9" s="629"/>
      <c r="G9" s="629"/>
      <c r="H9" s="629"/>
      <c r="I9" s="629"/>
      <c r="J9" s="629"/>
      <c r="K9" s="629"/>
      <c r="L9" s="629"/>
      <c r="M9" s="629"/>
      <c r="N9" s="629"/>
      <c r="O9" s="629"/>
      <c r="P9" s="629"/>
      <c r="Q9" s="630"/>
      <c r="R9" s="631">
        <v>96795</v>
      </c>
      <c r="S9" s="632"/>
      <c r="T9" s="632"/>
      <c r="U9" s="632"/>
      <c r="V9" s="632"/>
      <c r="W9" s="632"/>
      <c r="X9" s="632"/>
      <c r="Y9" s="633"/>
      <c r="Z9" s="662">
        <v>0.1</v>
      </c>
      <c r="AA9" s="662"/>
      <c r="AB9" s="662"/>
      <c r="AC9" s="662"/>
      <c r="AD9" s="663">
        <v>96795</v>
      </c>
      <c r="AE9" s="663"/>
      <c r="AF9" s="663"/>
      <c r="AG9" s="663"/>
      <c r="AH9" s="663"/>
      <c r="AI9" s="663"/>
      <c r="AJ9" s="663"/>
      <c r="AK9" s="663"/>
      <c r="AL9" s="634">
        <v>0.3</v>
      </c>
      <c r="AM9" s="635"/>
      <c r="AN9" s="635"/>
      <c r="AO9" s="664"/>
      <c r="AP9" s="628" t="s">
        <v>246</v>
      </c>
      <c r="AQ9" s="629"/>
      <c r="AR9" s="629"/>
      <c r="AS9" s="629"/>
      <c r="AT9" s="629"/>
      <c r="AU9" s="629"/>
      <c r="AV9" s="629"/>
      <c r="AW9" s="629"/>
      <c r="AX9" s="629"/>
      <c r="AY9" s="629"/>
      <c r="AZ9" s="629"/>
      <c r="BA9" s="629"/>
      <c r="BB9" s="629"/>
      <c r="BC9" s="629"/>
      <c r="BD9" s="629"/>
      <c r="BE9" s="629"/>
      <c r="BF9" s="630"/>
      <c r="BG9" s="631">
        <v>8356850</v>
      </c>
      <c r="BH9" s="632"/>
      <c r="BI9" s="632"/>
      <c r="BJ9" s="632"/>
      <c r="BK9" s="632"/>
      <c r="BL9" s="632"/>
      <c r="BM9" s="632"/>
      <c r="BN9" s="633"/>
      <c r="BO9" s="662">
        <v>34.700000000000003</v>
      </c>
      <c r="BP9" s="662"/>
      <c r="BQ9" s="662"/>
      <c r="BR9" s="662"/>
      <c r="BS9" s="637" t="s">
        <v>238</v>
      </c>
      <c r="BT9" s="632"/>
      <c r="BU9" s="632"/>
      <c r="BV9" s="632"/>
      <c r="BW9" s="632"/>
      <c r="BX9" s="632"/>
      <c r="BY9" s="632"/>
      <c r="BZ9" s="632"/>
      <c r="CA9" s="632"/>
      <c r="CB9" s="673"/>
      <c r="CD9" s="628" t="s">
        <v>247</v>
      </c>
      <c r="CE9" s="629"/>
      <c r="CF9" s="629"/>
      <c r="CG9" s="629"/>
      <c r="CH9" s="629"/>
      <c r="CI9" s="629"/>
      <c r="CJ9" s="629"/>
      <c r="CK9" s="629"/>
      <c r="CL9" s="629"/>
      <c r="CM9" s="629"/>
      <c r="CN9" s="629"/>
      <c r="CO9" s="629"/>
      <c r="CP9" s="629"/>
      <c r="CQ9" s="630"/>
      <c r="CR9" s="631">
        <v>4755977</v>
      </c>
      <c r="CS9" s="632"/>
      <c r="CT9" s="632"/>
      <c r="CU9" s="632"/>
      <c r="CV9" s="632"/>
      <c r="CW9" s="632"/>
      <c r="CX9" s="632"/>
      <c r="CY9" s="633"/>
      <c r="CZ9" s="662">
        <v>5.6</v>
      </c>
      <c r="DA9" s="662"/>
      <c r="DB9" s="662"/>
      <c r="DC9" s="662"/>
      <c r="DD9" s="637">
        <v>158057</v>
      </c>
      <c r="DE9" s="632"/>
      <c r="DF9" s="632"/>
      <c r="DG9" s="632"/>
      <c r="DH9" s="632"/>
      <c r="DI9" s="632"/>
      <c r="DJ9" s="632"/>
      <c r="DK9" s="632"/>
      <c r="DL9" s="632"/>
      <c r="DM9" s="632"/>
      <c r="DN9" s="632"/>
      <c r="DO9" s="632"/>
      <c r="DP9" s="633"/>
      <c r="DQ9" s="637">
        <v>3667410</v>
      </c>
      <c r="DR9" s="632"/>
      <c r="DS9" s="632"/>
      <c r="DT9" s="632"/>
      <c r="DU9" s="632"/>
      <c r="DV9" s="632"/>
      <c r="DW9" s="632"/>
      <c r="DX9" s="632"/>
      <c r="DY9" s="632"/>
      <c r="DZ9" s="632"/>
      <c r="EA9" s="632"/>
      <c r="EB9" s="632"/>
      <c r="EC9" s="673"/>
    </row>
    <row r="10" spans="2:143" ht="11.25" customHeight="1" x14ac:dyDescent="0.2">
      <c r="B10" s="628" t="s">
        <v>248</v>
      </c>
      <c r="C10" s="629"/>
      <c r="D10" s="629"/>
      <c r="E10" s="629"/>
      <c r="F10" s="629"/>
      <c r="G10" s="629"/>
      <c r="H10" s="629"/>
      <c r="I10" s="629"/>
      <c r="J10" s="629"/>
      <c r="K10" s="629"/>
      <c r="L10" s="629"/>
      <c r="M10" s="629"/>
      <c r="N10" s="629"/>
      <c r="O10" s="629"/>
      <c r="P10" s="629"/>
      <c r="Q10" s="630"/>
      <c r="R10" s="631" t="s">
        <v>238</v>
      </c>
      <c r="S10" s="632"/>
      <c r="T10" s="632"/>
      <c r="U10" s="632"/>
      <c r="V10" s="632"/>
      <c r="W10" s="632"/>
      <c r="X10" s="632"/>
      <c r="Y10" s="633"/>
      <c r="Z10" s="662" t="s">
        <v>129</v>
      </c>
      <c r="AA10" s="662"/>
      <c r="AB10" s="662"/>
      <c r="AC10" s="662"/>
      <c r="AD10" s="663" t="s">
        <v>238</v>
      </c>
      <c r="AE10" s="663"/>
      <c r="AF10" s="663"/>
      <c r="AG10" s="663"/>
      <c r="AH10" s="663"/>
      <c r="AI10" s="663"/>
      <c r="AJ10" s="663"/>
      <c r="AK10" s="663"/>
      <c r="AL10" s="634" t="s">
        <v>249</v>
      </c>
      <c r="AM10" s="635"/>
      <c r="AN10" s="635"/>
      <c r="AO10" s="664"/>
      <c r="AP10" s="628" t="s">
        <v>250</v>
      </c>
      <c r="AQ10" s="629"/>
      <c r="AR10" s="629"/>
      <c r="AS10" s="629"/>
      <c r="AT10" s="629"/>
      <c r="AU10" s="629"/>
      <c r="AV10" s="629"/>
      <c r="AW10" s="629"/>
      <c r="AX10" s="629"/>
      <c r="AY10" s="629"/>
      <c r="AZ10" s="629"/>
      <c r="BA10" s="629"/>
      <c r="BB10" s="629"/>
      <c r="BC10" s="629"/>
      <c r="BD10" s="629"/>
      <c r="BE10" s="629"/>
      <c r="BF10" s="630"/>
      <c r="BG10" s="631">
        <v>418955</v>
      </c>
      <c r="BH10" s="632"/>
      <c r="BI10" s="632"/>
      <c r="BJ10" s="632"/>
      <c r="BK10" s="632"/>
      <c r="BL10" s="632"/>
      <c r="BM10" s="632"/>
      <c r="BN10" s="633"/>
      <c r="BO10" s="662">
        <v>1.7</v>
      </c>
      <c r="BP10" s="662"/>
      <c r="BQ10" s="662"/>
      <c r="BR10" s="662"/>
      <c r="BS10" s="637" t="s">
        <v>129</v>
      </c>
      <c r="BT10" s="632"/>
      <c r="BU10" s="632"/>
      <c r="BV10" s="632"/>
      <c r="BW10" s="632"/>
      <c r="BX10" s="632"/>
      <c r="BY10" s="632"/>
      <c r="BZ10" s="632"/>
      <c r="CA10" s="632"/>
      <c r="CB10" s="673"/>
      <c r="CD10" s="628" t="s">
        <v>251</v>
      </c>
      <c r="CE10" s="629"/>
      <c r="CF10" s="629"/>
      <c r="CG10" s="629"/>
      <c r="CH10" s="629"/>
      <c r="CI10" s="629"/>
      <c r="CJ10" s="629"/>
      <c r="CK10" s="629"/>
      <c r="CL10" s="629"/>
      <c r="CM10" s="629"/>
      <c r="CN10" s="629"/>
      <c r="CO10" s="629"/>
      <c r="CP10" s="629"/>
      <c r="CQ10" s="630"/>
      <c r="CR10" s="631">
        <v>78210</v>
      </c>
      <c r="CS10" s="632"/>
      <c r="CT10" s="632"/>
      <c r="CU10" s="632"/>
      <c r="CV10" s="632"/>
      <c r="CW10" s="632"/>
      <c r="CX10" s="632"/>
      <c r="CY10" s="633"/>
      <c r="CZ10" s="662">
        <v>0.1</v>
      </c>
      <c r="DA10" s="662"/>
      <c r="DB10" s="662"/>
      <c r="DC10" s="662"/>
      <c r="DD10" s="637">
        <v>25038</v>
      </c>
      <c r="DE10" s="632"/>
      <c r="DF10" s="632"/>
      <c r="DG10" s="632"/>
      <c r="DH10" s="632"/>
      <c r="DI10" s="632"/>
      <c r="DJ10" s="632"/>
      <c r="DK10" s="632"/>
      <c r="DL10" s="632"/>
      <c r="DM10" s="632"/>
      <c r="DN10" s="632"/>
      <c r="DO10" s="632"/>
      <c r="DP10" s="633"/>
      <c r="DQ10" s="637">
        <v>70297</v>
      </c>
      <c r="DR10" s="632"/>
      <c r="DS10" s="632"/>
      <c r="DT10" s="632"/>
      <c r="DU10" s="632"/>
      <c r="DV10" s="632"/>
      <c r="DW10" s="632"/>
      <c r="DX10" s="632"/>
      <c r="DY10" s="632"/>
      <c r="DZ10" s="632"/>
      <c r="EA10" s="632"/>
      <c r="EB10" s="632"/>
      <c r="EC10" s="673"/>
    </row>
    <row r="11" spans="2:143" ht="11.25" customHeight="1" x14ac:dyDescent="0.2">
      <c r="B11" s="628" t="s">
        <v>252</v>
      </c>
      <c r="C11" s="629"/>
      <c r="D11" s="629"/>
      <c r="E11" s="629"/>
      <c r="F11" s="629"/>
      <c r="G11" s="629"/>
      <c r="H11" s="629"/>
      <c r="I11" s="629"/>
      <c r="J11" s="629"/>
      <c r="K11" s="629"/>
      <c r="L11" s="629"/>
      <c r="M11" s="629"/>
      <c r="N11" s="629"/>
      <c r="O11" s="629"/>
      <c r="P11" s="629"/>
      <c r="Q11" s="630"/>
      <c r="R11" s="631">
        <v>3495237</v>
      </c>
      <c r="S11" s="632"/>
      <c r="T11" s="632"/>
      <c r="U11" s="632"/>
      <c r="V11" s="632"/>
      <c r="W11" s="632"/>
      <c r="X11" s="632"/>
      <c r="Y11" s="633"/>
      <c r="Z11" s="634">
        <v>4</v>
      </c>
      <c r="AA11" s="635"/>
      <c r="AB11" s="635"/>
      <c r="AC11" s="636"/>
      <c r="AD11" s="637">
        <v>3495237</v>
      </c>
      <c r="AE11" s="632"/>
      <c r="AF11" s="632"/>
      <c r="AG11" s="632"/>
      <c r="AH11" s="632"/>
      <c r="AI11" s="632"/>
      <c r="AJ11" s="632"/>
      <c r="AK11" s="633"/>
      <c r="AL11" s="634">
        <v>10</v>
      </c>
      <c r="AM11" s="635"/>
      <c r="AN11" s="635"/>
      <c r="AO11" s="664"/>
      <c r="AP11" s="628" t="s">
        <v>253</v>
      </c>
      <c r="AQ11" s="629"/>
      <c r="AR11" s="629"/>
      <c r="AS11" s="629"/>
      <c r="AT11" s="629"/>
      <c r="AU11" s="629"/>
      <c r="AV11" s="629"/>
      <c r="AW11" s="629"/>
      <c r="AX11" s="629"/>
      <c r="AY11" s="629"/>
      <c r="AZ11" s="629"/>
      <c r="BA11" s="629"/>
      <c r="BB11" s="629"/>
      <c r="BC11" s="629"/>
      <c r="BD11" s="629"/>
      <c r="BE11" s="629"/>
      <c r="BF11" s="630"/>
      <c r="BG11" s="631">
        <v>1251939</v>
      </c>
      <c r="BH11" s="632"/>
      <c r="BI11" s="632"/>
      <c r="BJ11" s="632"/>
      <c r="BK11" s="632"/>
      <c r="BL11" s="632"/>
      <c r="BM11" s="632"/>
      <c r="BN11" s="633"/>
      <c r="BO11" s="662">
        <v>5.2</v>
      </c>
      <c r="BP11" s="662"/>
      <c r="BQ11" s="662"/>
      <c r="BR11" s="662"/>
      <c r="BS11" s="637">
        <v>286318</v>
      </c>
      <c r="BT11" s="632"/>
      <c r="BU11" s="632"/>
      <c r="BV11" s="632"/>
      <c r="BW11" s="632"/>
      <c r="BX11" s="632"/>
      <c r="BY11" s="632"/>
      <c r="BZ11" s="632"/>
      <c r="CA11" s="632"/>
      <c r="CB11" s="673"/>
      <c r="CD11" s="628" t="s">
        <v>254</v>
      </c>
      <c r="CE11" s="629"/>
      <c r="CF11" s="629"/>
      <c r="CG11" s="629"/>
      <c r="CH11" s="629"/>
      <c r="CI11" s="629"/>
      <c r="CJ11" s="629"/>
      <c r="CK11" s="629"/>
      <c r="CL11" s="629"/>
      <c r="CM11" s="629"/>
      <c r="CN11" s="629"/>
      <c r="CO11" s="629"/>
      <c r="CP11" s="629"/>
      <c r="CQ11" s="630"/>
      <c r="CR11" s="631">
        <v>1105506</v>
      </c>
      <c r="CS11" s="632"/>
      <c r="CT11" s="632"/>
      <c r="CU11" s="632"/>
      <c r="CV11" s="632"/>
      <c r="CW11" s="632"/>
      <c r="CX11" s="632"/>
      <c r="CY11" s="633"/>
      <c r="CZ11" s="662">
        <v>1.3</v>
      </c>
      <c r="DA11" s="662"/>
      <c r="DB11" s="662"/>
      <c r="DC11" s="662"/>
      <c r="DD11" s="637">
        <v>210413</v>
      </c>
      <c r="DE11" s="632"/>
      <c r="DF11" s="632"/>
      <c r="DG11" s="632"/>
      <c r="DH11" s="632"/>
      <c r="DI11" s="632"/>
      <c r="DJ11" s="632"/>
      <c r="DK11" s="632"/>
      <c r="DL11" s="632"/>
      <c r="DM11" s="632"/>
      <c r="DN11" s="632"/>
      <c r="DO11" s="632"/>
      <c r="DP11" s="633"/>
      <c r="DQ11" s="637">
        <v>755530</v>
      </c>
      <c r="DR11" s="632"/>
      <c r="DS11" s="632"/>
      <c r="DT11" s="632"/>
      <c r="DU11" s="632"/>
      <c r="DV11" s="632"/>
      <c r="DW11" s="632"/>
      <c r="DX11" s="632"/>
      <c r="DY11" s="632"/>
      <c r="DZ11" s="632"/>
      <c r="EA11" s="632"/>
      <c r="EB11" s="632"/>
      <c r="EC11" s="673"/>
    </row>
    <row r="12" spans="2:143" ht="11.25" customHeight="1" x14ac:dyDescent="0.2">
      <c r="B12" s="628" t="s">
        <v>255</v>
      </c>
      <c r="C12" s="629"/>
      <c r="D12" s="629"/>
      <c r="E12" s="629"/>
      <c r="F12" s="629"/>
      <c r="G12" s="629"/>
      <c r="H12" s="629"/>
      <c r="I12" s="629"/>
      <c r="J12" s="629"/>
      <c r="K12" s="629"/>
      <c r="L12" s="629"/>
      <c r="M12" s="629"/>
      <c r="N12" s="629"/>
      <c r="O12" s="629"/>
      <c r="P12" s="629"/>
      <c r="Q12" s="630"/>
      <c r="R12" s="631">
        <v>16588</v>
      </c>
      <c r="S12" s="632"/>
      <c r="T12" s="632"/>
      <c r="U12" s="632"/>
      <c r="V12" s="632"/>
      <c r="W12" s="632"/>
      <c r="X12" s="632"/>
      <c r="Y12" s="633"/>
      <c r="Z12" s="662">
        <v>0</v>
      </c>
      <c r="AA12" s="662"/>
      <c r="AB12" s="662"/>
      <c r="AC12" s="662"/>
      <c r="AD12" s="663">
        <v>16588</v>
      </c>
      <c r="AE12" s="663"/>
      <c r="AF12" s="663"/>
      <c r="AG12" s="663"/>
      <c r="AH12" s="663"/>
      <c r="AI12" s="663"/>
      <c r="AJ12" s="663"/>
      <c r="AK12" s="663"/>
      <c r="AL12" s="634">
        <v>0</v>
      </c>
      <c r="AM12" s="635"/>
      <c r="AN12" s="635"/>
      <c r="AO12" s="664"/>
      <c r="AP12" s="628" t="s">
        <v>256</v>
      </c>
      <c r="AQ12" s="629"/>
      <c r="AR12" s="629"/>
      <c r="AS12" s="629"/>
      <c r="AT12" s="629"/>
      <c r="AU12" s="629"/>
      <c r="AV12" s="629"/>
      <c r="AW12" s="629"/>
      <c r="AX12" s="629"/>
      <c r="AY12" s="629"/>
      <c r="AZ12" s="629"/>
      <c r="BA12" s="629"/>
      <c r="BB12" s="629"/>
      <c r="BC12" s="629"/>
      <c r="BD12" s="629"/>
      <c r="BE12" s="629"/>
      <c r="BF12" s="630"/>
      <c r="BG12" s="631">
        <v>10660079</v>
      </c>
      <c r="BH12" s="632"/>
      <c r="BI12" s="632"/>
      <c r="BJ12" s="632"/>
      <c r="BK12" s="632"/>
      <c r="BL12" s="632"/>
      <c r="BM12" s="632"/>
      <c r="BN12" s="633"/>
      <c r="BO12" s="662">
        <v>44.3</v>
      </c>
      <c r="BP12" s="662"/>
      <c r="BQ12" s="662"/>
      <c r="BR12" s="662"/>
      <c r="BS12" s="637" t="s">
        <v>129</v>
      </c>
      <c r="BT12" s="632"/>
      <c r="BU12" s="632"/>
      <c r="BV12" s="632"/>
      <c r="BW12" s="632"/>
      <c r="BX12" s="632"/>
      <c r="BY12" s="632"/>
      <c r="BZ12" s="632"/>
      <c r="CA12" s="632"/>
      <c r="CB12" s="673"/>
      <c r="CD12" s="628" t="s">
        <v>257</v>
      </c>
      <c r="CE12" s="629"/>
      <c r="CF12" s="629"/>
      <c r="CG12" s="629"/>
      <c r="CH12" s="629"/>
      <c r="CI12" s="629"/>
      <c r="CJ12" s="629"/>
      <c r="CK12" s="629"/>
      <c r="CL12" s="629"/>
      <c r="CM12" s="629"/>
      <c r="CN12" s="629"/>
      <c r="CO12" s="629"/>
      <c r="CP12" s="629"/>
      <c r="CQ12" s="630"/>
      <c r="CR12" s="631">
        <v>2233269</v>
      </c>
      <c r="CS12" s="632"/>
      <c r="CT12" s="632"/>
      <c r="CU12" s="632"/>
      <c r="CV12" s="632"/>
      <c r="CW12" s="632"/>
      <c r="CX12" s="632"/>
      <c r="CY12" s="633"/>
      <c r="CZ12" s="662">
        <v>2.6</v>
      </c>
      <c r="DA12" s="662"/>
      <c r="DB12" s="662"/>
      <c r="DC12" s="662"/>
      <c r="DD12" s="637">
        <v>28943</v>
      </c>
      <c r="DE12" s="632"/>
      <c r="DF12" s="632"/>
      <c r="DG12" s="632"/>
      <c r="DH12" s="632"/>
      <c r="DI12" s="632"/>
      <c r="DJ12" s="632"/>
      <c r="DK12" s="632"/>
      <c r="DL12" s="632"/>
      <c r="DM12" s="632"/>
      <c r="DN12" s="632"/>
      <c r="DO12" s="632"/>
      <c r="DP12" s="633"/>
      <c r="DQ12" s="637">
        <v>1341244</v>
      </c>
      <c r="DR12" s="632"/>
      <c r="DS12" s="632"/>
      <c r="DT12" s="632"/>
      <c r="DU12" s="632"/>
      <c r="DV12" s="632"/>
      <c r="DW12" s="632"/>
      <c r="DX12" s="632"/>
      <c r="DY12" s="632"/>
      <c r="DZ12" s="632"/>
      <c r="EA12" s="632"/>
      <c r="EB12" s="632"/>
      <c r="EC12" s="673"/>
    </row>
    <row r="13" spans="2:143" ht="11.25" customHeight="1" x14ac:dyDescent="0.2">
      <c r="B13" s="628" t="s">
        <v>258</v>
      </c>
      <c r="C13" s="629"/>
      <c r="D13" s="629"/>
      <c r="E13" s="629"/>
      <c r="F13" s="629"/>
      <c r="G13" s="629"/>
      <c r="H13" s="629"/>
      <c r="I13" s="629"/>
      <c r="J13" s="629"/>
      <c r="K13" s="629"/>
      <c r="L13" s="629"/>
      <c r="M13" s="629"/>
      <c r="N13" s="629"/>
      <c r="O13" s="629"/>
      <c r="P13" s="629"/>
      <c r="Q13" s="630"/>
      <c r="R13" s="631" t="s">
        <v>129</v>
      </c>
      <c r="S13" s="632"/>
      <c r="T13" s="632"/>
      <c r="U13" s="632"/>
      <c r="V13" s="632"/>
      <c r="W13" s="632"/>
      <c r="X13" s="632"/>
      <c r="Y13" s="633"/>
      <c r="Z13" s="662" t="s">
        <v>238</v>
      </c>
      <c r="AA13" s="662"/>
      <c r="AB13" s="662"/>
      <c r="AC13" s="662"/>
      <c r="AD13" s="663" t="s">
        <v>238</v>
      </c>
      <c r="AE13" s="663"/>
      <c r="AF13" s="663"/>
      <c r="AG13" s="663"/>
      <c r="AH13" s="663"/>
      <c r="AI13" s="663"/>
      <c r="AJ13" s="663"/>
      <c r="AK13" s="663"/>
      <c r="AL13" s="634" t="s">
        <v>129</v>
      </c>
      <c r="AM13" s="635"/>
      <c r="AN13" s="635"/>
      <c r="AO13" s="664"/>
      <c r="AP13" s="628" t="s">
        <v>259</v>
      </c>
      <c r="AQ13" s="629"/>
      <c r="AR13" s="629"/>
      <c r="AS13" s="629"/>
      <c r="AT13" s="629"/>
      <c r="AU13" s="629"/>
      <c r="AV13" s="629"/>
      <c r="AW13" s="629"/>
      <c r="AX13" s="629"/>
      <c r="AY13" s="629"/>
      <c r="AZ13" s="629"/>
      <c r="BA13" s="629"/>
      <c r="BB13" s="629"/>
      <c r="BC13" s="629"/>
      <c r="BD13" s="629"/>
      <c r="BE13" s="629"/>
      <c r="BF13" s="630"/>
      <c r="BG13" s="631">
        <v>10473389</v>
      </c>
      <c r="BH13" s="632"/>
      <c r="BI13" s="632"/>
      <c r="BJ13" s="632"/>
      <c r="BK13" s="632"/>
      <c r="BL13" s="632"/>
      <c r="BM13" s="632"/>
      <c r="BN13" s="633"/>
      <c r="BO13" s="662">
        <v>43.5</v>
      </c>
      <c r="BP13" s="662"/>
      <c r="BQ13" s="662"/>
      <c r="BR13" s="662"/>
      <c r="BS13" s="637" t="s">
        <v>129</v>
      </c>
      <c r="BT13" s="632"/>
      <c r="BU13" s="632"/>
      <c r="BV13" s="632"/>
      <c r="BW13" s="632"/>
      <c r="BX13" s="632"/>
      <c r="BY13" s="632"/>
      <c r="BZ13" s="632"/>
      <c r="CA13" s="632"/>
      <c r="CB13" s="673"/>
      <c r="CD13" s="628" t="s">
        <v>260</v>
      </c>
      <c r="CE13" s="629"/>
      <c r="CF13" s="629"/>
      <c r="CG13" s="629"/>
      <c r="CH13" s="629"/>
      <c r="CI13" s="629"/>
      <c r="CJ13" s="629"/>
      <c r="CK13" s="629"/>
      <c r="CL13" s="629"/>
      <c r="CM13" s="629"/>
      <c r="CN13" s="629"/>
      <c r="CO13" s="629"/>
      <c r="CP13" s="629"/>
      <c r="CQ13" s="630"/>
      <c r="CR13" s="631">
        <v>6916015</v>
      </c>
      <c r="CS13" s="632"/>
      <c r="CT13" s="632"/>
      <c r="CU13" s="632"/>
      <c r="CV13" s="632"/>
      <c r="CW13" s="632"/>
      <c r="CX13" s="632"/>
      <c r="CY13" s="633"/>
      <c r="CZ13" s="662">
        <v>8.1</v>
      </c>
      <c r="DA13" s="662"/>
      <c r="DB13" s="662"/>
      <c r="DC13" s="662"/>
      <c r="DD13" s="637">
        <v>2084560</v>
      </c>
      <c r="DE13" s="632"/>
      <c r="DF13" s="632"/>
      <c r="DG13" s="632"/>
      <c r="DH13" s="632"/>
      <c r="DI13" s="632"/>
      <c r="DJ13" s="632"/>
      <c r="DK13" s="632"/>
      <c r="DL13" s="632"/>
      <c r="DM13" s="632"/>
      <c r="DN13" s="632"/>
      <c r="DO13" s="632"/>
      <c r="DP13" s="633"/>
      <c r="DQ13" s="637">
        <v>4746491</v>
      </c>
      <c r="DR13" s="632"/>
      <c r="DS13" s="632"/>
      <c r="DT13" s="632"/>
      <c r="DU13" s="632"/>
      <c r="DV13" s="632"/>
      <c r="DW13" s="632"/>
      <c r="DX13" s="632"/>
      <c r="DY13" s="632"/>
      <c r="DZ13" s="632"/>
      <c r="EA13" s="632"/>
      <c r="EB13" s="632"/>
      <c r="EC13" s="673"/>
    </row>
    <row r="14" spans="2:143" ht="11.25" customHeight="1" x14ac:dyDescent="0.2">
      <c r="B14" s="628" t="s">
        <v>261</v>
      </c>
      <c r="C14" s="629"/>
      <c r="D14" s="629"/>
      <c r="E14" s="629"/>
      <c r="F14" s="629"/>
      <c r="G14" s="629"/>
      <c r="H14" s="629"/>
      <c r="I14" s="629"/>
      <c r="J14" s="629"/>
      <c r="K14" s="629"/>
      <c r="L14" s="629"/>
      <c r="M14" s="629"/>
      <c r="N14" s="629"/>
      <c r="O14" s="629"/>
      <c r="P14" s="629"/>
      <c r="Q14" s="630"/>
      <c r="R14" s="631" t="s">
        <v>129</v>
      </c>
      <c r="S14" s="632"/>
      <c r="T14" s="632"/>
      <c r="U14" s="632"/>
      <c r="V14" s="632"/>
      <c r="W14" s="632"/>
      <c r="X14" s="632"/>
      <c r="Y14" s="633"/>
      <c r="Z14" s="662" t="s">
        <v>129</v>
      </c>
      <c r="AA14" s="662"/>
      <c r="AB14" s="662"/>
      <c r="AC14" s="662"/>
      <c r="AD14" s="663" t="s">
        <v>129</v>
      </c>
      <c r="AE14" s="663"/>
      <c r="AF14" s="663"/>
      <c r="AG14" s="663"/>
      <c r="AH14" s="663"/>
      <c r="AI14" s="663"/>
      <c r="AJ14" s="663"/>
      <c r="AK14" s="663"/>
      <c r="AL14" s="634" t="s">
        <v>238</v>
      </c>
      <c r="AM14" s="635"/>
      <c r="AN14" s="635"/>
      <c r="AO14" s="664"/>
      <c r="AP14" s="628" t="s">
        <v>262</v>
      </c>
      <c r="AQ14" s="629"/>
      <c r="AR14" s="629"/>
      <c r="AS14" s="629"/>
      <c r="AT14" s="629"/>
      <c r="AU14" s="629"/>
      <c r="AV14" s="629"/>
      <c r="AW14" s="629"/>
      <c r="AX14" s="629"/>
      <c r="AY14" s="629"/>
      <c r="AZ14" s="629"/>
      <c r="BA14" s="629"/>
      <c r="BB14" s="629"/>
      <c r="BC14" s="629"/>
      <c r="BD14" s="629"/>
      <c r="BE14" s="629"/>
      <c r="BF14" s="630"/>
      <c r="BG14" s="631">
        <v>479578</v>
      </c>
      <c r="BH14" s="632"/>
      <c r="BI14" s="632"/>
      <c r="BJ14" s="632"/>
      <c r="BK14" s="632"/>
      <c r="BL14" s="632"/>
      <c r="BM14" s="632"/>
      <c r="BN14" s="633"/>
      <c r="BO14" s="662">
        <v>2</v>
      </c>
      <c r="BP14" s="662"/>
      <c r="BQ14" s="662"/>
      <c r="BR14" s="662"/>
      <c r="BS14" s="637" t="s">
        <v>129</v>
      </c>
      <c r="BT14" s="632"/>
      <c r="BU14" s="632"/>
      <c r="BV14" s="632"/>
      <c r="BW14" s="632"/>
      <c r="BX14" s="632"/>
      <c r="BY14" s="632"/>
      <c r="BZ14" s="632"/>
      <c r="CA14" s="632"/>
      <c r="CB14" s="673"/>
      <c r="CD14" s="628" t="s">
        <v>263</v>
      </c>
      <c r="CE14" s="629"/>
      <c r="CF14" s="629"/>
      <c r="CG14" s="629"/>
      <c r="CH14" s="629"/>
      <c r="CI14" s="629"/>
      <c r="CJ14" s="629"/>
      <c r="CK14" s="629"/>
      <c r="CL14" s="629"/>
      <c r="CM14" s="629"/>
      <c r="CN14" s="629"/>
      <c r="CO14" s="629"/>
      <c r="CP14" s="629"/>
      <c r="CQ14" s="630"/>
      <c r="CR14" s="631">
        <v>2011705</v>
      </c>
      <c r="CS14" s="632"/>
      <c r="CT14" s="632"/>
      <c r="CU14" s="632"/>
      <c r="CV14" s="632"/>
      <c r="CW14" s="632"/>
      <c r="CX14" s="632"/>
      <c r="CY14" s="633"/>
      <c r="CZ14" s="662">
        <v>2.4</v>
      </c>
      <c r="DA14" s="662"/>
      <c r="DB14" s="662"/>
      <c r="DC14" s="662"/>
      <c r="DD14" s="637">
        <v>40852</v>
      </c>
      <c r="DE14" s="632"/>
      <c r="DF14" s="632"/>
      <c r="DG14" s="632"/>
      <c r="DH14" s="632"/>
      <c r="DI14" s="632"/>
      <c r="DJ14" s="632"/>
      <c r="DK14" s="632"/>
      <c r="DL14" s="632"/>
      <c r="DM14" s="632"/>
      <c r="DN14" s="632"/>
      <c r="DO14" s="632"/>
      <c r="DP14" s="633"/>
      <c r="DQ14" s="637">
        <v>1970761</v>
      </c>
      <c r="DR14" s="632"/>
      <c r="DS14" s="632"/>
      <c r="DT14" s="632"/>
      <c r="DU14" s="632"/>
      <c r="DV14" s="632"/>
      <c r="DW14" s="632"/>
      <c r="DX14" s="632"/>
      <c r="DY14" s="632"/>
      <c r="DZ14" s="632"/>
      <c r="EA14" s="632"/>
      <c r="EB14" s="632"/>
      <c r="EC14" s="673"/>
    </row>
    <row r="15" spans="2:143" ht="11.25" customHeight="1" x14ac:dyDescent="0.2">
      <c r="B15" s="628" t="s">
        <v>264</v>
      </c>
      <c r="C15" s="629"/>
      <c r="D15" s="629"/>
      <c r="E15" s="629"/>
      <c r="F15" s="629"/>
      <c r="G15" s="629"/>
      <c r="H15" s="629"/>
      <c r="I15" s="629"/>
      <c r="J15" s="629"/>
      <c r="K15" s="629"/>
      <c r="L15" s="629"/>
      <c r="M15" s="629"/>
      <c r="N15" s="629"/>
      <c r="O15" s="629"/>
      <c r="P15" s="629"/>
      <c r="Q15" s="630"/>
      <c r="R15" s="631" t="s">
        <v>129</v>
      </c>
      <c r="S15" s="632"/>
      <c r="T15" s="632"/>
      <c r="U15" s="632"/>
      <c r="V15" s="632"/>
      <c r="W15" s="632"/>
      <c r="X15" s="632"/>
      <c r="Y15" s="633"/>
      <c r="Z15" s="662" t="s">
        <v>129</v>
      </c>
      <c r="AA15" s="662"/>
      <c r="AB15" s="662"/>
      <c r="AC15" s="662"/>
      <c r="AD15" s="663" t="s">
        <v>238</v>
      </c>
      <c r="AE15" s="663"/>
      <c r="AF15" s="663"/>
      <c r="AG15" s="663"/>
      <c r="AH15" s="663"/>
      <c r="AI15" s="663"/>
      <c r="AJ15" s="663"/>
      <c r="AK15" s="663"/>
      <c r="AL15" s="634" t="s">
        <v>238</v>
      </c>
      <c r="AM15" s="635"/>
      <c r="AN15" s="635"/>
      <c r="AO15" s="664"/>
      <c r="AP15" s="628" t="s">
        <v>265</v>
      </c>
      <c r="AQ15" s="629"/>
      <c r="AR15" s="629"/>
      <c r="AS15" s="629"/>
      <c r="AT15" s="629"/>
      <c r="AU15" s="629"/>
      <c r="AV15" s="629"/>
      <c r="AW15" s="629"/>
      <c r="AX15" s="629"/>
      <c r="AY15" s="629"/>
      <c r="AZ15" s="629"/>
      <c r="BA15" s="629"/>
      <c r="BB15" s="629"/>
      <c r="BC15" s="629"/>
      <c r="BD15" s="629"/>
      <c r="BE15" s="629"/>
      <c r="BF15" s="630"/>
      <c r="BG15" s="631">
        <v>1002932</v>
      </c>
      <c r="BH15" s="632"/>
      <c r="BI15" s="632"/>
      <c r="BJ15" s="632"/>
      <c r="BK15" s="632"/>
      <c r="BL15" s="632"/>
      <c r="BM15" s="632"/>
      <c r="BN15" s="633"/>
      <c r="BO15" s="662">
        <v>4.2</v>
      </c>
      <c r="BP15" s="662"/>
      <c r="BQ15" s="662"/>
      <c r="BR15" s="662"/>
      <c r="BS15" s="637" t="s">
        <v>238</v>
      </c>
      <c r="BT15" s="632"/>
      <c r="BU15" s="632"/>
      <c r="BV15" s="632"/>
      <c r="BW15" s="632"/>
      <c r="BX15" s="632"/>
      <c r="BY15" s="632"/>
      <c r="BZ15" s="632"/>
      <c r="CA15" s="632"/>
      <c r="CB15" s="673"/>
      <c r="CD15" s="628" t="s">
        <v>266</v>
      </c>
      <c r="CE15" s="629"/>
      <c r="CF15" s="629"/>
      <c r="CG15" s="629"/>
      <c r="CH15" s="629"/>
      <c r="CI15" s="629"/>
      <c r="CJ15" s="629"/>
      <c r="CK15" s="629"/>
      <c r="CL15" s="629"/>
      <c r="CM15" s="629"/>
      <c r="CN15" s="629"/>
      <c r="CO15" s="629"/>
      <c r="CP15" s="629"/>
      <c r="CQ15" s="630"/>
      <c r="CR15" s="631">
        <v>7309685</v>
      </c>
      <c r="CS15" s="632"/>
      <c r="CT15" s="632"/>
      <c r="CU15" s="632"/>
      <c r="CV15" s="632"/>
      <c r="CW15" s="632"/>
      <c r="CX15" s="632"/>
      <c r="CY15" s="633"/>
      <c r="CZ15" s="662">
        <v>8.6</v>
      </c>
      <c r="DA15" s="662"/>
      <c r="DB15" s="662"/>
      <c r="DC15" s="662"/>
      <c r="DD15" s="637">
        <v>2067085</v>
      </c>
      <c r="DE15" s="632"/>
      <c r="DF15" s="632"/>
      <c r="DG15" s="632"/>
      <c r="DH15" s="632"/>
      <c r="DI15" s="632"/>
      <c r="DJ15" s="632"/>
      <c r="DK15" s="632"/>
      <c r="DL15" s="632"/>
      <c r="DM15" s="632"/>
      <c r="DN15" s="632"/>
      <c r="DO15" s="632"/>
      <c r="DP15" s="633"/>
      <c r="DQ15" s="637">
        <v>4512678</v>
      </c>
      <c r="DR15" s="632"/>
      <c r="DS15" s="632"/>
      <c r="DT15" s="632"/>
      <c r="DU15" s="632"/>
      <c r="DV15" s="632"/>
      <c r="DW15" s="632"/>
      <c r="DX15" s="632"/>
      <c r="DY15" s="632"/>
      <c r="DZ15" s="632"/>
      <c r="EA15" s="632"/>
      <c r="EB15" s="632"/>
      <c r="EC15" s="673"/>
    </row>
    <row r="16" spans="2:143" ht="11.25" customHeight="1" x14ac:dyDescent="0.2">
      <c r="B16" s="628" t="s">
        <v>267</v>
      </c>
      <c r="C16" s="629"/>
      <c r="D16" s="629"/>
      <c r="E16" s="629"/>
      <c r="F16" s="629"/>
      <c r="G16" s="629"/>
      <c r="H16" s="629"/>
      <c r="I16" s="629"/>
      <c r="J16" s="629"/>
      <c r="K16" s="629"/>
      <c r="L16" s="629"/>
      <c r="M16" s="629"/>
      <c r="N16" s="629"/>
      <c r="O16" s="629"/>
      <c r="P16" s="629"/>
      <c r="Q16" s="630"/>
      <c r="R16" s="631">
        <v>41853</v>
      </c>
      <c r="S16" s="632"/>
      <c r="T16" s="632"/>
      <c r="U16" s="632"/>
      <c r="V16" s="632"/>
      <c r="W16" s="632"/>
      <c r="X16" s="632"/>
      <c r="Y16" s="633"/>
      <c r="Z16" s="662">
        <v>0</v>
      </c>
      <c r="AA16" s="662"/>
      <c r="AB16" s="662"/>
      <c r="AC16" s="662"/>
      <c r="AD16" s="663">
        <v>41853</v>
      </c>
      <c r="AE16" s="663"/>
      <c r="AF16" s="663"/>
      <c r="AG16" s="663"/>
      <c r="AH16" s="663"/>
      <c r="AI16" s="663"/>
      <c r="AJ16" s="663"/>
      <c r="AK16" s="663"/>
      <c r="AL16" s="634">
        <v>0.1</v>
      </c>
      <c r="AM16" s="635"/>
      <c r="AN16" s="635"/>
      <c r="AO16" s="664"/>
      <c r="AP16" s="628" t="s">
        <v>268</v>
      </c>
      <c r="AQ16" s="629"/>
      <c r="AR16" s="629"/>
      <c r="AS16" s="629"/>
      <c r="AT16" s="629"/>
      <c r="AU16" s="629"/>
      <c r="AV16" s="629"/>
      <c r="AW16" s="629"/>
      <c r="AX16" s="629"/>
      <c r="AY16" s="629"/>
      <c r="AZ16" s="629"/>
      <c r="BA16" s="629"/>
      <c r="BB16" s="629"/>
      <c r="BC16" s="629"/>
      <c r="BD16" s="629"/>
      <c r="BE16" s="629"/>
      <c r="BF16" s="630"/>
      <c r="BG16" s="631" t="s">
        <v>129</v>
      </c>
      <c r="BH16" s="632"/>
      <c r="BI16" s="632"/>
      <c r="BJ16" s="632"/>
      <c r="BK16" s="632"/>
      <c r="BL16" s="632"/>
      <c r="BM16" s="632"/>
      <c r="BN16" s="633"/>
      <c r="BO16" s="662" t="s">
        <v>129</v>
      </c>
      <c r="BP16" s="662"/>
      <c r="BQ16" s="662"/>
      <c r="BR16" s="662"/>
      <c r="BS16" s="637" t="s">
        <v>238</v>
      </c>
      <c r="BT16" s="632"/>
      <c r="BU16" s="632"/>
      <c r="BV16" s="632"/>
      <c r="BW16" s="632"/>
      <c r="BX16" s="632"/>
      <c r="BY16" s="632"/>
      <c r="BZ16" s="632"/>
      <c r="CA16" s="632"/>
      <c r="CB16" s="673"/>
      <c r="CD16" s="628" t="s">
        <v>269</v>
      </c>
      <c r="CE16" s="629"/>
      <c r="CF16" s="629"/>
      <c r="CG16" s="629"/>
      <c r="CH16" s="629"/>
      <c r="CI16" s="629"/>
      <c r="CJ16" s="629"/>
      <c r="CK16" s="629"/>
      <c r="CL16" s="629"/>
      <c r="CM16" s="629"/>
      <c r="CN16" s="629"/>
      <c r="CO16" s="629"/>
      <c r="CP16" s="629"/>
      <c r="CQ16" s="630"/>
      <c r="CR16" s="631">
        <v>87170</v>
      </c>
      <c r="CS16" s="632"/>
      <c r="CT16" s="632"/>
      <c r="CU16" s="632"/>
      <c r="CV16" s="632"/>
      <c r="CW16" s="632"/>
      <c r="CX16" s="632"/>
      <c r="CY16" s="633"/>
      <c r="CZ16" s="662">
        <v>0.1</v>
      </c>
      <c r="DA16" s="662"/>
      <c r="DB16" s="662"/>
      <c r="DC16" s="662"/>
      <c r="DD16" s="637" t="s">
        <v>129</v>
      </c>
      <c r="DE16" s="632"/>
      <c r="DF16" s="632"/>
      <c r="DG16" s="632"/>
      <c r="DH16" s="632"/>
      <c r="DI16" s="632"/>
      <c r="DJ16" s="632"/>
      <c r="DK16" s="632"/>
      <c r="DL16" s="632"/>
      <c r="DM16" s="632"/>
      <c r="DN16" s="632"/>
      <c r="DO16" s="632"/>
      <c r="DP16" s="633"/>
      <c r="DQ16" s="637">
        <v>13653</v>
      </c>
      <c r="DR16" s="632"/>
      <c r="DS16" s="632"/>
      <c r="DT16" s="632"/>
      <c r="DU16" s="632"/>
      <c r="DV16" s="632"/>
      <c r="DW16" s="632"/>
      <c r="DX16" s="632"/>
      <c r="DY16" s="632"/>
      <c r="DZ16" s="632"/>
      <c r="EA16" s="632"/>
      <c r="EB16" s="632"/>
      <c r="EC16" s="673"/>
    </row>
    <row r="17" spans="2:133" ht="11.25" customHeight="1" x14ac:dyDescent="0.2">
      <c r="B17" s="628" t="s">
        <v>270</v>
      </c>
      <c r="C17" s="629"/>
      <c r="D17" s="629"/>
      <c r="E17" s="629"/>
      <c r="F17" s="629"/>
      <c r="G17" s="629"/>
      <c r="H17" s="629"/>
      <c r="I17" s="629"/>
      <c r="J17" s="629"/>
      <c r="K17" s="629"/>
      <c r="L17" s="629"/>
      <c r="M17" s="629"/>
      <c r="N17" s="629"/>
      <c r="O17" s="629"/>
      <c r="P17" s="629"/>
      <c r="Q17" s="630"/>
      <c r="R17" s="631">
        <v>183556</v>
      </c>
      <c r="S17" s="632"/>
      <c r="T17" s="632"/>
      <c r="U17" s="632"/>
      <c r="V17" s="632"/>
      <c r="W17" s="632"/>
      <c r="X17" s="632"/>
      <c r="Y17" s="633"/>
      <c r="Z17" s="662">
        <v>0.2</v>
      </c>
      <c r="AA17" s="662"/>
      <c r="AB17" s="662"/>
      <c r="AC17" s="662"/>
      <c r="AD17" s="663">
        <v>183556</v>
      </c>
      <c r="AE17" s="663"/>
      <c r="AF17" s="663"/>
      <c r="AG17" s="663"/>
      <c r="AH17" s="663"/>
      <c r="AI17" s="663"/>
      <c r="AJ17" s="663"/>
      <c r="AK17" s="663"/>
      <c r="AL17" s="634">
        <v>0.5</v>
      </c>
      <c r="AM17" s="635"/>
      <c r="AN17" s="635"/>
      <c r="AO17" s="664"/>
      <c r="AP17" s="628" t="s">
        <v>271</v>
      </c>
      <c r="AQ17" s="629"/>
      <c r="AR17" s="629"/>
      <c r="AS17" s="629"/>
      <c r="AT17" s="629"/>
      <c r="AU17" s="629"/>
      <c r="AV17" s="629"/>
      <c r="AW17" s="629"/>
      <c r="AX17" s="629"/>
      <c r="AY17" s="629"/>
      <c r="AZ17" s="629"/>
      <c r="BA17" s="629"/>
      <c r="BB17" s="629"/>
      <c r="BC17" s="629"/>
      <c r="BD17" s="629"/>
      <c r="BE17" s="629"/>
      <c r="BF17" s="630"/>
      <c r="BG17" s="631" t="s">
        <v>129</v>
      </c>
      <c r="BH17" s="632"/>
      <c r="BI17" s="632"/>
      <c r="BJ17" s="632"/>
      <c r="BK17" s="632"/>
      <c r="BL17" s="632"/>
      <c r="BM17" s="632"/>
      <c r="BN17" s="633"/>
      <c r="BO17" s="662" t="s">
        <v>129</v>
      </c>
      <c r="BP17" s="662"/>
      <c r="BQ17" s="662"/>
      <c r="BR17" s="662"/>
      <c r="BS17" s="637" t="s">
        <v>129</v>
      </c>
      <c r="BT17" s="632"/>
      <c r="BU17" s="632"/>
      <c r="BV17" s="632"/>
      <c r="BW17" s="632"/>
      <c r="BX17" s="632"/>
      <c r="BY17" s="632"/>
      <c r="BZ17" s="632"/>
      <c r="CA17" s="632"/>
      <c r="CB17" s="673"/>
      <c r="CD17" s="628" t="s">
        <v>272</v>
      </c>
      <c r="CE17" s="629"/>
      <c r="CF17" s="629"/>
      <c r="CG17" s="629"/>
      <c r="CH17" s="629"/>
      <c r="CI17" s="629"/>
      <c r="CJ17" s="629"/>
      <c r="CK17" s="629"/>
      <c r="CL17" s="629"/>
      <c r="CM17" s="629"/>
      <c r="CN17" s="629"/>
      <c r="CO17" s="629"/>
      <c r="CP17" s="629"/>
      <c r="CQ17" s="630"/>
      <c r="CR17" s="631">
        <v>6048556</v>
      </c>
      <c r="CS17" s="632"/>
      <c r="CT17" s="632"/>
      <c r="CU17" s="632"/>
      <c r="CV17" s="632"/>
      <c r="CW17" s="632"/>
      <c r="CX17" s="632"/>
      <c r="CY17" s="633"/>
      <c r="CZ17" s="662">
        <v>7.1</v>
      </c>
      <c r="DA17" s="662"/>
      <c r="DB17" s="662"/>
      <c r="DC17" s="662"/>
      <c r="DD17" s="637" t="s">
        <v>249</v>
      </c>
      <c r="DE17" s="632"/>
      <c r="DF17" s="632"/>
      <c r="DG17" s="632"/>
      <c r="DH17" s="632"/>
      <c r="DI17" s="632"/>
      <c r="DJ17" s="632"/>
      <c r="DK17" s="632"/>
      <c r="DL17" s="632"/>
      <c r="DM17" s="632"/>
      <c r="DN17" s="632"/>
      <c r="DO17" s="632"/>
      <c r="DP17" s="633"/>
      <c r="DQ17" s="637">
        <v>5827692</v>
      </c>
      <c r="DR17" s="632"/>
      <c r="DS17" s="632"/>
      <c r="DT17" s="632"/>
      <c r="DU17" s="632"/>
      <c r="DV17" s="632"/>
      <c r="DW17" s="632"/>
      <c r="DX17" s="632"/>
      <c r="DY17" s="632"/>
      <c r="DZ17" s="632"/>
      <c r="EA17" s="632"/>
      <c r="EB17" s="632"/>
      <c r="EC17" s="673"/>
    </row>
    <row r="18" spans="2:133" ht="11.25" customHeight="1" x14ac:dyDescent="0.2">
      <c r="B18" s="628" t="s">
        <v>273</v>
      </c>
      <c r="C18" s="629"/>
      <c r="D18" s="629"/>
      <c r="E18" s="629"/>
      <c r="F18" s="629"/>
      <c r="G18" s="629"/>
      <c r="H18" s="629"/>
      <c r="I18" s="629"/>
      <c r="J18" s="629"/>
      <c r="K18" s="629"/>
      <c r="L18" s="629"/>
      <c r="M18" s="629"/>
      <c r="N18" s="629"/>
      <c r="O18" s="629"/>
      <c r="P18" s="629"/>
      <c r="Q18" s="630"/>
      <c r="R18" s="631">
        <v>145267</v>
      </c>
      <c r="S18" s="632"/>
      <c r="T18" s="632"/>
      <c r="U18" s="632"/>
      <c r="V18" s="632"/>
      <c r="W18" s="632"/>
      <c r="X18" s="632"/>
      <c r="Y18" s="633"/>
      <c r="Z18" s="662">
        <v>0.2</v>
      </c>
      <c r="AA18" s="662"/>
      <c r="AB18" s="662"/>
      <c r="AC18" s="662"/>
      <c r="AD18" s="663">
        <v>145267</v>
      </c>
      <c r="AE18" s="663"/>
      <c r="AF18" s="663"/>
      <c r="AG18" s="663"/>
      <c r="AH18" s="663"/>
      <c r="AI18" s="663"/>
      <c r="AJ18" s="663"/>
      <c r="AK18" s="663"/>
      <c r="AL18" s="634">
        <v>0.4</v>
      </c>
      <c r="AM18" s="635"/>
      <c r="AN18" s="635"/>
      <c r="AO18" s="664"/>
      <c r="AP18" s="628" t="s">
        <v>274</v>
      </c>
      <c r="AQ18" s="629"/>
      <c r="AR18" s="629"/>
      <c r="AS18" s="629"/>
      <c r="AT18" s="629"/>
      <c r="AU18" s="629"/>
      <c r="AV18" s="629"/>
      <c r="AW18" s="629"/>
      <c r="AX18" s="629"/>
      <c r="AY18" s="629"/>
      <c r="AZ18" s="629"/>
      <c r="BA18" s="629"/>
      <c r="BB18" s="629"/>
      <c r="BC18" s="629"/>
      <c r="BD18" s="629"/>
      <c r="BE18" s="629"/>
      <c r="BF18" s="630"/>
      <c r="BG18" s="631" t="s">
        <v>129</v>
      </c>
      <c r="BH18" s="632"/>
      <c r="BI18" s="632"/>
      <c r="BJ18" s="632"/>
      <c r="BK18" s="632"/>
      <c r="BL18" s="632"/>
      <c r="BM18" s="632"/>
      <c r="BN18" s="633"/>
      <c r="BO18" s="662" t="s">
        <v>129</v>
      </c>
      <c r="BP18" s="662"/>
      <c r="BQ18" s="662"/>
      <c r="BR18" s="662"/>
      <c r="BS18" s="637" t="s">
        <v>129</v>
      </c>
      <c r="BT18" s="632"/>
      <c r="BU18" s="632"/>
      <c r="BV18" s="632"/>
      <c r="BW18" s="632"/>
      <c r="BX18" s="632"/>
      <c r="BY18" s="632"/>
      <c r="BZ18" s="632"/>
      <c r="CA18" s="632"/>
      <c r="CB18" s="673"/>
      <c r="CD18" s="628" t="s">
        <v>275</v>
      </c>
      <c r="CE18" s="629"/>
      <c r="CF18" s="629"/>
      <c r="CG18" s="629"/>
      <c r="CH18" s="629"/>
      <c r="CI18" s="629"/>
      <c r="CJ18" s="629"/>
      <c r="CK18" s="629"/>
      <c r="CL18" s="629"/>
      <c r="CM18" s="629"/>
      <c r="CN18" s="629"/>
      <c r="CO18" s="629"/>
      <c r="CP18" s="629"/>
      <c r="CQ18" s="630"/>
      <c r="CR18" s="631">
        <v>215695</v>
      </c>
      <c r="CS18" s="632"/>
      <c r="CT18" s="632"/>
      <c r="CU18" s="632"/>
      <c r="CV18" s="632"/>
      <c r="CW18" s="632"/>
      <c r="CX18" s="632"/>
      <c r="CY18" s="633"/>
      <c r="CZ18" s="662">
        <v>0.3</v>
      </c>
      <c r="DA18" s="662"/>
      <c r="DB18" s="662"/>
      <c r="DC18" s="662"/>
      <c r="DD18" s="637" t="s">
        <v>238</v>
      </c>
      <c r="DE18" s="632"/>
      <c r="DF18" s="632"/>
      <c r="DG18" s="632"/>
      <c r="DH18" s="632"/>
      <c r="DI18" s="632"/>
      <c r="DJ18" s="632"/>
      <c r="DK18" s="632"/>
      <c r="DL18" s="632"/>
      <c r="DM18" s="632"/>
      <c r="DN18" s="632"/>
      <c r="DO18" s="632"/>
      <c r="DP18" s="633"/>
      <c r="DQ18" s="637">
        <v>215695</v>
      </c>
      <c r="DR18" s="632"/>
      <c r="DS18" s="632"/>
      <c r="DT18" s="632"/>
      <c r="DU18" s="632"/>
      <c r="DV18" s="632"/>
      <c r="DW18" s="632"/>
      <c r="DX18" s="632"/>
      <c r="DY18" s="632"/>
      <c r="DZ18" s="632"/>
      <c r="EA18" s="632"/>
      <c r="EB18" s="632"/>
      <c r="EC18" s="673"/>
    </row>
    <row r="19" spans="2:133" ht="11.25" customHeight="1" x14ac:dyDescent="0.2">
      <c r="B19" s="628" t="s">
        <v>276</v>
      </c>
      <c r="C19" s="629"/>
      <c r="D19" s="629"/>
      <c r="E19" s="629"/>
      <c r="F19" s="629"/>
      <c r="G19" s="629"/>
      <c r="H19" s="629"/>
      <c r="I19" s="629"/>
      <c r="J19" s="629"/>
      <c r="K19" s="629"/>
      <c r="L19" s="629"/>
      <c r="M19" s="629"/>
      <c r="N19" s="629"/>
      <c r="O19" s="629"/>
      <c r="P19" s="629"/>
      <c r="Q19" s="630"/>
      <c r="R19" s="631">
        <v>114358</v>
      </c>
      <c r="S19" s="632"/>
      <c r="T19" s="632"/>
      <c r="U19" s="632"/>
      <c r="V19" s="632"/>
      <c r="W19" s="632"/>
      <c r="X19" s="632"/>
      <c r="Y19" s="633"/>
      <c r="Z19" s="662">
        <v>0.1</v>
      </c>
      <c r="AA19" s="662"/>
      <c r="AB19" s="662"/>
      <c r="AC19" s="662"/>
      <c r="AD19" s="663">
        <v>114358</v>
      </c>
      <c r="AE19" s="663"/>
      <c r="AF19" s="663"/>
      <c r="AG19" s="663"/>
      <c r="AH19" s="663"/>
      <c r="AI19" s="663"/>
      <c r="AJ19" s="663"/>
      <c r="AK19" s="663"/>
      <c r="AL19" s="634">
        <v>0.3</v>
      </c>
      <c r="AM19" s="635"/>
      <c r="AN19" s="635"/>
      <c r="AO19" s="664"/>
      <c r="AP19" s="628" t="s">
        <v>277</v>
      </c>
      <c r="AQ19" s="629"/>
      <c r="AR19" s="629"/>
      <c r="AS19" s="629"/>
      <c r="AT19" s="629"/>
      <c r="AU19" s="629"/>
      <c r="AV19" s="629"/>
      <c r="AW19" s="629"/>
      <c r="AX19" s="629"/>
      <c r="AY19" s="629"/>
      <c r="AZ19" s="629"/>
      <c r="BA19" s="629"/>
      <c r="BB19" s="629"/>
      <c r="BC19" s="629"/>
      <c r="BD19" s="629"/>
      <c r="BE19" s="629"/>
      <c r="BF19" s="630"/>
      <c r="BG19" s="631">
        <v>1614498</v>
      </c>
      <c r="BH19" s="632"/>
      <c r="BI19" s="632"/>
      <c r="BJ19" s="632"/>
      <c r="BK19" s="632"/>
      <c r="BL19" s="632"/>
      <c r="BM19" s="632"/>
      <c r="BN19" s="633"/>
      <c r="BO19" s="662">
        <v>6.7</v>
      </c>
      <c r="BP19" s="662"/>
      <c r="BQ19" s="662"/>
      <c r="BR19" s="662"/>
      <c r="BS19" s="637" t="s">
        <v>249</v>
      </c>
      <c r="BT19" s="632"/>
      <c r="BU19" s="632"/>
      <c r="BV19" s="632"/>
      <c r="BW19" s="632"/>
      <c r="BX19" s="632"/>
      <c r="BY19" s="632"/>
      <c r="BZ19" s="632"/>
      <c r="CA19" s="632"/>
      <c r="CB19" s="673"/>
      <c r="CD19" s="628" t="s">
        <v>278</v>
      </c>
      <c r="CE19" s="629"/>
      <c r="CF19" s="629"/>
      <c r="CG19" s="629"/>
      <c r="CH19" s="629"/>
      <c r="CI19" s="629"/>
      <c r="CJ19" s="629"/>
      <c r="CK19" s="629"/>
      <c r="CL19" s="629"/>
      <c r="CM19" s="629"/>
      <c r="CN19" s="629"/>
      <c r="CO19" s="629"/>
      <c r="CP19" s="629"/>
      <c r="CQ19" s="630"/>
      <c r="CR19" s="631" t="s">
        <v>238</v>
      </c>
      <c r="CS19" s="632"/>
      <c r="CT19" s="632"/>
      <c r="CU19" s="632"/>
      <c r="CV19" s="632"/>
      <c r="CW19" s="632"/>
      <c r="CX19" s="632"/>
      <c r="CY19" s="633"/>
      <c r="CZ19" s="662" t="s">
        <v>129</v>
      </c>
      <c r="DA19" s="662"/>
      <c r="DB19" s="662"/>
      <c r="DC19" s="662"/>
      <c r="DD19" s="637" t="s">
        <v>249</v>
      </c>
      <c r="DE19" s="632"/>
      <c r="DF19" s="632"/>
      <c r="DG19" s="632"/>
      <c r="DH19" s="632"/>
      <c r="DI19" s="632"/>
      <c r="DJ19" s="632"/>
      <c r="DK19" s="632"/>
      <c r="DL19" s="632"/>
      <c r="DM19" s="632"/>
      <c r="DN19" s="632"/>
      <c r="DO19" s="632"/>
      <c r="DP19" s="633"/>
      <c r="DQ19" s="637" t="s">
        <v>238</v>
      </c>
      <c r="DR19" s="632"/>
      <c r="DS19" s="632"/>
      <c r="DT19" s="632"/>
      <c r="DU19" s="632"/>
      <c r="DV19" s="632"/>
      <c r="DW19" s="632"/>
      <c r="DX19" s="632"/>
      <c r="DY19" s="632"/>
      <c r="DZ19" s="632"/>
      <c r="EA19" s="632"/>
      <c r="EB19" s="632"/>
      <c r="EC19" s="673"/>
    </row>
    <row r="20" spans="2:133" ht="11.25" customHeight="1" x14ac:dyDescent="0.2">
      <c r="B20" s="628" t="s">
        <v>279</v>
      </c>
      <c r="C20" s="629"/>
      <c r="D20" s="629"/>
      <c r="E20" s="629"/>
      <c r="F20" s="629"/>
      <c r="G20" s="629"/>
      <c r="H20" s="629"/>
      <c r="I20" s="629"/>
      <c r="J20" s="629"/>
      <c r="K20" s="629"/>
      <c r="L20" s="629"/>
      <c r="M20" s="629"/>
      <c r="N20" s="629"/>
      <c r="O20" s="629"/>
      <c r="P20" s="629"/>
      <c r="Q20" s="630"/>
      <c r="R20" s="631">
        <v>19467</v>
      </c>
      <c r="S20" s="632"/>
      <c r="T20" s="632"/>
      <c r="U20" s="632"/>
      <c r="V20" s="632"/>
      <c r="W20" s="632"/>
      <c r="X20" s="632"/>
      <c r="Y20" s="633"/>
      <c r="Z20" s="662">
        <v>0</v>
      </c>
      <c r="AA20" s="662"/>
      <c r="AB20" s="662"/>
      <c r="AC20" s="662"/>
      <c r="AD20" s="663">
        <v>19467</v>
      </c>
      <c r="AE20" s="663"/>
      <c r="AF20" s="663"/>
      <c r="AG20" s="663"/>
      <c r="AH20" s="663"/>
      <c r="AI20" s="663"/>
      <c r="AJ20" s="663"/>
      <c r="AK20" s="663"/>
      <c r="AL20" s="634">
        <v>0.1</v>
      </c>
      <c r="AM20" s="635"/>
      <c r="AN20" s="635"/>
      <c r="AO20" s="664"/>
      <c r="AP20" s="628" t="s">
        <v>280</v>
      </c>
      <c r="AQ20" s="629"/>
      <c r="AR20" s="629"/>
      <c r="AS20" s="629"/>
      <c r="AT20" s="629"/>
      <c r="AU20" s="629"/>
      <c r="AV20" s="629"/>
      <c r="AW20" s="629"/>
      <c r="AX20" s="629"/>
      <c r="AY20" s="629"/>
      <c r="AZ20" s="629"/>
      <c r="BA20" s="629"/>
      <c r="BB20" s="629"/>
      <c r="BC20" s="629"/>
      <c r="BD20" s="629"/>
      <c r="BE20" s="629"/>
      <c r="BF20" s="630"/>
      <c r="BG20" s="631">
        <v>1614498</v>
      </c>
      <c r="BH20" s="632"/>
      <c r="BI20" s="632"/>
      <c r="BJ20" s="632"/>
      <c r="BK20" s="632"/>
      <c r="BL20" s="632"/>
      <c r="BM20" s="632"/>
      <c r="BN20" s="633"/>
      <c r="BO20" s="662">
        <v>6.7</v>
      </c>
      <c r="BP20" s="662"/>
      <c r="BQ20" s="662"/>
      <c r="BR20" s="662"/>
      <c r="BS20" s="637" t="s">
        <v>129</v>
      </c>
      <c r="BT20" s="632"/>
      <c r="BU20" s="632"/>
      <c r="BV20" s="632"/>
      <c r="BW20" s="632"/>
      <c r="BX20" s="632"/>
      <c r="BY20" s="632"/>
      <c r="BZ20" s="632"/>
      <c r="CA20" s="632"/>
      <c r="CB20" s="673"/>
      <c r="CD20" s="628" t="s">
        <v>281</v>
      </c>
      <c r="CE20" s="629"/>
      <c r="CF20" s="629"/>
      <c r="CG20" s="629"/>
      <c r="CH20" s="629"/>
      <c r="CI20" s="629"/>
      <c r="CJ20" s="629"/>
      <c r="CK20" s="629"/>
      <c r="CL20" s="629"/>
      <c r="CM20" s="629"/>
      <c r="CN20" s="629"/>
      <c r="CO20" s="629"/>
      <c r="CP20" s="629"/>
      <c r="CQ20" s="630"/>
      <c r="CR20" s="631">
        <v>85275019</v>
      </c>
      <c r="CS20" s="632"/>
      <c r="CT20" s="632"/>
      <c r="CU20" s="632"/>
      <c r="CV20" s="632"/>
      <c r="CW20" s="632"/>
      <c r="CX20" s="632"/>
      <c r="CY20" s="633"/>
      <c r="CZ20" s="662">
        <v>100</v>
      </c>
      <c r="DA20" s="662"/>
      <c r="DB20" s="662"/>
      <c r="DC20" s="662"/>
      <c r="DD20" s="637">
        <v>7195182</v>
      </c>
      <c r="DE20" s="632"/>
      <c r="DF20" s="632"/>
      <c r="DG20" s="632"/>
      <c r="DH20" s="632"/>
      <c r="DI20" s="632"/>
      <c r="DJ20" s="632"/>
      <c r="DK20" s="632"/>
      <c r="DL20" s="632"/>
      <c r="DM20" s="632"/>
      <c r="DN20" s="632"/>
      <c r="DO20" s="632"/>
      <c r="DP20" s="633"/>
      <c r="DQ20" s="637">
        <v>43257750</v>
      </c>
      <c r="DR20" s="632"/>
      <c r="DS20" s="632"/>
      <c r="DT20" s="632"/>
      <c r="DU20" s="632"/>
      <c r="DV20" s="632"/>
      <c r="DW20" s="632"/>
      <c r="DX20" s="632"/>
      <c r="DY20" s="632"/>
      <c r="DZ20" s="632"/>
      <c r="EA20" s="632"/>
      <c r="EB20" s="632"/>
      <c r="EC20" s="673"/>
    </row>
    <row r="21" spans="2:133" ht="11.25" customHeight="1" x14ac:dyDescent="0.2">
      <c r="B21" s="628" t="s">
        <v>282</v>
      </c>
      <c r="C21" s="629"/>
      <c r="D21" s="629"/>
      <c r="E21" s="629"/>
      <c r="F21" s="629"/>
      <c r="G21" s="629"/>
      <c r="H21" s="629"/>
      <c r="I21" s="629"/>
      <c r="J21" s="629"/>
      <c r="K21" s="629"/>
      <c r="L21" s="629"/>
      <c r="M21" s="629"/>
      <c r="N21" s="629"/>
      <c r="O21" s="629"/>
      <c r="P21" s="629"/>
      <c r="Q21" s="630"/>
      <c r="R21" s="631">
        <v>11442</v>
      </c>
      <c r="S21" s="632"/>
      <c r="T21" s="632"/>
      <c r="U21" s="632"/>
      <c r="V21" s="632"/>
      <c r="W21" s="632"/>
      <c r="X21" s="632"/>
      <c r="Y21" s="633"/>
      <c r="Z21" s="662">
        <v>0</v>
      </c>
      <c r="AA21" s="662"/>
      <c r="AB21" s="662"/>
      <c r="AC21" s="662"/>
      <c r="AD21" s="663">
        <v>11442</v>
      </c>
      <c r="AE21" s="663"/>
      <c r="AF21" s="663"/>
      <c r="AG21" s="663"/>
      <c r="AH21" s="663"/>
      <c r="AI21" s="663"/>
      <c r="AJ21" s="663"/>
      <c r="AK21" s="663"/>
      <c r="AL21" s="634">
        <v>0</v>
      </c>
      <c r="AM21" s="635"/>
      <c r="AN21" s="635"/>
      <c r="AO21" s="664"/>
      <c r="AP21" s="628" t="s">
        <v>283</v>
      </c>
      <c r="AQ21" s="706"/>
      <c r="AR21" s="706"/>
      <c r="AS21" s="706"/>
      <c r="AT21" s="706"/>
      <c r="AU21" s="706"/>
      <c r="AV21" s="706"/>
      <c r="AW21" s="706"/>
      <c r="AX21" s="706"/>
      <c r="AY21" s="706"/>
      <c r="AZ21" s="706"/>
      <c r="BA21" s="706"/>
      <c r="BB21" s="706"/>
      <c r="BC21" s="706"/>
      <c r="BD21" s="706"/>
      <c r="BE21" s="706"/>
      <c r="BF21" s="707"/>
      <c r="BG21" s="631">
        <v>879</v>
      </c>
      <c r="BH21" s="632"/>
      <c r="BI21" s="632"/>
      <c r="BJ21" s="632"/>
      <c r="BK21" s="632"/>
      <c r="BL21" s="632"/>
      <c r="BM21" s="632"/>
      <c r="BN21" s="633"/>
      <c r="BO21" s="662">
        <v>0</v>
      </c>
      <c r="BP21" s="662"/>
      <c r="BQ21" s="662"/>
      <c r="BR21" s="662"/>
      <c r="BS21" s="637" t="s">
        <v>129</v>
      </c>
      <c r="BT21" s="632"/>
      <c r="BU21" s="632"/>
      <c r="BV21" s="632"/>
      <c r="BW21" s="632"/>
      <c r="BX21" s="632"/>
      <c r="BY21" s="632"/>
      <c r="BZ21" s="632"/>
      <c r="CA21" s="632"/>
      <c r="CB21" s="673"/>
      <c r="CD21" s="612"/>
      <c r="CE21" s="613"/>
      <c r="CF21" s="613"/>
      <c r="CG21" s="613"/>
      <c r="CH21" s="613"/>
      <c r="CI21" s="613"/>
      <c r="CJ21" s="613"/>
      <c r="CK21" s="613"/>
      <c r="CL21" s="613"/>
      <c r="CM21" s="613"/>
      <c r="CN21" s="613"/>
      <c r="CO21" s="613"/>
      <c r="CP21" s="613"/>
      <c r="CQ21" s="614"/>
      <c r="CR21" s="714"/>
      <c r="CS21" s="715"/>
      <c r="CT21" s="715"/>
      <c r="CU21" s="715"/>
      <c r="CV21" s="715"/>
      <c r="CW21" s="715"/>
      <c r="CX21" s="715"/>
      <c r="CY21" s="716"/>
      <c r="CZ21" s="717"/>
      <c r="DA21" s="717"/>
      <c r="DB21" s="717"/>
      <c r="DC21" s="717"/>
      <c r="DD21" s="718"/>
      <c r="DE21" s="715"/>
      <c r="DF21" s="715"/>
      <c r="DG21" s="715"/>
      <c r="DH21" s="715"/>
      <c r="DI21" s="715"/>
      <c r="DJ21" s="715"/>
      <c r="DK21" s="715"/>
      <c r="DL21" s="715"/>
      <c r="DM21" s="715"/>
      <c r="DN21" s="715"/>
      <c r="DO21" s="715"/>
      <c r="DP21" s="716"/>
      <c r="DQ21" s="718"/>
      <c r="DR21" s="715"/>
      <c r="DS21" s="715"/>
      <c r="DT21" s="715"/>
      <c r="DU21" s="715"/>
      <c r="DV21" s="715"/>
      <c r="DW21" s="715"/>
      <c r="DX21" s="715"/>
      <c r="DY21" s="715"/>
      <c r="DZ21" s="715"/>
      <c r="EA21" s="715"/>
      <c r="EB21" s="715"/>
      <c r="EC21" s="722"/>
    </row>
    <row r="22" spans="2:133" ht="11.25" customHeight="1" x14ac:dyDescent="0.2">
      <c r="B22" s="628" t="s">
        <v>284</v>
      </c>
      <c r="C22" s="629"/>
      <c r="D22" s="629"/>
      <c r="E22" s="629"/>
      <c r="F22" s="629"/>
      <c r="G22" s="629"/>
      <c r="H22" s="629"/>
      <c r="I22" s="629"/>
      <c r="J22" s="629"/>
      <c r="K22" s="629"/>
      <c r="L22" s="629"/>
      <c r="M22" s="629"/>
      <c r="N22" s="629"/>
      <c r="O22" s="629"/>
      <c r="P22" s="629"/>
      <c r="Q22" s="630"/>
      <c r="R22" s="631">
        <v>8853071</v>
      </c>
      <c r="S22" s="632"/>
      <c r="T22" s="632"/>
      <c r="U22" s="632"/>
      <c r="V22" s="632"/>
      <c r="W22" s="632"/>
      <c r="X22" s="632"/>
      <c r="Y22" s="633"/>
      <c r="Z22" s="662">
        <v>10.1</v>
      </c>
      <c r="AA22" s="662"/>
      <c r="AB22" s="662"/>
      <c r="AC22" s="662"/>
      <c r="AD22" s="663">
        <v>7784659</v>
      </c>
      <c r="AE22" s="663"/>
      <c r="AF22" s="663"/>
      <c r="AG22" s="663"/>
      <c r="AH22" s="663"/>
      <c r="AI22" s="663"/>
      <c r="AJ22" s="663"/>
      <c r="AK22" s="663"/>
      <c r="AL22" s="634">
        <v>22.2</v>
      </c>
      <c r="AM22" s="635"/>
      <c r="AN22" s="635"/>
      <c r="AO22" s="664"/>
      <c r="AP22" s="628" t="s">
        <v>285</v>
      </c>
      <c r="AQ22" s="706"/>
      <c r="AR22" s="706"/>
      <c r="AS22" s="706"/>
      <c r="AT22" s="706"/>
      <c r="AU22" s="706"/>
      <c r="AV22" s="706"/>
      <c r="AW22" s="706"/>
      <c r="AX22" s="706"/>
      <c r="AY22" s="706"/>
      <c r="AZ22" s="706"/>
      <c r="BA22" s="706"/>
      <c r="BB22" s="706"/>
      <c r="BC22" s="706"/>
      <c r="BD22" s="706"/>
      <c r="BE22" s="706"/>
      <c r="BF22" s="707"/>
      <c r="BG22" s="631" t="s">
        <v>249</v>
      </c>
      <c r="BH22" s="632"/>
      <c r="BI22" s="632"/>
      <c r="BJ22" s="632"/>
      <c r="BK22" s="632"/>
      <c r="BL22" s="632"/>
      <c r="BM22" s="632"/>
      <c r="BN22" s="633"/>
      <c r="BO22" s="662" t="s">
        <v>249</v>
      </c>
      <c r="BP22" s="662"/>
      <c r="BQ22" s="662"/>
      <c r="BR22" s="662"/>
      <c r="BS22" s="637" t="s">
        <v>238</v>
      </c>
      <c r="BT22" s="632"/>
      <c r="BU22" s="632"/>
      <c r="BV22" s="632"/>
      <c r="BW22" s="632"/>
      <c r="BX22" s="632"/>
      <c r="BY22" s="632"/>
      <c r="BZ22" s="632"/>
      <c r="CA22" s="632"/>
      <c r="CB22" s="673"/>
      <c r="CD22" s="687" t="s">
        <v>286</v>
      </c>
      <c r="CE22" s="688"/>
      <c r="CF22" s="688"/>
      <c r="CG22" s="688"/>
      <c r="CH22" s="688"/>
      <c r="CI22" s="688"/>
      <c r="CJ22" s="688"/>
      <c r="CK22" s="688"/>
      <c r="CL22" s="688"/>
      <c r="CM22" s="688"/>
      <c r="CN22" s="688"/>
      <c r="CO22" s="688"/>
      <c r="CP22" s="688"/>
      <c r="CQ22" s="688"/>
      <c r="CR22" s="688"/>
      <c r="CS22" s="688"/>
      <c r="CT22" s="688"/>
      <c r="CU22" s="688"/>
      <c r="CV22" s="688"/>
      <c r="CW22" s="688"/>
      <c r="CX22" s="688"/>
      <c r="CY22" s="688"/>
      <c r="CZ22" s="688"/>
      <c r="DA22" s="688"/>
      <c r="DB22" s="688"/>
      <c r="DC22" s="688"/>
      <c r="DD22" s="688"/>
      <c r="DE22" s="688"/>
      <c r="DF22" s="688"/>
      <c r="DG22" s="688"/>
      <c r="DH22" s="688"/>
      <c r="DI22" s="688"/>
      <c r="DJ22" s="688"/>
      <c r="DK22" s="688"/>
      <c r="DL22" s="688"/>
      <c r="DM22" s="688"/>
      <c r="DN22" s="688"/>
      <c r="DO22" s="688"/>
      <c r="DP22" s="688"/>
      <c r="DQ22" s="688"/>
      <c r="DR22" s="688"/>
      <c r="DS22" s="688"/>
      <c r="DT22" s="688"/>
      <c r="DU22" s="688"/>
      <c r="DV22" s="688"/>
      <c r="DW22" s="688"/>
      <c r="DX22" s="688"/>
      <c r="DY22" s="688"/>
      <c r="DZ22" s="688"/>
      <c r="EA22" s="688"/>
      <c r="EB22" s="688"/>
      <c r="EC22" s="689"/>
    </row>
    <row r="23" spans="2:133" ht="11.25" customHeight="1" x14ac:dyDescent="0.2">
      <c r="B23" s="628" t="s">
        <v>287</v>
      </c>
      <c r="C23" s="629"/>
      <c r="D23" s="629"/>
      <c r="E23" s="629"/>
      <c r="F23" s="629"/>
      <c r="G23" s="629"/>
      <c r="H23" s="629"/>
      <c r="I23" s="629"/>
      <c r="J23" s="629"/>
      <c r="K23" s="629"/>
      <c r="L23" s="629"/>
      <c r="M23" s="629"/>
      <c r="N23" s="629"/>
      <c r="O23" s="629"/>
      <c r="P23" s="629"/>
      <c r="Q23" s="630"/>
      <c r="R23" s="631">
        <v>7784659</v>
      </c>
      <c r="S23" s="632"/>
      <c r="T23" s="632"/>
      <c r="U23" s="632"/>
      <c r="V23" s="632"/>
      <c r="W23" s="632"/>
      <c r="X23" s="632"/>
      <c r="Y23" s="633"/>
      <c r="Z23" s="662">
        <v>8.9</v>
      </c>
      <c r="AA23" s="662"/>
      <c r="AB23" s="662"/>
      <c r="AC23" s="662"/>
      <c r="AD23" s="663">
        <v>7784659</v>
      </c>
      <c r="AE23" s="663"/>
      <c r="AF23" s="663"/>
      <c r="AG23" s="663"/>
      <c r="AH23" s="663"/>
      <c r="AI23" s="663"/>
      <c r="AJ23" s="663"/>
      <c r="AK23" s="663"/>
      <c r="AL23" s="634">
        <v>22.2</v>
      </c>
      <c r="AM23" s="635"/>
      <c r="AN23" s="635"/>
      <c r="AO23" s="664"/>
      <c r="AP23" s="628" t="s">
        <v>288</v>
      </c>
      <c r="AQ23" s="706"/>
      <c r="AR23" s="706"/>
      <c r="AS23" s="706"/>
      <c r="AT23" s="706"/>
      <c r="AU23" s="706"/>
      <c r="AV23" s="706"/>
      <c r="AW23" s="706"/>
      <c r="AX23" s="706"/>
      <c r="AY23" s="706"/>
      <c r="AZ23" s="706"/>
      <c r="BA23" s="706"/>
      <c r="BB23" s="706"/>
      <c r="BC23" s="706"/>
      <c r="BD23" s="706"/>
      <c r="BE23" s="706"/>
      <c r="BF23" s="707"/>
      <c r="BG23" s="631">
        <v>1613619</v>
      </c>
      <c r="BH23" s="632"/>
      <c r="BI23" s="632"/>
      <c r="BJ23" s="632"/>
      <c r="BK23" s="632"/>
      <c r="BL23" s="632"/>
      <c r="BM23" s="632"/>
      <c r="BN23" s="633"/>
      <c r="BO23" s="662">
        <v>6.7</v>
      </c>
      <c r="BP23" s="662"/>
      <c r="BQ23" s="662"/>
      <c r="BR23" s="662"/>
      <c r="BS23" s="637" t="s">
        <v>129</v>
      </c>
      <c r="BT23" s="632"/>
      <c r="BU23" s="632"/>
      <c r="BV23" s="632"/>
      <c r="BW23" s="632"/>
      <c r="BX23" s="632"/>
      <c r="BY23" s="632"/>
      <c r="BZ23" s="632"/>
      <c r="CA23" s="632"/>
      <c r="CB23" s="673"/>
      <c r="CD23" s="687" t="s">
        <v>226</v>
      </c>
      <c r="CE23" s="688"/>
      <c r="CF23" s="688"/>
      <c r="CG23" s="688"/>
      <c r="CH23" s="688"/>
      <c r="CI23" s="688"/>
      <c r="CJ23" s="688"/>
      <c r="CK23" s="688"/>
      <c r="CL23" s="688"/>
      <c r="CM23" s="688"/>
      <c r="CN23" s="688"/>
      <c r="CO23" s="688"/>
      <c r="CP23" s="688"/>
      <c r="CQ23" s="689"/>
      <c r="CR23" s="687" t="s">
        <v>289</v>
      </c>
      <c r="CS23" s="688"/>
      <c r="CT23" s="688"/>
      <c r="CU23" s="688"/>
      <c r="CV23" s="688"/>
      <c r="CW23" s="688"/>
      <c r="CX23" s="688"/>
      <c r="CY23" s="689"/>
      <c r="CZ23" s="687" t="s">
        <v>290</v>
      </c>
      <c r="DA23" s="688"/>
      <c r="DB23" s="688"/>
      <c r="DC23" s="689"/>
      <c r="DD23" s="687" t="s">
        <v>291</v>
      </c>
      <c r="DE23" s="688"/>
      <c r="DF23" s="688"/>
      <c r="DG23" s="688"/>
      <c r="DH23" s="688"/>
      <c r="DI23" s="688"/>
      <c r="DJ23" s="688"/>
      <c r="DK23" s="689"/>
      <c r="DL23" s="719" t="s">
        <v>292</v>
      </c>
      <c r="DM23" s="720"/>
      <c r="DN23" s="720"/>
      <c r="DO23" s="720"/>
      <c r="DP23" s="720"/>
      <c r="DQ23" s="720"/>
      <c r="DR23" s="720"/>
      <c r="DS23" s="720"/>
      <c r="DT23" s="720"/>
      <c r="DU23" s="720"/>
      <c r="DV23" s="721"/>
      <c r="DW23" s="687" t="s">
        <v>293</v>
      </c>
      <c r="DX23" s="688"/>
      <c r="DY23" s="688"/>
      <c r="DZ23" s="688"/>
      <c r="EA23" s="688"/>
      <c r="EB23" s="688"/>
      <c r="EC23" s="689"/>
    </row>
    <row r="24" spans="2:133" ht="11.25" customHeight="1" x14ac:dyDescent="0.2">
      <c r="B24" s="628" t="s">
        <v>294</v>
      </c>
      <c r="C24" s="629"/>
      <c r="D24" s="629"/>
      <c r="E24" s="629"/>
      <c r="F24" s="629"/>
      <c r="G24" s="629"/>
      <c r="H24" s="629"/>
      <c r="I24" s="629"/>
      <c r="J24" s="629"/>
      <c r="K24" s="629"/>
      <c r="L24" s="629"/>
      <c r="M24" s="629"/>
      <c r="N24" s="629"/>
      <c r="O24" s="629"/>
      <c r="P24" s="629"/>
      <c r="Q24" s="630"/>
      <c r="R24" s="631">
        <v>1068412</v>
      </c>
      <c r="S24" s="632"/>
      <c r="T24" s="632"/>
      <c r="U24" s="632"/>
      <c r="V24" s="632"/>
      <c r="W24" s="632"/>
      <c r="X24" s="632"/>
      <c r="Y24" s="633"/>
      <c r="Z24" s="662">
        <v>1.2</v>
      </c>
      <c r="AA24" s="662"/>
      <c r="AB24" s="662"/>
      <c r="AC24" s="662"/>
      <c r="AD24" s="663" t="s">
        <v>129</v>
      </c>
      <c r="AE24" s="663"/>
      <c r="AF24" s="663"/>
      <c r="AG24" s="663"/>
      <c r="AH24" s="663"/>
      <c r="AI24" s="663"/>
      <c r="AJ24" s="663"/>
      <c r="AK24" s="663"/>
      <c r="AL24" s="634" t="s">
        <v>129</v>
      </c>
      <c r="AM24" s="635"/>
      <c r="AN24" s="635"/>
      <c r="AO24" s="664"/>
      <c r="AP24" s="628" t="s">
        <v>295</v>
      </c>
      <c r="AQ24" s="706"/>
      <c r="AR24" s="706"/>
      <c r="AS24" s="706"/>
      <c r="AT24" s="706"/>
      <c r="AU24" s="706"/>
      <c r="AV24" s="706"/>
      <c r="AW24" s="706"/>
      <c r="AX24" s="706"/>
      <c r="AY24" s="706"/>
      <c r="AZ24" s="706"/>
      <c r="BA24" s="706"/>
      <c r="BB24" s="706"/>
      <c r="BC24" s="706"/>
      <c r="BD24" s="706"/>
      <c r="BE24" s="706"/>
      <c r="BF24" s="707"/>
      <c r="BG24" s="631" t="s">
        <v>238</v>
      </c>
      <c r="BH24" s="632"/>
      <c r="BI24" s="632"/>
      <c r="BJ24" s="632"/>
      <c r="BK24" s="632"/>
      <c r="BL24" s="632"/>
      <c r="BM24" s="632"/>
      <c r="BN24" s="633"/>
      <c r="BO24" s="662" t="s">
        <v>238</v>
      </c>
      <c r="BP24" s="662"/>
      <c r="BQ24" s="662"/>
      <c r="BR24" s="662"/>
      <c r="BS24" s="637" t="s">
        <v>129</v>
      </c>
      <c r="BT24" s="632"/>
      <c r="BU24" s="632"/>
      <c r="BV24" s="632"/>
      <c r="BW24" s="632"/>
      <c r="BX24" s="632"/>
      <c r="BY24" s="632"/>
      <c r="BZ24" s="632"/>
      <c r="CA24" s="632"/>
      <c r="CB24" s="673"/>
      <c r="CD24" s="684" t="s">
        <v>296</v>
      </c>
      <c r="CE24" s="685"/>
      <c r="CF24" s="685"/>
      <c r="CG24" s="685"/>
      <c r="CH24" s="685"/>
      <c r="CI24" s="685"/>
      <c r="CJ24" s="685"/>
      <c r="CK24" s="685"/>
      <c r="CL24" s="685"/>
      <c r="CM24" s="685"/>
      <c r="CN24" s="685"/>
      <c r="CO24" s="685"/>
      <c r="CP24" s="685"/>
      <c r="CQ24" s="686"/>
      <c r="CR24" s="681">
        <v>33930324</v>
      </c>
      <c r="CS24" s="682"/>
      <c r="CT24" s="682"/>
      <c r="CU24" s="682"/>
      <c r="CV24" s="682"/>
      <c r="CW24" s="682"/>
      <c r="CX24" s="682"/>
      <c r="CY24" s="710"/>
      <c r="CZ24" s="711">
        <v>39.799999999999997</v>
      </c>
      <c r="DA24" s="693"/>
      <c r="DB24" s="693"/>
      <c r="DC24" s="713"/>
      <c r="DD24" s="709">
        <v>19818577</v>
      </c>
      <c r="DE24" s="682"/>
      <c r="DF24" s="682"/>
      <c r="DG24" s="682"/>
      <c r="DH24" s="682"/>
      <c r="DI24" s="682"/>
      <c r="DJ24" s="682"/>
      <c r="DK24" s="710"/>
      <c r="DL24" s="709">
        <v>19416313</v>
      </c>
      <c r="DM24" s="682"/>
      <c r="DN24" s="682"/>
      <c r="DO24" s="682"/>
      <c r="DP24" s="682"/>
      <c r="DQ24" s="682"/>
      <c r="DR24" s="682"/>
      <c r="DS24" s="682"/>
      <c r="DT24" s="682"/>
      <c r="DU24" s="682"/>
      <c r="DV24" s="710"/>
      <c r="DW24" s="711">
        <v>52</v>
      </c>
      <c r="DX24" s="693"/>
      <c r="DY24" s="693"/>
      <c r="DZ24" s="693"/>
      <c r="EA24" s="693"/>
      <c r="EB24" s="693"/>
      <c r="EC24" s="712"/>
    </row>
    <row r="25" spans="2:133" ht="11.25" customHeight="1" x14ac:dyDescent="0.2">
      <c r="B25" s="628" t="s">
        <v>297</v>
      </c>
      <c r="C25" s="629"/>
      <c r="D25" s="629"/>
      <c r="E25" s="629"/>
      <c r="F25" s="629"/>
      <c r="G25" s="629"/>
      <c r="H25" s="629"/>
      <c r="I25" s="629"/>
      <c r="J25" s="629"/>
      <c r="K25" s="629"/>
      <c r="L25" s="629"/>
      <c r="M25" s="629"/>
      <c r="N25" s="629"/>
      <c r="O25" s="629"/>
      <c r="P25" s="629"/>
      <c r="Q25" s="630"/>
      <c r="R25" s="631" t="s">
        <v>238</v>
      </c>
      <c r="S25" s="632"/>
      <c r="T25" s="632"/>
      <c r="U25" s="632"/>
      <c r="V25" s="632"/>
      <c r="W25" s="632"/>
      <c r="X25" s="632"/>
      <c r="Y25" s="633"/>
      <c r="Z25" s="662" t="s">
        <v>238</v>
      </c>
      <c r="AA25" s="662"/>
      <c r="AB25" s="662"/>
      <c r="AC25" s="662"/>
      <c r="AD25" s="663" t="s">
        <v>129</v>
      </c>
      <c r="AE25" s="663"/>
      <c r="AF25" s="663"/>
      <c r="AG25" s="663"/>
      <c r="AH25" s="663"/>
      <c r="AI25" s="663"/>
      <c r="AJ25" s="663"/>
      <c r="AK25" s="663"/>
      <c r="AL25" s="634" t="s">
        <v>129</v>
      </c>
      <c r="AM25" s="635"/>
      <c r="AN25" s="635"/>
      <c r="AO25" s="664"/>
      <c r="AP25" s="628" t="s">
        <v>298</v>
      </c>
      <c r="AQ25" s="706"/>
      <c r="AR25" s="706"/>
      <c r="AS25" s="706"/>
      <c r="AT25" s="706"/>
      <c r="AU25" s="706"/>
      <c r="AV25" s="706"/>
      <c r="AW25" s="706"/>
      <c r="AX25" s="706"/>
      <c r="AY25" s="706"/>
      <c r="AZ25" s="706"/>
      <c r="BA25" s="706"/>
      <c r="BB25" s="706"/>
      <c r="BC25" s="706"/>
      <c r="BD25" s="706"/>
      <c r="BE25" s="706"/>
      <c r="BF25" s="707"/>
      <c r="BG25" s="631" t="s">
        <v>238</v>
      </c>
      <c r="BH25" s="632"/>
      <c r="BI25" s="632"/>
      <c r="BJ25" s="632"/>
      <c r="BK25" s="632"/>
      <c r="BL25" s="632"/>
      <c r="BM25" s="632"/>
      <c r="BN25" s="633"/>
      <c r="BO25" s="662" t="s">
        <v>238</v>
      </c>
      <c r="BP25" s="662"/>
      <c r="BQ25" s="662"/>
      <c r="BR25" s="662"/>
      <c r="BS25" s="637" t="s">
        <v>249</v>
      </c>
      <c r="BT25" s="632"/>
      <c r="BU25" s="632"/>
      <c r="BV25" s="632"/>
      <c r="BW25" s="632"/>
      <c r="BX25" s="632"/>
      <c r="BY25" s="632"/>
      <c r="BZ25" s="632"/>
      <c r="CA25" s="632"/>
      <c r="CB25" s="673"/>
      <c r="CD25" s="628" t="s">
        <v>299</v>
      </c>
      <c r="CE25" s="629"/>
      <c r="CF25" s="629"/>
      <c r="CG25" s="629"/>
      <c r="CH25" s="629"/>
      <c r="CI25" s="629"/>
      <c r="CJ25" s="629"/>
      <c r="CK25" s="629"/>
      <c r="CL25" s="629"/>
      <c r="CM25" s="629"/>
      <c r="CN25" s="629"/>
      <c r="CO25" s="629"/>
      <c r="CP25" s="629"/>
      <c r="CQ25" s="630"/>
      <c r="CR25" s="631">
        <v>9503024</v>
      </c>
      <c r="CS25" s="650"/>
      <c r="CT25" s="650"/>
      <c r="CU25" s="650"/>
      <c r="CV25" s="650"/>
      <c r="CW25" s="650"/>
      <c r="CX25" s="650"/>
      <c r="CY25" s="651"/>
      <c r="CZ25" s="634">
        <v>11.1</v>
      </c>
      <c r="DA25" s="652"/>
      <c r="DB25" s="652"/>
      <c r="DC25" s="653"/>
      <c r="DD25" s="637">
        <v>8850865</v>
      </c>
      <c r="DE25" s="650"/>
      <c r="DF25" s="650"/>
      <c r="DG25" s="650"/>
      <c r="DH25" s="650"/>
      <c r="DI25" s="650"/>
      <c r="DJ25" s="650"/>
      <c r="DK25" s="651"/>
      <c r="DL25" s="637">
        <v>8470851</v>
      </c>
      <c r="DM25" s="650"/>
      <c r="DN25" s="650"/>
      <c r="DO25" s="650"/>
      <c r="DP25" s="650"/>
      <c r="DQ25" s="650"/>
      <c r="DR25" s="650"/>
      <c r="DS25" s="650"/>
      <c r="DT25" s="650"/>
      <c r="DU25" s="650"/>
      <c r="DV25" s="651"/>
      <c r="DW25" s="634">
        <v>22.7</v>
      </c>
      <c r="DX25" s="652"/>
      <c r="DY25" s="652"/>
      <c r="DZ25" s="652"/>
      <c r="EA25" s="652"/>
      <c r="EB25" s="652"/>
      <c r="EC25" s="668"/>
    </row>
    <row r="26" spans="2:133" ht="11.25" customHeight="1" x14ac:dyDescent="0.2">
      <c r="B26" s="628" t="s">
        <v>300</v>
      </c>
      <c r="C26" s="629"/>
      <c r="D26" s="629"/>
      <c r="E26" s="629"/>
      <c r="F26" s="629"/>
      <c r="G26" s="629"/>
      <c r="H26" s="629"/>
      <c r="I26" s="629"/>
      <c r="J26" s="629"/>
      <c r="K26" s="629"/>
      <c r="L26" s="629"/>
      <c r="M26" s="629"/>
      <c r="N26" s="629"/>
      <c r="O26" s="629"/>
      <c r="P26" s="629"/>
      <c r="Q26" s="630"/>
      <c r="R26" s="631">
        <v>37523260</v>
      </c>
      <c r="S26" s="632"/>
      <c r="T26" s="632"/>
      <c r="U26" s="632"/>
      <c r="V26" s="632"/>
      <c r="W26" s="632"/>
      <c r="X26" s="632"/>
      <c r="Y26" s="633"/>
      <c r="Z26" s="662">
        <v>42.9</v>
      </c>
      <c r="AA26" s="662"/>
      <c r="AB26" s="662"/>
      <c r="AC26" s="662"/>
      <c r="AD26" s="663">
        <v>34841229</v>
      </c>
      <c r="AE26" s="663"/>
      <c r="AF26" s="663"/>
      <c r="AG26" s="663"/>
      <c r="AH26" s="663"/>
      <c r="AI26" s="663"/>
      <c r="AJ26" s="663"/>
      <c r="AK26" s="663"/>
      <c r="AL26" s="634">
        <v>99.4</v>
      </c>
      <c r="AM26" s="635"/>
      <c r="AN26" s="635"/>
      <c r="AO26" s="664"/>
      <c r="AP26" s="628" t="s">
        <v>301</v>
      </c>
      <c r="AQ26" s="706"/>
      <c r="AR26" s="706"/>
      <c r="AS26" s="706"/>
      <c r="AT26" s="706"/>
      <c r="AU26" s="706"/>
      <c r="AV26" s="706"/>
      <c r="AW26" s="706"/>
      <c r="AX26" s="706"/>
      <c r="AY26" s="706"/>
      <c r="AZ26" s="706"/>
      <c r="BA26" s="706"/>
      <c r="BB26" s="706"/>
      <c r="BC26" s="706"/>
      <c r="BD26" s="706"/>
      <c r="BE26" s="706"/>
      <c r="BF26" s="707"/>
      <c r="BG26" s="631" t="s">
        <v>238</v>
      </c>
      <c r="BH26" s="632"/>
      <c r="BI26" s="632"/>
      <c r="BJ26" s="632"/>
      <c r="BK26" s="632"/>
      <c r="BL26" s="632"/>
      <c r="BM26" s="632"/>
      <c r="BN26" s="633"/>
      <c r="BO26" s="662" t="s">
        <v>238</v>
      </c>
      <c r="BP26" s="662"/>
      <c r="BQ26" s="662"/>
      <c r="BR26" s="662"/>
      <c r="BS26" s="637" t="s">
        <v>238</v>
      </c>
      <c r="BT26" s="632"/>
      <c r="BU26" s="632"/>
      <c r="BV26" s="632"/>
      <c r="BW26" s="632"/>
      <c r="BX26" s="632"/>
      <c r="BY26" s="632"/>
      <c r="BZ26" s="632"/>
      <c r="CA26" s="632"/>
      <c r="CB26" s="673"/>
      <c r="CD26" s="628" t="s">
        <v>302</v>
      </c>
      <c r="CE26" s="629"/>
      <c r="CF26" s="629"/>
      <c r="CG26" s="629"/>
      <c r="CH26" s="629"/>
      <c r="CI26" s="629"/>
      <c r="CJ26" s="629"/>
      <c r="CK26" s="629"/>
      <c r="CL26" s="629"/>
      <c r="CM26" s="629"/>
      <c r="CN26" s="629"/>
      <c r="CO26" s="629"/>
      <c r="CP26" s="629"/>
      <c r="CQ26" s="630"/>
      <c r="CR26" s="631">
        <v>5935716</v>
      </c>
      <c r="CS26" s="632"/>
      <c r="CT26" s="632"/>
      <c r="CU26" s="632"/>
      <c r="CV26" s="632"/>
      <c r="CW26" s="632"/>
      <c r="CX26" s="632"/>
      <c r="CY26" s="633"/>
      <c r="CZ26" s="634">
        <v>7</v>
      </c>
      <c r="DA26" s="652"/>
      <c r="DB26" s="652"/>
      <c r="DC26" s="653"/>
      <c r="DD26" s="637">
        <v>5449856</v>
      </c>
      <c r="DE26" s="632"/>
      <c r="DF26" s="632"/>
      <c r="DG26" s="632"/>
      <c r="DH26" s="632"/>
      <c r="DI26" s="632"/>
      <c r="DJ26" s="632"/>
      <c r="DK26" s="633"/>
      <c r="DL26" s="637" t="s">
        <v>238</v>
      </c>
      <c r="DM26" s="632"/>
      <c r="DN26" s="632"/>
      <c r="DO26" s="632"/>
      <c r="DP26" s="632"/>
      <c r="DQ26" s="632"/>
      <c r="DR26" s="632"/>
      <c r="DS26" s="632"/>
      <c r="DT26" s="632"/>
      <c r="DU26" s="632"/>
      <c r="DV26" s="633"/>
      <c r="DW26" s="634" t="s">
        <v>238</v>
      </c>
      <c r="DX26" s="652"/>
      <c r="DY26" s="652"/>
      <c r="DZ26" s="652"/>
      <c r="EA26" s="652"/>
      <c r="EB26" s="652"/>
      <c r="EC26" s="668"/>
    </row>
    <row r="27" spans="2:133" ht="11.25" customHeight="1" x14ac:dyDescent="0.2">
      <c r="B27" s="628" t="s">
        <v>303</v>
      </c>
      <c r="C27" s="629"/>
      <c r="D27" s="629"/>
      <c r="E27" s="629"/>
      <c r="F27" s="629"/>
      <c r="G27" s="629"/>
      <c r="H27" s="629"/>
      <c r="I27" s="629"/>
      <c r="J27" s="629"/>
      <c r="K27" s="629"/>
      <c r="L27" s="629"/>
      <c r="M27" s="629"/>
      <c r="N27" s="629"/>
      <c r="O27" s="629"/>
      <c r="P27" s="629"/>
      <c r="Q27" s="630"/>
      <c r="R27" s="631">
        <v>18967</v>
      </c>
      <c r="S27" s="632"/>
      <c r="T27" s="632"/>
      <c r="U27" s="632"/>
      <c r="V27" s="632"/>
      <c r="W27" s="632"/>
      <c r="X27" s="632"/>
      <c r="Y27" s="633"/>
      <c r="Z27" s="662">
        <v>0</v>
      </c>
      <c r="AA27" s="662"/>
      <c r="AB27" s="662"/>
      <c r="AC27" s="662"/>
      <c r="AD27" s="663">
        <v>18967</v>
      </c>
      <c r="AE27" s="663"/>
      <c r="AF27" s="663"/>
      <c r="AG27" s="663"/>
      <c r="AH27" s="663"/>
      <c r="AI27" s="663"/>
      <c r="AJ27" s="663"/>
      <c r="AK27" s="663"/>
      <c r="AL27" s="634">
        <v>0.1</v>
      </c>
      <c r="AM27" s="635"/>
      <c r="AN27" s="635"/>
      <c r="AO27" s="664"/>
      <c r="AP27" s="628" t="s">
        <v>304</v>
      </c>
      <c r="AQ27" s="629"/>
      <c r="AR27" s="629"/>
      <c r="AS27" s="629"/>
      <c r="AT27" s="629"/>
      <c r="AU27" s="629"/>
      <c r="AV27" s="629"/>
      <c r="AW27" s="629"/>
      <c r="AX27" s="629"/>
      <c r="AY27" s="629"/>
      <c r="AZ27" s="629"/>
      <c r="BA27" s="629"/>
      <c r="BB27" s="629"/>
      <c r="BC27" s="629"/>
      <c r="BD27" s="629"/>
      <c r="BE27" s="629"/>
      <c r="BF27" s="630"/>
      <c r="BG27" s="631">
        <v>24063978</v>
      </c>
      <c r="BH27" s="632"/>
      <c r="BI27" s="632"/>
      <c r="BJ27" s="632"/>
      <c r="BK27" s="632"/>
      <c r="BL27" s="632"/>
      <c r="BM27" s="632"/>
      <c r="BN27" s="633"/>
      <c r="BO27" s="662">
        <v>100</v>
      </c>
      <c r="BP27" s="662"/>
      <c r="BQ27" s="662"/>
      <c r="BR27" s="662"/>
      <c r="BS27" s="637">
        <v>286318</v>
      </c>
      <c r="BT27" s="632"/>
      <c r="BU27" s="632"/>
      <c r="BV27" s="632"/>
      <c r="BW27" s="632"/>
      <c r="BX27" s="632"/>
      <c r="BY27" s="632"/>
      <c r="BZ27" s="632"/>
      <c r="CA27" s="632"/>
      <c r="CB27" s="673"/>
      <c r="CD27" s="628" t="s">
        <v>305</v>
      </c>
      <c r="CE27" s="629"/>
      <c r="CF27" s="629"/>
      <c r="CG27" s="629"/>
      <c r="CH27" s="629"/>
      <c r="CI27" s="629"/>
      <c r="CJ27" s="629"/>
      <c r="CK27" s="629"/>
      <c r="CL27" s="629"/>
      <c r="CM27" s="629"/>
      <c r="CN27" s="629"/>
      <c r="CO27" s="629"/>
      <c r="CP27" s="629"/>
      <c r="CQ27" s="630"/>
      <c r="CR27" s="631">
        <v>18378744</v>
      </c>
      <c r="CS27" s="650"/>
      <c r="CT27" s="650"/>
      <c r="CU27" s="650"/>
      <c r="CV27" s="650"/>
      <c r="CW27" s="650"/>
      <c r="CX27" s="650"/>
      <c r="CY27" s="651"/>
      <c r="CZ27" s="634">
        <v>21.6</v>
      </c>
      <c r="DA27" s="652"/>
      <c r="DB27" s="652"/>
      <c r="DC27" s="653"/>
      <c r="DD27" s="637">
        <v>5140020</v>
      </c>
      <c r="DE27" s="650"/>
      <c r="DF27" s="650"/>
      <c r="DG27" s="650"/>
      <c r="DH27" s="650"/>
      <c r="DI27" s="650"/>
      <c r="DJ27" s="650"/>
      <c r="DK27" s="651"/>
      <c r="DL27" s="637">
        <v>5125173</v>
      </c>
      <c r="DM27" s="650"/>
      <c r="DN27" s="650"/>
      <c r="DO27" s="650"/>
      <c r="DP27" s="650"/>
      <c r="DQ27" s="650"/>
      <c r="DR27" s="650"/>
      <c r="DS27" s="650"/>
      <c r="DT27" s="650"/>
      <c r="DU27" s="650"/>
      <c r="DV27" s="651"/>
      <c r="DW27" s="634">
        <v>13.7</v>
      </c>
      <c r="DX27" s="652"/>
      <c r="DY27" s="652"/>
      <c r="DZ27" s="652"/>
      <c r="EA27" s="652"/>
      <c r="EB27" s="652"/>
      <c r="EC27" s="668"/>
    </row>
    <row r="28" spans="2:133" ht="11.25" customHeight="1" x14ac:dyDescent="0.2">
      <c r="B28" s="628" t="s">
        <v>306</v>
      </c>
      <c r="C28" s="629"/>
      <c r="D28" s="629"/>
      <c r="E28" s="629"/>
      <c r="F28" s="629"/>
      <c r="G28" s="629"/>
      <c r="H28" s="629"/>
      <c r="I28" s="629"/>
      <c r="J28" s="629"/>
      <c r="K28" s="629"/>
      <c r="L28" s="629"/>
      <c r="M28" s="629"/>
      <c r="N28" s="629"/>
      <c r="O28" s="629"/>
      <c r="P28" s="629"/>
      <c r="Q28" s="630"/>
      <c r="R28" s="631">
        <v>509792</v>
      </c>
      <c r="S28" s="632"/>
      <c r="T28" s="632"/>
      <c r="U28" s="632"/>
      <c r="V28" s="632"/>
      <c r="W28" s="632"/>
      <c r="X28" s="632"/>
      <c r="Y28" s="633"/>
      <c r="Z28" s="662">
        <v>0.6</v>
      </c>
      <c r="AA28" s="662"/>
      <c r="AB28" s="662"/>
      <c r="AC28" s="662"/>
      <c r="AD28" s="663" t="s">
        <v>129</v>
      </c>
      <c r="AE28" s="663"/>
      <c r="AF28" s="663"/>
      <c r="AG28" s="663"/>
      <c r="AH28" s="663"/>
      <c r="AI28" s="663"/>
      <c r="AJ28" s="663"/>
      <c r="AK28" s="663"/>
      <c r="AL28" s="634" t="s">
        <v>129</v>
      </c>
      <c r="AM28" s="635"/>
      <c r="AN28" s="635"/>
      <c r="AO28" s="664"/>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62"/>
      <c r="BP28" s="662"/>
      <c r="BQ28" s="662"/>
      <c r="BR28" s="662"/>
      <c r="BS28" s="637"/>
      <c r="BT28" s="632"/>
      <c r="BU28" s="632"/>
      <c r="BV28" s="632"/>
      <c r="BW28" s="632"/>
      <c r="BX28" s="632"/>
      <c r="BY28" s="632"/>
      <c r="BZ28" s="632"/>
      <c r="CA28" s="632"/>
      <c r="CB28" s="673"/>
      <c r="CD28" s="628" t="s">
        <v>307</v>
      </c>
      <c r="CE28" s="629"/>
      <c r="CF28" s="629"/>
      <c r="CG28" s="629"/>
      <c r="CH28" s="629"/>
      <c r="CI28" s="629"/>
      <c r="CJ28" s="629"/>
      <c r="CK28" s="629"/>
      <c r="CL28" s="629"/>
      <c r="CM28" s="629"/>
      <c r="CN28" s="629"/>
      <c r="CO28" s="629"/>
      <c r="CP28" s="629"/>
      <c r="CQ28" s="630"/>
      <c r="CR28" s="631">
        <v>6048556</v>
      </c>
      <c r="CS28" s="632"/>
      <c r="CT28" s="632"/>
      <c r="CU28" s="632"/>
      <c r="CV28" s="632"/>
      <c r="CW28" s="632"/>
      <c r="CX28" s="632"/>
      <c r="CY28" s="633"/>
      <c r="CZ28" s="634">
        <v>7.1</v>
      </c>
      <c r="DA28" s="652"/>
      <c r="DB28" s="652"/>
      <c r="DC28" s="653"/>
      <c r="DD28" s="637">
        <v>5827692</v>
      </c>
      <c r="DE28" s="632"/>
      <c r="DF28" s="632"/>
      <c r="DG28" s="632"/>
      <c r="DH28" s="632"/>
      <c r="DI28" s="632"/>
      <c r="DJ28" s="632"/>
      <c r="DK28" s="633"/>
      <c r="DL28" s="637">
        <v>5820289</v>
      </c>
      <c r="DM28" s="632"/>
      <c r="DN28" s="632"/>
      <c r="DO28" s="632"/>
      <c r="DP28" s="632"/>
      <c r="DQ28" s="632"/>
      <c r="DR28" s="632"/>
      <c r="DS28" s="632"/>
      <c r="DT28" s="632"/>
      <c r="DU28" s="632"/>
      <c r="DV28" s="633"/>
      <c r="DW28" s="634">
        <v>15.6</v>
      </c>
      <c r="DX28" s="652"/>
      <c r="DY28" s="652"/>
      <c r="DZ28" s="652"/>
      <c r="EA28" s="652"/>
      <c r="EB28" s="652"/>
      <c r="EC28" s="668"/>
    </row>
    <row r="29" spans="2:133" ht="11.25" customHeight="1" x14ac:dyDescent="0.2">
      <c r="B29" s="628" t="s">
        <v>308</v>
      </c>
      <c r="C29" s="629"/>
      <c r="D29" s="629"/>
      <c r="E29" s="629"/>
      <c r="F29" s="629"/>
      <c r="G29" s="629"/>
      <c r="H29" s="629"/>
      <c r="I29" s="629"/>
      <c r="J29" s="629"/>
      <c r="K29" s="629"/>
      <c r="L29" s="629"/>
      <c r="M29" s="629"/>
      <c r="N29" s="629"/>
      <c r="O29" s="629"/>
      <c r="P29" s="629"/>
      <c r="Q29" s="630"/>
      <c r="R29" s="631">
        <v>928271</v>
      </c>
      <c r="S29" s="632"/>
      <c r="T29" s="632"/>
      <c r="U29" s="632"/>
      <c r="V29" s="632"/>
      <c r="W29" s="632"/>
      <c r="X29" s="632"/>
      <c r="Y29" s="633"/>
      <c r="Z29" s="662">
        <v>1.1000000000000001</v>
      </c>
      <c r="AA29" s="662"/>
      <c r="AB29" s="662"/>
      <c r="AC29" s="662"/>
      <c r="AD29" s="663">
        <v>72887</v>
      </c>
      <c r="AE29" s="663"/>
      <c r="AF29" s="663"/>
      <c r="AG29" s="663"/>
      <c r="AH29" s="663"/>
      <c r="AI29" s="663"/>
      <c r="AJ29" s="663"/>
      <c r="AK29" s="663"/>
      <c r="AL29" s="634">
        <v>0.2</v>
      </c>
      <c r="AM29" s="635"/>
      <c r="AN29" s="635"/>
      <c r="AO29" s="664"/>
      <c r="AP29" s="612"/>
      <c r="AQ29" s="613"/>
      <c r="AR29" s="613"/>
      <c r="AS29" s="613"/>
      <c r="AT29" s="613"/>
      <c r="AU29" s="613"/>
      <c r="AV29" s="613"/>
      <c r="AW29" s="613"/>
      <c r="AX29" s="613"/>
      <c r="AY29" s="613"/>
      <c r="AZ29" s="613"/>
      <c r="BA29" s="613"/>
      <c r="BB29" s="613"/>
      <c r="BC29" s="613"/>
      <c r="BD29" s="613"/>
      <c r="BE29" s="613"/>
      <c r="BF29" s="614"/>
      <c r="BG29" s="631"/>
      <c r="BH29" s="632"/>
      <c r="BI29" s="632"/>
      <c r="BJ29" s="632"/>
      <c r="BK29" s="632"/>
      <c r="BL29" s="632"/>
      <c r="BM29" s="632"/>
      <c r="BN29" s="633"/>
      <c r="BO29" s="662"/>
      <c r="BP29" s="662"/>
      <c r="BQ29" s="662"/>
      <c r="BR29" s="662"/>
      <c r="BS29" s="663"/>
      <c r="BT29" s="663"/>
      <c r="BU29" s="663"/>
      <c r="BV29" s="663"/>
      <c r="BW29" s="663"/>
      <c r="BX29" s="663"/>
      <c r="BY29" s="663"/>
      <c r="BZ29" s="663"/>
      <c r="CA29" s="663"/>
      <c r="CB29" s="708"/>
      <c r="CD29" s="644" t="s">
        <v>309</v>
      </c>
      <c r="CE29" s="645"/>
      <c r="CF29" s="628" t="s">
        <v>310</v>
      </c>
      <c r="CG29" s="629"/>
      <c r="CH29" s="629"/>
      <c r="CI29" s="629"/>
      <c r="CJ29" s="629"/>
      <c r="CK29" s="629"/>
      <c r="CL29" s="629"/>
      <c r="CM29" s="629"/>
      <c r="CN29" s="629"/>
      <c r="CO29" s="629"/>
      <c r="CP29" s="629"/>
      <c r="CQ29" s="630"/>
      <c r="CR29" s="631">
        <v>6048495</v>
      </c>
      <c r="CS29" s="650"/>
      <c r="CT29" s="650"/>
      <c r="CU29" s="650"/>
      <c r="CV29" s="650"/>
      <c r="CW29" s="650"/>
      <c r="CX29" s="650"/>
      <c r="CY29" s="651"/>
      <c r="CZ29" s="634">
        <v>7.1</v>
      </c>
      <c r="DA29" s="652"/>
      <c r="DB29" s="652"/>
      <c r="DC29" s="653"/>
      <c r="DD29" s="637">
        <v>5827631</v>
      </c>
      <c r="DE29" s="650"/>
      <c r="DF29" s="650"/>
      <c r="DG29" s="650"/>
      <c r="DH29" s="650"/>
      <c r="DI29" s="650"/>
      <c r="DJ29" s="650"/>
      <c r="DK29" s="651"/>
      <c r="DL29" s="637">
        <v>5820228</v>
      </c>
      <c r="DM29" s="650"/>
      <c r="DN29" s="650"/>
      <c r="DO29" s="650"/>
      <c r="DP29" s="650"/>
      <c r="DQ29" s="650"/>
      <c r="DR29" s="650"/>
      <c r="DS29" s="650"/>
      <c r="DT29" s="650"/>
      <c r="DU29" s="650"/>
      <c r="DV29" s="651"/>
      <c r="DW29" s="634">
        <v>15.6</v>
      </c>
      <c r="DX29" s="652"/>
      <c r="DY29" s="652"/>
      <c r="DZ29" s="652"/>
      <c r="EA29" s="652"/>
      <c r="EB29" s="652"/>
      <c r="EC29" s="668"/>
    </row>
    <row r="30" spans="2:133" ht="11.25" customHeight="1" x14ac:dyDescent="0.2">
      <c r="B30" s="628" t="s">
        <v>311</v>
      </c>
      <c r="C30" s="629"/>
      <c r="D30" s="629"/>
      <c r="E30" s="629"/>
      <c r="F30" s="629"/>
      <c r="G30" s="629"/>
      <c r="H30" s="629"/>
      <c r="I30" s="629"/>
      <c r="J30" s="629"/>
      <c r="K30" s="629"/>
      <c r="L30" s="629"/>
      <c r="M30" s="629"/>
      <c r="N30" s="629"/>
      <c r="O30" s="629"/>
      <c r="P30" s="629"/>
      <c r="Q30" s="630"/>
      <c r="R30" s="631">
        <v>569777</v>
      </c>
      <c r="S30" s="632"/>
      <c r="T30" s="632"/>
      <c r="U30" s="632"/>
      <c r="V30" s="632"/>
      <c r="W30" s="632"/>
      <c r="X30" s="632"/>
      <c r="Y30" s="633"/>
      <c r="Z30" s="662">
        <v>0.7</v>
      </c>
      <c r="AA30" s="662"/>
      <c r="AB30" s="662"/>
      <c r="AC30" s="662"/>
      <c r="AD30" s="663" t="s">
        <v>129</v>
      </c>
      <c r="AE30" s="663"/>
      <c r="AF30" s="663"/>
      <c r="AG30" s="663"/>
      <c r="AH30" s="663"/>
      <c r="AI30" s="663"/>
      <c r="AJ30" s="663"/>
      <c r="AK30" s="663"/>
      <c r="AL30" s="634" t="s">
        <v>129</v>
      </c>
      <c r="AM30" s="635"/>
      <c r="AN30" s="635"/>
      <c r="AO30" s="664"/>
      <c r="AP30" s="687" t="s">
        <v>226</v>
      </c>
      <c r="AQ30" s="688"/>
      <c r="AR30" s="688"/>
      <c r="AS30" s="688"/>
      <c r="AT30" s="688"/>
      <c r="AU30" s="688"/>
      <c r="AV30" s="688"/>
      <c r="AW30" s="688"/>
      <c r="AX30" s="688"/>
      <c r="AY30" s="688"/>
      <c r="AZ30" s="688"/>
      <c r="BA30" s="688"/>
      <c r="BB30" s="688"/>
      <c r="BC30" s="688"/>
      <c r="BD30" s="688"/>
      <c r="BE30" s="688"/>
      <c r="BF30" s="689"/>
      <c r="BG30" s="687" t="s">
        <v>312</v>
      </c>
      <c r="BH30" s="696"/>
      <c r="BI30" s="696"/>
      <c r="BJ30" s="696"/>
      <c r="BK30" s="696"/>
      <c r="BL30" s="696"/>
      <c r="BM30" s="696"/>
      <c r="BN30" s="696"/>
      <c r="BO30" s="696"/>
      <c r="BP30" s="696"/>
      <c r="BQ30" s="697"/>
      <c r="BR30" s="687" t="s">
        <v>313</v>
      </c>
      <c r="BS30" s="696"/>
      <c r="BT30" s="696"/>
      <c r="BU30" s="696"/>
      <c r="BV30" s="696"/>
      <c r="BW30" s="696"/>
      <c r="BX30" s="696"/>
      <c r="BY30" s="696"/>
      <c r="BZ30" s="696"/>
      <c r="CA30" s="696"/>
      <c r="CB30" s="697"/>
      <c r="CD30" s="646"/>
      <c r="CE30" s="647"/>
      <c r="CF30" s="628" t="s">
        <v>314</v>
      </c>
      <c r="CG30" s="629"/>
      <c r="CH30" s="629"/>
      <c r="CI30" s="629"/>
      <c r="CJ30" s="629"/>
      <c r="CK30" s="629"/>
      <c r="CL30" s="629"/>
      <c r="CM30" s="629"/>
      <c r="CN30" s="629"/>
      <c r="CO30" s="629"/>
      <c r="CP30" s="629"/>
      <c r="CQ30" s="630"/>
      <c r="CR30" s="631">
        <v>5802890</v>
      </c>
      <c r="CS30" s="632"/>
      <c r="CT30" s="632"/>
      <c r="CU30" s="632"/>
      <c r="CV30" s="632"/>
      <c r="CW30" s="632"/>
      <c r="CX30" s="632"/>
      <c r="CY30" s="633"/>
      <c r="CZ30" s="634">
        <v>6.8</v>
      </c>
      <c r="DA30" s="652"/>
      <c r="DB30" s="652"/>
      <c r="DC30" s="653"/>
      <c r="DD30" s="637">
        <v>5587875</v>
      </c>
      <c r="DE30" s="632"/>
      <c r="DF30" s="632"/>
      <c r="DG30" s="632"/>
      <c r="DH30" s="632"/>
      <c r="DI30" s="632"/>
      <c r="DJ30" s="632"/>
      <c r="DK30" s="633"/>
      <c r="DL30" s="637">
        <v>5580472</v>
      </c>
      <c r="DM30" s="632"/>
      <c r="DN30" s="632"/>
      <c r="DO30" s="632"/>
      <c r="DP30" s="632"/>
      <c r="DQ30" s="632"/>
      <c r="DR30" s="632"/>
      <c r="DS30" s="632"/>
      <c r="DT30" s="632"/>
      <c r="DU30" s="632"/>
      <c r="DV30" s="633"/>
      <c r="DW30" s="634">
        <v>15</v>
      </c>
      <c r="DX30" s="652"/>
      <c r="DY30" s="652"/>
      <c r="DZ30" s="652"/>
      <c r="EA30" s="652"/>
      <c r="EB30" s="652"/>
      <c r="EC30" s="668"/>
    </row>
    <row r="31" spans="2:133" ht="11.25" customHeight="1" x14ac:dyDescent="0.2">
      <c r="B31" s="628" t="s">
        <v>315</v>
      </c>
      <c r="C31" s="629"/>
      <c r="D31" s="629"/>
      <c r="E31" s="629"/>
      <c r="F31" s="629"/>
      <c r="G31" s="629"/>
      <c r="H31" s="629"/>
      <c r="I31" s="629"/>
      <c r="J31" s="629"/>
      <c r="K31" s="629"/>
      <c r="L31" s="629"/>
      <c r="M31" s="629"/>
      <c r="N31" s="629"/>
      <c r="O31" s="629"/>
      <c r="P31" s="629"/>
      <c r="Q31" s="630"/>
      <c r="R31" s="631">
        <v>30797457</v>
      </c>
      <c r="S31" s="632"/>
      <c r="T31" s="632"/>
      <c r="U31" s="632"/>
      <c r="V31" s="632"/>
      <c r="W31" s="632"/>
      <c r="X31" s="632"/>
      <c r="Y31" s="633"/>
      <c r="Z31" s="662">
        <v>35.200000000000003</v>
      </c>
      <c r="AA31" s="662"/>
      <c r="AB31" s="662"/>
      <c r="AC31" s="662"/>
      <c r="AD31" s="663" t="s">
        <v>129</v>
      </c>
      <c r="AE31" s="663"/>
      <c r="AF31" s="663"/>
      <c r="AG31" s="663"/>
      <c r="AH31" s="663"/>
      <c r="AI31" s="663"/>
      <c r="AJ31" s="663"/>
      <c r="AK31" s="663"/>
      <c r="AL31" s="634" t="s">
        <v>129</v>
      </c>
      <c r="AM31" s="635"/>
      <c r="AN31" s="635"/>
      <c r="AO31" s="664"/>
      <c r="AP31" s="698" t="s">
        <v>316</v>
      </c>
      <c r="AQ31" s="699"/>
      <c r="AR31" s="699"/>
      <c r="AS31" s="699"/>
      <c r="AT31" s="700" t="s">
        <v>317</v>
      </c>
      <c r="AU31" s="218"/>
      <c r="AV31" s="218"/>
      <c r="AW31" s="218"/>
      <c r="AX31" s="684" t="s">
        <v>190</v>
      </c>
      <c r="AY31" s="685"/>
      <c r="AZ31" s="685"/>
      <c r="BA31" s="685"/>
      <c r="BB31" s="685"/>
      <c r="BC31" s="685"/>
      <c r="BD31" s="685"/>
      <c r="BE31" s="685"/>
      <c r="BF31" s="686"/>
      <c r="BG31" s="691">
        <v>98.7</v>
      </c>
      <c r="BH31" s="692"/>
      <c r="BI31" s="692"/>
      <c r="BJ31" s="692"/>
      <c r="BK31" s="692"/>
      <c r="BL31" s="692"/>
      <c r="BM31" s="693">
        <v>96.7</v>
      </c>
      <c r="BN31" s="692"/>
      <c r="BO31" s="692"/>
      <c r="BP31" s="692"/>
      <c r="BQ31" s="694"/>
      <c r="BR31" s="691">
        <v>99.2</v>
      </c>
      <c r="BS31" s="692"/>
      <c r="BT31" s="692"/>
      <c r="BU31" s="692"/>
      <c r="BV31" s="692"/>
      <c r="BW31" s="692"/>
      <c r="BX31" s="693">
        <v>97</v>
      </c>
      <c r="BY31" s="692"/>
      <c r="BZ31" s="692"/>
      <c r="CA31" s="692"/>
      <c r="CB31" s="694"/>
      <c r="CD31" s="646"/>
      <c r="CE31" s="647"/>
      <c r="CF31" s="628" t="s">
        <v>318</v>
      </c>
      <c r="CG31" s="629"/>
      <c r="CH31" s="629"/>
      <c r="CI31" s="629"/>
      <c r="CJ31" s="629"/>
      <c r="CK31" s="629"/>
      <c r="CL31" s="629"/>
      <c r="CM31" s="629"/>
      <c r="CN31" s="629"/>
      <c r="CO31" s="629"/>
      <c r="CP31" s="629"/>
      <c r="CQ31" s="630"/>
      <c r="CR31" s="631">
        <v>245605</v>
      </c>
      <c r="CS31" s="650"/>
      <c r="CT31" s="650"/>
      <c r="CU31" s="650"/>
      <c r="CV31" s="650"/>
      <c r="CW31" s="650"/>
      <c r="CX31" s="650"/>
      <c r="CY31" s="651"/>
      <c r="CZ31" s="634">
        <v>0.3</v>
      </c>
      <c r="DA31" s="652"/>
      <c r="DB31" s="652"/>
      <c r="DC31" s="653"/>
      <c r="DD31" s="637">
        <v>239756</v>
      </c>
      <c r="DE31" s="650"/>
      <c r="DF31" s="650"/>
      <c r="DG31" s="650"/>
      <c r="DH31" s="650"/>
      <c r="DI31" s="650"/>
      <c r="DJ31" s="650"/>
      <c r="DK31" s="651"/>
      <c r="DL31" s="637">
        <v>239756</v>
      </c>
      <c r="DM31" s="650"/>
      <c r="DN31" s="650"/>
      <c r="DO31" s="650"/>
      <c r="DP31" s="650"/>
      <c r="DQ31" s="650"/>
      <c r="DR31" s="650"/>
      <c r="DS31" s="650"/>
      <c r="DT31" s="650"/>
      <c r="DU31" s="650"/>
      <c r="DV31" s="651"/>
      <c r="DW31" s="634">
        <v>0.6</v>
      </c>
      <c r="DX31" s="652"/>
      <c r="DY31" s="652"/>
      <c r="DZ31" s="652"/>
      <c r="EA31" s="652"/>
      <c r="EB31" s="652"/>
      <c r="EC31" s="668"/>
    </row>
    <row r="32" spans="2:133" ht="11.25" customHeight="1" x14ac:dyDescent="0.2">
      <c r="B32" s="703" t="s">
        <v>319</v>
      </c>
      <c r="C32" s="704"/>
      <c r="D32" s="704"/>
      <c r="E32" s="704"/>
      <c r="F32" s="704"/>
      <c r="G32" s="704"/>
      <c r="H32" s="704"/>
      <c r="I32" s="704"/>
      <c r="J32" s="704"/>
      <c r="K32" s="704"/>
      <c r="L32" s="704"/>
      <c r="M32" s="704"/>
      <c r="N32" s="704"/>
      <c r="O32" s="704"/>
      <c r="P32" s="704"/>
      <c r="Q32" s="705"/>
      <c r="R32" s="631" t="s">
        <v>129</v>
      </c>
      <c r="S32" s="632"/>
      <c r="T32" s="632"/>
      <c r="U32" s="632"/>
      <c r="V32" s="632"/>
      <c r="W32" s="632"/>
      <c r="X32" s="632"/>
      <c r="Y32" s="633"/>
      <c r="Z32" s="662" t="s">
        <v>129</v>
      </c>
      <c r="AA32" s="662"/>
      <c r="AB32" s="662"/>
      <c r="AC32" s="662"/>
      <c r="AD32" s="663" t="s">
        <v>129</v>
      </c>
      <c r="AE32" s="663"/>
      <c r="AF32" s="663"/>
      <c r="AG32" s="663"/>
      <c r="AH32" s="663"/>
      <c r="AI32" s="663"/>
      <c r="AJ32" s="663"/>
      <c r="AK32" s="663"/>
      <c r="AL32" s="634" t="s">
        <v>238</v>
      </c>
      <c r="AM32" s="635"/>
      <c r="AN32" s="635"/>
      <c r="AO32" s="664"/>
      <c r="AP32" s="674"/>
      <c r="AQ32" s="675"/>
      <c r="AR32" s="675"/>
      <c r="AS32" s="675"/>
      <c r="AT32" s="701"/>
      <c r="AU32" s="214" t="s">
        <v>320</v>
      </c>
      <c r="AX32" s="628" t="s">
        <v>321</v>
      </c>
      <c r="AY32" s="629"/>
      <c r="AZ32" s="629"/>
      <c r="BA32" s="629"/>
      <c r="BB32" s="629"/>
      <c r="BC32" s="629"/>
      <c r="BD32" s="629"/>
      <c r="BE32" s="629"/>
      <c r="BF32" s="630"/>
      <c r="BG32" s="695">
        <v>99.2</v>
      </c>
      <c r="BH32" s="650"/>
      <c r="BI32" s="650"/>
      <c r="BJ32" s="650"/>
      <c r="BK32" s="650"/>
      <c r="BL32" s="650"/>
      <c r="BM32" s="635">
        <v>97.8</v>
      </c>
      <c r="BN32" s="650"/>
      <c r="BO32" s="650"/>
      <c r="BP32" s="650"/>
      <c r="BQ32" s="672"/>
      <c r="BR32" s="695">
        <v>99.3</v>
      </c>
      <c r="BS32" s="650"/>
      <c r="BT32" s="650"/>
      <c r="BU32" s="650"/>
      <c r="BV32" s="650"/>
      <c r="BW32" s="650"/>
      <c r="BX32" s="635">
        <v>97.7</v>
      </c>
      <c r="BY32" s="650"/>
      <c r="BZ32" s="650"/>
      <c r="CA32" s="650"/>
      <c r="CB32" s="672"/>
      <c r="CD32" s="648"/>
      <c r="CE32" s="649"/>
      <c r="CF32" s="628" t="s">
        <v>322</v>
      </c>
      <c r="CG32" s="629"/>
      <c r="CH32" s="629"/>
      <c r="CI32" s="629"/>
      <c r="CJ32" s="629"/>
      <c r="CK32" s="629"/>
      <c r="CL32" s="629"/>
      <c r="CM32" s="629"/>
      <c r="CN32" s="629"/>
      <c r="CO32" s="629"/>
      <c r="CP32" s="629"/>
      <c r="CQ32" s="630"/>
      <c r="CR32" s="631">
        <v>61</v>
      </c>
      <c r="CS32" s="632"/>
      <c r="CT32" s="632"/>
      <c r="CU32" s="632"/>
      <c r="CV32" s="632"/>
      <c r="CW32" s="632"/>
      <c r="CX32" s="632"/>
      <c r="CY32" s="633"/>
      <c r="CZ32" s="634">
        <v>0</v>
      </c>
      <c r="DA32" s="652"/>
      <c r="DB32" s="652"/>
      <c r="DC32" s="653"/>
      <c r="DD32" s="637">
        <v>61</v>
      </c>
      <c r="DE32" s="632"/>
      <c r="DF32" s="632"/>
      <c r="DG32" s="632"/>
      <c r="DH32" s="632"/>
      <c r="DI32" s="632"/>
      <c r="DJ32" s="632"/>
      <c r="DK32" s="633"/>
      <c r="DL32" s="637">
        <v>61</v>
      </c>
      <c r="DM32" s="632"/>
      <c r="DN32" s="632"/>
      <c r="DO32" s="632"/>
      <c r="DP32" s="632"/>
      <c r="DQ32" s="632"/>
      <c r="DR32" s="632"/>
      <c r="DS32" s="632"/>
      <c r="DT32" s="632"/>
      <c r="DU32" s="632"/>
      <c r="DV32" s="633"/>
      <c r="DW32" s="634">
        <v>0</v>
      </c>
      <c r="DX32" s="652"/>
      <c r="DY32" s="652"/>
      <c r="DZ32" s="652"/>
      <c r="EA32" s="652"/>
      <c r="EB32" s="652"/>
      <c r="EC32" s="668"/>
    </row>
    <row r="33" spans="2:133" ht="11.25" customHeight="1" x14ac:dyDescent="0.2">
      <c r="B33" s="628" t="s">
        <v>323</v>
      </c>
      <c r="C33" s="629"/>
      <c r="D33" s="629"/>
      <c r="E33" s="629"/>
      <c r="F33" s="629"/>
      <c r="G33" s="629"/>
      <c r="H33" s="629"/>
      <c r="I33" s="629"/>
      <c r="J33" s="629"/>
      <c r="K33" s="629"/>
      <c r="L33" s="629"/>
      <c r="M33" s="629"/>
      <c r="N33" s="629"/>
      <c r="O33" s="629"/>
      <c r="P33" s="629"/>
      <c r="Q33" s="630"/>
      <c r="R33" s="631">
        <v>5008077</v>
      </c>
      <c r="S33" s="632"/>
      <c r="T33" s="632"/>
      <c r="U33" s="632"/>
      <c r="V33" s="632"/>
      <c r="W33" s="632"/>
      <c r="X33" s="632"/>
      <c r="Y33" s="633"/>
      <c r="Z33" s="662">
        <v>5.7</v>
      </c>
      <c r="AA33" s="662"/>
      <c r="AB33" s="662"/>
      <c r="AC33" s="662"/>
      <c r="AD33" s="663" t="s">
        <v>129</v>
      </c>
      <c r="AE33" s="663"/>
      <c r="AF33" s="663"/>
      <c r="AG33" s="663"/>
      <c r="AH33" s="663"/>
      <c r="AI33" s="663"/>
      <c r="AJ33" s="663"/>
      <c r="AK33" s="663"/>
      <c r="AL33" s="634" t="s">
        <v>129</v>
      </c>
      <c r="AM33" s="635"/>
      <c r="AN33" s="635"/>
      <c r="AO33" s="664"/>
      <c r="AP33" s="676"/>
      <c r="AQ33" s="677"/>
      <c r="AR33" s="677"/>
      <c r="AS33" s="677"/>
      <c r="AT33" s="702"/>
      <c r="AU33" s="219"/>
      <c r="AV33" s="219"/>
      <c r="AW33" s="219"/>
      <c r="AX33" s="612" t="s">
        <v>324</v>
      </c>
      <c r="AY33" s="613"/>
      <c r="AZ33" s="613"/>
      <c r="BA33" s="613"/>
      <c r="BB33" s="613"/>
      <c r="BC33" s="613"/>
      <c r="BD33" s="613"/>
      <c r="BE33" s="613"/>
      <c r="BF33" s="614"/>
      <c r="BG33" s="690">
        <v>98.1</v>
      </c>
      <c r="BH33" s="616"/>
      <c r="BI33" s="616"/>
      <c r="BJ33" s="616"/>
      <c r="BK33" s="616"/>
      <c r="BL33" s="616"/>
      <c r="BM33" s="658">
        <v>95.5</v>
      </c>
      <c r="BN33" s="616"/>
      <c r="BO33" s="616"/>
      <c r="BP33" s="616"/>
      <c r="BQ33" s="660"/>
      <c r="BR33" s="690">
        <v>99.1</v>
      </c>
      <c r="BS33" s="616"/>
      <c r="BT33" s="616"/>
      <c r="BU33" s="616"/>
      <c r="BV33" s="616"/>
      <c r="BW33" s="616"/>
      <c r="BX33" s="658">
        <v>96.1</v>
      </c>
      <c r="BY33" s="616"/>
      <c r="BZ33" s="616"/>
      <c r="CA33" s="616"/>
      <c r="CB33" s="660"/>
      <c r="CD33" s="628" t="s">
        <v>325</v>
      </c>
      <c r="CE33" s="629"/>
      <c r="CF33" s="629"/>
      <c r="CG33" s="629"/>
      <c r="CH33" s="629"/>
      <c r="CI33" s="629"/>
      <c r="CJ33" s="629"/>
      <c r="CK33" s="629"/>
      <c r="CL33" s="629"/>
      <c r="CM33" s="629"/>
      <c r="CN33" s="629"/>
      <c r="CO33" s="629"/>
      <c r="CP33" s="629"/>
      <c r="CQ33" s="630"/>
      <c r="CR33" s="631">
        <v>44062343</v>
      </c>
      <c r="CS33" s="650"/>
      <c r="CT33" s="650"/>
      <c r="CU33" s="650"/>
      <c r="CV33" s="650"/>
      <c r="CW33" s="650"/>
      <c r="CX33" s="650"/>
      <c r="CY33" s="651"/>
      <c r="CZ33" s="634">
        <v>51.7</v>
      </c>
      <c r="DA33" s="652"/>
      <c r="DB33" s="652"/>
      <c r="DC33" s="653"/>
      <c r="DD33" s="637">
        <v>21772787</v>
      </c>
      <c r="DE33" s="650"/>
      <c r="DF33" s="650"/>
      <c r="DG33" s="650"/>
      <c r="DH33" s="650"/>
      <c r="DI33" s="650"/>
      <c r="DJ33" s="650"/>
      <c r="DK33" s="651"/>
      <c r="DL33" s="637">
        <v>15595807</v>
      </c>
      <c r="DM33" s="650"/>
      <c r="DN33" s="650"/>
      <c r="DO33" s="650"/>
      <c r="DP33" s="650"/>
      <c r="DQ33" s="650"/>
      <c r="DR33" s="650"/>
      <c r="DS33" s="650"/>
      <c r="DT33" s="650"/>
      <c r="DU33" s="650"/>
      <c r="DV33" s="651"/>
      <c r="DW33" s="634">
        <v>41.8</v>
      </c>
      <c r="DX33" s="652"/>
      <c r="DY33" s="652"/>
      <c r="DZ33" s="652"/>
      <c r="EA33" s="652"/>
      <c r="EB33" s="652"/>
      <c r="EC33" s="668"/>
    </row>
    <row r="34" spans="2:133" ht="11.25" customHeight="1" x14ac:dyDescent="0.2">
      <c r="B34" s="628" t="s">
        <v>326</v>
      </c>
      <c r="C34" s="629"/>
      <c r="D34" s="629"/>
      <c r="E34" s="629"/>
      <c r="F34" s="629"/>
      <c r="G34" s="629"/>
      <c r="H34" s="629"/>
      <c r="I34" s="629"/>
      <c r="J34" s="629"/>
      <c r="K34" s="629"/>
      <c r="L34" s="629"/>
      <c r="M34" s="629"/>
      <c r="N34" s="629"/>
      <c r="O34" s="629"/>
      <c r="P34" s="629"/>
      <c r="Q34" s="630"/>
      <c r="R34" s="631">
        <v>180119</v>
      </c>
      <c r="S34" s="632"/>
      <c r="T34" s="632"/>
      <c r="U34" s="632"/>
      <c r="V34" s="632"/>
      <c r="W34" s="632"/>
      <c r="X34" s="632"/>
      <c r="Y34" s="633"/>
      <c r="Z34" s="662">
        <v>0.2</v>
      </c>
      <c r="AA34" s="662"/>
      <c r="AB34" s="662"/>
      <c r="AC34" s="662"/>
      <c r="AD34" s="663">
        <v>124046</v>
      </c>
      <c r="AE34" s="663"/>
      <c r="AF34" s="663"/>
      <c r="AG34" s="663"/>
      <c r="AH34" s="663"/>
      <c r="AI34" s="663"/>
      <c r="AJ34" s="663"/>
      <c r="AK34" s="663"/>
      <c r="AL34" s="634">
        <v>0.4</v>
      </c>
      <c r="AM34" s="635"/>
      <c r="AN34" s="635"/>
      <c r="AO34" s="664"/>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8" t="s">
        <v>327</v>
      </c>
      <c r="CE34" s="629"/>
      <c r="CF34" s="629"/>
      <c r="CG34" s="629"/>
      <c r="CH34" s="629"/>
      <c r="CI34" s="629"/>
      <c r="CJ34" s="629"/>
      <c r="CK34" s="629"/>
      <c r="CL34" s="629"/>
      <c r="CM34" s="629"/>
      <c r="CN34" s="629"/>
      <c r="CO34" s="629"/>
      <c r="CP34" s="629"/>
      <c r="CQ34" s="630"/>
      <c r="CR34" s="631">
        <v>8651409</v>
      </c>
      <c r="CS34" s="632"/>
      <c r="CT34" s="632"/>
      <c r="CU34" s="632"/>
      <c r="CV34" s="632"/>
      <c r="CW34" s="632"/>
      <c r="CX34" s="632"/>
      <c r="CY34" s="633"/>
      <c r="CZ34" s="634">
        <v>10.1</v>
      </c>
      <c r="DA34" s="652"/>
      <c r="DB34" s="652"/>
      <c r="DC34" s="653"/>
      <c r="DD34" s="637">
        <v>6160013</v>
      </c>
      <c r="DE34" s="632"/>
      <c r="DF34" s="632"/>
      <c r="DG34" s="632"/>
      <c r="DH34" s="632"/>
      <c r="DI34" s="632"/>
      <c r="DJ34" s="632"/>
      <c r="DK34" s="633"/>
      <c r="DL34" s="637">
        <v>4682480</v>
      </c>
      <c r="DM34" s="632"/>
      <c r="DN34" s="632"/>
      <c r="DO34" s="632"/>
      <c r="DP34" s="632"/>
      <c r="DQ34" s="632"/>
      <c r="DR34" s="632"/>
      <c r="DS34" s="632"/>
      <c r="DT34" s="632"/>
      <c r="DU34" s="632"/>
      <c r="DV34" s="633"/>
      <c r="DW34" s="634">
        <v>12.6</v>
      </c>
      <c r="DX34" s="652"/>
      <c r="DY34" s="652"/>
      <c r="DZ34" s="652"/>
      <c r="EA34" s="652"/>
      <c r="EB34" s="652"/>
      <c r="EC34" s="668"/>
    </row>
    <row r="35" spans="2:133" ht="11.25" customHeight="1" x14ac:dyDescent="0.2">
      <c r="B35" s="628" t="s">
        <v>328</v>
      </c>
      <c r="C35" s="629"/>
      <c r="D35" s="629"/>
      <c r="E35" s="629"/>
      <c r="F35" s="629"/>
      <c r="G35" s="629"/>
      <c r="H35" s="629"/>
      <c r="I35" s="629"/>
      <c r="J35" s="629"/>
      <c r="K35" s="629"/>
      <c r="L35" s="629"/>
      <c r="M35" s="629"/>
      <c r="N35" s="629"/>
      <c r="O35" s="629"/>
      <c r="P35" s="629"/>
      <c r="Q35" s="630"/>
      <c r="R35" s="631">
        <v>137678</v>
      </c>
      <c r="S35" s="632"/>
      <c r="T35" s="632"/>
      <c r="U35" s="632"/>
      <c r="V35" s="632"/>
      <c r="W35" s="632"/>
      <c r="X35" s="632"/>
      <c r="Y35" s="633"/>
      <c r="Z35" s="662">
        <v>0.2</v>
      </c>
      <c r="AA35" s="662"/>
      <c r="AB35" s="662"/>
      <c r="AC35" s="662"/>
      <c r="AD35" s="663" t="s">
        <v>129</v>
      </c>
      <c r="AE35" s="663"/>
      <c r="AF35" s="663"/>
      <c r="AG35" s="663"/>
      <c r="AH35" s="663"/>
      <c r="AI35" s="663"/>
      <c r="AJ35" s="663"/>
      <c r="AK35" s="663"/>
      <c r="AL35" s="634" t="s">
        <v>129</v>
      </c>
      <c r="AM35" s="635"/>
      <c r="AN35" s="635"/>
      <c r="AO35" s="664"/>
      <c r="AP35" s="222"/>
      <c r="AQ35" s="687" t="s">
        <v>329</v>
      </c>
      <c r="AR35" s="688"/>
      <c r="AS35" s="688"/>
      <c r="AT35" s="688"/>
      <c r="AU35" s="688"/>
      <c r="AV35" s="688"/>
      <c r="AW35" s="688"/>
      <c r="AX35" s="688"/>
      <c r="AY35" s="688"/>
      <c r="AZ35" s="688"/>
      <c r="BA35" s="688"/>
      <c r="BB35" s="688"/>
      <c r="BC35" s="688"/>
      <c r="BD35" s="688"/>
      <c r="BE35" s="688"/>
      <c r="BF35" s="689"/>
      <c r="BG35" s="687" t="s">
        <v>330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28" t="s">
        <v>331</v>
      </c>
      <c r="CE35" s="629"/>
      <c r="CF35" s="629"/>
      <c r="CG35" s="629"/>
      <c r="CH35" s="629"/>
      <c r="CI35" s="629"/>
      <c r="CJ35" s="629"/>
      <c r="CK35" s="629"/>
      <c r="CL35" s="629"/>
      <c r="CM35" s="629"/>
      <c r="CN35" s="629"/>
      <c r="CO35" s="629"/>
      <c r="CP35" s="629"/>
      <c r="CQ35" s="630"/>
      <c r="CR35" s="631">
        <v>641939</v>
      </c>
      <c r="CS35" s="650"/>
      <c r="CT35" s="650"/>
      <c r="CU35" s="650"/>
      <c r="CV35" s="650"/>
      <c r="CW35" s="650"/>
      <c r="CX35" s="650"/>
      <c r="CY35" s="651"/>
      <c r="CZ35" s="634">
        <v>0.8</v>
      </c>
      <c r="DA35" s="652"/>
      <c r="DB35" s="652"/>
      <c r="DC35" s="653"/>
      <c r="DD35" s="637">
        <v>551215</v>
      </c>
      <c r="DE35" s="650"/>
      <c r="DF35" s="650"/>
      <c r="DG35" s="650"/>
      <c r="DH35" s="650"/>
      <c r="DI35" s="650"/>
      <c r="DJ35" s="650"/>
      <c r="DK35" s="651"/>
      <c r="DL35" s="637">
        <v>548361</v>
      </c>
      <c r="DM35" s="650"/>
      <c r="DN35" s="650"/>
      <c r="DO35" s="650"/>
      <c r="DP35" s="650"/>
      <c r="DQ35" s="650"/>
      <c r="DR35" s="650"/>
      <c r="DS35" s="650"/>
      <c r="DT35" s="650"/>
      <c r="DU35" s="650"/>
      <c r="DV35" s="651"/>
      <c r="DW35" s="634">
        <v>1.5</v>
      </c>
      <c r="DX35" s="652"/>
      <c r="DY35" s="652"/>
      <c r="DZ35" s="652"/>
      <c r="EA35" s="652"/>
      <c r="EB35" s="652"/>
      <c r="EC35" s="668"/>
    </row>
    <row r="36" spans="2:133" ht="11.25" customHeight="1" x14ac:dyDescent="0.2">
      <c r="B36" s="628" t="s">
        <v>332</v>
      </c>
      <c r="C36" s="629"/>
      <c r="D36" s="629"/>
      <c r="E36" s="629"/>
      <c r="F36" s="629"/>
      <c r="G36" s="629"/>
      <c r="H36" s="629"/>
      <c r="I36" s="629"/>
      <c r="J36" s="629"/>
      <c r="K36" s="629"/>
      <c r="L36" s="629"/>
      <c r="M36" s="629"/>
      <c r="N36" s="629"/>
      <c r="O36" s="629"/>
      <c r="P36" s="629"/>
      <c r="Q36" s="630"/>
      <c r="R36" s="631">
        <v>2478163</v>
      </c>
      <c r="S36" s="632"/>
      <c r="T36" s="632"/>
      <c r="U36" s="632"/>
      <c r="V36" s="632"/>
      <c r="W36" s="632"/>
      <c r="X36" s="632"/>
      <c r="Y36" s="633"/>
      <c r="Z36" s="662">
        <v>2.8</v>
      </c>
      <c r="AA36" s="662"/>
      <c r="AB36" s="662"/>
      <c r="AC36" s="662"/>
      <c r="AD36" s="663" t="s">
        <v>129</v>
      </c>
      <c r="AE36" s="663"/>
      <c r="AF36" s="663"/>
      <c r="AG36" s="663"/>
      <c r="AH36" s="663"/>
      <c r="AI36" s="663"/>
      <c r="AJ36" s="663"/>
      <c r="AK36" s="663"/>
      <c r="AL36" s="634" t="s">
        <v>238</v>
      </c>
      <c r="AM36" s="635"/>
      <c r="AN36" s="635"/>
      <c r="AO36" s="664"/>
      <c r="AP36" s="222"/>
      <c r="AQ36" s="678" t="s">
        <v>333</v>
      </c>
      <c r="AR36" s="679"/>
      <c r="AS36" s="679"/>
      <c r="AT36" s="679"/>
      <c r="AU36" s="679"/>
      <c r="AV36" s="679"/>
      <c r="AW36" s="679"/>
      <c r="AX36" s="679"/>
      <c r="AY36" s="680"/>
      <c r="AZ36" s="681">
        <v>10326953</v>
      </c>
      <c r="BA36" s="682"/>
      <c r="BB36" s="682"/>
      <c r="BC36" s="682"/>
      <c r="BD36" s="682"/>
      <c r="BE36" s="682"/>
      <c r="BF36" s="683"/>
      <c r="BG36" s="684" t="s">
        <v>334</v>
      </c>
      <c r="BH36" s="685"/>
      <c r="BI36" s="685"/>
      <c r="BJ36" s="685"/>
      <c r="BK36" s="685"/>
      <c r="BL36" s="685"/>
      <c r="BM36" s="685"/>
      <c r="BN36" s="685"/>
      <c r="BO36" s="685"/>
      <c r="BP36" s="685"/>
      <c r="BQ36" s="685"/>
      <c r="BR36" s="685"/>
      <c r="BS36" s="685"/>
      <c r="BT36" s="685"/>
      <c r="BU36" s="686"/>
      <c r="BV36" s="681">
        <v>345142</v>
      </c>
      <c r="BW36" s="682"/>
      <c r="BX36" s="682"/>
      <c r="BY36" s="682"/>
      <c r="BZ36" s="682"/>
      <c r="CA36" s="682"/>
      <c r="CB36" s="683"/>
      <c r="CD36" s="628" t="s">
        <v>335</v>
      </c>
      <c r="CE36" s="629"/>
      <c r="CF36" s="629"/>
      <c r="CG36" s="629"/>
      <c r="CH36" s="629"/>
      <c r="CI36" s="629"/>
      <c r="CJ36" s="629"/>
      <c r="CK36" s="629"/>
      <c r="CL36" s="629"/>
      <c r="CM36" s="629"/>
      <c r="CN36" s="629"/>
      <c r="CO36" s="629"/>
      <c r="CP36" s="629"/>
      <c r="CQ36" s="630"/>
      <c r="CR36" s="631">
        <v>24395357</v>
      </c>
      <c r="CS36" s="632"/>
      <c r="CT36" s="632"/>
      <c r="CU36" s="632"/>
      <c r="CV36" s="632"/>
      <c r="CW36" s="632"/>
      <c r="CX36" s="632"/>
      <c r="CY36" s="633"/>
      <c r="CZ36" s="634">
        <v>28.6</v>
      </c>
      <c r="DA36" s="652"/>
      <c r="DB36" s="652"/>
      <c r="DC36" s="653"/>
      <c r="DD36" s="637">
        <v>7007794</v>
      </c>
      <c r="DE36" s="632"/>
      <c r="DF36" s="632"/>
      <c r="DG36" s="632"/>
      <c r="DH36" s="632"/>
      <c r="DI36" s="632"/>
      <c r="DJ36" s="632"/>
      <c r="DK36" s="633"/>
      <c r="DL36" s="637">
        <v>4264118</v>
      </c>
      <c r="DM36" s="632"/>
      <c r="DN36" s="632"/>
      <c r="DO36" s="632"/>
      <c r="DP36" s="632"/>
      <c r="DQ36" s="632"/>
      <c r="DR36" s="632"/>
      <c r="DS36" s="632"/>
      <c r="DT36" s="632"/>
      <c r="DU36" s="632"/>
      <c r="DV36" s="633"/>
      <c r="DW36" s="634">
        <v>11.4</v>
      </c>
      <c r="DX36" s="652"/>
      <c r="DY36" s="652"/>
      <c r="DZ36" s="652"/>
      <c r="EA36" s="652"/>
      <c r="EB36" s="652"/>
      <c r="EC36" s="668"/>
    </row>
    <row r="37" spans="2:133" ht="11.25" customHeight="1" x14ac:dyDescent="0.2">
      <c r="B37" s="628" t="s">
        <v>336</v>
      </c>
      <c r="C37" s="629"/>
      <c r="D37" s="629"/>
      <c r="E37" s="629"/>
      <c r="F37" s="629"/>
      <c r="G37" s="629"/>
      <c r="H37" s="629"/>
      <c r="I37" s="629"/>
      <c r="J37" s="629"/>
      <c r="K37" s="629"/>
      <c r="L37" s="629"/>
      <c r="M37" s="629"/>
      <c r="N37" s="629"/>
      <c r="O37" s="629"/>
      <c r="P37" s="629"/>
      <c r="Q37" s="630"/>
      <c r="R37" s="631">
        <v>1968240</v>
      </c>
      <c r="S37" s="632"/>
      <c r="T37" s="632"/>
      <c r="U37" s="632"/>
      <c r="V37" s="632"/>
      <c r="W37" s="632"/>
      <c r="X37" s="632"/>
      <c r="Y37" s="633"/>
      <c r="Z37" s="662">
        <v>2.2000000000000002</v>
      </c>
      <c r="AA37" s="662"/>
      <c r="AB37" s="662"/>
      <c r="AC37" s="662"/>
      <c r="AD37" s="663" t="s">
        <v>129</v>
      </c>
      <c r="AE37" s="663"/>
      <c r="AF37" s="663"/>
      <c r="AG37" s="663"/>
      <c r="AH37" s="663"/>
      <c r="AI37" s="663"/>
      <c r="AJ37" s="663"/>
      <c r="AK37" s="663"/>
      <c r="AL37" s="634" t="s">
        <v>129</v>
      </c>
      <c r="AM37" s="635"/>
      <c r="AN37" s="635"/>
      <c r="AO37" s="664"/>
      <c r="AQ37" s="669" t="s">
        <v>337</v>
      </c>
      <c r="AR37" s="670"/>
      <c r="AS37" s="670"/>
      <c r="AT37" s="670"/>
      <c r="AU37" s="670"/>
      <c r="AV37" s="670"/>
      <c r="AW37" s="670"/>
      <c r="AX37" s="670"/>
      <c r="AY37" s="671"/>
      <c r="AZ37" s="631">
        <v>2711774</v>
      </c>
      <c r="BA37" s="632"/>
      <c r="BB37" s="632"/>
      <c r="BC37" s="632"/>
      <c r="BD37" s="650"/>
      <c r="BE37" s="650"/>
      <c r="BF37" s="672"/>
      <c r="BG37" s="628" t="s">
        <v>338</v>
      </c>
      <c r="BH37" s="629"/>
      <c r="BI37" s="629"/>
      <c r="BJ37" s="629"/>
      <c r="BK37" s="629"/>
      <c r="BL37" s="629"/>
      <c r="BM37" s="629"/>
      <c r="BN37" s="629"/>
      <c r="BO37" s="629"/>
      <c r="BP37" s="629"/>
      <c r="BQ37" s="629"/>
      <c r="BR37" s="629"/>
      <c r="BS37" s="629"/>
      <c r="BT37" s="629"/>
      <c r="BU37" s="630"/>
      <c r="BV37" s="631">
        <v>-26836</v>
      </c>
      <c r="BW37" s="632"/>
      <c r="BX37" s="632"/>
      <c r="BY37" s="632"/>
      <c r="BZ37" s="632"/>
      <c r="CA37" s="632"/>
      <c r="CB37" s="673"/>
      <c r="CD37" s="628" t="s">
        <v>339</v>
      </c>
      <c r="CE37" s="629"/>
      <c r="CF37" s="629"/>
      <c r="CG37" s="629"/>
      <c r="CH37" s="629"/>
      <c r="CI37" s="629"/>
      <c r="CJ37" s="629"/>
      <c r="CK37" s="629"/>
      <c r="CL37" s="629"/>
      <c r="CM37" s="629"/>
      <c r="CN37" s="629"/>
      <c r="CO37" s="629"/>
      <c r="CP37" s="629"/>
      <c r="CQ37" s="630"/>
      <c r="CR37" s="631">
        <v>1861228</v>
      </c>
      <c r="CS37" s="650"/>
      <c r="CT37" s="650"/>
      <c r="CU37" s="650"/>
      <c r="CV37" s="650"/>
      <c r="CW37" s="650"/>
      <c r="CX37" s="650"/>
      <c r="CY37" s="651"/>
      <c r="CZ37" s="634">
        <v>2.2000000000000002</v>
      </c>
      <c r="DA37" s="652"/>
      <c r="DB37" s="652"/>
      <c r="DC37" s="653"/>
      <c r="DD37" s="637">
        <v>1860771</v>
      </c>
      <c r="DE37" s="650"/>
      <c r="DF37" s="650"/>
      <c r="DG37" s="650"/>
      <c r="DH37" s="650"/>
      <c r="DI37" s="650"/>
      <c r="DJ37" s="650"/>
      <c r="DK37" s="651"/>
      <c r="DL37" s="637">
        <v>1722532</v>
      </c>
      <c r="DM37" s="650"/>
      <c r="DN37" s="650"/>
      <c r="DO37" s="650"/>
      <c r="DP37" s="650"/>
      <c r="DQ37" s="650"/>
      <c r="DR37" s="650"/>
      <c r="DS37" s="650"/>
      <c r="DT37" s="650"/>
      <c r="DU37" s="650"/>
      <c r="DV37" s="651"/>
      <c r="DW37" s="634">
        <v>4.5999999999999996</v>
      </c>
      <c r="DX37" s="652"/>
      <c r="DY37" s="652"/>
      <c r="DZ37" s="652"/>
      <c r="EA37" s="652"/>
      <c r="EB37" s="652"/>
      <c r="EC37" s="668"/>
    </row>
    <row r="38" spans="2:133" ht="11.25" customHeight="1" x14ac:dyDescent="0.2">
      <c r="B38" s="628" t="s">
        <v>340</v>
      </c>
      <c r="C38" s="629"/>
      <c r="D38" s="629"/>
      <c r="E38" s="629"/>
      <c r="F38" s="629"/>
      <c r="G38" s="629"/>
      <c r="H38" s="629"/>
      <c r="I38" s="629"/>
      <c r="J38" s="629"/>
      <c r="K38" s="629"/>
      <c r="L38" s="629"/>
      <c r="M38" s="629"/>
      <c r="N38" s="629"/>
      <c r="O38" s="629"/>
      <c r="P38" s="629"/>
      <c r="Q38" s="630"/>
      <c r="R38" s="631">
        <v>1622947</v>
      </c>
      <c r="S38" s="632"/>
      <c r="T38" s="632"/>
      <c r="U38" s="632"/>
      <c r="V38" s="632"/>
      <c r="W38" s="632"/>
      <c r="X38" s="632"/>
      <c r="Y38" s="633"/>
      <c r="Z38" s="662">
        <v>1.9</v>
      </c>
      <c r="AA38" s="662"/>
      <c r="AB38" s="662"/>
      <c r="AC38" s="662"/>
      <c r="AD38" s="663">
        <v>5422</v>
      </c>
      <c r="AE38" s="663"/>
      <c r="AF38" s="663"/>
      <c r="AG38" s="663"/>
      <c r="AH38" s="663"/>
      <c r="AI38" s="663"/>
      <c r="AJ38" s="663"/>
      <c r="AK38" s="663"/>
      <c r="AL38" s="634">
        <v>0</v>
      </c>
      <c r="AM38" s="635"/>
      <c r="AN38" s="635"/>
      <c r="AO38" s="664"/>
      <c r="AQ38" s="669" t="s">
        <v>341</v>
      </c>
      <c r="AR38" s="670"/>
      <c r="AS38" s="670"/>
      <c r="AT38" s="670"/>
      <c r="AU38" s="670"/>
      <c r="AV38" s="670"/>
      <c r="AW38" s="670"/>
      <c r="AX38" s="670"/>
      <c r="AY38" s="671"/>
      <c r="AZ38" s="631">
        <v>215695</v>
      </c>
      <c r="BA38" s="632"/>
      <c r="BB38" s="632"/>
      <c r="BC38" s="632"/>
      <c r="BD38" s="650"/>
      <c r="BE38" s="650"/>
      <c r="BF38" s="672"/>
      <c r="BG38" s="628" t="s">
        <v>342</v>
      </c>
      <c r="BH38" s="629"/>
      <c r="BI38" s="629"/>
      <c r="BJ38" s="629"/>
      <c r="BK38" s="629"/>
      <c r="BL38" s="629"/>
      <c r="BM38" s="629"/>
      <c r="BN38" s="629"/>
      <c r="BO38" s="629"/>
      <c r="BP38" s="629"/>
      <c r="BQ38" s="629"/>
      <c r="BR38" s="629"/>
      <c r="BS38" s="629"/>
      <c r="BT38" s="629"/>
      <c r="BU38" s="630"/>
      <c r="BV38" s="631">
        <v>21924</v>
      </c>
      <c r="BW38" s="632"/>
      <c r="BX38" s="632"/>
      <c r="BY38" s="632"/>
      <c r="BZ38" s="632"/>
      <c r="CA38" s="632"/>
      <c r="CB38" s="673"/>
      <c r="CD38" s="628" t="s">
        <v>343</v>
      </c>
      <c r="CE38" s="629"/>
      <c r="CF38" s="629"/>
      <c r="CG38" s="629"/>
      <c r="CH38" s="629"/>
      <c r="CI38" s="629"/>
      <c r="CJ38" s="629"/>
      <c r="CK38" s="629"/>
      <c r="CL38" s="629"/>
      <c r="CM38" s="629"/>
      <c r="CN38" s="629"/>
      <c r="CO38" s="629"/>
      <c r="CP38" s="629"/>
      <c r="CQ38" s="630"/>
      <c r="CR38" s="631">
        <v>7925493</v>
      </c>
      <c r="CS38" s="632"/>
      <c r="CT38" s="632"/>
      <c r="CU38" s="632"/>
      <c r="CV38" s="632"/>
      <c r="CW38" s="632"/>
      <c r="CX38" s="632"/>
      <c r="CY38" s="633"/>
      <c r="CZ38" s="634">
        <v>9.3000000000000007</v>
      </c>
      <c r="DA38" s="652"/>
      <c r="DB38" s="652"/>
      <c r="DC38" s="653"/>
      <c r="DD38" s="637">
        <v>6547474</v>
      </c>
      <c r="DE38" s="632"/>
      <c r="DF38" s="632"/>
      <c r="DG38" s="632"/>
      <c r="DH38" s="632"/>
      <c r="DI38" s="632"/>
      <c r="DJ38" s="632"/>
      <c r="DK38" s="633"/>
      <c r="DL38" s="637">
        <v>6100848</v>
      </c>
      <c r="DM38" s="632"/>
      <c r="DN38" s="632"/>
      <c r="DO38" s="632"/>
      <c r="DP38" s="632"/>
      <c r="DQ38" s="632"/>
      <c r="DR38" s="632"/>
      <c r="DS38" s="632"/>
      <c r="DT38" s="632"/>
      <c r="DU38" s="632"/>
      <c r="DV38" s="633"/>
      <c r="DW38" s="634">
        <v>16.399999999999999</v>
      </c>
      <c r="DX38" s="652"/>
      <c r="DY38" s="652"/>
      <c r="DZ38" s="652"/>
      <c r="EA38" s="652"/>
      <c r="EB38" s="652"/>
      <c r="EC38" s="668"/>
    </row>
    <row r="39" spans="2:133" ht="11.25" customHeight="1" x14ac:dyDescent="0.2">
      <c r="B39" s="628" t="s">
        <v>344</v>
      </c>
      <c r="C39" s="629"/>
      <c r="D39" s="629"/>
      <c r="E39" s="629"/>
      <c r="F39" s="629"/>
      <c r="G39" s="629"/>
      <c r="H39" s="629"/>
      <c r="I39" s="629"/>
      <c r="J39" s="629"/>
      <c r="K39" s="629"/>
      <c r="L39" s="629"/>
      <c r="M39" s="629"/>
      <c r="N39" s="629"/>
      <c r="O39" s="629"/>
      <c r="P39" s="629"/>
      <c r="Q39" s="630"/>
      <c r="R39" s="631">
        <v>5758200</v>
      </c>
      <c r="S39" s="632"/>
      <c r="T39" s="632"/>
      <c r="U39" s="632"/>
      <c r="V39" s="632"/>
      <c r="W39" s="632"/>
      <c r="X39" s="632"/>
      <c r="Y39" s="633"/>
      <c r="Z39" s="662">
        <v>6.6</v>
      </c>
      <c r="AA39" s="662"/>
      <c r="AB39" s="662"/>
      <c r="AC39" s="662"/>
      <c r="AD39" s="663" t="s">
        <v>238</v>
      </c>
      <c r="AE39" s="663"/>
      <c r="AF39" s="663"/>
      <c r="AG39" s="663"/>
      <c r="AH39" s="663"/>
      <c r="AI39" s="663"/>
      <c r="AJ39" s="663"/>
      <c r="AK39" s="663"/>
      <c r="AL39" s="634" t="s">
        <v>238</v>
      </c>
      <c r="AM39" s="635"/>
      <c r="AN39" s="635"/>
      <c r="AO39" s="664"/>
      <c r="AQ39" s="669" t="s">
        <v>345</v>
      </c>
      <c r="AR39" s="670"/>
      <c r="AS39" s="670"/>
      <c r="AT39" s="670"/>
      <c r="AU39" s="670"/>
      <c r="AV39" s="670"/>
      <c r="AW39" s="670"/>
      <c r="AX39" s="670"/>
      <c r="AY39" s="671"/>
      <c r="AZ39" s="631">
        <v>155699</v>
      </c>
      <c r="BA39" s="632"/>
      <c r="BB39" s="632"/>
      <c r="BC39" s="632"/>
      <c r="BD39" s="650"/>
      <c r="BE39" s="650"/>
      <c r="BF39" s="672"/>
      <c r="BG39" s="628" t="s">
        <v>346</v>
      </c>
      <c r="BH39" s="629"/>
      <c r="BI39" s="629"/>
      <c r="BJ39" s="629"/>
      <c r="BK39" s="629"/>
      <c r="BL39" s="629"/>
      <c r="BM39" s="629"/>
      <c r="BN39" s="629"/>
      <c r="BO39" s="629"/>
      <c r="BP39" s="629"/>
      <c r="BQ39" s="629"/>
      <c r="BR39" s="629"/>
      <c r="BS39" s="629"/>
      <c r="BT39" s="629"/>
      <c r="BU39" s="630"/>
      <c r="BV39" s="631">
        <v>32363</v>
      </c>
      <c r="BW39" s="632"/>
      <c r="BX39" s="632"/>
      <c r="BY39" s="632"/>
      <c r="BZ39" s="632"/>
      <c r="CA39" s="632"/>
      <c r="CB39" s="673"/>
      <c r="CD39" s="628" t="s">
        <v>347</v>
      </c>
      <c r="CE39" s="629"/>
      <c r="CF39" s="629"/>
      <c r="CG39" s="629"/>
      <c r="CH39" s="629"/>
      <c r="CI39" s="629"/>
      <c r="CJ39" s="629"/>
      <c r="CK39" s="629"/>
      <c r="CL39" s="629"/>
      <c r="CM39" s="629"/>
      <c r="CN39" s="629"/>
      <c r="CO39" s="629"/>
      <c r="CP39" s="629"/>
      <c r="CQ39" s="630"/>
      <c r="CR39" s="631">
        <v>1725679</v>
      </c>
      <c r="CS39" s="650"/>
      <c r="CT39" s="650"/>
      <c r="CU39" s="650"/>
      <c r="CV39" s="650"/>
      <c r="CW39" s="650"/>
      <c r="CX39" s="650"/>
      <c r="CY39" s="651"/>
      <c r="CZ39" s="634">
        <v>2</v>
      </c>
      <c r="DA39" s="652"/>
      <c r="DB39" s="652"/>
      <c r="DC39" s="653"/>
      <c r="DD39" s="637">
        <v>1504791</v>
      </c>
      <c r="DE39" s="650"/>
      <c r="DF39" s="650"/>
      <c r="DG39" s="650"/>
      <c r="DH39" s="650"/>
      <c r="DI39" s="650"/>
      <c r="DJ39" s="650"/>
      <c r="DK39" s="651"/>
      <c r="DL39" s="637" t="s">
        <v>238</v>
      </c>
      <c r="DM39" s="650"/>
      <c r="DN39" s="650"/>
      <c r="DO39" s="650"/>
      <c r="DP39" s="650"/>
      <c r="DQ39" s="650"/>
      <c r="DR39" s="650"/>
      <c r="DS39" s="650"/>
      <c r="DT39" s="650"/>
      <c r="DU39" s="650"/>
      <c r="DV39" s="651"/>
      <c r="DW39" s="634" t="s">
        <v>129</v>
      </c>
      <c r="DX39" s="652"/>
      <c r="DY39" s="652"/>
      <c r="DZ39" s="652"/>
      <c r="EA39" s="652"/>
      <c r="EB39" s="652"/>
      <c r="EC39" s="668"/>
    </row>
    <row r="40" spans="2:133" ht="11.25" customHeight="1" x14ac:dyDescent="0.2">
      <c r="B40" s="628" t="s">
        <v>348</v>
      </c>
      <c r="C40" s="629"/>
      <c r="D40" s="629"/>
      <c r="E40" s="629"/>
      <c r="F40" s="629"/>
      <c r="G40" s="629"/>
      <c r="H40" s="629"/>
      <c r="I40" s="629"/>
      <c r="J40" s="629"/>
      <c r="K40" s="629"/>
      <c r="L40" s="629"/>
      <c r="M40" s="629"/>
      <c r="N40" s="629"/>
      <c r="O40" s="629"/>
      <c r="P40" s="629"/>
      <c r="Q40" s="630"/>
      <c r="R40" s="631">
        <v>175000</v>
      </c>
      <c r="S40" s="632"/>
      <c r="T40" s="632"/>
      <c r="U40" s="632"/>
      <c r="V40" s="632"/>
      <c r="W40" s="632"/>
      <c r="X40" s="632"/>
      <c r="Y40" s="633"/>
      <c r="Z40" s="662">
        <v>0.2</v>
      </c>
      <c r="AA40" s="662"/>
      <c r="AB40" s="662"/>
      <c r="AC40" s="662"/>
      <c r="AD40" s="663" t="s">
        <v>129</v>
      </c>
      <c r="AE40" s="663"/>
      <c r="AF40" s="663"/>
      <c r="AG40" s="663"/>
      <c r="AH40" s="663"/>
      <c r="AI40" s="663"/>
      <c r="AJ40" s="663"/>
      <c r="AK40" s="663"/>
      <c r="AL40" s="634" t="s">
        <v>129</v>
      </c>
      <c r="AM40" s="635"/>
      <c r="AN40" s="635"/>
      <c r="AO40" s="664"/>
      <c r="AQ40" s="669" t="s">
        <v>349</v>
      </c>
      <c r="AR40" s="670"/>
      <c r="AS40" s="670"/>
      <c r="AT40" s="670"/>
      <c r="AU40" s="670"/>
      <c r="AV40" s="670"/>
      <c r="AW40" s="670"/>
      <c r="AX40" s="670"/>
      <c r="AY40" s="671"/>
      <c r="AZ40" s="631">
        <v>31040</v>
      </c>
      <c r="BA40" s="632"/>
      <c r="BB40" s="632"/>
      <c r="BC40" s="632"/>
      <c r="BD40" s="650"/>
      <c r="BE40" s="650"/>
      <c r="BF40" s="672"/>
      <c r="BG40" s="674" t="s">
        <v>350</v>
      </c>
      <c r="BH40" s="675"/>
      <c r="BI40" s="675"/>
      <c r="BJ40" s="675"/>
      <c r="BK40" s="675"/>
      <c r="BL40" s="223"/>
      <c r="BM40" s="629" t="s">
        <v>351</v>
      </c>
      <c r="BN40" s="629"/>
      <c r="BO40" s="629"/>
      <c r="BP40" s="629"/>
      <c r="BQ40" s="629"/>
      <c r="BR40" s="629"/>
      <c r="BS40" s="629"/>
      <c r="BT40" s="629"/>
      <c r="BU40" s="630"/>
      <c r="BV40" s="631">
        <v>90</v>
      </c>
      <c r="BW40" s="632"/>
      <c r="BX40" s="632"/>
      <c r="BY40" s="632"/>
      <c r="BZ40" s="632"/>
      <c r="CA40" s="632"/>
      <c r="CB40" s="673"/>
      <c r="CD40" s="628" t="s">
        <v>352</v>
      </c>
      <c r="CE40" s="629"/>
      <c r="CF40" s="629"/>
      <c r="CG40" s="629"/>
      <c r="CH40" s="629"/>
      <c r="CI40" s="629"/>
      <c r="CJ40" s="629"/>
      <c r="CK40" s="629"/>
      <c r="CL40" s="629"/>
      <c r="CM40" s="629"/>
      <c r="CN40" s="629"/>
      <c r="CO40" s="629"/>
      <c r="CP40" s="629"/>
      <c r="CQ40" s="630"/>
      <c r="CR40" s="631">
        <v>722466</v>
      </c>
      <c r="CS40" s="632"/>
      <c r="CT40" s="632"/>
      <c r="CU40" s="632"/>
      <c r="CV40" s="632"/>
      <c r="CW40" s="632"/>
      <c r="CX40" s="632"/>
      <c r="CY40" s="633"/>
      <c r="CZ40" s="634">
        <v>0.8</v>
      </c>
      <c r="DA40" s="652"/>
      <c r="DB40" s="652"/>
      <c r="DC40" s="653"/>
      <c r="DD40" s="637">
        <v>1500</v>
      </c>
      <c r="DE40" s="632"/>
      <c r="DF40" s="632"/>
      <c r="DG40" s="632"/>
      <c r="DH40" s="632"/>
      <c r="DI40" s="632"/>
      <c r="DJ40" s="632"/>
      <c r="DK40" s="633"/>
      <c r="DL40" s="637" t="s">
        <v>129</v>
      </c>
      <c r="DM40" s="632"/>
      <c r="DN40" s="632"/>
      <c r="DO40" s="632"/>
      <c r="DP40" s="632"/>
      <c r="DQ40" s="632"/>
      <c r="DR40" s="632"/>
      <c r="DS40" s="632"/>
      <c r="DT40" s="632"/>
      <c r="DU40" s="632"/>
      <c r="DV40" s="633"/>
      <c r="DW40" s="634" t="s">
        <v>238</v>
      </c>
      <c r="DX40" s="652"/>
      <c r="DY40" s="652"/>
      <c r="DZ40" s="652"/>
      <c r="EA40" s="652"/>
      <c r="EB40" s="652"/>
      <c r="EC40" s="668"/>
    </row>
    <row r="41" spans="2:133" ht="11.25" customHeight="1" x14ac:dyDescent="0.2">
      <c r="B41" s="628" t="s">
        <v>353</v>
      </c>
      <c r="C41" s="629"/>
      <c r="D41" s="629"/>
      <c r="E41" s="629"/>
      <c r="F41" s="629"/>
      <c r="G41" s="629"/>
      <c r="H41" s="629"/>
      <c r="I41" s="629"/>
      <c r="J41" s="629"/>
      <c r="K41" s="629"/>
      <c r="L41" s="629"/>
      <c r="M41" s="629"/>
      <c r="N41" s="629"/>
      <c r="O41" s="629"/>
      <c r="P41" s="629"/>
      <c r="Q41" s="630"/>
      <c r="R41" s="631" t="s">
        <v>238</v>
      </c>
      <c r="S41" s="632"/>
      <c r="T41" s="632"/>
      <c r="U41" s="632"/>
      <c r="V41" s="632"/>
      <c r="W41" s="632"/>
      <c r="X41" s="632"/>
      <c r="Y41" s="633"/>
      <c r="Z41" s="662" t="s">
        <v>129</v>
      </c>
      <c r="AA41" s="662"/>
      <c r="AB41" s="662"/>
      <c r="AC41" s="662"/>
      <c r="AD41" s="663" t="s">
        <v>238</v>
      </c>
      <c r="AE41" s="663"/>
      <c r="AF41" s="663"/>
      <c r="AG41" s="663"/>
      <c r="AH41" s="663"/>
      <c r="AI41" s="663"/>
      <c r="AJ41" s="663"/>
      <c r="AK41" s="663"/>
      <c r="AL41" s="634" t="s">
        <v>249</v>
      </c>
      <c r="AM41" s="635"/>
      <c r="AN41" s="635"/>
      <c r="AO41" s="664"/>
      <c r="AQ41" s="669" t="s">
        <v>354</v>
      </c>
      <c r="AR41" s="670"/>
      <c r="AS41" s="670"/>
      <c r="AT41" s="670"/>
      <c r="AU41" s="670"/>
      <c r="AV41" s="670"/>
      <c r="AW41" s="670"/>
      <c r="AX41" s="670"/>
      <c r="AY41" s="671"/>
      <c r="AZ41" s="631">
        <v>1534420</v>
      </c>
      <c r="BA41" s="632"/>
      <c r="BB41" s="632"/>
      <c r="BC41" s="632"/>
      <c r="BD41" s="650"/>
      <c r="BE41" s="650"/>
      <c r="BF41" s="672"/>
      <c r="BG41" s="674"/>
      <c r="BH41" s="675"/>
      <c r="BI41" s="675"/>
      <c r="BJ41" s="675"/>
      <c r="BK41" s="675"/>
      <c r="BL41" s="223"/>
      <c r="BM41" s="629" t="s">
        <v>355</v>
      </c>
      <c r="BN41" s="629"/>
      <c r="BO41" s="629"/>
      <c r="BP41" s="629"/>
      <c r="BQ41" s="629"/>
      <c r="BR41" s="629"/>
      <c r="BS41" s="629"/>
      <c r="BT41" s="629"/>
      <c r="BU41" s="630"/>
      <c r="BV41" s="631">
        <v>1</v>
      </c>
      <c r="BW41" s="632"/>
      <c r="BX41" s="632"/>
      <c r="BY41" s="632"/>
      <c r="BZ41" s="632"/>
      <c r="CA41" s="632"/>
      <c r="CB41" s="673"/>
      <c r="CD41" s="628" t="s">
        <v>356</v>
      </c>
      <c r="CE41" s="629"/>
      <c r="CF41" s="629"/>
      <c r="CG41" s="629"/>
      <c r="CH41" s="629"/>
      <c r="CI41" s="629"/>
      <c r="CJ41" s="629"/>
      <c r="CK41" s="629"/>
      <c r="CL41" s="629"/>
      <c r="CM41" s="629"/>
      <c r="CN41" s="629"/>
      <c r="CO41" s="629"/>
      <c r="CP41" s="629"/>
      <c r="CQ41" s="630"/>
      <c r="CR41" s="631" t="s">
        <v>249</v>
      </c>
      <c r="CS41" s="650"/>
      <c r="CT41" s="650"/>
      <c r="CU41" s="650"/>
      <c r="CV41" s="650"/>
      <c r="CW41" s="650"/>
      <c r="CX41" s="650"/>
      <c r="CY41" s="651"/>
      <c r="CZ41" s="634" t="s">
        <v>129</v>
      </c>
      <c r="DA41" s="652"/>
      <c r="DB41" s="652"/>
      <c r="DC41" s="653"/>
      <c r="DD41" s="637" t="s">
        <v>129</v>
      </c>
      <c r="DE41" s="650"/>
      <c r="DF41" s="650"/>
      <c r="DG41" s="650"/>
      <c r="DH41" s="650"/>
      <c r="DI41" s="650"/>
      <c r="DJ41" s="650"/>
      <c r="DK41" s="651"/>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2">
      <c r="B42" s="628" t="s">
        <v>357</v>
      </c>
      <c r="C42" s="629"/>
      <c r="D42" s="629"/>
      <c r="E42" s="629"/>
      <c r="F42" s="629"/>
      <c r="G42" s="629"/>
      <c r="H42" s="629"/>
      <c r="I42" s="629"/>
      <c r="J42" s="629"/>
      <c r="K42" s="629"/>
      <c r="L42" s="629"/>
      <c r="M42" s="629"/>
      <c r="N42" s="629"/>
      <c r="O42" s="629"/>
      <c r="P42" s="629"/>
      <c r="Q42" s="630"/>
      <c r="R42" s="631">
        <v>2069500</v>
      </c>
      <c r="S42" s="632"/>
      <c r="T42" s="632"/>
      <c r="U42" s="632"/>
      <c r="V42" s="632"/>
      <c r="W42" s="632"/>
      <c r="X42" s="632"/>
      <c r="Y42" s="633"/>
      <c r="Z42" s="662">
        <v>2.4</v>
      </c>
      <c r="AA42" s="662"/>
      <c r="AB42" s="662"/>
      <c r="AC42" s="662"/>
      <c r="AD42" s="663" t="s">
        <v>238</v>
      </c>
      <c r="AE42" s="663"/>
      <c r="AF42" s="663"/>
      <c r="AG42" s="663"/>
      <c r="AH42" s="663"/>
      <c r="AI42" s="663"/>
      <c r="AJ42" s="663"/>
      <c r="AK42" s="663"/>
      <c r="AL42" s="634" t="s">
        <v>129</v>
      </c>
      <c r="AM42" s="635"/>
      <c r="AN42" s="635"/>
      <c r="AO42" s="664"/>
      <c r="AQ42" s="665" t="s">
        <v>358</v>
      </c>
      <c r="AR42" s="666"/>
      <c r="AS42" s="666"/>
      <c r="AT42" s="666"/>
      <c r="AU42" s="666"/>
      <c r="AV42" s="666"/>
      <c r="AW42" s="666"/>
      <c r="AX42" s="666"/>
      <c r="AY42" s="667"/>
      <c r="AZ42" s="615">
        <v>5678325</v>
      </c>
      <c r="BA42" s="654"/>
      <c r="BB42" s="654"/>
      <c r="BC42" s="654"/>
      <c r="BD42" s="616"/>
      <c r="BE42" s="616"/>
      <c r="BF42" s="660"/>
      <c r="BG42" s="676"/>
      <c r="BH42" s="677"/>
      <c r="BI42" s="677"/>
      <c r="BJ42" s="677"/>
      <c r="BK42" s="677"/>
      <c r="BL42" s="224"/>
      <c r="BM42" s="613" t="s">
        <v>359</v>
      </c>
      <c r="BN42" s="613"/>
      <c r="BO42" s="613"/>
      <c r="BP42" s="613"/>
      <c r="BQ42" s="613"/>
      <c r="BR42" s="613"/>
      <c r="BS42" s="613"/>
      <c r="BT42" s="613"/>
      <c r="BU42" s="614"/>
      <c r="BV42" s="615">
        <v>431</v>
      </c>
      <c r="BW42" s="654"/>
      <c r="BX42" s="654"/>
      <c r="BY42" s="654"/>
      <c r="BZ42" s="654"/>
      <c r="CA42" s="654"/>
      <c r="CB42" s="661"/>
      <c r="CD42" s="628" t="s">
        <v>360</v>
      </c>
      <c r="CE42" s="629"/>
      <c r="CF42" s="629"/>
      <c r="CG42" s="629"/>
      <c r="CH42" s="629"/>
      <c r="CI42" s="629"/>
      <c r="CJ42" s="629"/>
      <c r="CK42" s="629"/>
      <c r="CL42" s="629"/>
      <c r="CM42" s="629"/>
      <c r="CN42" s="629"/>
      <c r="CO42" s="629"/>
      <c r="CP42" s="629"/>
      <c r="CQ42" s="630"/>
      <c r="CR42" s="631">
        <v>7282352</v>
      </c>
      <c r="CS42" s="632"/>
      <c r="CT42" s="632"/>
      <c r="CU42" s="632"/>
      <c r="CV42" s="632"/>
      <c r="CW42" s="632"/>
      <c r="CX42" s="632"/>
      <c r="CY42" s="633"/>
      <c r="CZ42" s="634">
        <v>8.5</v>
      </c>
      <c r="DA42" s="635"/>
      <c r="DB42" s="635"/>
      <c r="DC42" s="636"/>
      <c r="DD42" s="637">
        <v>1666386</v>
      </c>
      <c r="DE42" s="632"/>
      <c r="DF42" s="632"/>
      <c r="DG42" s="632"/>
      <c r="DH42" s="632"/>
      <c r="DI42" s="632"/>
      <c r="DJ42" s="632"/>
      <c r="DK42" s="633"/>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2">
      <c r="B43" s="612" t="s">
        <v>361</v>
      </c>
      <c r="C43" s="613"/>
      <c r="D43" s="613"/>
      <c r="E43" s="613"/>
      <c r="F43" s="613"/>
      <c r="G43" s="613"/>
      <c r="H43" s="613"/>
      <c r="I43" s="613"/>
      <c r="J43" s="613"/>
      <c r="K43" s="613"/>
      <c r="L43" s="613"/>
      <c r="M43" s="613"/>
      <c r="N43" s="613"/>
      <c r="O43" s="613"/>
      <c r="P43" s="613"/>
      <c r="Q43" s="614"/>
      <c r="R43" s="615">
        <v>87500948</v>
      </c>
      <c r="S43" s="654"/>
      <c r="T43" s="654"/>
      <c r="U43" s="654"/>
      <c r="V43" s="654"/>
      <c r="W43" s="654"/>
      <c r="X43" s="654"/>
      <c r="Y43" s="655"/>
      <c r="Z43" s="656">
        <v>100</v>
      </c>
      <c r="AA43" s="656"/>
      <c r="AB43" s="656"/>
      <c r="AC43" s="656"/>
      <c r="AD43" s="657">
        <v>35062551</v>
      </c>
      <c r="AE43" s="657"/>
      <c r="AF43" s="657"/>
      <c r="AG43" s="657"/>
      <c r="AH43" s="657"/>
      <c r="AI43" s="657"/>
      <c r="AJ43" s="657"/>
      <c r="AK43" s="657"/>
      <c r="AL43" s="618">
        <v>100</v>
      </c>
      <c r="AM43" s="658"/>
      <c r="AN43" s="658"/>
      <c r="AO43" s="659"/>
      <c r="CD43" s="628" t="s">
        <v>362</v>
      </c>
      <c r="CE43" s="629"/>
      <c r="CF43" s="629"/>
      <c r="CG43" s="629"/>
      <c r="CH43" s="629"/>
      <c r="CI43" s="629"/>
      <c r="CJ43" s="629"/>
      <c r="CK43" s="629"/>
      <c r="CL43" s="629"/>
      <c r="CM43" s="629"/>
      <c r="CN43" s="629"/>
      <c r="CO43" s="629"/>
      <c r="CP43" s="629"/>
      <c r="CQ43" s="630"/>
      <c r="CR43" s="631">
        <v>259054</v>
      </c>
      <c r="CS43" s="650"/>
      <c r="CT43" s="650"/>
      <c r="CU43" s="650"/>
      <c r="CV43" s="650"/>
      <c r="CW43" s="650"/>
      <c r="CX43" s="650"/>
      <c r="CY43" s="651"/>
      <c r="CZ43" s="634">
        <v>0.3</v>
      </c>
      <c r="DA43" s="652"/>
      <c r="DB43" s="652"/>
      <c r="DC43" s="653"/>
      <c r="DD43" s="637">
        <v>229842</v>
      </c>
      <c r="DE43" s="650"/>
      <c r="DF43" s="650"/>
      <c r="DG43" s="650"/>
      <c r="DH43" s="650"/>
      <c r="DI43" s="650"/>
      <c r="DJ43" s="650"/>
      <c r="DK43" s="651"/>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2">
      <c r="CD44" s="644" t="s">
        <v>309</v>
      </c>
      <c r="CE44" s="645"/>
      <c r="CF44" s="628" t="s">
        <v>363</v>
      </c>
      <c r="CG44" s="629"/>
      <c r="CH44" s="629"/>
      <c r="CI44" s="629"/>
      <c r="CJ44" s="629"/>
      <c r="CK44" s="629"/>
      <c r="CL44" s="629"/>
      <c r="CM44" s="629"/>
      <c r="CN44" s="629"/>
      <c r="CO44" s="629"/>
      <c r="CP44" s="629"/>
      <c r="CQ44" s="630"/>
      <c r="CR44" s="631">
        <v>7195182</v>
      </c>
      <c r="CS44" s="632"/>
      <c r="CT44" s="632"/>
      <c r="CU44" s="632"/>
      <c r="CV44" s="632"/>
      <c r="CW44" s="632"/>
      <c r="CX44" s="632"/>
      <c r="CY44" s="633"/>
      <c r="CZ44" s="634">
        <v>8.4</v>
      </c>
      <c r="DA44" s="635"/>
      <c r="DB44" s="635"/>
      <c r="DC44" s="636"/>
      <c r="DD44" s="637">
        <v>1652733</v>
      </c>
      <c r="DE44" s="632"/>
      <c r="DF44" s="632"/>
      <c r="DG44" s="632"/>
      <c r="DH44" s="632"/>
      <c r="DI44" s="632"/>
      <c r="DJ44" s="632"/>
      <c r="DK44" s="633"/>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2">
      <c r="B45" s="214" t="s">
        <v>364</v>
      </c>
      <c r="CD45" s="646"/>
      <c r="CE45" s="647"/>
      <c r="CF45" s="628" t="s">
        <v>365</v>
      </c>
      <c r="CG45" s="629"/>
      <c r="CH45" s="629"/>
      <c r="CI45" s="629"/>
      <c r="CJ45" s="629"/>
      <c r="CK45" s="629"/>
      <c r="CL45" s="629"/>
      <c r="CM45" s="629"/>
      <c r="CN45" s="629"/>
      <c r="CO45" s="629"/>
      <c r="CP45" s="629"/>
      <c r="CQ45" s="630"/>
      <c r="CR45" s="631">
        <v>2718396</v>
      </c>
      <c r="CS45" s="650"/>
      <c r="CT45" s="650"/>
      <c r="CU45" s="650"/>
      <c r="CV45" s="650"/>
      <c r="CW45" s="650"/>
      <c r="CX45" s="650"/>
      <c r="CY45" s="651"/>
      <c r="CZ45" s="634">
        <v>3.2</v>
      </c>
      <c r="DA45" s="652"/>
      <c r="DB45" s="652"/>
      <c r="DC45" s="653"/>
      <c r="DD45" s="637">
        <v>298855</v>
      </c>
      <c r="DE45" s="650"/>
      <c r="DF45" s="650"/>
      <c r="DG45" s="650"/>
      <c r="DH45" s="650"/>
      <c r="DI45" s="650"/>
      <c r="DJ45" s="650"/>
      <c r="DK45" s="651"/>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2">
      <c r="B46" s="225" t="s">
        <v>366</v>
      </c>
      <c r="CD46" s="646"/>
      <c r="CE46" s="647"/>
      <c r="CF46" s="628" t="s">
        <v>367</v>
      </c>
      <c r="CG46" s="629"/>
      <c r="CH46" s="629"/>
      <c r="CI46" s="629"/>
      <c r="CJ46" s="629"/>
      <c r="CK46" s="629"/>
      <c r="CL46" s="629"/>
      <c r="CM46" s="629"/>
      <c r="CN46" s="629"/>
      <c r="CO46" s="629"/>
      <c r="CP46" s="629"/>
      <c r="CQ46" s="630"/>
      <c r="CR46" s="631">
        <v>4390563</v>
      </c>
      <c r="CS46" s="632"/>
      <c r="CT46" s="632"/>
      <c r="CU46" s="632"/>
      <c r="CV46" s="632"/>
      <c r="CW46" s="632"/>
      <c r="CX46" s="632"/>
      <c r="CY46" s="633"/>
      <c r="CZ46" s="634">
        <v>5.0999999999999996</v>
      </c>
      <c r="DA46" s="635"/>
      <c r="DB46" s="635"/>
      <c r="DC46" s="636"/>
      <c r="DD46" s="637">
        <v>1329353</v>
      </c>
      <c r="DE46" s="632"/>
      <c r="DF46" s="632"/>
      <c r="DG46" s="632"/>
      <c r="DH46" s="632"/>
      <c r="DI46" s="632"/>
      <c r="DJ46" s="632"/>
      <c r="DK46" s="633"/>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2">
      <c r="B47" s="225" t="s">
        <v>368</v>
      </c>
      <c r="CD47" s="646"/>
      <c r="CE47" s="647"/>
      <c r="CF47" s="628" t="s">
        <v>369</v>
      </c>
      <c r="CG47" s="629"/>
      <c r="CH47" s="629"/>
      <c r="CI47" s="629"/>
      <c r="CJ47" s="629"/>
      <c r="CK47" s="629"/>
      <c r="CL47" s="629"/>
      <c r="CM47" s="629"/>
      <c r="CN47" s="629"/>
      <c r="CO47" s="629"/>
      <c r="CP47" s="629"/>
      <c r="CQ47" s="630"/>
      <c r="CR47" s="631">
        <v>87170</v>
      </c>
      <c r="CS47" s="650"/>
      <c r="CT47" s="650"/>
      <c r="CU47" s="650"/>
      <c r="CV47" s="650"/>
      <c r="CW47" s="650"/>
      <c r="CX47" s="650"/>
      <c r="CY47" s="651"/>
      <c r="CZ47" s="634">
        <v>0.1</v>
      </c>
      <c r="DA47" s="652"/>
      <c r="DB47" s="652"/>
      <c r="DC47" s="653"/>
      <c r="DD47" s="637">
        <v>13653</v>
      </c>
      <c r="DE47" s="650"/>
      <c r="DF47" s="650"/>
      <c r="DG47" s="650"/>
      <c r="DH47" s="650"/>
      <c r="DI47" s="650"/>
      <c r="DJ47" s="650"/>
      <c r="DK47" s="651"/>
      <c r="DL47" s="638"/>
      <c r="DM47" s="639"/>
      <c r="DN47" s="639"/>
      <c r="DO47" s="639"/>
      <c r="DP47" s="639"/>
      <c r="DQ47" s="639"/>
      <c r="DR47" s="639"/>
      <c r="DS47" s="639"/>
      <c r="DT47" s="639"/>
      <c r="DU47" s="639"/>
      <c r="DV47" s="640"/>
      <c r="DW47" s="641"/>
      <c r="DX47" s="642"/>
      <c r="DY47" s="642"/>
      <c r="DZ47" s="642"/>
      <c r="EA47" s="642"/>
      <c r="EB47" s="642"/>
      <c r="EC47" s="643"/>
    </row>
    <row r="48" spans="2:133" ht="10.8" x14ac:dyDescent="0.2">
      <c r="B48" s="225"/>
      <c r="CD48" s="648"/>
      <c r="CE48" s="649"/>
      <c r="CF48" s="628" t="s">
        <v>370</v>
      </c>
      <c r="CG48" s="629"/>
      <c r="CH48" s="629"/>
      <c r="CI48" s="629"/>
      <c r="CJ48" s="629"/>
      <c r="CK48" s="629"/>
      <c r="CL48" s="629"/>
      <c r="CM48" s="629"/>
      <c r="CN48" s="629"/>
      <c r="CO48" s="629"/>
      <c r="CP48" s="629"/>
      <c r="CQ48" s="630"/>
      <c r="CR48" s="631" t="s">
        <v>238</v>
      </c>
      <c r="CS48" s="632"/>
      <c r="CT48" s="632"/>
      <c r="CU48" s="632"/>
      <c r="CV48" s="632"/>
      <c r="CW48" s="632"/>
      <c r="CX48" s="632"/>
      <c r="CY48" s="633"/>
      <c r="CZ48" s="634" t="s">
        <v>238</v>
      </c>
      <c r="DA48" s="635"/>
      <c r="DB48" s="635"/>
      <c r="DC48" s="636"/>
      <c r="DD48" s="637" t="s">
        <v>129</v>
      </c>
      <c r="DE48" s="632"/>
      <c r="DF48" s="632"/>
      <c r="DG48" s="632"/>
      <c r="DH48" s="632"/>
      <c r="DI48" s="632"/>
      <c r="DJ48" s="632"/>
      <c r="DK48" s="633"/>
      <c r="DL48" s="638"/>
      <c r="DM48" s="639"/>
      <c r="DN48" s="639"/>
      <c r="DO48" s="639"/>
      <c r="DP48" s="639"/>
      <c r="DQ48" s="639"/>
      <c r="DR48" s="639"/>
      <c r="DS48" s="639"/>
      <c r="DT48" s="639"/>
      <c r="DU48" s="639"/>
      <c r="DV48" s="640"/>
      <c r="DW48" s="641"/>
      <c r="DX48" s="642"/>
      <c r="DY48" s="642"/>
      <c r="DZ48" s="642"/>
      <c r="EA48" s="642"/>
      <c r="EB48" s="642"/>
      <c r="EC48" s="643"/>
    </row>
    <row r="49" spans="2:133" ht="11.25" customHeight="1" x14ac:dyDescent="0.2">
      <c r="B49" s="225"/>
      <c r="CD49" s="612" t="s">
        <v>371</v>
      </c>
      <c r="CE49" s="613"/>
      <c r="CF49" s="613"/>
      <c r="CG49" s="613"/>
      <c r="CH49" s="613"/>
      <c r="CI49" s="613"/>
      <c r="CJ49" s="613"/>
      <c r="CK49" s="613"/>
      <c r="CL49" s="613"/>
      <c r="CM49" s="613"/>
      <c r="CN49" s="613"/>
      <c r="CO49" s="613"/>
      <c r="CP49" s="613"/>
      <c r="CQ49" s="614"/>
      <c r="CR49" s="615">
        <v>85275019</v>
      </c>
      <c r="CS49" s="616"/>
      <c r="CT49" s="616"/>
      <c r="CU49" s="616"/>
      <c r="CV49" s="616"/>
      <c r="CW49" s="616"/>
      <c r="CX49" s="616"/>
      <c r="CY49" s="617"/>
      <c r="CZ49" s="618">
        <v>100</v>
      </c>
      <c r="DA49" s="619"/>
      <c r="DB49" s="619"/>
      <c r="DC49" s="620"/>
      <c r="DD49" s="621">
        <v>43257750</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sheetData>
  <sheetProtection algorithmName="SHA-512" hashValue="uZcDrqheT/C7ZJsJ7daSj/J3xESLPkEFlQZJdea/qggYqdUTTZ+1eOY4jD91s0KeAbcO/8R4lg4a2P6JToQ/jg==" saltValue="dSxFDJ2/4G/SN5SgPsTjp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G70" zoomScale="70" zoomScaleNormal="25" zoomScaleSheetLayoutView="70" workbookViewId="0">
      <selection activeCell="CW14" sqref="CW14:DA14"/>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232" t="s">
        <v>372</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1" t="s">
        <v>373</v>
      </c>
      <c r="DK2" s="1112"/>
      <c r="DL2" s="1112"/>
      <c r="DM2" s="1112"/>
      <c r="DN2" s="1112"/>
      <c r="DO2" s="1113"/>
      <c r="DP2" s="228"/>
      <c r="DQ2" s="1111" t="s">
        <v>374</v>
      </c>
      <c r="DR2" s="1112"/>
      <c r="DS2" s="1112"/>
      <c r="DT2" s="1112"/>
      <c r="DU2" s="1112"/>
      <c r="DV2" s="1112"/>
      <c r="DW2" s="1112"/>
      <c r="DX2" s="1112"/>
      <c r="DY2" s="1112"/>
      <c r="DZ2" s="111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6" customFormat="1" ht="26.25" customHeight="1" thickBot="1" x14ac:dyDescent="0.25">
      <c r="A4" s="1064" t="s">
        <v>375</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33"/>
      <c r="BA4" s="233"/>
      <c r="BB4" s="233"/>
      <c r="BC4" s="233"/>
      <c r="BD4" s="233"/>
      <c r="BE4" s="234"/>
      <c r="BF4" s="234"/>
      <c r="BG4" s="234"/>
      <c r="BH4" s="234"/>
      <c r="BI4" s="234"/>
      <c r="BJ4" s="234"/>
      <c r="BK4" s="234"/>
      <c r="BL4" s="234"/>
      <c r="BM4" s="234"/>
      <c r="BN4" s="234"/>
      <c r="BO4" s="234"/>
      <c r="BP4" s="234"/>
      <c r="BQ4" s="233" t="s">
        <v>376</v>
      </c>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5"/>
    </row>
    <row r="5" spans="1:131" s="236" customFormat="1" ht="26.25" customHeight="1" x14ac:dyDescent="0.2">
      <c r="A5" s="1000" t="s">
        <v>377</v>
      </c>
      <c r="B5" s="1001"/>
      <c r="C5" s="1001"/>
      <c r="D5" s="1001"/>
      <c r="E5" s="1001"/>
      <c r="F5" s="1001"/>
      <c r="G5" s="1001"/>
      <c r="H5" s="1001"/>
      <c r="I5" s="1001"/>
      <c r="J5" s="1001"/>
      <c r="K5" s="1001"/>
      <c r="L5" s="1001"/>
      <c r="M5" s="1001"/>
      <c r="N5" s="1001"/>
      <c r="O5" s="1001"/>
      <c r="P5" s="1002"/>
      <c r="Q5" s="1006" t="s">
        <v>378</v>
      </c>
      <c r="R5" s="1007"/>
      <c r="S5" s="1007"/>
      <c r="T5" s="1007"/>
      <c r="U5" s="1008"/>
      <c r="V5" s="1006" t="s">
        <v>379</v>
      </c>
      <c r="W5" s="1007"/>
      <c r="X5" s="1007"/>
      <c r="Y5" s="1007"/>
      <c r="Z5" s="1008"/>
      <c r="AA5" s="1006" t="s">
        <v>380</v>
      </c>
      <c r="AB5" s="1007"/>
      <c r="AC5" s="1007"/>
      <c r="AD5" s="1007"/>
      <c r="AE5" s="1007"/>
      <c r="AF5" s="1114" t="s">
        <v>381</v>
      </c>
      <c r="AG5" s="1007"/>
      <c r="AH5" s="1007"/>
      <c r="AI5" s="1007"/>
      <c r="AJ5" s="1020"/>
      <c r="AK5" s="1007" t="s">
        <v>382</v>
      </c>
      <c r="AL5" s="1007"/>
      <c r="AM5" s="1007"/>
      <c r="AN5" s="1007"/>
      <c r="AO5" s="1008"/>
      <c r="AP5" s="1006" t="s">
        <v>383</v>
      </c>
      <c r="AQ5" s="1007"/>
      <c r="AR5" s="1007"/>
      <c r="AS5" s="1007"/>
      <c r="AT5" s="1008"/>
      <c r="AU5" s="1006" t="s">
        <v>384</v>
      </c>
      <c r="AV5" s="1007"/>
      <c r="AW5" s="1007"/>
      <c r="AX5" s="1007"/>
      <c r="AY5" s="1020"/>
      <c r="AZ5" s="233"/>
      <c r="BA5" s="233"/>
      <c r="BB5" s="233"/>
      <c r="BC5" s="233"/>
      <c r="BD5" s="233"/>
      <c r="BE5" s="234"/>
      <c r="BF5" s="234"/>
      <c r="BG5" s="234"/>
      <c r="BH5" s="234"/>
      <c r="BI5" s="234"/>
      <c r="BJ5" s="234"/>
      <c r="BK5" s="234"/>
      <c r="BL5" s="234"/>
      <c r="BM5" s="234"/>
      <c r="BN5" s="234"/>
      <c r="BO5" s="234"/>
      <c r="BP5" s="234"/>
      <c r="BQ5" s="1000" t="s">
        <v>385</v>
      </c>
      <c r="BR5" s="1001"/>
      <c r="BS5" s="1001"/>
      <c r="BT5" s="1001"/>
      <c r="BU5" s="1001"/>
      <c r="BV5" s="1001"/>
      <c r="BW5" s="1001"/>
      <c r="BX5" s="1001"/>
      <c r="BY5" s="1001"/>
      <c r="BZ5" s="1001"/>
      <c r="CA5" s="1001"/>
      <c r="CB5" s="1001"/>
      <c r="CC5" s="1001"/>
      <c r="CD5" s="1001"/>
      <c r="CE5" s="1001"/>
      <c r="CF5" s="1001"/>
      <c r="CG5" s="1002"/>
      <c r="CH5" s="1006" t="s">
        <v>386</v>
      </c>
      <c r="CI5" s="1007"/>
      <c r="CJ5" s="1007"/>
      <c r="CK5" s="1007"/>
      <c r="CL5" s="1008"/>
      <c r="CM5" s="1006" t="s">
        <v>387</v>
      </c>
      <c r="CN5" s="1007"/>
      <c r="CO5" s="1007"/>
      <c r="CP5" s="1007"/>
      <c r="CQ5" s="1008"/>
      <c r="CR5" s="1006" t="s">
        <v>388</v>
      </c>
      <c r="CS5" s="1007"/>
      <c r="CT5" s="1007"/>
      <c r="CU5" s="1007"/>
      <c r="CV5" s="1008"/>
      <c r="CW5" s="1006" t="s">
        <v>389</v>
      </c>
      <c r="CX5" s="1007"/>
      <c r="CY5" s="1007"/>
      <c r="CZ5" s="1007"/>
      <c r="DA5" s="1008"/>
      <c r="DB5" s="1006" t="s">
        <v>390</v>
      </c>
      <c r="DC5" s="1007"/>
      <c r="DD5" s="1007"/>
      <c r="DE5" s="1007"/>
      <c r="DF5" s="1008"/>
      <c r="DG5" s="1099" t="s">
        <v>391</v>
      </c>
      <c r="DH5" s="1100"/>
      <c r="DI5" s="1100"/>
      <c r="DJ5" s="1100"/>
      <c r="DK5" s="1101"/>
      <c r="DL5" s="1099" t="s">
        <v>392</v>
      </c>
      <c r="DM5" s="1100"/>
      <c r="DN5" s="1100"/>
      <c r="DO5" s="1100"/>
      <c r="DP5" s="1101"/>
      <c r="DQ5" s="1006" t="s">
        <v>393</v>
      </c>
      <c r="DR5" s="1007"/>
      <c r="DS5" s="1007"/>
      <c r="DT5" s="1007"/>
      <c r="DU5" s="1008"/>
      <c r="DV5" s="1006" t="s">
        <v>384</v>
      </c>
      <c r="DW5" s="1007"/>
      <c r="DX5" s="1007"/>
      <c r="DY5" s="1007"/>
      <c r="DZ5" s="1020"/>
      <c r="EA5" s="235"/>
    </row>
    <row r="6" spans="1:131" s="236" customFormat="1" ht="26.25" customHeight="1" thickBot="1" x14ac:dyDescent="0.25">
      <c r="A6" s="1003"/>
      <c r="B6" s="1004"/>
      <c r="C6" s="1004"/>
      <c r="D6" s="1004"/>
      <c r="E6" s="1004"/>
      <c r="F6" s="1004"/>
      <c r="G6" s="1004"/>
      <c r="H6" s="1004"/>
      <c r="I6" s="1004"/>
      <c r="J6" s="1004"/>
      <c r="K6" s="1004"/>
      <c r="L6" s="1004"/>
      <c r="M6" s="1004"/>
      <c r="N6" s="1004"/>
      <c r="O6" s="1004"/>
      <c r="P6" s="1005"/>
      <c r="Q6" s="1009"/>
      <c r="R6" s="1010"/>
      <c r="S6" s="1010"/>
      <c r="T6" s="1010"/>
      <c r="U6" s="1011"/>
      <c r="V6" s="1009"/>
      <c r="W6" s="1010"/>
      <c r="X6" s="1010"/>
      <c r="Y6" s="1010"/>
      <c r="Z6" s="1011"/>
      <c r="AA6" s="1009"/>
      <c r="AB6" s="1010"/>
      <c r="AC6" s="1010"/>
      <c r="AD6" s="1010"/>
      <c r="AE6" s="1010"/>
      <c r="AF6" s="1115"/>
      <c r="AG6" s="1010"/>
      <c r="AH6" s="1010"/>
      <c r="AI6" s="1010"/>
      <c r="AJ6" s="1021"/>
      <c r="AK6" s="1010"/>
      <c r="AL6" s="1010"/>
      <c r="AM6" s="1010"/>
      <c r="AN6" s="1010"/>
      <c r="AO6" s="1011"/>
      <c r="AP6" s="1009"/>
      <c r="AQ6" s="1010"/>
      <c r="AR6" s="1010"/>
      <c r="AS6" s="1010"/>
      <c r="AT6" s="1011"/>
      <c r="AU6" s="1009"/>
      <c r="AV6" s="1010"/>
      <c r="AW6" s="1010"/>
      <c r="AX6" s="1010"/>
      <c r="AY6" s="1021"/>
      <c r="AZ6" s="233"/>
      <c r="BA6" s="233"/>
      <c r="BB6" s="233"/>
      <c r="BC6" s="233"/>
      <c r="BD6" s="233"/>
      <c r="BE6" s="234"/>
      <c r="BF6" s="234"/>
      <c r="BG6" s="234"/>
      <c r="BH6" s="234"/>
      <c r="BI6" s="234"/>
      <c r="BJ6" s="234"/>
      <c r="BK6" s="234"/>
      <c r="BL6" s="234"/>
      <c r="BM6" s="234"/>
      <c r="BN6" s="234"/>
      <c r="BO6" s="234"/>
      <c r="BP6" s="234"/>
      <c r="BQ6" s="1003"/>
      <c r="BR6" s="1004"/>
      <c r="BS6" s="1004"/>
      <c r="BT6" s="1004"/>
      <c r="BU6" s="1004"/>
      <c r="BV6" s="1004"/>
      <c r="BW6" s="1004"/>
      <c r="BX6" s="1004"/>
      <c r="BY6" s="1004"/>
      <c r="BZ6" s="1004"/>
      <c r="CA6" s="1004"/>
      <c r="CB6" s="1004"/>
      <c r="CC6" s="1004"/>
      <c r="CD6" s="1004"/>
      <c r="CE6" s="1004"/>
      <c r="CF6" s="1004"/>
      <c r="CG6" s="1005"/>
      <c r="CH6" s="1009"/>
      <c r="CI6" s="1010"/>
      <c r="CJ6" s="1010"/>
      <c r="CK6" s="1010"/>
      <c r="CL6" s="1011"/>
      <c r="CM6" s="1009"/>
      <c r="CN6" s="1010"/>
      <c r="CO6" s="1010"/>
      <c r="CP6" s="1010"/>
      <c r="CQ6" s="1011"/>
      <c r="CR6" s="1009"/>
      <c r="CS6" s="1010"/>
      <c r="CT6" s="1010"/>
      <c r="CU6" s="1010"/>
      <c r="CV6" s="1011"/>
      <c r="CW6" s="1009"/>
      <c r="CX6" s="1010"/>
      <c r="CY6" s="1010"/>
      <c r="CZ6" s="1010"/>
      <c r="DA6" s="1011"/>
      <c r="DB6" s="1009"/>
      <c r="DC6" s="1010"/>
      <c r="DD6" s="1010"/>
      <c r="DE6" s="1010"/>
      <c r="DF6" s="1011"/>
      <c r="DG6" s="1102"/>
      <c r="DH6" s="1103"/>
      <c r="DI6" s="1103"/>
      <c r="DJ6" s="1103"/>
      <c r="DK6" s="1104"/>
      <c r="DL6" s="1102"/>
      <c r="DM6" s="1103"/>
      <c r="DN6" s="1103"/>
      <c r="DO6" s="1103"/>
      <c r="DP6" s="1104"/>
      <c r="DQ6" s="1009"/>
      <c r="DR6" s="1010"/>
      <c r="DS6" s="1010"/>
      <c r="DT6" s="1010"/>
      <c r="DU6" s="1011"/>
      <c r="DV6" s="1009"/>
      <c r="DW6" s="1010"/>
      <c r="DX6" s="1010"/>
      <c r="DY6" s="1010"/>
      <c r="DZ6" s="1021"/>
      <c r="EA6" s="235"/>
    </row>
    <row r="7" spans="1:131" s="236" customFormat="1" ht="26.25" customHeight="1" thickTop="1" x14ac:dyDescent="0.2">
      <c r="A7" s="237">
        <v>1</v>
      </c>
      <c r="B7" s="1051" t="s">
        <v>394</v>
      </c>
      <c r="C7" s="1052"/>
      <c r="D7" s="1052"/>
      <c r="E7" s="1052"/>
      <c r="F7" s="1052"/>
      <c r="G7" s="1052"/>
      <c r="H7" s="1052"/>
      <c r="I7" s="1052"/>
      <c r="J7" s="1052"/>
      <c r="K7" s="1052"/>
      <c r="L7" s="1052"/>
      <c r="M7" s="1052"/>
      <c r="N7" s="1052"/>
      <c r="O7" s="1052"/>
      <c r="P7" s="1053"/>
      <c r="Q7" s="1105">
        <v>87581</v>
      </c>
      <c r="R7" s="1106"/>
      <c r="S7" s="1106"/>
      <c r="T7" s="1106"/>
      <c r="U7" s="1106"/>
      <c r="V7" s="1106">
        <v>85355</v>
      </c>
      <c r="W7" s="1106"/>
      <c r="X7" s="1106"/>
      <c r="Y7" s="1106"/>
      <c r="Z7" s="1106"/>
      <c r="AA7" s="1106">
        <v>2226</v>
      </c>
      <c r="AB7" s="1106"/>
      <c r="AC7" s="1106"/>
      <c r="AD7" s="1106"/>
      <c r="AE7" s="1107"/>
      <c r="AF7" s="1108">
        <v>1546</v>
      </c>
      <c r="AG7" s="1109"/>
      <c r="AH7" s="1109"/>
      <c r="AI7" s="1109"/>
      <c r="AJ7" s="1110"/>
      <c r="AK7" s="1092">
        <v>2416</v>
      </c>
      <c r="AL7" s="1093"/>
      <c r="AM7" s="1093"/>
      <c r="AN7" s="1093"/>
      <c r="AO7" s="1093"/>
      <c r="AP7" s="1093">
        <v>65913</v>
      </c>
      <c r="AQ7" s="1093"/>
      <c r="AR7" s="1093"/>
      <c r="AS7" s="1093"/>
      <c r="AT7" s="1093"/>
      <c r="AU7" s="1094"/>
      <c r="AV7" s="1094"/>
      <c r="AW7" s="1094"/>
      <c r="AX7" s="1094"/>
      <c r="AY7" s="1095"/>
      <c r="AZ7" s="233"/>
      <c r="BA7" s="233"/>
      <c r="BB7" s="233"/>
      <c r="BC7" s="233"/>
      <c r="BD7" s="233"/>
      <c r="BE7" s="234"/>
      <c r="BF7" s="234"/>
      <c r="BG7" s="234"/>
      <c r="BH7" s="234"/>
      <c r="BI7" s="234"/>
      <c r="BJ7" s="234"/>
      <c r="BK7" s="234"/>
      <c r="BL7" s="234"/>
      <c r="BM7" s="234"/>
      <c r="BN7" s="234"/>
      <c r="BO7" s="234"/>
      <c r="BP7" s="234"/>
      <c r="BQ7" s="237">
        <v>1</v>
      </c>
      <c r="BR7" s="238"/>
      <c r="BS7" s="1096" t="s">
        <v>583</v>
      </c>
      <c r="BT7" s="1097"/>
      <c r="BU7" s="1097"/>
      <c r="BV7" s="1097"/>
      <c r="BW7" s="1097"/>
      <c r="BX7" s="1097"/>
      <c r="BY7" s="1097"/>
      <c r="BZ7" s="1097"/>
      <c r="CA7" s="1097"/>
      <c r="CB7" s="1097"/>
      <c r="CC7" s="1097"/>
      <c r="CD7" s="1097"/>
      <c r="CE7" s="1097"/>
      <c r="CF7" s="1097"/>
      <c r="CG7" s="1098"/>
      <c r="CH7" s="1089">
        <v>2</v>
      </c>
      <c r="CI7" s="1090"/>
      <c r="CJ7" s="1090"/>
      <c r="CK7" s="1090"/>
      <c r="CL7" s="1091"/>
      <c r="CM7" s="1089">
        <v>53</v>
      </c>
      <c r="CN7" s="1090"/>
      <c r="CO7" s="1090"/>
      <c r="CP7" s="1090"/>
      <c r="CQ7" s="1091"/>
      <c r="CR7" s="1089">
        <v>10</v>
      </c>
      <c r="CS7" s="1090"/>
      <c r="CT7" s="1090"/>
      <c r="CU7" s="1090"/>
      <c r="CV7" s="1091"/>
      <c r="CW7" s="1089" t="s">
        <v>582</v>
      </c>
      <c r="CX7" s="1090"/>
      <c r="CY7" s="1090"/>
      <c r="CZ7" s="1090"/>
      <c r="DA7" s="1091"/>
      <c r="DB7" s="1089" t="s">
        <v>582</v>
      </c>
      <c r="DC7" s="1090"/>
      <c r="DD7" s="1090"/>
      <c r="DE7" s="1090"/>
      <c r="DF7" s="1091"/>
      <c r="DG7" s="1089" t="s">
        <v>582</v>
      </c>
      <c r="DH7" s="1090"/>
      <c r="DI7" s="1090"/>
      <c r="DJ7" s="1090"/>
      <c r="DK7" s="1091"/>
      <c r="DL7" s="1089" t="s">
        <v>582</v>
      </c>
      <c r="DM7" s="1090"/>
      <c r="DN7" s="1090"/>
      <c r="DO7" s="1090"/>
      <c r="DP7" s="1091"/>
      <c r="DQ7" s="1089" t="s">
        <v>582</v>
      </c>
      <c r="DR7" s="1090"/>
      <c r="DS7" s="1090"/>
      <c r="DT7" s="1090"/>
      <c r="DU7" s="1091"/>
      <c r="DV7" s="1096"/>
      <c r="DW7" s="1097"/>
      <c r="DX7" s="1097"/>
      <c r="DY7" s="1097"/>
      <c r="DZ7" s="1116"/>
      <c r="EA7" s="235"/>
    </row>
    <row r="8" spans="1:131" s="236" customFormat="1" ht="26.25" customHeight="1" x14ac:dyDescent="0.2">
      <c r="A8" s="239">
        <v>2</v>
      </c>
      <c r="B8" s="1038" t="s">
        <v>395</v>
      </c>
      <c r="C8" s="1039"/>
      <c r="D8" s="1039"/>
      <c r="E8" s="1039"/>
      <c r="F8" s="1039"/>
      <c r="G8" s="1039"/>
      <c r="H8" s="1039"/>
      <c r="I8" s="1039"/>
      <c r="J8" s="1039"/>
      <c r="K8" s="1039"/>
      <c r="L8" s="1039"/>
      <c r="M8" s="1039"/>
      <c r="N8" s="1039"/>
      <c r="O8" s="1039"/>
      <c r="P8" s="1040"/>
      <c r="Q8" s="1044">
        <v>92</v>
      </c>
      <c r="R8" s="1045"/>
      <c r="S8" s="1045"/>
      <c r="T8" s="1045"/>
      <c r="U8" s="1045"/>
      <c r="V8" s="1045">
        <v>92</v>
      </c>
      <c r="W8" s="1045"/>
      <c r="X8" s="1045"/>
      <c r="Y8" s="1045"/>
      <c r="Z8" s="1045"/>
      <c r="AA8" s="1045" t="s">
        <v>582</v>
      </c>
      <c r="AB8" s="1045"/>
      <c r="AC8" s="1045"/>
      <c r="AD8" s="1045"/>
      <c r="AE8" s="1046"/>
      <c r="AF8" s="1022" t="s">
        <v>129</v>
      </c>
      <c r="AG8" s="1023"/>
      <c r="AH8" s="1023"/>
      <c r="AI8" s="1023"/>
      <c r="AJ8" s="1024"/>
      <c r="AK8" s="1087">
        <v>84</v>
      </c>
      <c r="AL8" s="1088"/>
      <c r="AM8" s="1088"/>
      <c r="AN8" s="1088"/>
      <c r="AO8" s="1088"/>
      <c r="AP8" s="1088">
        <v>27</v>
      </c>
      <c r="AQ8" s="1088"/>
      <c r="AR8" s="1088"/>
      <c r="AS8" s="1088"/>
      <c r="AT8" s="1088"/>
      <c r="AU8" s="1085"/>
      <c r="AV8" s="1085"/>
      <c r="AW8" s="1085"/>
      <c r="AX8" s="1085"/>
      <c r="AY8" s="1086"/>
      <c r="AZ8" s="233"/>
      <c r="BA8" s="233"/>
      <c r="BB8" s="233"/>
      <c r="BC8" s="233"/>
      <c r="BD8" s="233"/>
      <c r="BE8" s="234"/>
      <c r="BF8" s="234"/>
      <c r="BG8" s="234"/>
      <c r="BH8" s="234"/>
      <c r="BI8" s="234"/>
      <c r="BJ8" s="234"/>
      <c r="BK8" s="234"/>
      <c r="BL8" s="234"/>
      <c r="BM8" s="234"/>
      <c r="BN8" s="234"/>
      <c r="BO8" s="234"/>
      <c r="BP8" s="234"/>
      <c r="BQ8" s="239">
        <v>2</v>
      </c>
      <c r="BR8" s="240"/>
      <c r="BS8" s="997" t="s">
        <v>584</v>
      </c>
      <c r="BT8" s="998"/>
      <c r="BU8" s="998"/>
      <c r="BV8" s="998"/>
      <c r="BW8" s="998"/>
      <c r="BX8" s="998"/>
      <c r="BY8" s="998"/>
      <c r="BZ8" s="998"/>
      <c r="CA8" s="998"/>
      <c r="CB8" s="998"/>
      <c r="CC8" s="998"/>
      <c r="CD8" s="998"/>
      <c r="CE8" s="998"/>
      <c r="CF8" s="998"/>
      <c r="CG8" s="1019"/>
      <c r="CH8" s="994">
        <v>9</v>
      </c>
      <c r="CI8" s="995"/>
      <c r="CJ8" s="995"/>
      <c r="CK8" s="995"/>
      <c r="CL8" s="996"/>
      <c r="CM8" s="994">
        <v>191</v>
      </c>
      <c r="CN8" s="995"/>
      <c r="CO8" s="995"/>
      <c r="CP8" s="995"/>
      <c r="CQ8" s="996"/>
      <c r="CR8" s="994">
        <v>140</v>
      </c>
      <c r="CS8" s="995"/>
      <c r="CT8" s="995"/>
      <c r="CU8" s="995"/>
      <c r="CV8" s="996"/>
      <c r="CW8" s="994">
        <v>6</v>
      </c>
      <c r="CX8" s="995"/>
      <c r="CY8" s="995"/>
      <c r="CZ8" s="995"/>
      <c r="DA8" s="996"/>
      <c r="DB8" s="994" t="s">
        <v>517</v>
      </c>
      <c r="DC8" s="995"/>
      <c r="DD8" s="995"/>
      <c r="DE8" s="995"/>
      <c r="DF8" s="996"/>
      <c r="DG8" s="994" t="s">
        <v>517</v>
      </c>
      <c r="DH8" s="995"/>
      <c r="DI8" s="995"/>
      <c r="DJ8" s="995"/>
      <c r="DK8" s="996"/>
      <c r="DL8" s="994" t="s">
        <v>517</v>
      </c>
      <c r="DM8" s="995"/>
      <c r="DN8" s="995"/>
      <c r="DO8" s="995"/>
      <c r="DP8" s="996"/>
      <c r="DQ8" s="994" t="s">
        <v>517</v>
      </c>
      <c r="DR8" s="995"/>
      <c r="DS8" s="995"/>
      <c r="DT8" s="995"/>
      <c r="DU8" s="996"/>
      <c r="DV8" s="997"/>
      <c r="DW8" s="998"/>
      <c r="DX8" s="998"/>
      <c r="DY8" s="998"/>
      <c r="DZ8" s="999"/>
      <c r="EA8" s="235"/>
    </row>
    <row r="9" spans="1:131" s="236" customFormat="1" ht="26.25" customHeight="1" x14ac:dyDescent="0.2">
      <c r="A9" s="239">
        <v>3</v>
      </c>
      <c r="B9" s="1038"/>
      <c r="C9" s="1039"/>
      <c r="D9" s="1039"/>
      <c r="E9" s="1039"/>
      <c r="F9" s="1039"/>
      <c r="G9" s="1039"/>
      <c r="H9" s="1039"/>
      <c r="I9" s="1039"/>
      <c r="J9" s="1039"/>
      <c r="K9" s="1039"/>
      <c r="L9" s="1039"/>
      <c r="M9" s="1039"/>
      <c r="N9" s="1039"/>
      <c r="O9" s="1039"/>
      <c r="P9" s="1040"/>
      <c r="Q9" s="1044"/>
      <c r="R9" s="1045"/>
      <c r="S9" s="1045"/>
      <c r="T9" s="1045"/>
      <c r="U9" s="1045"/>
      <c r="V9" s="1045"/>
      <c r="W9" s="1045"/>
      <c r="X9" s="1045"/>
      <c r="Y9" s="1045"/>
      <c r="Z9" s="1045"/>
      <c r="AA9" s="1045"/>
      <c r="AB9" s="1045"/>
      <c r="AC9" s="1045"/>
      <c r="AD9" s="1045"/>
      <c r="AE9" s="1046"/>
      <c r="AF9" s="1022"/>
      <c r="AG9" s="1023"/>
      <c r="AH9" s="1023"/>
      <c r="AI9" s="1023"/>
      <c r="AJ9" s="1024"/>
      <c r="AK9" s="1087"/>
      <c r="AL9" s="1088"/>
      <c r="AM9" s="1088"/>
      <c r="AN9" s="1088"/>
      <c r="AO9" s="1088"/>
      <c r="AP9" s="1088"/>
      <c r="AQ9" s="1088"/>
      <c r="AR9" s="1088"/>
      <c r="AS9" s="1088"/>
      <c r="AT9" s="1088"/>
      <c r="AU9" s="1085"/>
      <c r="AV9" s="1085"/>
      <c r="AW9" s="1085"/>
      <c r="AX9" s="1085"/>
      <c r="AY9" s="1086"/>
      <c r="AZ9" s="233"/>
      <c r="BA9" s="233"/>
      <c r="BB9" s="233"/>
      <c r="BC9" s="233"/>
      <c r="BD9" s="233"/>
      <c r="BE9" s="234"/>
      <c r="BF9" s="234"/>
      <c r="BG9" s="234"/>
      <c r="BH9" s="234"/>
      <c r="BI9" s="234"/>
      <c r="BJ9" s="234"/>
      <c r="BK9" s="234"/>
      <c r="BL9" s="234"/>
      <c r="BM9" s="234"/>
      <c r="BN9" s="234"/>
      <c r="BO9" s="234"/>
      <c r="BP9" s="234"/>
      <c r="BQ9" s="239">
        <v>3</v>
      </c>
      <c r="BR9" s="240"/>
      <c r="BS9" s="997" t="s">
        <v>585</v>
      </c>
      <c r="BT9" s="998"/>
      <c r="BU9" s="998"/>
      <c r="BV9" s="998"/>
      <c r="BW9" s="998"/>
      <c r="BX9" s="998"/>
      <c r="BY9" s="998"/>
      <c r="BZ9" s="998"/>
      <c r="CA9" s="998"/>
      <c r="CB9" s="998"/>
      <c r="CC9" s="998"/>
      <c r="CD9" s="998"/>
      <c r="CE9" s="998"/>
      <c r="CF9" s="998"/>
      <c r="CG9" s="1019"/>
      <c r="CH9" s="994">
        <v>8</v>
      </c>
      <c r="CI9" s="995"/>
      <c r="CJ9" s="995"/>
      <c r="CK9" s="995"/>
      <c r="CL9" s="996"/>
      <c r="CM9" s="994">
        <v>50</v>
      </c>
      <c r="CN9" s="995"/>
      <c r="CO9" s="995"/>
      <c r="CP9" s="995"/>
      <c r="CQ9" s="996"/>
      <c r="CR9" s="994">
        <v>3</v>
      </c>
      <c r="CS9" s="995"/>
      <c r="CT9" s="995"/>
      <c r="CU9" s="995"/>
      <c r="CV9" s="996"/>
      <c r="CW9" s="994">
        <v>50</v>
      </c>
      <c r="CX9" s="995"/>
      <c r="CY9" s="995"/>
      <c r="CZ9" s="995"/>
      <c r="DA9" s="996"/>
      <c r="DB9" s="994" t="s">
        <v>517</v>
      </c>
      <c r="DC9" s="995"/>
      <c r="DD9" s="995"/>
      <c r="DE9" s="995"/>
      <c r="DF9" s="996"/>
      <c r="DG9" s="994" t="s">
        <v>517</v>
      </c>
      <c r="DH9" s="995"/>
      <c r="DI9" s="995"/>
      <c r="DJ9" s="995"/>
      <c r="DK9" s="996"/>
      <c r="DL9" s="994" t="s">
        <v>517</v>
      </c>
      <c r="DM9" s="995"/>
      <c r="DN9" s="995"/>
      <c r="DO9" s="995"/>
      <c r="DP9" s="996"/>
      <c r="DQ9" s="994" t="s">
        <v>517</v>
      </c>
      <c r="DR9" s="995"/>
      <c r="DS9" s="995"/>
      <c r="DT9" s="995"/>
      <c r="DU9" s="996"/>
      <c r="DV9" s="997"/>
      <c r="DW9" s="998"/>
      <c r="DX9" s="998"/>
      <c r="DY9" s="998"/>
      <c r="DZ9" s="999"/>
      <c r="EA9" s="235"/>
    </row>
    <row r="10" spans="1:131" s="236" customFormat="1" ht="26.25" customHeight="1" x14ac:dyDescent="0.2">
      <c r="A10" s="239">
        <v>4</v>
      </c>
      <c r="B10" s="1038"/>
      <c r="C10" s="1039"/>
      <c r="D10" s="1039"/>
      <c r="E10" s="1039"/>
      <c r="F10" s="1039"/>
      <c r="G10" s="1039"/>
      <c r="H10" s="1039"/>
      <c r="I10" s="1039"/>
      <c r="J10" s="1039"/>
      <c r="K10" s="1039"/>
      <c r="L10" s="1039"/>
      <c r="M10" s="1039"/>
      <c r="N10" s="1039"/>
      <c r="O10" s="1039"/>
      <c r="P10" s="1040"/>
      <c r="Q10" s="1044"/>
      <c r="R10" s="1045"/>
      <c r="S10" s="1045"/>
      <c r="T10" s="1045"/>
      <c r="U10" s="1045"/>
      <c r="V10" s="1045"/>
      <c r="W10" s="1045"/>
      <c r="X10" s="1045"/>
      <c r="Y10" s="1045"/>
      <c r="Z10" s="1045"/>
      <c r="AA10" s="1045"/>
      <c r="AB10" s="1045"/>
      <c r="AC10" s="1045"/>
      <c r="AD10" s="1045"/>
      <c r="AE10" s="1046"/>
      <c r="AF10" s="1022"/>
      <c r="AG10" s="1023"/>
      <c r="AH10" s="1023"/>
      <c r="AI10" s="1023"/>
      <c r="AJ10" s="1024"/>
      <c r="AK10" s="1087"/>
      <c r="AL10" s="1088"/>
      <c r="AM10" s="1088"/>
      <c r="AN10" s="1088"/>
      <c r="AO10" s="1088"/>
      <c r="AP10" s="1088"/>
      <c r="AQ10" s="1088"/>
      <c r="AR10" s="1088"/>
      <c r="AS10" s="1088"/>
      <c r="AT10" s="1088"/>
      <c r="AU10" s="1085"/>
      <c r="AV10" s="1085"/>
      <c r="AW10" s="1085"/>
      <c r="AX10" s="1085"/>
      <c r="AY10" s="1086"/>
      <c r="AZ10" s="233"/>
      <c r="BA10" s="233"/>
      <c r="BB10" s="233"/>
      <c r="BC10" s="233"/>
      <c r="BD10" s="233"/>
      <c r="BE10" s="234"/>
      <c r="BF10" s="234"/>
      <c r="BG10" s="234"/>
      <c r="BH10" s="234"/>
      <c r="BI10" s="234"/>
      <c r="BJ10" s="234"/>
      <c r="BK10" s="234"/>
      <c r="BL10" s="234"/>
      <c r="BM10" s="234"/>
      <c r="BN10" s="234"/>
      <c r="BO10" s="234"/>
      <c r="BP10" s="234"/>
      <c r="BQ10" s="239">
        <v>4</v>
      </c>
      <c r="BR10" s="240"/>
      <c r="BS10" s="997" t="s">
        <v>586</v>
      </c>
      <c r="BT10" s="998"/>
      <c r="BU10" s="998"/>
      <c r="BV10" s="998"/>
      <c r="BW10" s="998"/>
      <c r="BX10" s="998"/>
      <c r="BY10" s="998"/>
      <c r="BZ10" s="998"/>
      <c r="CA10" s="998"/>
      <c r="CB10" s="998"/>
      <c r="CC10" s="998"/>
      <c r="CD10" s="998"/>
      <c r="CE10" s="998"/>
      <c r="CF10" s="998"/>
      <c r="CG10" s="1019"/>
      <c r="CH10" s="994">
        <v>0</v>
      </c>
      <c r="CI10" s="995"/>
      <c r="CJ10" s="995"/>
      <c r="CK10" s="995"/>
      <c r="CL10" s="996"/>
      <c r="CM10" s="994">
        <v>30</v>
      </c>
      <c r="CN10" s="995"/>
      <c r="CO10" s="995"/>
      <c r="CP10" s="995"/>
      <c r="CQ10" s="996"/>
      <c r="CR10" s="994">
        <v>3</v>
      </c>
      <c r="CS10" s="995"/>
      <c r="CT10" s="995"/>
      <c r="CU10" s="995"/>
      <c r="CV10" s="996"/>
      <c r="CW10" s="994">
        <v>11</v>
      </c>
      <c r="CX10" s="995"/>
      <c r="CY10" s="995"/>
      <c r="CZ10" s="995"/>
      <c r="DA10" s="996"/>
      <c r="DB10" s="994" t="s">
        <v>582</v>
      </c>
      <c r="DC10" s="995"/>
      <c r="DD10" s="995"/>
      <c r="DE10" s="995"/>
      <c r="DF10" s="996"/>
      <c r="DG10" s="994" t="s">
        <v>517</v>
      </c>
      <c r="DH10" s="995"/>
      <c r="DI10" s="995"/>
      <c r="DJ10" s="995"/>
      <c r="DK10" s="996"/>
      <c r="DL10" s="994" t="s">
        <v>517</v>
      </c>
      <c r="DM10" s="995"/>
      <c r="DN10" s="995"/>
      <c r="DO10" s="995"/>
      <c r="DP10" s="996"/>
      <c r="DQ10" s="994" t="s">
        <v>517</v>
      </c>
      <c r="DR10" s="995"/>
      <c r="DS10" s="995"/>
      <c r="DT10" s="995"/>
      <c r="DU10" s="996"/>
      <c r="DV10" s="997"/>
      <c r="DW10" s="998"/>
      <c r="DX10" s="998"/>
      <c r="DY10" s="998"/>
      <c r="DZ10" s="999"/>
      <c r="EA10" s="235"/>
    </row>
    <row r="11" spans="1:131" s="236" customFormat="1" ht="26.25" customHeight="1" x14ac:dyDescent="0.2">
      <c r="A11" s="239">
        <v>5</v>
      </c>
      <c r="B11" s="1038"/>
      <c r="C11" s="1039"/>
      <c r="D11" s="1039"/>
      <c r="E11" s="1039"/>
      <c r="F11" s="1039"/>
      <c r="G11" s="1039"/>
      <c r="H11" s="1039"/>
      <c r="I11" s="1039"/>
      <c r="J11" s="1039"/>
      <c r="K11" s="1039"/>
      <c r="L11" s="1039"/>
      <c r="M11" s="1039"/>
      <c r="N11" s="1039"/>
      <c r="O11" s="1039"/>
      <c r="P11" s="1040"/>
      <c r="Q11" s="1044"/>
      <c r="R11" s="1045"/>
      <c r="S11" s="1045"/>
      <c r="T11" s="1045"/>
      <c r="U11" s="1045"/>
      <c r="V11" s="1045"/>
      <c r="W11" s="1045"/>
      <c r="X11" s="1045"/>
      <c r="Y11" s="1045"/>
      <c r="Z11" s="1045"/>
      <c r="AA11" s="1045"/>
      <c r="AB11" s="1045"/>
      <c r="AC11" s="1045"/>
      <c r="AD11" s="1045"/>
      <c r="AE11" s="1046"/>
      <c r="AF11" s="1022"/>
      <c r="AG11" s="1023"/>
      <c r="AH11" s="1023"/>
      <c r="AI11" s="1023"/>
      <c r="AJ11" s="1024"/>
      <c r="AK11" s="1087"/>
      <c r="AL11" s="1088"/>
      <c r="AM11" s="1088"/>
      <c r="AN11" s="1088"/>
      <c r="AO11" s="1088"/>
      <c r="AP11" s="1088"/>
      <c r="AQ11" s="1088"/>
      <c r="AR11" s="1088"/>
      <c r="AS11" s="1088"/>
      <c r="AT11" s="1088"/>
      <c r="AU11" s="1085"/>
      <c r="AV11" s="1085"/>
      <c r="AW11" s="1085"/>
      <c r="AX11" s="1085"/>
      <c r="AY11" s="1086"/>
      <c r="AZ11" s="233"/>
      <c r="BA11" s="233"/>
      <c r="BB11" s="233"/>
      <c r="BC11" s="233"/>
      <c r="BD11" s="233"/>
      <c r="BE11" s="234"/>
      <c r="BF11" s="234"/>
      <c r="BG11" s="234"/>
      <c r="BH11" s="234"/>
      <c r="BI11" s="234"/>
      <c r="BJ11" s="234"/>
      <c r="BK11" s="234"/>
      <c r="BL11" s="234"/>
      <c r="BM11" s="234"/>
      <c r="BN11" s="234"/>
      <c r="BO11" s="234"/>
      <c r="BP11" s="234"/>
      <c r="BQ11" s="239">
        <v>5</v>
      </c>
      <c r="BR11" s="240"/>
      <c r="BS11" s="997" t="s">
        <v>587</v>
      </c>
      <c r="BT11" s="998"/>
      <c r="BU11" s="998"/>
      <c r="BV11" s="998"/>
      <c r="BW11" s="998"/>
      <c r="BX11" s="998"/>
      <c r="BY11" s="998"/>
      <c r="BZ11" s="998"/>
      <c r="CA11" s="998"/>
      <c r="CB11" s="998"/>
      <c r="CC11" s="998"/>
      <c r="CD11" s="998"/>
      <c r="CE11" s="998"/>
      <c r="CF11" s="998"/>
      <c r="CG11" s="1019"/>
      <c r="CH11" s="994">
        <v>5</v>
      </c>
      <c r="CI11" s="995"/>
      <c r="CJ11" s="995"/>
      <c r="CK11" s="995"/>
      <c r="CL11" s="996"/>
      <c r="CM11" s="994">
        <v>13</v>
      </c>
      <c r="CN11" s="995"/>
      <c r="CO11" s="995"/>
      <c r="CP11" s="995"/>
      <c r="CQ11" s="996"/>
      <c r="CR11" s="994">
        <v>4</v>
      </c>
      <c r="CS11" s="995"/>
      <c r="CT11" s="995"/>
      <c r="CU11" s="995"/>
      <c r="CV11" s="996"/>
      <c r="CW11" s="994" t="s">
        <v>582</v>
      </c>
      <c r="CX11" s="995"/>
      <c r="CY11" s="995"/>
      <c r="CZ11" s="995"/>
      <c r="DA11" s="996"/>
      <c r="DB11" s="994" t="s">
        <v>582</v>
      </c>
      <c r="DC11" s="995"/>
      <c r="DD11" s="995"/>
      <c r="DE11" s="995"/>
      <c r="DF11" s="996"/>
      <c r="DG11" s="994" t="s">
        <v>582</v>
      </c>
      <c r="DH11" s="995"/>
      <c r="DI11" s="995"/>
      <c r="DJ11" s="995"/>
      <c r="DK11" s="996"/>
      <c r="DL11" s="994" t="s">
        <v>582</v>
      </c>
      <c r="DM11" s="995"/>
      <c r="DN11" s="995"/>
      <c r="DO11" s="995"/>
      <c r="DP11" s="996"/>
      <c r="DQ11" s="994" t="s">
        <v>582</v>
      </c>
      <c r="DR11" s="995"/>
      <c r="DS11" s="995"/>
      <c r="DT11" s="995"/>
      <c r="DU11" s="996"/>
      <c r="DV11" s="997"/>
      <c r="DW11" s="998"/>
      <c r="DX11" s="998"/>
      <c r="DY11" s="998"/>
      <c r="DZ11" s="999"/>
      <c r="EA11" s="235"/>
    </row>
    <row r="12" spans="1:131" s="236" customFormat="1" ht="26.25" customHeight="1" x14ac:dyDescent="0.2">
      <c r="A12" s="239">
        <v>6</v>
      </c>
      <c r="B12" s="1038"/>
      <c r="C12" s="1039"/>
      <c r="D12" s="1039"/>
      <c r="E12" s="1039"/>
      <c r="F12" s="1039"/>
      <c r="G12" s="1039"/>
      <c r="H12" s="1039"/>
      <c r="I12" s="1039"/>
      <c r="J12" s="1039"/>
      <c r="K12" s="1039"/>
      <c r="L12" s="1039"/>
      <c r="M12" s="1039"/>
      <c r="N12" s="1039"/>
      <c r="O12" s="1039"/>
      <c r="P12" s="1040"/>
      <c r="Q12" s="1044"/>
      <c r="R12" s="1045"/>
      <c r="S12" s="1045"/>
      <c r="T12" s="1045"/>
      <c r="U12" s="1045"/>
      <c r="V12" s="1045"/>
      <c r="W12" s="1045"/>
      <c r="X12" s="1045"/>
      <c r="Y12" s="1045"/>
      <c r="Z12" s="1045"/>
      <c r="AA12" s="1045"/>
      <c r="AB12" s="1045"/>
      <c r="AC12" s="1045"/>
      <c r="AD12" s="1045"/>
      <c r="AE12" s="1046"/>
      <c r="AF12" s="1022"/>
      <c r="AG12" s="1023"/>
      <c r="AH12" s="1023"/>
      <c r="AI12" s="1023"/>
      <c r="AJ12" s="1024"/>
      <c r="AK12" s="1087"/>
      <c r="AL12" s="1088"/>
      <c r="AM12" s="1088"/>
      <c r="AN12" s="1088"/>
      <c r="AO12" s="1088"/>
      <c r="AP12" s="1088"/>
      <c r="AQ12" s="1088"/>
      <c r="AR12" s="1088"/>
      <c r="AS12" s="1088"/>
      <c r="AT12" s="1088"/>
      <c r="AU12" s="1085"/>
      <c r="AV12" s="1085"/>
      <c r="AW12" s="1085"/>
      <c r="AX12" s="1085"/>
      <c r="AY12" s="1086"/>
      <c r="AZ12" s="233"/>
      <c r="BA12" s="233"/>
      <c r="BB12" s="233"/>
      <c r="BC12" s="233"/>
      <c r="BD12" s="233"/>
      <c r="BE12" s="234"/>
      <c r="BF12" s="234"/>
      <c r="BG12" s="234"/>
      <c r="BH12" s="234"/>
      <c r="BI12" s="234"/>
      <c r="BJ12" s="234"/>
      <c r="BK12" s="234"/>
      <c r="BL12" s="234"/>
      <c r="BM12" s="234"/>
      <c r="BN12" s="234"/>
      <c r="BO12" s="234"/>
      <c r="BP12" s="234"/>
      <c r="BQ12" s="239">
        <v>6</v>
      </c>
      <c r="BR12" s="240"/>
      <c r="BS12" s="997"/>
      <c r="BT12" s="998"/>
      <c r="BU12" s="998"/>
      <c r="BV12" s="998"/>
      <c r="BW12" s="998"/>
      <c r="BX12" s="998"/>
      <c r="BY12" s="998"/>
      <c r="BZ12" s="998"/>
      <c r="CA12" s="998"/>
      <c r="CB12" s="998"/>
      <c r="CC12" s="998"/>
      <c r="CD12" s="998"/>
      <c r="CE12" s="998"/>
      <c r="CF12" s="998"/>
      <c r="CG12" s="1019"/>
      <c r="CH12" s="994"/>
      <c r="CI12" s="995"/>
      <c r="CJ12" s="995"/>
      <c r="CK12" s="995"/>
      <c r="CL12" s="996"/>
      <c r="CM12" s="994"/>
      <c r="CN12" s="995"/>
      <c r="CO12" s="995"/>
      <c r="CP12" s="995"/>
      <c r="CQ12" s="996"/>
      <c r="CR12" s="994"/>
      <c r="CS12" s="995"/>
      <c r="CT12" s="995"/>
      <c r="CU12" s="995"/>
      <c r="CV12" s="996"/>
      <c r="CW12" s="994"/>
      <c r="CX12" s="995"/>
      <c r="CY12" s="995"/>
      <c r="CZ12" s="995"/>
      <c r="DA12" s="996"/>
      <c r="DB12" s="994"/>
      <c r="DC12" s="995"/>
      <c r="DD12" s="995"/>
      <c r="DE12" s="995"/>
      <c r="DF12" s="996"/>
      <c r="DG12" s="994"/>
      <c r="DH12" s="995"/>
      <c r="DI12" s="995"/>
      <c r="DJ12" s="995"/>
      <c r="DK12" s="996"/>
      <c r="DL12" s="994"/>
      <c r="DM12" s="995"/>
      <c r="DN12" s="995"/>
      <c r="DO12" s="995"/>
      <c r="DP12" s="996"/>
      <c r="DQ12" s="994"/>
      <c r="DR12" s="995"/>
      <c r="DS12" s="995"/>
      <c r="DT12" s="995"/>
      <c r="DU12" s="996"/>
      <c r="DV12" s="997"/>
      <c r="DW12" s="998"/>
      <c r="DX12" s="998"/>
      <c r="DY12" s="998"/>
      <c r="DZ12" s="999"/>
      <c r="EA12" s="235"/>
    </row>
    <row r="13" spans="1:131" s="236" customFormat="1" ht="26.25" customHeight="1" x14ac:dyDescent="0.2">
      <c r="A13" s="239">
        <v>7</v>
      </c>
      <c r="B13" s="1038"/>
      <c r="C13" s="1039"/>
      <c r="D13" s="1039"/>
      <c r="E13" s="1039"/>
      <c r="F13" s="1039"/>
      <c r="G13" s="1039"/>
      <c r="H13" s="1039"/>
      <c r="I13" s="1039"/>
      <c r="J13" s="1039"/>
      <c r="K13" s="1039"/>
      <c r="L13" s="1039"/>
      <c r="M13" s="1039"/>
      <c r="N13" s="1039"/>
      <c r="O13" s="1039"/>
      <c r="P13" s="1040"/>
      <c r="Q13" s="1044"/>
      <c r="R13" s="1045"/>
      <c r="S13" s="1045"/>
      <c r="T13" s="1045"/>
      <c r="U13" s="1045"/>
      <c r="V13" s="1045"/>
      <c r="W13" s="1045"/>
      <c r="X13" s="1045"/>
      <c r="Y13" s="1045"/>
      <c r="Z13" s="1045"/>
      <c r="AA13" s="1045"/>
      <c r="AB13" s="1045"/>
      <c r="AC13" s="1045"/>
      <c r="AD13" s="1045"/>
      <c r="AE13" s="1046"/>
      <c r="AF13" s="1022"/>
      <c r="AG13" s="1023"/>
      <c r="AH13" s="1023"/>
      <c r="AI13" s="1023"/>
      <c r="AJ13" s="1024"/>
      <c r="AK13" s="1087"/>
      <c r="AL13" s="1088"/>
      <c r="AM13" s="1088"/>
      <c r="AN13" s="1088"/>
      <c r="AO13" s="1088"/>
      <c r="AP13" s="1088"/>
      <c r="AQ13" s="1088"/>
      <c r="AR13" s="1088"/>
      <c r="AS13" s="1088"/>
      <c r="AT13" s="1088"/>
      <c r="AU13" s="1085"/>
      <c r="AV13" s="1085"/>
      <c r="AW13" s="1085"/>
      <c r="AX13" s="1085"/>
      <c r="AY13" s="1086"/>
      <c r="AZ13" s="233"/>
      <c r="BA13" s="233"/>
      <c r="BB13" s="233"/>
      <c r="BC13" s="233"/>
      <c r="BD13" s="233"/>
      <c r="BE13" s="234"/>
      <c r="BF13" s="234"/>
      <c r="BG13" s="234"/>
      <c r="BH13" s="234"/>
      <c r="BI13" s="234"/>
      <c r="BJ13" s="234"/>
      <c r="BK13" s="234"/>
      <c r="BL13" s="234"/>
      <c r="BM13" s="234"/>
      <c r="BN13" s="234"/>
      <c r="BO13" s="234"/>
      <c r="BP13" s="234"/>
      <c r="BQ13" s="239">
        <v>7</v>
      </c>
      <c r="BR13" s="240"/>
      <c r="BS13" s="997"/>
      <c r="BT13" s="998"/>
      <c r="BU13" s="998"/>
      <c r="BV13" s="998"/>
      <c r="BW13" s="998"/>
      <c r="BX13" s="998"/>
      <c r="BY13" s="998"/>
      <c r="BZ13" s="998"/>
      <c r="CA13" s="998"/>
      <c r="CB13" s="998"/>
      <c r="CC13" s="998"/>
      <c r="CD13" s="998"/>
      <c r="CE13" s="998"/>
      <c r="CF13" s="998"/>
      <c r="CG13" s="1019"/>
      <c r="CH13" s="994"/>
      <c r="CI13" s="995"/>
      <c r="CJ13" s="995"/>
      <c r="CK13" s="995"/>
      <c r="CL13" s="996"/>
      <c r="CM13" s="994"/>
      <c r="CN13" s="995"/>
      <c r="CO13" s="995"/>
      <c r="CP13" s="995"/>
      <c r="CQ13" s="996"/>
      <c r="CR13" s="994"/>
      <c r="CS13" s="995"/>
      <c r="CT13" s="995"/>
      <c r="CU13" s="995"/>
      <c r="CV13" s="996"/>
      <c r="CW13" s="994"/>
      <c r="CX13" s="995"/>
      <c r="CY13" s="995"/>
      <c r="CZ13" s="995"/>
      <c r="DA13" s="996"/>
      <c r="DB13" s="994"/>
      <c r="DC13" s="995"/>
      <c r="DD13" s="995"/>
      <c r="DE13" s="995"/>
      <c r="DF13" s="996"/>
      <c r="DG13" s="994"/>
      <c r="DH13" s="995"/>
      <c r="DI13" s="995"/>
      <c r="DJ13" s="995"/>
      <c r="DK13" s="996"/>
      <c r="DL13" s="994"/>
      <c r="DM13" s="995"/>
      <c r="DN13" s="995"/>
      <c r="DO13" s="995"/>
      <c r="DP13" s="996"/>
      <c r="DQ13" s="994"/>
      <c r="DR13" s="995"/>
      <c r="DS13" s="995"/>
      <c r="DT13" s="995"/>
      <c r="DU13" s="996"/>
      <c r="DV13" s="997"/>
      <c r="DW13" s="998"/>
      <c r="DX13" s="998"/>
      <c r="DY13" s="998"/>
      <c r="DZ13" s="999"/>
      <c r="EA13" s="235"/>
    </row>
    <row r="14" spans="1:131" s="236" customFormat="1" ht="26.25" customHeight="1" x14ac:dyDescent="0.2">
      <c r="A14" s="239">
        <v>8</v>
      </c>
      <c r="B14" s="1038"/>
      <c r="C14" s="1039"/>
      <c r="D14" s="1039"/>
      <c r="E14" s="1039"/>
      <c r="F14" s="1039"/>
      <c r="G14" s="1039"/>
      <c r="H14" s="1039"/>
      <c r="I14" s="1039"/>
      <c r="J14" s="1039"/>
      <c r="K14" s="1039"/>
      <c r="L14" s="1039"/>
      <c r="M14" s="1039"/>
      <c r="N14" s="1039"/>
      <c r="O14" s="1039"/>
      <c r="P14" s="1040"/>
      <c r="Q14" s="1044"/>
      <c r="R14" s="1045"/>
      <c r="S14" s="1045"/>
      <c r="T14" s="1045"/>
      <c r="U14" s="1045"/>
      <c r="V14" s="1045"/>
      <c r="W14" s="1045"/>
      <c r="X14" s="1045"/>
      <c r="Y14" s="1045"/>
      <c r="Z14" s="1045"/>
      <c r="AA14" s="1045"/>
      <c r="AB14" s="1045"/>
      <c r="AC14" s="1045"/>
      <c r="AD14" s="1045"/>
      <c r="AE14" s="1046"/>
      <c r="AF14" s="1022"/>
      <c r="AG14" s="1023"/>
      <c r="AH14" s="1023"/>
      <c r="AI14" s="1023"/>
      <c r="AJ14" s="1024"/>
      <c r="AK14" s="1087"/>
      <c r="AL14" s="1088"/>
      <c r="AM14" s="1088"/>
      <c r="AN14" s="1088"/>
      <c r="AO14" s="1088"/>
      <c r="AP14" s="1088"/>
      <c r="AQ14" s="1088"/>
      <c r="AR14" s="1088"/>
      <c r="AS14" s="1088"/>
      <c r="AT14" s="1088"/>
      <c r="AU14" s="1085"/>
      <c r="AV14" s="1085"/>
      <c r="AW14" s="1085"/>
      <c r="AX14" s="1085"/>
      <c r="AY14" s="1086"/>
      <c r="AZ14" s="233"/>
      <c r="BA14" s="233"/>
      <c r="BB14" s="233"/>
      <c r="BC14" s="233"/>
      <c r="BD14" s="233"/>
      <c r="BE14" s="234"/>
      <c r="BF14" s="234"/>
      <c r="BG14" s="234"/>
      <c r="BH14" s="234"/>
      <c r="BI14" s="234"/>
      <c r="BJ14" s="234"/>
      <c r="BK14" s="234"/>
      <c r="BL14" s="234"/>
      <c r="BM14" s="234"/>
      <c r="BN14" s="234"/>
      <c r="BO14" s="234"/>
      <c r="BP14" s="234"/>
      <c r="BQ14" s="239">
        <v>8</v>
      </c>
      <c r="BR14" s="240"/>
      <c r="BS14" s="997"/>
      <c r="BT14" s="998"/>
      <c r="BU14" s="998"/>
      <c r="BV14" s="998"/>
      <c r="BW14" s="998"/>
      <c r="BX14" s="998"/>
      <c r="BY14" s="998"/>
      <c r="BZ14" s="998"/>
      <c r="CA14" s="998"/>
      <c r="CB14" s="998"/>
      <c r="CC14" s="998"/>
      <c r="CD14" s="998"/>
      <c r="CE14" s="998"/>
      <c r="CF14" s="998"/>
      <c r="CG14" s="1019"/>
      <c r="CH14" s="994"/>
      <c r="CI14" s="995"/>
      <c r="CJ14" s="995"/>
      <c r="CK14" s="995"/>
      <c r="CL14" s="996"/>
      <c r="CM14" s="994"/>
      <c r="CN14" s="995"/>
      <c r="CO14" s="995"/>
      <c r="CP14" s="995"/>
      <c r="CQ14" s="996"/>
      <c r="CR14" s="994"/>
      <c r="CS14" s="995"/>
      <c r="CT14" s="995"/>
      <c r="CU14" s="995"/>
      <c r="CV14" s="996"/>
      <c r="CW14" s="994"/>
      <c r="CX14" s="995"/>
      <c r="CY14" s="995"/>
      <c r="CZ14" s="995"/>
      <c r="DA14" s="996"/>
      <c r="DB14" s="994"/>
      <c r="DC14" s="995"/>
      <c r="DD14" s="995"/>
      <c r="DE14" s="995"/>
      <c r="DF14" s="996"/>
      <c r="DG14" s="994"/>
      <c r="DH14" s="995"/>
      <c r="DI14" s="995"/>
      <c r="DJ14" s="995"/>
      <c r="DK14" s="996"/>
      <c r="DL14" s="994"/>
      <c r="DM14" s="995"/>
      <c r="DN14" s="995"/>
      <c r="DO14" s="995"/>
      <c r="DP14" s="996"/>
      <c r="DQ14" s="994"/>
      <c r="DR14" s="995"/>
      <c r="DS14" s="995"/>
      <c r="DT14" s="995"/>
      <c r="DU14" s="996"/>
      <c r="DV14" s="997"/>
      <c r="DW14" s="998"/>
      <c r="DX14" s="998"/>
      <c r="DY14" s="998"/>
      <c r="DZ14" s="999"/>
      <c r="EA14" s="235"/>
    </row>
    <row r="15" spans="1:131" s="236" customFormat="1" ht="26.25" customHeight="1" x14ac:dyDescent="0.2">
      <c r="A15" s="239">
        <v>9</v>
      </c>
      <c r="B15" s="1038"/>
      <c r="C15" s="1039"/>
      <c r="D15" s="1039"/>
      <c r="E15" s="1039"/>
      <c r="F15" s="1039"/>
      <c r="G15" s="1039"/>
      <c r="H15" s="1039"/>
      <c r="I15" s="1039"/>
      <c r="J15" s="1039"/>
      <c r="K15" s="1039"/>
      <c r="L15" s="1039"/>
      <c r="M15" s="1039"/>
      <c r="N15" s="1039"/>
      <c r="O15" s="1039"/>
      <c r="P15" s="1040"/>
      <c r="Q15" s="1044"/>
      <c r="R15" s="1045"/>
      <c r="S15" s="1045"/>
      <c r="T15" s="1045"/>
      <c r="U15" s="1045"/>
      <c r="V15" s="1045"/>
      <c r="W15" s="1045"/>
      <c r="X15" s="1045"/>
      <c r="Y15" s="1045"/>
      <c r="Z15" s="1045"/>
      <c r="AA15" s="1045"/>
      <c r="AB15" s="1045"/>
      <c r="AC15" s="1045"/>
      <c r="AD15" s="1045"/>
      <c r="AE15" s="1046"/>
      <c r="AF15" s="1022"/>
      <c r="AG15" s="1023"/>
      <c r="AH15" s="1023"/>
      <c r="AI15" s="1023"/>
      <c r="AJ15" s="1024"/>
      <c r="AK15" s="1087"/>
      <c r="AL15" s="1088"/>
      <c r="AM15" s="1088"/>
      <c r="AN15" s="1088"/>
      <c r="AO15" s="1088"/>
      <c r="AP15" s="1088"/>
      <c r="AQ15" s="1088"/>
      <c r="AR15" s="1088"/>
      <c r="AS15" s="1088"/>
      <c r="AT15" s="1088"/>
      <c r="AU15" s="1085"/>
      <c r="AV15" s="1085"/>
      <c r="AW15" s="1085"/>
      <c r="AX15" s="1085"/>
      <c r="AY15" s="1086"/>
      <c r="AZ15" s="233"/>
      <c r="BA15" s="233"/>
      <c r="BB15" s="233"/>
      <c r="BC15" s="233"/>
      <c r="BD15" s="233"/>
      <c r="BE15" s="234"/>
      <c r="BF15" s="234"/>
      <c r="BG15" s="234"/>
      <c r="BH15" s="234"/>
      <c r="BI15" s="234"/>
      <c r="BJ15" s="234"/>
      <c r="BK15" s="234"/>
      <c r="BL15" s="234"/>
      <c r="BM15" s="234"/>
      <c r="BN15" s="234"/>
      <c r="BO15" s="234"/>
      <c r="BP15" s="234"/>
      <c r="BQ15" s="239">
        <v>9</v>
      </c>
      <c r="BR15" s="240"/>
      <c r="BS15" s="997"/>
      <c r="BT15" s="998"/>
      <c r="BU15" s="998"/>
      <c r="BV15" s="998"/>
      <c r="BW15" s="998"/>
      <c r="BX15" s="998"/>
      <c r="BY15" s="998"/>
      <c r="BZ15" s="998"/>
      <c r="CA15" s="998"/>
      <c r="CB15" s="998"/>
      <c r="CC15" s="998"/>
      <c r="CD15" s="998"/>
      <c r="CE15" s="998"/>
      <c r="CF15" s="998"/>
      <c r="CG15" s="1019"/>
      <c r="CH15" s="994"/>
      <c r="CI15" s="995"/>
      <c r="CJ15" s="995"/>
      <c r="CK15" s="995"/>
      <c r="CL15" s="996"/>
      <c r="CM15" s="994"/>
      <c r="CN15" s="995"/>
      <c r="CO15" s="995"/>
      <c r="CP15" s="995"/>
      <c r="CQ15" s="996"/>
      <c r="CR15" s="994"/>
      <c r="CS15" s="995"/>
      <c r="CT15" s="995"/>
      <c r="CU15" s="995"/>
      <c r="CV15" s="996"/>
      <c r="CW15" s="994"/>
      <c r="CX15" s="995"/>
      <c r="CY15" s="995"/>
      <c r="CZ15" s="995"/>
      <c r="DA15" s="996"/>
      <c r="DB15" s="994"/>
      <c r="DC15" s="995"/>
      <c r="DD15" s="995"/>
      <c r="DE15" s="995"/>
      <c r="DF15" s="996"/>
      <c r="DG15" s="994"/>
      <c r="DH15" s="995"/>
      <c r="DI15" s="995"/>
      <c r="DJ15" s="995"/>
      <c r="DK15" s="996"/>
      <c r="DL15" s="994"/>
      <c r="DM15" s="995"/>
      <c r="DN15" s="995"/>
      <c r="DO15" s="995"/>
      <c r="DP15" s="996"/>
      <c r="DQ15" s="994"/>
      <c r="DR15" s="995"/>
      <c r="DS15" s="995"/>
      <c r="DT15" s="995"/>
      <c r="DU15" s="996"/>
      <c r="DV15" s="997"/>
      <c r="DW15" s="998"/>
      <c r="DX15" s="998"/>
      <c r="DY15" s="998"/>
      <c r="DZ15" s="999"/>
      <c r="EA15" s="235"/>
    </row>
    <row r="16" spans="1:131" s="236" customFormat="1" ht="26.25" customHeight="1" x14ac:dyDescent="0.2">
      <c r="A16" s="239">
        <v>10</v>
      </c>
      <c r="B16" s="1038"/>
      <c r="C16" s="1039"/>
      <c r="D16" s="1039"/>
      <c r="E16" s="1039"/>
      <c r="F16" s="1039"/>
      <c r="G16" s="1039"/>
      <c r="H16" s="1039"/>
      <c r="I16" s="1039"/>
      <c r="J16" s="1039"/>
      <c r="K16" s="1039"/>
      <c r="L16" s="1039"/>
      <c r="M16" s="1039"/>
      <c r="N16" s="1039"/>
      <c r="O16" s="1039"/>
      <c r="P16" s="1040"/>
      <c r="Q16" s="1044"/>
      <c r="R16" s="1045"/>
      <c r="S16" s="1045"/>
      <c r="T16" s="1045"/>
      <c r="U16" s="1045"/>
      <c r="V16" s="1045"/>
      <c r="W16" s="1045"/>
      <c r="X16" s="1045"/>
      <c r="Y16" s="1045"/>
      <c r="Z16" s="1045"/>
      <c r="AA16" s="1045"/>
      <c r="AB16" s="1045"/>
      <c r="AC16" s="1045"/>
      <c r="AD16" s="1045"/>
      <c r="AE16" s="1046"/>
      <c r="AF16" s="1022"/>
      <c r="AG16" s="1023"/>
      <c r="AH16" s="1023"/>
      <c r="AI16" s="1023"/>
      <c r="AJ16" s="1024"/>
      <c r="AK16" s="1087"/>
      <c r="AL16" s="1088"/>
      <c r="AM16" s="1088"/>
      <c r="AN16" s="1088"/>
      <c r="AO16" s="1088"/>
      <c r="AP16" s="1088"/>
      <c r="AQ16" s="1088"/>
      <c r="AR16" s="1088"/>
      <c r="AS16" s="1088"/>
      <c r="AT16" s="1088"/>
      <c r="AU16" s="1085"/>
      <c r="AV16" s="1085"/>
      <c r="AW16" s="1085"/>
      <c r="AX16" s="1085"/>
      <c r="AY16" s="1086"/>
      <c r="AZ16" s="233"/>
      <c r="BA16" s="233"/>
      <c r="BB16" s="233"/>
      <c r="BC16" s="233"/>
      <c r="BD16" s="233"/>
      <c r="BE16" s="234"/>
      <c r="BF16" s="234"/>
      <c r="BG16" s="234"/>
      <c r="BH16" s="234"/>
      <c r="BI16" s="234"/>
      <c r="BJ16" s="234"/>
      <c r="BK16" s="234"/>
      <c r="BL16" s="234"/>
      <c r="BM16" s="234"/>
      <c r="BN16" s="234"/>
      <c r="BO16" s="234"/>
      <c r="BP16" s="234"/>
      <c r="BQ16" s="239">
        <v>10</v>
      </c>
      <c r="BR16" s="240"/>
      <c r="BS16" s="997"/>
      <c r="BT16" s="998"/>
      <c r="BU16" s="998"/>
      <c r="BV16" s="998"/>
      <c r="BW16" s="998"/>
      <c r="BX16" s="998"/>
      <c r="BY16" s="998"/>
      <c r="BZ16" s="998"/>
      <c r="CA16" s="998"/>
      <c r="CB16" s="998"/>
      <c r="CC16" s="998"/>
      <c r="CD16" s="998"/>
      <c r="CE16" s="998"/>
      <c r="CF16" s="998"/>
      <c r="CG16" s="1019"/>
      <c r="CH16" s="994"/>
      <c r="CI16" s="995"/>
      <c r="CJ16" s="995"/>
      <c r="CK16" s="995"/>
      <c r="CL16" s="996"/>
      <c r="CM16" s="994"/>
      <c r="CN16" s="995"/>
      <c r="CO16" s="995"/>
      <c r="CP16" s="995"/>
      <c r="CQ16" s="996"/>
      <c r="CR16" s="994"/>
      <c r="CS16" s="995"/>
      <c r="CT16" s="995"/>
      <c r="CU16" s="995"/>
      <c r="CV16" s="996"/>
      <c r="CW16" s="994"/>
      <c r="CX16" s="995"/>
      <c r="CY16" s="995"/>
      <c r="CZ16" s="995"/>
      <c r="DA16" s="996"/>
      <c r="DB16" s="994"/>
      <c r="DC16" s="995"/>
      <c r="DD16" s="995"/>
      <c r="DE16" s="995"/>
      <c r="DF16" s="996"/>
      <c r="DG16" s="994"/>
      <c r="DH16" s="995"/>
      <c r="DI16" s="995"/>
      <c r="DJ16" s="995"/>
      <c r="DK16" s="996"/>
      <c r="DL16" s="994"/>
      <c r="DM16" s="995"/>
      <c r="DN16" s="995"/>
      <c r="DO16" s="995"/>
      <c r="DP16" s="996"/>
      <c r="DQ16" s="994"/>
      <c r="DR16" s="995"/>
      <c r="DS16" s="995"/>
      <c r="DT16" s="995"/>
      <c r="DU16" s="996"/>
      <c r="DV16" s="997"/>
      <c r="DW16" s="998"/>
      <c r="DX16" s="998"/>
      <c r="DY16" s="998"/>
      <c r="DZ16" s="999"/>
      <c r="EA16" s="235"/>
    </row>
    <row r="17" spans="1:131" s="236" customFormat="1" ht="26.25" customHeight="1" x14ac:dyDescent="0.2">
      <c r="A17" s="239">
        <v>11</v>
      </c>
      <c r="B17" s="1038"/>
      <c r="C17" s="1039"/>
      <c r="D17" s="1039"/>
      <c r="E17" s="1039"/>
      <c r="F17" s="1039"/>
      <c r="G17" s="1039"/>
      <c r="H17" s="1039"/>
      <c r="I17" s="1039"/>
      <c r="J17" s="1039"/>
      <c r="K17" s="1039"/>
      <c r="L17" s="1039"/>
      <c r="M17" s="1039"/>
      <c r="N17" s="1039"/>
      <c r="O17" s="1039"/>
      <c r="P17" s="1040"/>
      <c r="Q17" s="1044"/>
      <c r="R17" s="1045"/>
      <c r="S17" s="1045"/>
      <c r="T17" s="1045"/>
      <c r="U17" s="1045"/>
      <c r="V17" s="1045"/>
      <c r="W17" s="1045"/>
      <c r="X17" s="1045"/>
      <c r="Y17" s="1045"/>
      <c r="Z17" s="1045"/>
      <c r="AA17" s="1045"/>
      <c r="AB17" s="1045"/>
      <c r="AC17" s="1045"/>
      <c r="AD17" s="1045"/>
      <c r="AE17" s="1046"/>
      <c r="AF17" s="1022"/>
      <c r="AG17" s="1023"/>
      <c r="AH17" s="1023"/>
      <c r="AI17" s="1023"/>
      <c r="AJ17" s="1024"/>
      <c r="AK17" s="1087"/>
      <c r="AL17" s="1088"/>
      <c r="AM17" s="1088"/>
      <c r="AN17" s="1088"/>
      <c r="AO17" s="1088"/>
      <c r="AP17" s="1088"/>
      <c r="AQ17" s="1088"/>
      <c r="AR17" s="1088"/>
      <c r="AS17" s="1088"/>
      <c r="AT17" s="1088"/>
      <c r="AU17" s="1085"/>
      <c r="AV17" s="1085"/>
      <c r="AW17" s="1085"/>
      <c r="AX17" s="1085"/>
      <c r="AY17" s="1086"/>
      <c r="AZ17" s="233"/>
      <c r="BA17" s="233"/>
      <c r="BB17" s="233"/>
      <c r="BC17" s="233"/>
      <c r="BD17" s="233"/>
      <c r="BE17" s="234"/>
      <c r="BF17" s="234"/>
      <c r="BG17" s="234"/>
      <c r="BH17" s="234"/>
      <c r="BI17" s="234"/>
      <c r="BJ17" s="234"/>
      <c r="BK17" s="234"/>
      <c r="BL17" s="234"/>
      <c r="BM17" s="234"/>
      <c r="BN17" s="234"/>
      <c r="BO17" s="234"/>
      <c r="BP17" s="234"/>
      <c r="BQ17" s="239">
        <v>11</v>
      </c>
      <c r="BR17" s="240"/>
      <c r="BS17" s="997"/>
      <c r="BT17" s="998"/>
      <c r="BU17" s="998"/>
      <c r="BV17" s="998"/>
      <c r="BW17" s="998"/>
      <c r="BX17" s="998"/>
      <c r="BY17" s="998"/>
      <c r="BZ17" s="998"/>
      <c r="CA17" s="998"/>
      <c r="CB17" s="998"/>
      <c r="CC17" s="998"/>
      <c r="CD17" s="998"/>
      <c r="CE17" s="998"/>
      <c r="CF17" s="998"/>
      <c r="CG17" s="1019"/>
      <c r="CH17" s="994"/>
      <c r="CI17" s="995"/>
      <c r="CJ17" s="995"/>
      <c r="CK17" s="995"/>
      <c r="CL17" s="996"/>
      <c r="CM17" s="994"/>
      <c r="CN17" s="995"/>
      <c r="CO17" s="995"/>
      <c r="CP17" s="995"/>
      <c r="CQ17" s="996"/>
      <c r="CR17" s="994"/>
      <c r="CS17" s="995"/>
      <c r="CT17" s="995"/>
      <c r="CU17" s="995"/>
      <c r="CV17" s="996"/>
      <c r="CW17" s="994"/>
      <c r="CX17" s="995"/>
      <c r="CY17" s="995"/>
      <c r="CZ17" s="995"/>
      <c r="DA17" s="996"/>
      <c r="DB17" s="994"/>
      <c r="DC17" s="995"/>
      <c r="DD17" s="995"/>
      <c r="DE17" s="995"/>
      <c r="DF17" s="996"/>
      <c r="DG17" s="994"/>
      <c r="DH17" s="995"/>
      <c r="DI17" s="995"/>
      <c r="DJ17" s="995"/>
      <c r="DK17" s="996"/>
      <c r="DL17" s="994"/>
      <c r="DM17" s="995"/>
      <c r="DN17" s="995"/>
      <c r="DO17" s="995"/>
      <c r="DP17" s="996"/>
      <c r="DQ17" s="994"/>
      <c r="DR17" s="995"/>
      <c r="DS17" s="995"/>
      <c r="DT17" s="995"/>
      <c r="DU17" s="996"/>
      <c r="DV17" s="997"/>
      <c r="DW17" s="998"/>
      <c r="DX17" s="998"/>
      <c r="DY17" s="998"/>
      <c r="DZ17" s="999"/>
      <c r="EA17" s="235"/>
    </row>
    <row r="18" spans="1:131" s="236" customFormat="1" ht="26.25" customHeight="1" x14ac:dyDescent="0.2">
      <c r="A18" s="239">
        <v>12</v>
      </c>
      <c r="B18" s="1038"/>
      <c r="C18" s="1039"/>
      <c r="D18" s="1039"/>
      <c r="E18" s="1039"/>
      <c r="F18" s="1039"/>
      <c r="G18" s="1039"/>
      <c r="H18" s="1039"/>
      <c r="I18" s="1039"/>
      <c r="J18" s="1039"/>
      <c r="K18" s="1039"/>
      <c r="L18" s="1039"/>
      <c r="M18" s="1039"/>
      <c r="N18" s="1039"/>
      <c r="O18" s="1039"/>
      <c r="P18" s="1040"/>
      <c r="Q18" s="1044"/>
      <c r="R18" s="1045"/>
      <c r="S18" s="1045"/>
      <c r="T18" s="1045"/>
      <c r="U18" s="1045"/>
      <c r="V18" s="1045"/>
      <c r="W18" s="1045"/>
      <c r="X18" s="1045"/>
      <c r="Y18" s="1045"/>
      <c r="Z18" s="1045"/>
      <c r="AA18" s="1045"/>
      <c r="AB18" s="1045"/>
      <c r="AC18" s="1045"/>
      <c r="AD18" s="1045"/>
      <c r="AE18" s="1046"/>
      <c r="AF18" s="1022"/>
      <c r="AG18" s="1023"/>
      <c r="AH18" s="1023"/>
      <c r="AI18" s="1023"/>
      <c r="AJ18" s="1024"/>
      <c r="AK18" s="1087"/>
      <c r="AL18" s="1088"/>
      <c r="AM18" s="1088"/>
      <c r="AN18" s="1088"/>
      <c r="AO18" s="1088"/>
      <c r="AP18" s="1088"/>
      <c r="AQ18" s="1088"/>
      <c r="AR18" s="1088"/>
      <c r="AS18" s="1088"/>
      <c r="AT18" s="1088"/>
      <c r="AU18" s="1085"/>
      <c r="AV18" s="1085"/>
      <c r="AW18" s="1085"/>
      <c r="AX18" s="1085"/>
      <c r="AY18" s="1086"/>
      <c r="AZ18" s="233"/>
      <c r="BA18" s="233"/>
      <c r="BB18" s="233"/>
      <c r="BC18" s="233"/>
      <c r="BD18" s="233"/>
      <c r="BE18" s="234"/>
      <c r="BF18" s="234"/>
      <c r="BG18" s="234"/>
      <c r="BH18" s="234"/>
      <c r="BI18" s="234"/>
      <c r="BJ18" s="234"/>
      <c r="BK18" s="234"/>
      <c r="BL18" s="234"/>
      <c r="BM18" s="234"/>
      <c r="BN18" s="234"/>
      <c r="BO18" s="234"/>
      <c r="BP18" s="234"/>
      <c r="BQ18" s="239">
        <v>12</v>
      </c>
      <c r="BR18" s="240"/>
      <c r="BS18" s="997"/>
      <c r="BT18" s="998"/>
      <c r="BU18" s="998"/>
      <c r="BV18" s="998"/>
      <c r="BW18" s="998"/>
      <c r="BX18" s="998"/>
      <c r="BY18" s="998"/>
      <c r="BZ18" s="998"/>
      <c r="CA18" s="998"/>
      <c r="CB18" s="998"/>
      <c r="CC18" s="998"/>
      <c r="CD18" s="998"/>
      <c r="CE18" s="998"/>
      <c r="CF18" s="998"/>
      <c r="CG18" s="1019"/>
      <c r="CH18" s="994"/>
      <c r="CI18" s="995"/>
      <c r="CJ18" s="995"/>
      <c r="CK18" s="995"/>
      <c r="CL18" s="996"/>
      <c r="CM18" s="994"/>
      <c r="CN18" s="995"/>
      <c r="CO18" s="995"/>
      <c r="CP18" s="995"/>
      <c r="CQ18" s="996"/>
      <c r="CR18" s="994"/>
      <c r="CS18" s="995"/>
      <c r="CT18" s="995"/>
      <c r="CU18" s="995"/>
      <c r="CV18" s="996"/>
      <c r="CW18" s="994"/>
      <c r="CX18" s="995"/>
      <c r="CY18" s="995"/>
      <c r="CZ18" s="995"/>
      <c r="DA18" s="996"/>
      <c r="DB18" s="994"/>
      <c r="DC18" s="995"/>
      <c r="DD18" s="995"/>
      <c r="DE18" s="995"/>
      <c r="DF18" s="996"/>
      <c r="DG18" s="994"/>
      <c r="DH18" s="995"/>
      <c r="DI18" s="995"/>
      <c r="DJ18" s="995"/>
      <c r="DK18" s="996"/>
      <c r="DL18" s="994"/>
      <c r="DM18" s="995"/>
      <c r="DN18" s="995"/>
      <c r="DO18" s="995"/>
      <c r="DP18" s="996"/>
      <c r="DQ18" s="994"/>
      <c r="DR18" s="995"/>
      <c r="DS18" s="995"/>
      <c r="DT18" s="995"/>
      <c r="DU18" s="996"/>
      <c r="DV18" s="997"/>
      <c r="DW18" s="998"/>
      <c r="DX18" s="998"/>
      <c r="DY18" s="998"/>
      <c r="DZ18" s="999"/>
      <c r="EA18" s="235"/>
    </row>
    <row r="19" spans="1:131" s="236" customFormat="1" ht="26.25" customHeight="1" x14ac:dyDescent="0.2">
      <c r="A19" s="239">
        <v>13</v>
      </c>
      <c r="B19" s="1038"/>
      <c r="C19" s="1039"/>
      <c r="D19" s="1039"/>
      <c r="E19" s="1039"/>
      <c r="F19" s="1039"/>
      <c r="G19" s="1039"/>
      <c r="H19" s="1039"/>
      <c r="I19" s="1039"/>
      <c r="J19" s="1039"/>
      <c r="K19" s="1039"/>
      <c r="L19" s="1039"/>
      <c r="M19" s="1039"/>
      <c r="N19" s="1039"/>
      <c r="O19" s="1039"/>
      <c r="P19" s="1040"/>
      <c r="Q19" s="1044"/>
      <c r="R19" s="1045"/>
      <c r="S19" s="1045"/>
      <c r="T19" s="1045"/>
      <c r="U19" s="1045"/>
      <c r="V19" s="1045"/>
      <c r="W19" s="1045"/>
      <c r="X19" s="1045"/>
      <c r="Y19" s="1045"/>
      <c r="Z19" s="1045"/>
      <c r="AA19" s="1045"/>
      <c r="AB19" s="1045"/>
      <c r="AC19" s="1045"/>
      <c r="AD19" s="1045"/>
      <c r="AE19" s="1046"/>
      <c r="AF19" s="1022"/>
      <c r="AG19" s="1023"/>
      <c r="AH19" s="1023"/>
      <c r="AI19" s="1023"/>
      <c r="AJ19" s="1024"/>
      <c r="AK19" s="1087"/>
      <c r="AL19" s="1088"/>
      <c r="AM19" s="1088"/>
      <c r="AN19" s="1088"/>
      <c r="AO19" s="1088"/>
      <c r="AP19" s="1088"/>
      <c r="AQ19" s="1088"/>
      <c r="AR19" s="1088"/>
      <c r="AS19" s="1088"/>
      <c r="AT19" s="1088"/>
      <c r="AU19" s="1085"/>
      <c r="AV19" s="1085"/>
      <c r="AW19" s="1085"/>
      <c r="AX19" s="1085"/>
      <c r="AY19" s="1086"/>
      <c r="AZ19" s="233"/>
      <c r="BA19" s="233"/>
      <c r="BB19" s="233"/>
      <c r="BC19" s="233"/>
      <c r="BD19" s="233"/>
      <c r="BE19" s="234"/>
      <c r="BF19" s="234"/>
      <c r="BG19" s="234"/>
      <c r="BH19" s="234"/>
      <c r="BI19" s="234"/>
      <c r="BJ19" s="234"/>
      <c r="BK19" s="234"/>
      <c r="BL19" s="234"/>
      <c r="BM19" s="234"/>
      <c r="BN19" s="234"/>
      <c r="BO19" s="234"/>
      <c r="BP19" s="234"/>
      <c r="BQ19" s="239">
        <v>13</v>
      </c>
      <c r="BR19" s="240"/>
      <c r="BS19" s="997"/>
      <c r="BT19" s="998"/>
      <c r="BU19" s="998"/>
      <c r="BV19" s="998"/>
      <c r="BW19" s="998"/>
      <c r="BX19" s="998"/>
      <c r="BY19" s="998"/>
      <c r="BZ19" s="998"/>
      <c r="CA19" s="998"/>
      <c r="CB19" s="998"/>
      <c r="CC19" s="998"/>
      <c r="CD19" s="998"/>
      <c r="CE19" s="998"/>
      <c r="CF19" s="998"/>
      <c r="CG19" s="1019"/>
      <c r="CH19" s="994"/>
      <c r="CI19" s="995"/>
      <c r="CJ19" s="995"/>
      <c r="CK19" s="995"/>
      <c r="CL19" s="996"/>
      <c r="CM19" s="994"/>
      <c r="CN19" s="995"/>
      <c r="CO19" s="995"/>
      <c r="CP19" s="995"/>
      <c r="CQ19" s="996"/>
      <c r="CR19" s="994"/>
      <c r="CS19" s="995"/>
      <c r="CT19" s="995"/>
      <c r="CU19" s="995"/>
      <c r="CV19" s="996"/>
      <c r="CW19" s="994"/>
      <c r="CX19" s="995"/>
      <c r="CY19" s="995"/>
      <c r="CZ19" s="995"/>
      <c r="DA19" s="996"/>
      <c r="DB19" s="994"/>
      <c r="DC19" s="995"/>
      <c r="DD19" s="995"/>
      <c r="DE19" s="995"/>
      <c r="DF19" s="996"/>
      <c r="DG19" s="994"/>
      <c r="DH19" s="995"/>
      <c r="DI19" s="995"/>
      <c r="DJ19" s="995"/>
      <c r="DK19" s="996"/>
      <c r="DL19" s="994"/>
      <c r="DM19" s="995"/>
      <c r="DN19" s="995"/>
      <c r="DO19" s="995"/>
      <c r="DP19" s="996"/>
      <c r="DQ19" s="994"/>
      <c r="DR19" s="995"/>
      <c r="DS19" s="995"/>
      <c r="DT19" s="995"/>
      <c r="DU19" s="996"/>
      <c r="DV19" s="997"/>
      <c r="DW19" s="998"/>
      <c r="DX19" s="998"/>
      <c r="DY19" s="998"/>
      <c r="DZ19" s="999"/>
      <c r="EA19" s="235"/>
    </row>
    <row r="20" spans="1:131" s="236" customFormat="1" ht="26.25" customHeight="1" x14ac:dyDescent="0.2">
      <c r="A20" s="239">
        <v>14</v>
      </c>
      <c r="B20" s="1038"/>
      <c r="C20" s="1039"/>
      <c r="D20" s="1039"/>
      <c r="E20" s="1039"/>
      <c r="F20" s="1039"/>
      <c r="G20" s="1039"/>
      <c r="H20" s="1039"/>
      <c r="I20" s="1039"/>
      <c r="J20" s="1039"/>
      <c r="K20" s="1039"/>
      <c r="L20" s="1039"/>
      <c r="M20" s="1039"/>
      <c r="N20" s="1039"/>
      <c r="O20" s="1039"/>
      <c r="P20" s="1040"/>
      <c r="Q20" s="1044"/>
      <c r="R20" s="1045"/>
      <c r="S20" s="1045"/>
      <c r="T20" s="1045"/>
      <c r="U20" s="1045"/>
      <c r="V20" s="1045"/>
      <c r="W20" s="1045"/>
      <c r="X20" s="1045"/>
      <c r="Y20" s="1045"/>
      <c r="Z20" s="1045"/>
      <c r="AA20" s="1045"/>
      <c r="AB20" s="1045"/>
      <c r="AC20" s="1045"/>
      <c r="AD20" s="1045"/>
      <c r="AE20" s="1046"/>
      <c r="AF20" s="1022"/>
      <c r="AG20" s="1023"/>
      <c r="AH20" s="1023"/>
      <c r="AI20" s="1023"/>
      <c r="AJ20" s="1024"/>
      <c r="AK20" s="1087"/>
      <c r="AL20" s="1088"/>
      <c r="AM20" s="1088"/>
      <c r="AN20" s="1088"/>
      <c r="AO20" s="1088"/>
      <c r="AP20" s="1088"/>
      <c r="AQ20" s="1088"/>
      <c r="AR20" s="1088"/>
      <c r="AS20" s="1088"/>
      <c r="AT20" s="1088"/>
      <c r="AU20" s="1085"/>
      <c r="AV20" s="1085"/>
      <c r="AW20" s="1085"/>
      <c r="AX20" s="1085"/>
      <c r="AY20" s="1086"/>
      <c r="AZ20" s="233"/>
      <c r="BA20" s="233"/>
      <c r="BB20" s="233"/>
      <c r="BC20" s="233"/>
      <c r="BD20" s="233"/>
      <c r="BE20" s="234"/>
      <c r="BF20" s="234"/>
      <c r="BG20" s="234"/>
      <c r="BH20" s="234"/>
      <c r="BI20" s="234"/>
      <c r="BJ20" s="234"/>
      <c r="BK20" s="234"/>
      <c r="BL20" s="234"/>
      <c r="BM20" s="234"/>
      <c r="BN20" s="234"/>
      <c r="BO20" s="234"/>
      <c r="BP20" s="234"/>
      <c r="BQ20" s="239">
        <v>14</v>
      </c>
      <c r="BR20" s="240"/>
      <c r="BS20" s="997"/>
      <c r="BT20" s="998"/>
      <c r="BU20" s="998"/>
      <c r="BV20" s="998"/>
      <c r="BW20" s="998"/>
      <c r="BX20" s="998"/>
      <c r="BY20" s="998"/>
      <c r="BZ20" s="998"/>
      <c r="CA20" s="998"/>
      <c r="CB20" s="998"/>
      <c r="CC20" s="998"/>
      <c r="CD20" s="998"/>
      <c r="CE20" s="998"/>
      <c r="CF20" s="998"/>
      <c r="CG20" s="1019"/>
      <c r="CH20" s="994"/>
      <c r="CI20" s="995"/>
      <c r="CJ20" s="995"/>
      <c r="CK20" s="995"/>
      <c r="CL20" s="996"/>
      <c r="CM20" s="994"/>
      <c r="CN20" s="995"/>
      <c r="CO20" s="995"/>
      <c r="CP20" s="995"/>
      <c r="CQ20" s="996"/>
      <c r="CR20" s="994"/>
      <c r="CS20" s="995"/>
      <c r="CT20" s="995"/>
      <c r="CU20" s="995"/>
      <c r="CV20" s="996"/>
      <c r="CW20" s="994"/>
      <c r="CX20" s="995"/>
      <c r="CY20" s="995"/>
      <c r="CZ20" s="995"/>
      <c r="DA20" s="996"/>
      <c r="DB20" s="994"/>
      <c r="DC20" s="995"/>
      <c r="DD20" s="995"/>
      <c r="DE20" s="995"/>
      <c r="DF20" s="996"/>
      <c r="DG20" s="994"/>
      <c r="DH20" s="995"/>
      <c r="DI20" s="995"/>
      <c r="DJ20" s="995"/>
      <c r="DK20" s="996"/>
      <c r="DL20" s="994"/>
      <c r="DM20" s="995"/>
      <c r="DN20" s="995"/>
      <c r="DO20" s="995"/>
      <c r="DP20" s="996"/>
      <c r="DQ20" s="994"/>
      <c r="DR20" s="995"/>
      <c r="DS20" s="995"/>
      <c r="DT20" s="995"/>
      <c r="DU20" s="996"/>
      <c r="DV20" s="997"/>
      <c r="DW20" s="998"/>
      <c r="DX20" s="998"/>
      <c r="DY20" s="998"/>
      <c r="DZ20" s="999"/>
      <c r="EA20" s="235"/>
    </row>
    <row r="21" spans="1:131" s="236" customFormat="1" ht="26.25" customHeight="1" thickBot="1" x14ac:dyDescent="0.25">
      <c r="A21" s="239">
        <v>15</v>
      </c>
      <c r="B21" s="1038"/>
      <c r="C21" s="1039"/>
      <c r="D21" s="1039"/>
      <c r="E21" s="1039"/>
      <c r="F21" s="1039"/>
      <c r="G21" s="1039"/>
      <c r="H21" s="1039"/>
      <c r="I21" s="1039"/>
      <c r="J21" s="1039"/>
      <c r="K21" s="1039"/>
      <c r="L21" s="1039"/>
      <c r="M21" s="1039"/>
      <c r="N21" s="1039"/>
      <c r="O21" s="1039"/>
      <c r="P21" s="1040"/>
      <c r="Q21" s="1044"/>
      <c r="R21" s="1045"/>
      <c r="S21" s="1045"/>
      <c r="T21" s="1045"/>
      <c r="U21" s="1045"/>
      <c r="V21" s="1045"/>
      <c r="W21" s="1045"/>
      <c r="X21" s="1045"/>
      <c r="Y21" s="1045"/>
      <c r="Z21" s="1045"/>
      <c r="AA21" s="1045"/>
      <c r="AB21" s="1045"/>
      <c r="AC21" s="1045"/>
      <c r="AD21" s="1045"/>
      <c r="AE21" s="1046"/>
      <c r="AF21" s="1022"/>
      <c r="AG21" s="1023"/>
      <c r="AH21" s="1023"/>
      <c r="AI21" s="1023"/>
      <c r="AJ21" s="1024"/>
      <c r="AK21" s="1087"/>
      <c r="AL21" s="1088"/>
      <c r="AM21" s="1088"/>
      <c r="AN21" s="1088"/>
      <c r="AO21" s="1088"/>
      <c r="AP21" s="1088"/>
      <c r="AQ21" s="1088"/>
      <c r="AR21" s="1088"/>
      <c r="AS21" s="1088"/>
      <c r="AT21" s="1088"/>
      <c r="AU21" s="1085"/>
      <c r="AV21" s="1085"/>
      <c r="AW21" s="1085"/>
      <c r="AX21" s="1085"/>
      <c r="AY21" s="1086"/>
      <c r="AZ21" s="233"/>
      <c r="BA21" s="233"/>
      <c r="BB21" s="233"/>
      <c r="BC21" s="233"/>
      <c r="BD21" s="233"/>
      <c r="BE21" s="234"/>
      <c r="BF21" s="234"/>
      <c r="BG21" s="234"/>
      <c r="BH21" s="234"/>
      <c r="BI21" s="234"/>
      <c r="BJ21" s="234"/>
      <c r="BK21" s="234"/>
      <c r="BL21" s="234"/>
      <c r="BM21" s="234"/>
      <c r="BN21" s="234"/>
      <c r="BO21" s="234"/>
      <c r="BP21" s="234"/>
      <c r="BQ21" s="239">
        <v>15</v>
      </c>
      <c r="BR21" s="240"/>
      <c r="BS21" s="997"/>
      <c r="BT21" s="998"/>
      <c r="BU21" s="998"/>
      <c r="BV21" s="998"/>
      <c r="BW21" s="998"/>
      <c r="BX21" s="998"/>
      <c r="BY21" s="998"/>
      <c r="BZ21" s="998"/>
      <c r="CA21" s="998"/>
      <c r="CB21" s="998"/>
      <c r="CC21" s="998"/>
      <c r="CD21" s="998"/>
      <c r="CE21" s="998"/>
      <c r="CF21" s="998"/>
      <c r="CG21" s="1019"/>
      <c r="CH21" s="994"/>
      <c r="CI21" s="995"/>
      <c r="CJ21" s="995"/>
      <c r="CK21" s="995"/>
      <c r="CL21" s="996"/>
      <c r="CM21" s="994"/>
      <c r="CN21" s="995"/>
      <c r="CO21" s="995"/>
      <c r="CP21" s="995"/>
      <c r="CQ21" s="996"/>
      <c r="CR21" s="994"/>
      <c r="CS21" s="995"/>
      <c r="CT21" s="995"/>
      <c r="CU21" s="995"/>
      <c r="CV21" s="996"/>
      <c r="CW21" s="994"/>
      <c r="CX21" s="995"/>
      <c r="CY21" s="995"/>
      <c r="CZ21" s="995"/>
      <c r="DA21" s="996"/>
      <c r="DB21" s="994"/>
      <c r="DC21" s="995"/>
      <c r="DD21" s="995"/>
      <c r="DE21" s="995"/>
      <c r="DF21" s="996"/>
      <c r="DG21" s="994"/>
      <c r="DH21" s="995"/>
      <c r="DI21" s="995"/>
      <c r="DJ21" s="995"/>
      <c r="DK21" s="996"/>
      <c r="DL21" s="994"/>
      <c r="DM21" s="995"/>
      <c r="DN21" s="995"/>
      <c r="DO21" s="995"/>
      <c r="DP21" s="996"/>
      <c r="DQ21" s="994"/>
      <c r="DR21" s="995"/>
      <c r="DS21" s="995"/>
      <c r="DT21" s="995"/>
      <c r="DU21" s="996"/>
      <c r="DV21" s="997"/>
      <c r="DW21" s="998"/>
      <c r="DX21" s="998"/>
      <c r="DY21" s="998"/>
      <c r="DZ21" s="999"/>
      <c r="EA21" s="235"/>
    </row>
    <row r="22" spans="1:131" s="236" customFormat="1" ht="26.25" customHeight="1" x14ac:dyDescent="0.2">
      <c r="A22" s="239">
        <v>16</v>
      </c>
      <c r="B22" s="1038"/>
      <c r="C22" s="1039"/>
      <c r="D22" s="1039"/>
      <c r="E22" s="1039"/>
      <c r="F22" s="1039"/>
      <c r="G22" s="1039"/>
      <c r="H22" s="1039"/>
      <c r="I22" s="1039"/>
      <c r="J22" s="1039"/>
      <c r="K22" s="1039"/>
      <c r="L22" s="1039"/>
      <c r="M22" s="1039"/>
      <c r="N22" s="1039"/>
      <c r="O22" s="1039"/>
      <c r="P22" s="1040"/>
      <c r="Q22" s="1082"/>
      <c r="R22" s="1083"/>
      <c r="S22" s="1083"/>
      <c r="T22" s="1083"/>
      <c r="U22" s="1083"/>
      <c r="V22" s="1083"/>
      <c r="W22" s="1083"/>
      <c r="X22" s="1083"/>
      <c r="Y22" s="1083"/>
      <c r="Z22" s="1083"/>
      <c r="AA22" s="1083"/>
      <c r="AB22" s="1083"/>
      <c r="AC22" s="1083"/>
      <c r="AD22" s="1083"/>
      <c r="AE22" s="1084"/>
      <c r="AF22" s="1022"/>
      <c r="AG22" s="1023"/>
      <c r="AH22" s="1023"/>
      <c r="AI22" s="1023"/>
      <c r="AJ22" s="1024"/>
      <c r="AK22" s="1078"/>
      <c r="AL22" s="1079"/>
      <c r="AM22" s="1079"/>
      <c r="AN22" s="1079"/>
      <c r="AO22" s="1079"/>
      <c r="AP22" s="1079"/>
      <c r="AQ22" s="1079"/>
      <c r="AR22" s="1079"/>
      <c r="AS22" s="1079"/>
      <c r="AT22" s="1079"/>
      <c r="AU22" s="1080"/>
      <c r="AV22" s="1080"/>
      <c r="AW22" s="1080"/>
      <c r="AX22" s="1080"/>
      <c r="AY22" s="1081"/>
      <c r="AZ22" s="1036" t="s">
        <v>396</v>
      </c>
      <c r="BA22" s="1036"/>
      <c r="BB22" s="1036"/>
      <c r="BC22" s="1036"/>
      <c r="BD22" s="1037"/>
      <c r="BE22" s="234"/>
      <c r="BF22" s="234"/>
      <c r="BG22" s="234"/>
      <c r="BH22" s="234"/>
      <c r="BI22" s="234"/>
      <c r="BJ22" s="234"/>
      <c r="BK22" s="234"/>
      <c r="BL22" s="234"/>
      <c r="BM22" s="234"/>
      <c r="BN22" s="234"/>
      <c r="BO22" s="234"/>
      <c r="BP22" s="234"/>
      <c r="BQ22" s="239">
        <v>16</v>
      </c>
      <c r="BR22" s="240"/>
      <c r="BS22" s="997"/>
      <c r="BT22" s="998"/>
      <c r="BU22" s="998"/>
      <c r="BV22" s="998"/>
      <c r="BW22" s="998"/>
      <c r="BX22" s="998"/>
      <c r="BY22" s="998"/>
      <c r="BZ22" s="998"/>
      <c r="CA22" s="998"/>
      <c r="CB22" s="998"/>
      <c r="CC22" s="998"/>
      <c r="CD22" s="998"/>
      <c r="CE22" s="998"/>
      <c r="CF22" s="998"/>
      <c r="CG22" s="1019"/>
      <c r="CH22" s="994"/>
      <c r="CI22" s="995"/>
      <c r="CJ22" s="995"/>
      <c r="CK22" s="995"/>
      <c r="CL22" s="996"/>
      <c r="CM22" s="994"/>
      <c r="CN22" s="995"/>
      <c r="CO22" s="995"/>
      <c r="CP22" s="995"/>
      <c r="CQ22" s="996"/>
      <c r="CR22" s="994"/>
      <c r="CS22" s="995"/>
      <c r="CT22" s="995"/>
      <c r="CU22" s="995"/>
      <c r="CV22" s="996"/>
      <c r="CW22" s="994"/>
      <c r="CX22" s="995"/>
      <c r="CY22" s="995"/>
      <c r="CZ22" s="995"/>
      <c r="DA22" s="996"/>
      <c r="DB22" s="994"/>
      <c r="DC22" s="995"/>
      <c r="DD22" s="995"/>
      <c r="DE22" s="995"/>
      <c r="DF22" s="996"/>
      <c r="DG22" s="994"/>
      <c r="DH22" s="995"/>
      <c r="DI22" s="995"/>
      <c r="DJ22" s="995"/>
      <c r="DK22" s="996"/>
      <c r="DL22" s="994"/>
      <c r="DM22" s="995"/>
      <c r="DN22" s="995"/>
      <c r="DO22" s="995"/>
      <c r="DP22" s="996"/>
      <c r="DQ22" s="994"/>
      <c r="DR22" s="995"/>
      <c r="DS22" s="995"/>
      <c r="DT22" s="995"/>
      <c r="DU22" s="996"/>
      <c r="DV22" s="997"/>
      <c r="DW22" s="998"/>
      <c r="DX22" s="998"/>
      <c r="DY22" s="998"/>
      <c r="DZ22" s="999"/>
      <c r="EA22" s="235"/>
    </row>
    <row r="23" spans="1:131" s="236" customFormat="1" ht="26.25" customHeight="1" thickBot="1" x14ac:dyDescent="0.25">
      <c r="A23" s="241" t="s">
        <v>397</v>
      </c>
      <c r="B23" s="942" t="s">
        <v>398</v>
      </c>
      <c r="C23" s="943"/>
      <c r="D23" s="943"/>
      <c r="E23" s="943"/>
      <c r="F23" s="943"/>
      <c r="G23" s="943"/>
      <c r="H23" s="943"/>
      <c r="I23" s="943"/>
      <c r="J23" s="943"/>
      <c r="K23" s="943"/>
      <c r="L23" s="943"/>
      <c r="M23" s="943"/>
      <c r="N23" s="943"/>
      <c r="O23" s="943"/>
      <c r="P23" s="953"/>
      <c r="Q23" s="1069">
        <v>87501</v>
      </c>
      <c r="R23" s="1070"/>
      <c r="S23" s="1070"/>
      <c r="T23" s="1070"/>
      <c r="U23" s="1070"/>
      <c r="V23" s="1070">
        <v>85275</v>
      </c>
      <c r="W23" s="1070"/>
      <c r="X23" s="1070"/>
      <c r="Y23" s="1070"/>
      <c r="Z23" s="1070"/>
      <c r="AA23" s="1070">
        <v>2226</v>
      </c>
      <c r="AB23" s="1070"/>
      <c r="AC23" s="1070"/>
      <c r="AD23" s="1070"/>
      <c r="AE23" s="1071"/>
      <c r="AF23" s="1072">
        <v>1546</v>
      </c>
      <c r="AG23" s="1070"/>
      <c r="AH23" s="1070"/>
      <c r="AI23" s="1070"/>
      <c r="AJ23" s="1073"/>
      <c r="AK23" s="1074"/>
      <c r="AL23" s="1075"/>
      <c r="AM23" s="1075"/>
      <c r="AN23" s="1075"/>
      <c r="AO23" s="1075"/>
      <c r="AP23" s="1070">
        <v>65940</v>
      </c>
      <c r="AQ23" s="1070"/>
      <c r="AR23" s="1070"/>
      <c r="AS23" s="1070"/>
      <c r="AT23" s="1070"/>
      <c r="AU23" s="1076"/>
      <c r="AV23" s="1076"/>
      <c r="AW23" s="1076"/>
      <c r="AX23" s="1076"/>
      <c r="AY23" s="1077"/>
      <c r="AZ23" s="1066" t="s">
        <v>129</v>
      </c>
      <c r="BA23" s="1067"/>
      <c r="BB23" s="1067"/>
      <c r="BC23" s="1067"/>
      <c r="BD23" s="1068"/>
      <c r="BE23" s="234"/>
      <c r="BF23" s="234"/>
      <c r="BG23" s="234"/>
      <c r="BH23" s="234"/>
      <c r="BI23" s="234"/>
      <c r="BJ23" s="234"/>
      <c r="BK23" s="234"/>
      <c r="BL23" s="234"/>
      <c r="BM23" s="234"/>
      <c r="BN23" s="234"/>
      <c r="BO23" s="234"/>
      <c r="BP23" s="234"/>
      <c r="BQ23" s="239">
        <v>17</v>
      </c>
      <c r="BR23" s="240"/>
      <c r="BS23" s="997"/>
      <c r="BT23" s="998"/>
      <c r="BU23" s="998"/>
      <c r="BV23" s="998"/>
      <c r="BW23" s="998"/>
      <c r="BX23" s="998"/>
      <c r="BY23" s="998"/>
      <c r="BZ23" s="998"/>
      <c r="CA23" s="998"/>
      <c r="CB23" s="998"/>
      <c r="CC23" s="998"/>
      <c r="CD23" s="998"/>
      <c r="CE23" s="998"/>
      <c r="CF23" s="998"/>
      <c r="CG23" s="1019"/>
      <c r="CH23" s="994"/>
      <c r="CI23" s="995"/>
      <c r="CJ23" s="995"/>
      <c r="CK23" s="995"/>
      <c r="CL23" s="996"/>
      <c r="CM23" s="994"/>
      <c r="CN23" s="995"/>
      <c r="CO23" s="995"/>
      <c r="CP23" s="995"/>
      <c r="CQ23" s="996"/>
      <c r="CR23" s="994"/>
      <c r="CS23" s="995"/>
      <c r="CT23" s="995"/>
      <c r="CU23" s="995"/>
      <c r="CV23" s="996"/>
      <c r="CW23" s="994"/>
      <c r="CX23" s="995"/>
      <c r="CY23" s="995"/>
      <c r="CZ23" s="995"/>
      <c r="DA23" s="996"/>
      <c r="DB23" s="994"/>
      <c r="DC23" s="995"/>
      <c r="DD23" s="995"/>
      <c r="DE23" s="995"/>
      <c r="DF23" s="996"/>
      <c r="DG23" s="994"/>
      <c r="DH23" s="995"/>
      <c r="DI23" s="995"/>
      <c r="DJ23" s="995"/>
      <c r="DK23" s="996"/>
      <c r="DL23" s="994"/>
      <c r="DM23" s="995"/>
      <c r="DN23" s="995"/>
      <c r="DO23" s="995"/>
      <c r="DP23" s="996"/>
      <c r="DQ23" s="994"/>
      <c r="DR23" s="995"/>
      <c r="DS23" s="995"/>
      <c r="DT23" s="995"/>
      <c r="DU23" s="996"/>
      <c r="DV23" s="997"/>
      <c r="DW23" s="998"/>
      <c r="DX23" s="998"/>
      <c r="DY23" s="998"/>
      <c r="DZ23" s="999"/>
      <c r="EA23" s="235"/>
    </row>
    <row r="24" spans="1:131" s="236" customFormat="1" ht="26.25" customHeight="1" x14ac:dyDescent="0.2">
      <c r="A24" s="1065" t="s">
        <v>399</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33"/>
      <c r="BA24" s="233"/>
      <c r="BB24" s="233"/>
      <c r="BC24" s="233"/>
      <c r="BD24" s="233"/>
      <c r="BE24" s="234"/>
      <c r="BF24" s="234"/>
      <c r="BG24" s="234"/>
      <c r="BH24" s="234"/>
      <c r="BI24" s="234"/>
      <c r="BJ24" s="234"/>
      <c r="BK24" s="234"/>
      <c r="BL24" s="234"/>
      <c r="BM24" s="234"/>
      <c r="BN24" s="234"/>
      <c r="BO24" s="234"/>
      <c r="BP24" s="234"/>
      <c r="BQ24" s="239">
        <v>18</v>
      </c>
      <c r="BR24" s="240"/>
      <c r="BS24" s="997"/>
      <c r="BT24" s="998"/>
      <c r="BU24" s="998"/>
      <c r="BV24" s="998"/>
      <c r="BW24" s="998"/>
      <c r="BX24" s="998"/>
      <c r="BY24" s="998"/>
      <c r="BZ24" s="998"/>
      <c r="CA24" s="998"/>
      <c r="CB24" s="998"/>
      <c r="CC24" s="998"/>
      <c r="CD24" s="998"/>
      <c r="CE24" s="998"/>
      <c r="CF24" s="998"/>
      <c r="CG24" s="1019"/>
      <c r="CH24" s="994"/>
      <c r="CI24" s="995"/>
      <c r="CJ24" s="995"/>
      <c r="CK24" s="995"/>
      <c r="CL24" s="996"/>
      <c r="CM24" s="994"/>
      <c r="CN24" s="995"/>
      <c r="CO24" s="995"/>
      <c r="CP24" s="995"/>
      <c r="CQ24" s="996"/>
      <c r="CR24" s="994"/>
      <c r="CS24" s="995"/>
      <c r="CT24" s="995"/>
      <c r="CU24" s="995"/>
      <c r="CV24" s="996"/>
      <c r="CW24" s="994"/>
      <c r="CX24" s="995"/>
      <c r="CY24" s="995"/>
      <c r="CZ24" s="995"/>
      <c r="DA24" s="996"/>
      <c r="DB24" s="994"/>
      <c r="DC24" s="995"/>
      <c r="DD24" s="995"/>
      <c r="DE24" s="995"/>
      <c r="DF24" s="996"/>
      <c r="DG24" s="994"/>
      <c r="DH24" s="995"/>
      <c r="DI24" s="995"/>
      <c r="DJ24" s="995"/>
      <c r="DK24" s="996"/>
      <c r="DL24" s="994"/>
      <c r="DM24" s="995"/>
      <c r="DN24" s="995"/>
      <c r="DO24" s="995"/>
      <c r="DP24" s="996"/>
      <c r="DQ24" s="994"/>
      <c r="DR24" s="995"/>
      <c r="DS24" s="995"/>
      <c r="DT24" s="995"/>
      <c r="DU24" s="996"/>
      <c r="DV24" s="997"/>
      <c r="DW24" s="998"/>
      <c r="DX24" s="998"/>
      <c r="DY24" s="998"/>
      <c r="DZ24" s="999"/>
      <c r="EA24" s="235"/>
    </row>
    <row r="25" spans="1:131" ht="26.25" customHeight="1" thickBot="1" x14ac:dyDescent="0.25">
      <c r="A25" s="1064" t="s">
        <v>400</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33"/>
      <c r="BK25" s="233"/>
      <c r="BL25" s="233"/>
      <c r="BM25" s="233"/>
      <c r="BN25" s="233"/>
      <c r="BO25" s="242"/>
      <c r="BP25" s="242"/>
      <c r="BQ25" s="239">
        <v>19</v>
      </c>
      <c r="BR25" s="240"/>
      <c r="BS25" s="997"/>
      <c r="BT25" s="998"/>
      <c r="BU25" s="998"/>
      <c r="BV25" s="998"/>
      <c r="BW25" s="998"/>
      <c r="BX25" s="998"/>
      <c r="BY25" s="998"/>
      <c r="BZ25" s="998"/>
      <c r="CA25" s="998"/>
      <c r="CB25" s="998"/>
      <c r="CC25" s="998"/>
      <c r="CD25" s="998"/>
      <c r="CE25" s="998"/>
      <c r="CF25" s="998"/>
      <c r="CG25" s="1019"/>
      <c r="CH25" s="994"/>
      <c r="CI25" s="995"/>
      <c r="CJ25" s="995"/>
      <c r="CK25" s="995"/>
      <c r="CL25" s="996"/>
      <c r="CM25" s="994"/>
      <c r="CN25" s="995"/>
      <c r="CO25" s="995"/>
      <c r="CP25" s="995"/>
      <c r="CQ25" s="996"/>
      <c r="CR25" s="994"/>
      <c r="CS25" s="995"/>
      <c r="CT25" s="995"/>
      <c r="CU25" s="995"/>
      <c r="CV25" s="996"/>
      <c r="CW25" s="994"/>
      <c r="CX25" s="995"/>
      <c r="CY25" s="995"/>
      <c r="CZ25" s="995"/>
      <c r="DA25" s="996"/>
      <c r="DB25" s="994"/>
      <c r="DC25" s="995"/>
      <c r="DD25" s="995"/>
      <c r="DE25" s="995"/>
      <c r="DF25" s="996"/>
      <c r="DG25" s="994"/>
      <c r="DH25" s="995"/>
      <c r="DI25" s="995"/>
      <c r="DJ25" s="995"/>
      <c r="DK25" s="996"/>
      <c r="DL25" s="994"/>
      <c r="DM25" s="995"/>
      <c r="DN25" s="995"/>
      <c r="DO25" s="995"/>
      <c r="DP25" s="996"/>
      <c r="DQ25" s="994"/>
      <c r="DR25" s="995"/>
      <c r="DS25" s="995"/>
      <c r="DT25" s="995"/>
      <c r="DU25" s="996"/>
      <c r="DV25" s="997"/>
      <c r="DW25" s="998"/>
      <c r="DX25" s="998"/>
      <c r="DY25" s="998"/>
      <c r="DZ25" s="999"/>
      <c r="EA25" s="230"/>
    </row>
    <row r="26" spans="1:131" ht="26.25" customHeight="1" x14ac:dyDescent="0.2">
      <c r="A26" s="1000" t="s">
        <v>377</v>
      </c>
      <c r="B26" s="1001"/>
      <c r="C26" s="1001"/>
      <c r="D26" s="1001"/>
      <c r="E26" s="1001"/>
      <c r="F26" s="1001"/>
      <c r="G26" s="1001"/>
      <c r="H26" s="1001"/>
      <c r="I26" s="1001"/>
      <c r="J26" s="1001"/>
      <c r="K26" s="1001"/>
      <c r="L26" s="1001"/>
      <c r="M26" s="1001"/>
      <c r="N26" s="1001"/>
      <c r="O26" s="1001"/>
      <c r="P26" s="1002"/>
      <c r="Q26" s="1006" t="s">
        <v>401</v>
      </c>
      <c r="R26" s="1007"/>
      <c r="S26" s="1007"/>
      <c r="T26" s="1007"/>
      <c r="U26" s="1008"/>
      <c r="V26" s="1006" t="s">
        <v>402</v>
      </c>
      <c r="W26" s="1007"/>
      <c r="X26" s="1007"/>
      <c r="Y26" s="1007"/>
      <c r="Z26" s="1008"/>
      <c r="AA26" s="1006" t="s">
        <v>403</v>
      </c>
      <c r="AB26" s="1007"/>
      <c r="AC26" s="1007"/>
      <c r="AD26" s="1007"/>
      <c r="AE26" s="1007"/>
      <c r="AF26" s="1060" t="s">
        <v>404</v>
      </c>
      <c r="AG26" s="1013"/>
      <c r="AH26" s="1013"/>
      <c r="AI26" s="1013"/>
      <c r="AJ26" s="1061"/>
      <c r="AK26" s="1007" t="s">
        <v>405</v>
      </c>
      <c r="AL26" s="1007"/>
      <c r="AM26" s="1007"/>
      <c r="AN26" s="1007"/>
      <c r="AO26" s="1008"/>
      <c r="AP26" s="1006" t="s">
        <v>406</v>
      </c>
      <c r="AQ26" s="1007"/>
      <c r="AR26" s="1007"/>
      <c r="AS26" s="1007"/>
      <c r="AT26" s="1008"/>
      <c r="AU26" s="1006" t="s">
        <v>407</v>
      </c>
      <c r="AV26" s="1007"/>
      <c r="AW26" s="1007"/>
      <c r="AX26" s="1007"/>
      <c r="AY26" s="1008"/>
      <c r="AZ26" s="1006" t="s">
        <v>408</v>
      </c>
      <c r="BA26" s="1007"/>
      <c r="BB26" s="1007"/>
      <c r="BC26" s="1007"/>
      <c r="BD26" s="1008"/>
      <c r="BE26" s="1006" t="s">
        <v>384</v>
      </c>
      <c r="BF26" s="1007"/>
      <c r="BG26" s="1007"/>
      <c r="BH26" s="1007"/>
      <c r="BI26" s="1020"/>
      <c r="BJ26" s="233"/>
      <c r="BK26" s="233"/>
      <c r="BL26" s="233"/>
      <c r="BM26" s="233"/>
      <c r="BN26" s="233"/>
      <c r="BO26" s="242"/>
      <c r="BP26" s="242"/>
      <c r="BQ26" s="239">
        <v>20</v>
      </c>
      <c r="BR26" s="240"/>
      <c r="BS26" s="997"/>
      <c r="BT26" s="998"/>
      <c r="BU26" s="998"/>
      <c r="BV26" s="998"/>
      <c r="BW26" s="998"/>
      <c r="BX26" s="998"/>
      <c r="BY26" s="998"/>
      <c r="BZ26" s="998"/>
      <c r="CA26" s="998"/>
      <c r="CB26" s="998"/>
      <c r="CC26" s="998"/>
      <c r="CD26" s="998"/>
      <c r="CE26" s="998"/>
      <c r="CF26" s="998"/>
      <c r="CG26" s="1019"/>
      <c r="CH26" s="994"/>
      <c r="CI26" s="995"/>
      <c r="CJ26" s="995"/>
      <c r="CK26" s="995"/>
      <c r="CL26" s="996"/>
      <c r="CM26" s="994"/>
      <c r="CN26" s="995"/>
      <c r="CO26" s="995"/>
      <c r="CP26" s="995"/>
      <c r="CQ26" s="996"/>
      <c r="CR26" s="994"/>
      <c r="CS26" s="995"/>
      <c r="CT26" s="995"/>
      <c r="CU26" s="995"/>
      <c r="CV26" s="996"/>
      <c r="CW26" s="994"/>
      <c r="CX26" s="995"/>
      <c r="CY26" s="995"/>
      <c r="CZ26" s="995"/>
      <c r="DA26" s="996"/>
      <c r="DB26" s="994"/>
      <c r="DC26" s="995"/>
      <c r="DD26" s="995"/>
      <c r="DE26" s="995"/>
      <c r="DF26" s="996"/>
      <c r="DG26" s="994"/>
      <c r="DH26" s="995"/>
      <c r="DI26" s="995"/>
      <c r="DJ26" s="995"/>
      <c r="DK26" s="996"/>
      <c r="DL26" s="994"/>
      <c r="DM26" s="995"/>
      <c r="DN26" s="995"/>
      <c r="DO26" s="995"/>
      <c r="DP26" s="996"/>
      <c r="DQ26" s="994"/>
      <c r="DR26" s="995"/>
      <c r="DS26" s="995"/>
      <c r="DT26" s="995"/>
      <c r="DU26" s="996"/>
      <c r="DV26" s="997"/>
      <c r="DW26" s="998"/>
      <c r="DX26" s="998"/>
      <c r="DY26" s="998"/>
      <c r="DZ26" s="999"/>
      <c r="EA26" s="230"/>
    </row>
    <row r="27" spans="1:131" ht="26.25" customHeight="1" thickBot="1" x14ac:dyDescent="0.25">
      <c r="A27" s="1003"/>
      <c r="B27" s="1004"/>
      <c r="C27" s="1004"/>
      <c r="D27" s="1004"/>
      <c r="E27" s="1004"/>
      <c r="F27" s="1004"/>
      <c r="G27" s="1004"/>
      <c r="H27" s="1004"/>
      <c r="I27" s="1004"/>
      <c r="J27" s="1004"/>
      <c r="K27" s="1004"/>
      <c r="L27" s="1004"/>
      <c r="M27" s="1004"/>
      <c r="N27" s="1004"/>
      <c r="O27" s="1004"/>
      <c r="P27" s="1005"/>
      <c r="Q27" s="1009"/>
      <c r="R27" s="1010"/>
      <c r="S27" s="1010"/>
      <c r="T27" s="1010"/>
      <c r="U27" s="1011"/>
      <c r="V27" s="1009"/>
      <c r="W27" s="1010"/>
      <c r="X27" s="1010"/>
      <c r="Y27" s="1010"/>
      <c r="Z27" s="1011"/>
      <c r="AA27" s="1009"/>
      <c r="AB27" s="1010"/>
      <c r="AC27" s="1010"/>
      <c r="AD27" s="1010"/>
      <c r="AE27" s="1010"/>
      <c r="AF27" s="1062"/>
      <c r="AG27" s="1016"/>
      <c r="AH27" s="1016"/>
      <c r="AI27" s="1016"/>
      <c r="AJ27" s="1063"/>
      <c r="AK27" s="1010"/>
      <c r="AL27" s="1010"/>
      <c r="AM27" s="1010"/>
      <c r="AN27" s="1010"/>
      <c r="AO27" s="1011"/>
      <c r="AP27" s="1009"/>
      <c r="AQ27" s="1010"/>
      <c r="AR27" s="1010"/>
      <c r="AS27" s="1010"/>
      <c r="AT27" s="1011"/>
      <c r="AU27" s="1009"/>
      <c r="AV27" s="1010"/>
      <c r="AW27" s="1010"/>
      <c r="AX27" s="1010"/>
      <c r="AY27" s="1011"/>
      <c r="AZ27" s="1009"/>
      <c r="BA27" s="1010"/>
      <c r="BB27" s="1010"/>
      <c r="BC27" s="1010"/>
      <c r="BD27" s="1011"/>
      <c r="BE27" s="1009"/>
      <c r="BF27" s="1010"/>
      <c r="BG27" s="1010"/>
      <c r="BH27" s="1010"/>
      <c r="BI27" s="1021"/>
      <c r="BJ27" s="233"/>
      <c r="BK27" s="233"/>
      <c r="BL27" s="233"/>
      <c r="BM27" s="233"/>
      <c r="BN27" s="233"/>
      <c r="BO27" s="242"/>
      <c r="BP27" s="242"/>
      <c r="BQ27" s="239">
        <v>21</v>
      </c>
      <c r="BR27" s="240"/>
      <c r="BS27" s="997"/>
      <c r="BT27" s="998"/>
      <c r="BU27" s="998"/>
      <c r="BV27" s="998"/>
      <c r="BW27" s="998"/>
      <c r="BX27" s="998"/>
      <c r="BY27" s="998"/>
      <c r="BZ27" s="998"/>
      <c r="CA27" s="998"/>
      <c r="CB27" s="998"/>
      <c r="CC27" s="998"/>
      <c r="CD27" s="998"/>
      <c r="CE27" s="998"/>
      <c r="CF27" s="998"/>
      <c r="CG27" s="1019"/>
      <c r="CH27" s="994"/>
      <c r="CI27" s="995"/>
      <c r="CJ27" s="995"/>
      <c r="CK27" s="995"/>
      <c r="CL27" s="996"/>
      <c r="CM27" s="994"/>
      <c r="CN27" s="995"/>
      <c r="CO27" s="995"/>
      <c r="CP27" s="995"/>
      <c r="CQ27" s="996"/>
      <c r="CR27" s="994"/>
      <c r="CS27" s="995"/>
      <c r="CT27" s="995"/>
      <c r="CU27" s="995"/>
      <c r="CV27" s="996"/>
      <c r="CW27" s="994"/>
      <c r="CX27" s="995"/>
      <c r="CY27" s="995"/>
      <c r="CZ27" s="995"/>
      <c r="DA27" s="996"/>
      <c r="DB27" s="994"/>
      <c r="DC27" s="995"/>
      <c r="DD27" s="995"/>
      <c r="DE27" s="995"/>
      <c r="DF27" s="996"/>
      <c r="DG27" s="994"/>
      <c r="DH27" s="995"/>
      <c r="DI27" s="995"/>
      <c r="DJ27" s="995"/>
      <c r="DK27" s="996"/>
      <c r="DL27" s="994"/>
      <c r="DM27" s="995"/>
      <c r="DN27" s="995"/>
      <c r="DO27" s="995"/>
      <c r="DP27" s="996"/>
      <c r="DQ27" s="994"/>
      <c r="DR27" s="995"/>
      <c r="DS27" s="995"/>
      <c r="DT27" s="995"/>
      <c r="DU27" s="996"/>
      <c r="DV27" s="997"/>
      <c r="DW27" s="998"/>
      <c r="DX27" s="998"/>
      <c r="DY27" s="998"/>
      <c r="DZ27" s="999"/>
      <c r="EA27" s="230"/>
    </row>
    <row r="28" spans="1:131" ht="26.25" customHeight="1" thickTop="1" x14ac:dyDescent="0.2">
      <c r="A28" s="243">
        <v>1</v>
      </c>
      <c r="B28" s="1051" t="s">
        <v>409</v>
      </c>
      <c r="C28" s="1052"/>
      <c r="D28" s="1052"/>
      <c r="E28" s="1052"/>
      <c r="F28" s="1052"/>
      <c r="G28" s="1052"/>
      <c r="H28" s="1052"/>
      <c r="I28" s="1052"/>
      <c r="J28" s="1052"/>
      <c r="K28" s="1052"/>
      <c r="L28" s="1052"/>
      <c r="M28" s="1052"/>
      <c r="N28" s="1052"/>
      <c r="O28" s="1052"/>
      <c r="P28" s="1053"/>
      <c r="Q28" s="1054">
        <v>19316</v>
      </c>
      <c r="R28" s="1055"/>
      <c r="S28" s="1055"/>
      <c r="T28" s="1055"/>
      <c r="U28" s="1055"/>
      <c r="V28" s="1055">
        <v>18971</v>
      </c>
      <c r="W28" s="1055"/>
      <c r="X28" s="1055"/>
      <c r="Y28" s="1055"/>
      <c r="Z28" s="1055"/>
      <c r="AA28" s="1055">
        <v>345</v>
      </c>
      <c r="AB28" s="1055"/>
      <c r="AC28" s="1055"/>
      <c r="AD28" s="1055"/>
      <c r="AE28" s="1056"/>
      <c r="AF28" s="1057">
        <v>345</v>
      </c>
      <c r="AG28" s="1055"/>
      <c r="AH28" s="1055"/>
      <c r="AI28" s="1055"/>
      <c r="AJ28" s="1058"/>
      <c r="AK28" s="1059">
        <v>1602</v>
      </c>
      <c r="AL28" s="1047"/>
      <c r="AM28" s="1047"/>
      <c r="AN28" s="1047"/>
      <c r="AO28" s="1047"/>
      <c r="AP28" s="1047" t="s">
        <v>582</v>
      </c>
      <c r="AQ28" s="1047"/>
      <c r="AR28" s="1047"/>
      <c r="AS28" s="1047"/>
      <c r="AT28" s="1047"/>
      <c r="AU28" s="1047" t="s">
        <v>582</v>
      </c>
      <c r="AV28" s="1047"/>
      <c r="AW28" s="1047"/>
      <c r="AX28" s="1047"/>
      <c r="AY28" s="1047"/>
      <c r="AZ28" s="1048"/>
      <c r="BA28" s="1048"/>
      <c r="BB28" s="1048"/>
      <c r="BC28" s="1048"/>
      <c r="BD28" s="1048"/>
      <c r="BE28" s="1049"/>
      <c r="BF28" s="1049"/>
      <c r="BG28" s="1049"/>
      <c r="BH28" s="1049"/>
      <c r="BI28" s="1050"/>
      <c r="BJ28" s="233"/>
      <c r="BK28" s="233"/>
      <c r="BL28" s="233"/>
      <c r="BM28" s="233"/>
      <c r="BN28" s="233"/>
      <c r="BO28" s="242"/>
      <c r="BP28" s="242"/>
      <c r="BQ28" s="239">
        <v>22</v>
      </c>
      <c r="BR28" s="240"/>
      <c r="BS28" s="997"/>
      <c r="BT28" s="998"/>
      <c r="BU28" s="998"/>
      <c r="BV28" s="998"/>
      <c r="BW28" s="998"/>
      <c r="BX28" s="998"/>
      <c r="BY28" s="998"/>
      <c r="BZ28" s="998"/>
      <c r="CA28" s="998"/>
      <c r="CB28" s="998"/>
      <c r="CC28" s="998"/>
      <c r="CD28" s="998"/>
      <c r="CE28" s="998"/>
      <c r="CF28" s="998"/>
      <c r="CG28" s="1019"/>
      <c r="CH28" s="994"/>
      <c r="CI28" s="995"/>
      <c r="CJ28" s="995"/>
      <c r="CK28" s="995"/>
      <c r="CL28" s="996"/>
      <c r="CM28" s="994"/>
      <c r="CN28" s="995"/>
      <c r="CO28" s="995"/>
      <c r="CP28" s="995"/>
      <c r="CQ28" s="996"/>
      <c r="CR28" s="994"/>
      <c r="CS28" s="995"/>
      <c r="CT28" s="995"/>
      <c r="CU28" s="995"/>
      <c r="CV28" s="996"/>
      <c r="CW28" s="994"/>
      <c r="CX28" s="995"/>
      <c r="CY28" s="995"/>
      <c r="CZ28" s="995"/>
      <c r="DA28" s="996"/>
      <c r="DB28" s="994"/>
      <c r="DC28" s="995"/>
      <c r="DD28" s="995"/>
      <c r="DE28" s="995"/>
      <c r="DF28" s="996"/>
      <c r="DG28" s="994"/>
      <c r="DH28" s="995"/>
      <c r="DI28" s="995"/>
      <c r="DJ28" s="995"/>
      <c r="DK28" s="996"/>
      <c r="DL28" s="994"/>
      <c r="DM28" s="995"/>
      <c r="DN28" s="995"/>
      <c r="DO28" s="995"/>
      <c r="DP28" s="996"/>
      <c r="DQ28" s="994"/>
      <c r="DR28" s="995"/>
      <c r="DS28" s="995"/>
      <c r="DT28" s="995"/>
      <c r="DU28" s="996"/>
      <c r="DV28" s="997"/>
      <c r="DW28" s="998"/>
      <c r="DX28" s="998"/>
      <c r="DY28" s="998"/>
      <c r="DZ28" s="999"/>
      <c r="EA28" s="230"/>
    </row>
    <row r="29" spans="1:131" ht="26.25" customHeight="1" x14ac:dyDescent="0.2">
      <c r="A29" s="243">
        <v>2</v>
      </c>
      <c r="B29" s="1038" t="s">
        <v>410</v>
      </c>
      <c r="C29" s="1039"/>
      <c r="D29" s="1039"/>
      <c r="E29" s="1039"/>
      <c r="F29" s="1039"/>
      <c r="G29" s="1039"/>
      <c r="H29" s="1039"/>
      <c r="I29" s="1039"/>
      <c r="J29" s="1039"/>
      <c r="K29" s="1039"/>
      <c r="L29" s="1039"/>
      <c r="M29" s="1039"/>
      <c r="N29" s="1039"/>
      <c r="O29" s="1039"/>
      <c r="P29" s="1040"/>
      <c r="Q29" s="1044">
        <v>18263</v>
      </c>
      <c r="R29" s="1045"/>
      <c r="S29" s="1045"/>
      <c r="T29" s="1045"/>
      <c r="U29" s="1045"/>
      <c r="V29" s="1045">
        <v>18110</v>
      </c>
      <c r="W29" s="1045"/>
      <c r="X29" s="1045"/>
      <c r="Y29" s="1045"/>
      <c r="Z29" s="1045"/>
      <c r="AA29" s="1045">
        <v>153</v>
      </c>
      <c r="AB29" s="1045"/>
      <c r="AC29" s="1045"/>
      <c r="AD29" s="1045"/>
      <c r="AE29" s="1046"/>
      <c r="AF29" s="1022">
        <v>149</v>
      </c>
      <c r="AG29" s="1023"/>
      <c r="AH29" s="1023"/>
      <c r="AI29" s="1023"/>
      <c r="AJ29" s="1024"/>
      <c r="AK29" s="985">
        <v>2719</v>
      </c>
      <c r="AL29" s="976"/>
      <c r="AM29" s="976"/>
      <c r="AN29" s="976"/>
      <c r="AO29" s="976"/>
      <c r="AP29" s="976" t="s">
        <v>582</v>
      </c>
      <c r="AQ29" s="976"/>
      <c r="AR29" s="976"/>
      <c r="AS29" s="976"/>
      <c r="AT29" s="976"/>
      <c r="AU29" s="976" t="s">
        <v>582</v>
      </c>
      <c r="AV29" s="976"/>
      <c r="AW29" s="976"/>
      <c r="AX29" s="976"/>
      <c r="AY29" s="976"/>
      <c r="AZ29" s="1043"/>
      <c r="BA29" s="1043"/>
      <c r="BB29" s="1043"/>
      <c r="BC29" s="1043"/>
      <c r="BD29" s="1043"/>
      <c r="BE29" s="977"/>
      <c r="BF29" s="977"/>
      <c r="BG29" s="977"/>
      <c r="BH29" s="977"/>
      <c r="BI29" s="978"/>
      <c r="BJ29" s="233"/>
      <c r="BK29" s="233"/>
      <c r="BL29" s="233"/>
      <c r="BM29" s="233"/>
      <c r="BN29" s="233"/>
      <c r="BO29" s="242"/>
      <c r="BP29" s="242"/>
      <c r="BQ29" s="239">
        <v>23</v>
      </c>
      <c r="BR29" s="240"/>
      <c r="BS29" s="997"/>
      <c r="BT29" s="998"/>
      <c r="BU29" s="998"/>
      <c r="BV29" s="998"/>
      <c r="BW29" s="998"/>
      <c r="BX29" s="998"/>
      <c r="BY29" s="998"/>
      <c r="BZ29" s="998"/>
      <c r="CA29" s="998"/>
      <c r="CB29" s="998"/>
      <c r="CC29" s="998"/>
      <c r="CD29" s="998"/>
      <c r="CE29" s="998"/>
      <c r="CF29" s="998"/>
      <c r="CG29" s="1019"/>
      <c r="CH29" s="994"/>
      <c r="CI29" s="995"/>
      <c r="CJ29" s="995"/>
      <c r="CK29" s="995"/>
      <c r="CL29" s="996"/>
      <c r="CM29" s="994"/>
      <c r="CN29" s="995"/>
      <c r="CO29" s="995"/>
      <c r="CP29" s="995"/>
      <c r="CQ29" s="996"/>
      <c r="CR29" s="994"/>
      <c r="CS29" s="995"/>
      <c r="CT29" s="995"/>
      <c r="CU29" s="995"/>
      <c r="CV29" s="996"/>
      <c r="CW29" s="994"/>
      <c r="CX29" s="995"/>
      <c r="CY29" s="995"/>
      <c r="CZ29" s="995"/>
      <c r="DA29" s="996"/>
      <c r="DB29" s="994"/>
      <c r="DC29" s="995"/>
      <c r="DD29" s="995"/>
      <c r="DE29" s="995"/>
      <c r="DF29" s="996"/>
      <c r="DG29" s="994"/>
      <c r="DH29" s="995"/>
      <c r="DI29" s="995"/>
      <c r="DJ29" s="995"/>
      <c r="DK29" s="996"/>
      <c r="DL29" s="994"/>
      <c r="DM29" s="995"/>
      <c r="DN29" s="995"/>
      <c r="DO29" s="995"/>
      <c r="DP29" s="996"/>
      <c r="DQ29" s="994"/>
      <c r="DR29" s="995"/>
      <c r="DS29" s="995"/>
      <c r="DT29" s="995"/>
      <c r="DU29" s="996"/>
      <c r="DV29" s="997"/>
      <c r="DW29" s="998"/>
      <c r="DX29" s="998"/>
      <c r="DY29" s="998"/>
      <c r="DZ29" s="999"/>
      <c r="EA29" s="230"/>
    </row>
    <row r="30" spans="1:131" ht="26.25" customHeight="1" x14ac:dyDescent="0.2">
      <c r="A30" s="243">
        <v>3</v>
      </c>
      <c r="B30" s="1038" t="s">
        <v>411</v>
      </c>
      <c r="C30" s="1039"/>
      <c r="D30" s="1039"/>
      <c r="E30" s="1039"/>
      <c r="F30" s="1039"/>
      <c r="G30" s="1039"/>
      <c r="H30" s="1039"/>
      <c r="I30" s="1039"/>
      <c r="J30" s="1039"/>
      <c r="K30" s="1039"/>
      <c r="L30" s="1039"/>
      <c r="M30" s="1039"/>
      <c r="N30" s="1039"/>
      <c r="O30" s="1039"/>
      <c r="P30" s="1040"/>
      <c r="Q30" s="1044">
        <v>2839</v>
      </c>
      <c r="R30" s="1045"/>
      <c r="S30" s="1045"/>
      <c r="T30" s="1045"/>
      <c r="U30" s="1045"/>
      <c r="V30" s="1045">
        <v>2780</v>
      </c>
      <c r="W30" s="1045"/>
      <c r="X30" s="1045"/>
      <c r="Y30" s="1045"/>
      <c r="Z30" s="1045"/>
      <c r="AA30" s="1045">
        <v>59</v>
      </c>
      <c r="AB30" s="1045"/>
      <c r="AC30" s="1045"/>
      <c r="AD30" s="1045"/>
      <c r="AE30" s="1046"/>
      <c r="AF30" s="1022">
        <v>59</v>
      </c>
      <c r="AG30" s="1023"/>
      <c r="AH30" s="1023"/>
      <c r="AI30" s="1023"/>
      <c r="AJ30" s="1024"/>
      <c r="AK30" s="985">
        <v>691</v>
      </c>
      <c r="AL30" s="976"/>
      <c r="AM30" s="976"/>
      <c r="AN30" s="976"/>
      <c r="AO30" s="976"/>
      <c r="AP30" s="976" t="s">
        <v>582</v>
      </c>
      <c r="AQ30" s="976"/>
      <c r="AR30" s="976"/>
      <c r="AS30" s="976"/>
      <c r="AT30" s="976"/>
      <c r="AU30" s="976" t="s">
        <v>582</v>
      </c>
      <c r="AV30" s="976"/>
      <c r="AW30" s="976"/>
      <c r="AX30" s="976"/>
      <c r="AY30" s="976"/>
      <c r="AZ30" s="1043"/>
      <c r="BA30" s="1043"/>
      <c r="BB30" s="1043"/>
      <c r="BC30" s="1043"/>
      <c r="BD30" s="1043"/>
      <c r="BE30" s="977"/>
      <c r="BF30" s="977"/>
      <c r="BG30" s="977"/>
      <c r="BH30" s="977"/>
      <c r="BI30" s="978"/>
      <c r="BJ30" s="233"/>
      <c r="BK30" s="233"/>
      <c r="BL30" s="233"/>
      <c r="BM30" s="233"/>
      <c r="BN30" s="233"/>
      <c r="BO30" s="242"/>
      <c r="BP30" s="242"/>
      <c r="BQ30" s="239">
        <v>24</v>
      </c>
      <c r="BR30" s="240"/>
      <c r="BS30" s="997"/>
      <c r="BT30" s="998"/>
      <c r="BU30" s="998"/>
      <c r="BV30" s="998"/>
      <c r="BW30" s="998"/>
      <c r="BX30" s="998"/>
      <c r="BY30" s="998"/>
      <c r="BZ30" s="998"/>
      <c r="CA30" s="998"/>
      <c r="CB30" s="998"/>
      <c r="CC30" s="998"/>
      <c r="CD30" s="998"/>
      <c r="CE30" s="998"/>
      <c r="CF30" s="998"/>
      <c r="CG30" s="1019"/>
      <c r="CH30" s="994"/>
      <c r="CI30" s="995"/>
      <c r="CJ30" s="995"/>
      <c r="CK30" s="995"/>
      <c r="CL30" s="996"/>
      <c r="CM30" s="994"/>
      <c r="CN30" s="995"/>
      <c r="CO30" s="995"/>
      <c r="CP30" s="995"/>
      <c r="CQ30" s="996"/>
      <c r="CR30" s="994"/>
      <c r="CS30" s="995"/>
      <c r="CT30" s="995"/>
      <c r="CU30" s="995"/>
      <c r="CV30" s="996"/>
      <c r="CW30" s="994"/>
      <c r="CX30" s="995"/>
      <c r="CY30" s="995"/>
      <c r="CZ30" s="995"/>
      <c r="DA30" s="996"/>
      <c r="DB30" s="994"/>
      <c r="DC30" s="995"/>
      <c r="DD30" s="995"/>
      <c r="DE30" s="995"/>
      <c r="DF30" s="996"/>
      <c r="DG30" s="994"/>
      <c r="DH30" s="995"/>
      <c r="DI30" s="995"/>
      <c r="DJ30" s="995"/>
      <c r="DK30" s="996"/>
      <c r="DL30" s="994"/>
      <c r="DM30" s="995"/>
      <c r="DN30" s="995"/>
      <c r="DO30" s="995"/>
      <c r="DP30" s="996"/>
      <c r="DQ30" s="994"/>
      <c r="DR30" s="995"/>
      <c r="DS30" s="995"/>
      <c r="DT30" s="995"/>
      <c r="DU30" s="996"/>
      <c r="DV30" s="997"/>
      <c r="DW30" s="998"/>
      <c r="DX30" s="998"/>
      <c r="DY30" s="998"/>
      <c r="DZ30" s="999"/>
      <c r="EA30" s="230"/>
    </row>
    <row r="31" spans="1:131" ht="26.25" customHeight="1" x14ac:dyDescent="0.2">
      <c r="A31" s="243">
        <v>4</v>
      </c>
      <c r="B31" s="1038" t="s">
        <v>412</v>
      </c>
      <c r="C31" s="1039"/>
      <c r="D31" s="1039"/>
      <c r="E31" s="1039"/>
      <c r="F31" s="1039"/>
      <c r="G31" s="1039"/>
      <c r="H31" s="1039"/>
      <c r="I31" s="1039"/>
      <c r="J31" s="1039"/>
      <c r="K31" s="1039"/>
      <c r="L31" s="1039"/>
      <c r="M31" s="1039"/>
      <c r="N31" s="1039"/>
      <c r="O31" s="1039"/>
      <c r="P31" s="1040"/>
      <c r="Q31" s="1044">
        <v>3794</v>
      </c>
      <c r="R31" s="1045"/>
      <c r="S31" s="1045"/>
      <c r="T31" s="1045"/>
      <c r="U31" s="1045"/>
      <c r="V31" s="1045">
        <v>3308</v>
      </c>
      <c r="W31" s="1045"/>
      <c r="X31" s="1045"/>
      <c r="Y31" s="1045"/>
      <c r="Z31" s="1045"/>
      <c r="AA31" s="1045">
        <v>486</v>
      </c>
      <c r="AB31" s="1045"/>
      <c r="AC31" s="1045"/>
      <c r="AD31" s="1045"/>
      <c r="AE31" s="1046"/>
      <c r="AF31" s="1022">
        <v>4613</v>
      </c>
      <c r="AG31" s="1023"/>
      <c r="AH31" s="1023"/>
      <c r="AI31" s="1023"/>
      <c r="AJ31" s="1024"/>
      <c r="AK31" s="985">
        <v>141</v>
      </c>
      <c r="AL31" s="976"/>
      <c r="AM31" s="976"/>
      <c r="AN31" s="976"/>
      <c r="AO31" s="976"/>
      <c r="AP31" s="976">
        <v>9727</v>
      </c>
      <c r="AQ31" s="976"/>
      <c r="AR31" s="976"/>
      <c r="AS31" s="976"/>
      <c r="AT31" s="976"/>
      <c r="AU31" s="976">
        <v>107</v>
      </c>
      <c r="AV31" s="976"/>
      <c r="AW31" s="976"/>
      <c r="AX31" s="976"/>
      <c r="AY31" s="976"/>
      <c r="AZ31" s="1043" t="s">
        <v>582</v>
      </c>
      <c r="BA31" s="1043"/>
      <c r="BB31" s="1043"/>
      <c r="BC31" s="1043"/>
      <c r="BD31" s="1043"/>
      <c r="BE31" s="977" t="s">
        <v>413</v>
      </c>
      <c r="BF31" s="977"/>
      <c r="BG31" s="977"/>
      <c r="BH31" s="977"/>
      <c r="BI31" s="978"/>
      <c r="BJ31" s="233"/>
      <c r="BK31" s="233"/>
      <c r="BL31" s="233"/>
      <c r="BM31" s="233"/>
      <c r="BN31" s="233"/>
      <c r="BO31" s="242"/>
      <c r="BP31" s="242"/>
      <c r="BQ31" s="239">
        <v>25</v>
      </c>
      <c r="BR31" s="240"/>
      <c r="BS31" s="997"/>
      <c r="BT31" s="998"/>
      <c r="BU31" s="998"/>
      <c r="BV31" s="998"/>
      <c r="BW31" s="998"/>
      <c r="BX31" s="998"/>
      <c r="BY31" s="998"/>
      <c r="BZ31" s="998"/>
      <c r="CA31" s="998"/>
      <c r="CB31" s="998"/>
      <c r="CC31" s="998"/>
      <c r="CD31" s="998"/>
      <c r="CE31" s="998"/>
      <c r="CF31" s="998"/>
      <c r="CG31" s="1019"/>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230"/>
    </row>
    <row r="32" spans="1:131" ht="26.25" customHeight="1" x14ac:dyDescent="0.2">
      <c r="A32" s="243">
        <v>5</v>
      </c>
      <c r="B32" s="1038" t="s">
        <v>414</v>
      </c>
      <c r="C32" s="1039"/>
      <c r="D32" s="1039"/>
      <c r="E32" s="1039"/>
      <c r="F32" s="1039"/>
      <c r="G32" s="1039"/>
      <c r="H32" s="1039"/>
      <c r="I32" s="1039"/>
      <c r="J32" s="1039"/>
      <c r="K32" s="1039"/>
      <c r="L32" s="1039"/>
      <c r="M32" s="1039"/>
      <c r="N32" s="1039"/>
      <c r="O32" s="1039"/>
      <c r="P32" s="1040"/>
      <c r="Q32" s="1044">
        <v>824</v>
      </c>
      <c r="R32" s="1045"/>
      <c r="S32" s="1045"/>
      <c r="T32" s="1045"/>
      <c r="U32" s="1045"/>
      <c r="V32" s="1045">
        <v>883</v>
      </c>
      <c r="W32" s="1045"/>
      <c r="X32" s="1045"/>
      <c r="Y32" s="1045"/>
      <c r="Z32" s="1045"/>
      <c r="AA32" s="1045">
        <v>-59</v>
      </c>
      <c r="AB32" s="1045"/>
      <c r="AC32" s="1045"/>
      <c r="AD32" s="1045"/>
      <c r="AE32" s="1046"/>
      <c r="AF32" s="1022">
        <v>680</v>
      </c>
      <c r="AG32" s="1023"/>
      <c r="AH32" s="1023"/>
      <c r="AI32" s="1023"/>
      <c r="AJ32" s="1024"/>
      <c r="AK32" s="985">
        <v>216</v>
      </c>
      <c r="AL32" s="976"/>
      <c r="AM32" s="976"/>
      <c r="AN32" s="976"/>
      <c r="AO32" s="976"/>
      <c r="AP32" s="976">
        <v>75</v>
      </c>
      <c r="AQ32" s="976"/>
      <c r="AR32" s="976"/>
      <c r="AS32" s="976"/>
      <c r="AT32" s="976"/>
      <c r="AU32" s="976">
        <v>16</v>
      </c>
      <c r="AV32" s="976"/>
      <c r="AW32" s="976"/>
      <c r="AX32" s="976"/>
      <c r="AY32" s="976"/>
      <c r="AZ32" s="1043" t="s">
        <v>582</v>
      </c>
      <c r="BA32" s="1043"/>
      <c r="BB32" s="1043"/>
      <c r="BC32" s="1043"/>
      <c r="BD32" s="1043"/>
      <c r="BE32" s="977" t="s">
        <v>415</v>
      </c>
      <c r="BF32" s="977"/>
      <c r="BG32" s="977"/>
      <c r="BH32" s="977"/>
      <c r="BI32" s="978"/>
      <c r="BJ32" s="233"/>
      <c r="BK32" s="233"/>
      <c r="BL32" s="233"/>
      <c r="BM32" s="233"/>
      <c r="BN32" s="233"/>
      <c r="BO32" s="242"/>
      <c r="BP32" s="242"/>
      <c r="BQ32" s="239">
        <v>26</v>
      </c>
      <c r="BR32" s="240"/>
      <c r="BS32" s="997"/>
      <c r="BT32" s="998"/>
      <c r="BU32" s="998"/>
      <c r="BV32" s="998"/>
      <c r="BW32" s="998"/>
      <c r="BX32" s="998"/>
      <c r="BY32" s="998"/>
      <c r="BZ32" s="998"/>
      <c r="CA32" s="998"/>
      <c r="CB32" s="998"/>
      <c r="CC32" s="998"/>
      <c r="CD32" s="998"/>
      <c r="CE32" s="998"/>
      <c r="CF32" s="998"/>
      <c r="CG32" s="1019"/>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230"/>
    </row>
    <row r="33" spans="1:131" ht="26.25" customHeight="1" x14ac:dyDescent="0.2">
      <c r="A33" s="243">
        <v>6</v>
      </c>
      <c r="B33" s="1038" t="s">
        <v>416</v>
      </c>
      <c r="C33" s="1039"/>
      <c r="D33" s="1039"/>
      <c r="E33" s="1039"/>
      <c r="F33" s="1039"/>
      <c r="G33" s="1039"/>
      <c r="H33" s="1039"/>
      <c r="I33" s="1039"/>
      <c r="J33" s="1039"/>
      <c r="K33" s="1039"/>
      <c r="L33" s="1039"/>
      <c r="M33" s="1039"/>
      <c r="N33" s="1039"/>
      <c r="O33" s="1039"/>
      <c r="P33" s="1040"/>
      <c r="Q33" s="1044">
        <v>5860</v>
      </c>
      <c r="R33" s="1045"/>
      <c r="S33" s="1045"/>
      <c r="T33" s="1045"/>
      <c r="U33" s="1045"/>
      <c r="V33" s="1045">
        <v>5330</v>
      </c>
      <c r="W33" s="1045"/>
      <c r="X33" s="1045"/>
      <c r="Y33" s="1045"/>
      <c r="Z33" s="1045"/>
      <c r="AA33" s="1045">
        <v>530</v>
      </c>
      <c r="AB33" s="1045"/>
      <c r="AC33" s="1045"/>
      <c r="AD33" s="1045"/>
      <c r="AE33" s="1046"/>
      <c r="AF33" s="1022">
        <v>2923</v>
      </c>
      <c r="AG33" s="1023"/>
      <c r="AH33" s="1023"/>
      <c r="AI33" s="1023"/>
      <c r="AJ33" s="1024"/>
      <c r="AK33" s="985">
        <v>2030</v>
      </c>
      <c r="AL33" s="976"/>
      <c r="AM33" s="976"/>
      <c r="AN33" s="976"/>
      <c r="AO33" s="976"/>
      <c r="AP33" s="976">
        <v>31362</v>
      </c>
      <c r="AQ33" s="976"/>
      <c r="AR33" s="976"/>
      <c r="AS33" s="976"/>
      <c r="AT33" s="976"/>
      <c r="AU33" s="976">
        <v>17657</v>
      </c>
      <c r="AV33" s="976"/>
      <c r="AW33" s="976"/>
      <c r="AX33" s="976"/>
      <c r="AY33" s="976"/>
      <c r="AZ33" s="1043" t="s">
        <v>582</v>
      </c>
      <c r="BA33" s="1043"/>
      <c r="BB33" s="1043"/>
      <c r="BC33" s="1043"/>
      <c r="BD33" s="1043"/>
      <c r="BE33" s="977" t="s">
        <v>417</v>
      </c>
      <c r="BF33" s="977"/>
      <c r="BG33" s="977"/>
      <c r="BH33" s="977"/>
      <c r="BI33" s="978"/>
      <c r="BJ33" s="233"/>
      <c r="BK33" s="233"/>
      <c r="BL33" s="233"/>
      <c r="BM33" s="233"/>
      <c r="BN33" s="233"/>
      <c r="BO33" s="242"/>
      <c r="BP33" s="242"/>
      <c r="BQ33" s="239">
        <v>27</v>
      </c>
      <c r="BR33" s="240"/>
      <c r="BS33" s="997"/>
      <c r="BT33" s="998"/>
      <c r="BU33" s="998"/>
      <c r="BV33" s="998"/>
      <c r="BW33" s="998"/>
      <c r="BX33" s="998"/>
      <c r="BY33" s="998"/>
      <c r="BZ33" s="998"/>
      <c r="CA33" s="998"/>
      <c r="CB33" s="998"/>
      <c r="CC33" s="998"/>
      <c r="CD33" s="998"/>
      <c r="CE33" s="998"/>
      <c r="CF33" s="998"/>
      <c r="CG33" s="1019"/>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230"/>
    </row>
    <row r="34" spans="1:131" ht="26.25" customHeight="1" x14ac:dyDescent="0.2">
      <c r="A34" s="243">
        <v>7</v>
      </c>
      <c r="B34" s="1038" t="s">
        <v>418</v>
      </c>
      <c r="C34" s="1039"/>
      <c r="D34" s="1039"/>
      <c r="E34" s="1039"/>
      <c r="F34" s="1039"/>
      <c r="G34" s="1039"/>
      <c r="H34" s="1039"/>
      <c r="I34" s="1039"/>
      <c r="J34" s="1039"/>
      <c r="K34" s="1039"/>
      <c r="L34" s="1039"/>
      <c r="M34" s="1039"/>
      <c r="N34" s="1039"/>
      <c r="O34" s="1039"/>
      <c r="P34" s="1040"/>
      <c r="Q34" s="1044">
        <v>12</v>
      </c>
      <c r="R34" s="1045"/>
      <c r="S34" s="1045"/>
      <c r="T34" s="1045"/>
      <c r="U34" s="1045"/>
      <c r="V34" s="1045">
        <v>12</v>
      </c>
      <c r="W34" s="1045"/>
      <c r="X34" s="1045"/>
      <c r="Y34" s="1045"/>
      <c r="Z34" s="1045"/>
      <c r="AA34" s="1045" t="s">
        <v>582</v>
      </c>
      <c r="AB34" s="1045"/>
      <c r="AC34" s="1045"/>
      <c r="AD34" s="1045"/>
      <c r="AE34" s="1046"/>
      <c r="AF34" s="1022" t="s">
        <v>129</v>
      </c>
      <c r="AG34" s="1023"/>
      <c r="AH34" s="1023"/>
      <c r="AI34" s="1023"/>
      <c r="AJ34" s="1024"/>
      <c r="AK34" s="985">
        <v>9</v>
      </c>
      <c r="AL34" s="976"/>
      <c r="AM34" s="976"/>
      <c r="AN34" s="976"/>
      <c r="AO34" s="976"/>
      <c r="AP34" s="976" t="s">
        <v>582</v>
      </c>
      <c r="AQ34" s="976"/>
      <c r="AR34" s="976"/>
      <c r="AS34" s="976"/>
      <c r="AT34" s="976"/>
      <c r="AU34" s="976" t="s">
        <v>582</v>
      </c>
      <c r="AV34" s="976"/>
      <c r="AW34" s="976"/>
      <c r="AX34" s="976"/>
      <c r="AY34" s="976"/>
      <c r="AZ34" s="976" t="s">
        <v>582</v>
      </c>
      <c r="BA34" s="976"/>
      <c r="BB34" s="976"/>
      <c r="BC34" s="976"/>
      <c r="BD34" s="976"/>
      <c r="BE34" s="977" t="s">
        <v>419</v>
      </c>
      <c r="BF34" s="977"/>
      <c r="BG34" s="977"/>
      <c r="BH34" s="977"/>
      <c r="BI34" s="978"/>
      <c r="BJ34" s="233"/>
      <c r="BK34" s="233"/>
      <c r="BL34" s="233"/>
      <c r="BM34" s="233"/>
      <c r="BN34" s="233"/>
      <c r="BO34" s="242"/>
      <c r="BP34" s="242"/>
      <c r="BQ34" s="239">
        <v>28</v>
      </c>
      <c r="BR34" s="240"/>
      <c r="BS34" s="997"/>
      <c r="BT34" s="998"/>
      <c r="BU34" s="998"/>
      <c r="BV34" s="998"/>
      <c r="BW34" s="998"/>
      <c r="BX34" s="998"/>
      <c r="BY34" s="998"/>
      <c r="BZ34" s="998"/>
      <c r="CA34" s="998"/>
      <c r="CB34" s="998"/>
      <c r="CC34" s="998"/>
      <c r="CD34" s="998"/>
      <c r="CE34" s="998"/>
      <c r="CF34" s="998"/>
      <c r="CG34" s="1019"/>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230"/>
    </row>
    <row r="35" spans="1:131" ht="26.25" customHeight="1" x14ac:dyDescent="0.2">
      <c r="A35" s="243">
        <v>8</v>
      </c>
      <c r="B35" s="1038" t="s">
        <v>420</v>
      </c>
      <c r="C35" s="1039"/>
      <c r="D35" s="1039"/>
      <c r="E35" s="1039"/>
      <c r="F35" s="1039"/>
      <c r="G35" s="1039"/>
      <c r="H35" s="1039"/>
      <c r="I35" s="1039"/>
      <c r="J35" s="1039"/>
      <c r="K35" s="1039"/>
      <c r="L35" s="1039"/>
      <c r="M35" s="1039"/>
      <c r="N35" s="1039"/>
      <c r="O35" s="1039"/>
      <c r="P35" s="1040"/>
      <c r="Q35" s="1044">
        <v>278</v>
      </c>
      <c r="R35" s="1045"/>
      <c r="S35" s="1045"/>
      <c r="T35" s="1045"/>
      <c r="U35" s="1045"/>
      <c r="V35" s="1045">
        <v>278</v>
      </c>
      <c r="W35" s="1045"/>
      <c r="X35" s="1045"/>
      <c r="Y35" s="1045"/>
      <c r="Z35" s="1045"/>
      <c r="AA35" s="1045">
        <v>0</v>
      </c>
      <c r="AB35" s="1045"/>
      <c r="AC35" s="1045"/>
      <c r="AD35" s="1045"/>
      <c r="AE35" s="1046"/>
      <c r="AF35" s="1022" t="s">
        <v>129</v>
      </c>
      <c r="AG35" s="1023"/>
      <c r="AH35" s="1023"/>
      <c r="AI35" s="1023"/>
      <c r="AJ35" s="1024"/>
      <c r="AK35" s="985">
        <v>239</v>
      </c>
      <c r="AL35" s="976"/>
      <c r="AM35" s="976"/>
      <c r="AN35" s="976"/>
      <c r="AO35" s="976"/>
      <c r="AP35" s="976">
        <v>1383</v>
      </c>
      <c r="AQ35" s="976"/>
      <c r="AR35" s="976"/>
      <c r="AS35" s="976"/>
      <c r="AT35" s="976"/>
      <c r="AU35" s="976">
        <v>1383</v>
      </c>
      <c r="AV35" s="976"/>
      <c r="AW35" s="976"/>
      <c r="AX35" s="976"/>
      <c r="AY35" s="976"/>
      <c r="AZ35" s="976" t="s">
        <v>582</v>
      </c>
      <c r="BA35" s="976"/>
      <c r="BB35" s="976"/>
      <c r="BC35" s="976"/>
      <c r="BD35" s="976"/>
      <c r="BE35" s="977" t="s">
        <v>419</v>
      </c>
      <c r="BF35" s="977"/>
      <c r="BG35" s="977"/>
      <c r="BH35" s="977"/>
      <c r="BI35" s="978"/>
      <c r="BJ35" s="233"/>
      <c r="BK35" s="233"/>
      <c r="BL35" s="233"/>
      <c r="BM35" s="233"/>
      <c r="BN35" s="233"/>
      <c r="BO35" s="242"/>
      <c r="BP35" s="242"/>
      <c r="BQ35" s="239">
        <v>29</v>
      </c>
      <c r="BR35" s="240"/>
      <c r="BS35" s="997"/>
      <c r="BT35" s="998"/>
      <c r="BU35" s="998"/>
      <c r="BV35" s="998"/>
      <c r="BW35" s="998"/>
      <c r="BX35" s="998"/>
      <c r="BY35" s="998"/>
      <c r="BZ35" s="998"/>
      <c r="CA35" s="998"/>
      <c r="CB35" s="998"/>
      <c r="CC35" s="998"/>
      <c r="CD35" s="998"/>
      <c r="CE35" s="998"/>
      <c r="CF35" s="998"/>
      <c r="CG35" s="1019"/>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230"/>
    </row>
    <row r="36" spans="1:131" ht="26.25" customHeight="1" x14ac:dyDescent="0.2">
      <c r="A36" s="243">
        <v>9</v>
      </c>
      <c r="B36" s="1038" t="s">
        <v>421</v>
      </c>
      <c r="C36" s="1039"/>
      <c r="D36" s="1039"/>
      <c r="E36" s="1039"/>
      <c r="F36" s="1039"/>
      <c r="G36" s="1039"/>
      <c r="H36" s="1039"/>
      <c r="I36" s="1039"/>
      <c r="J36" s="1039"/>
      <c r="K36" s="1039"/>
      <c r="L36" s="1039"/>
      <c r="M36" s="1039"/>
      <c r="N36" s="1039"/>
      <c r="O36" s="1039"/>
      <c r="P36" s="1040"/>
      <c r="Q36" s="1044">
        <v>170</v>
      </c>
      <c r="R36" s="1045"/>
      <c r="S36" s="1045"/>
      <c r="T36" s="1045"/>
      <c r="U36" s="1045"/>
      <c r="V36" s="1045">
        <v>121</v>
      </c>
      <c r="W36" s="1045"/>
      <c r="X36" s="1045"/>
      <c r="Y36" s="1045"/>
      <c r="Z36" s="1045"/>
      <c r="AA36" s="1045">
        <v>49</v>
      </c>
      <c r="AB36" s="1045"/>
      <c r="AC36" s="1045"/>
      <c r="AD36" s="1045"/>
      <c r="AE36" s="1046"/>
      <c r="AF36" s="1022">
        <v>49</v>
      </c>
      <c r="AG36" s="1023"/>
      <c r="AH36" s="1023"/>
      <c r="AI36" s="1023"/>
      <c r="AJ36" s="1024"/>
      <c r="AK36" s="985">
        <v>28</v>
      </c>
      <c r="AL36" s="976"/>
      <c r="AM36" s="976"/>
      <c r="AN36" s="976"/>
      <c r="AO36" s="976"/>
      <c r="AP36" s="976" t="s">
        <v>582</v>
      </c>
      <c r="AQ36" s="976"/>
      <c r="AR36" s="976"/>
      <c r="AS36" s="976"/>
      <c r="AT36" s="976"/>
      <c r="AU36" s="976" t="s">
        <v>582</v>
      </c>
      <c r="AV36" s="976"/>
      <c r="AW36" s="976"/>
      <c r="AX36" s="976"/>
      <c r="AY36" s="976"/>
      <c r="AZ36" s="976" t="s">
        <v>582</v>
      </c>
      <c r="BA36" s="976"/>
      <c r="BB36" s="976"/>
      <c r="BC36" s="976"/>
      <c r="BD36" s="976"/>
      <c r="BE36" s="977" t="s">
        <v>419</v>
      </c>
      <c r="BF36" s="977"/>
      <c r="BG36" s="977"/>
      <c r="BH36" s="977"/>
      <c r="BI36" s="978"/>
      <c r="BJ36" s="233"/>
      <c r="BK36" s="233"/>
      <c r="BL36" s="233"/>
      <c r="BM36" s="233"/>
      <c r="BN36" s="233"/>
      <c r="BO36" s="242"/>
      <c r="BP36" s="242"/>
      <c r="BQ36" s="239">
        <v>30</v>
      </c>
      <c r="BR36" s="240"/>
      <c r="BS36" s="997"/>
      <c r="BT36" s="998"/>
      <c r="BU36" s="998"/>
      <c r="BV36" s="998"/>
      <c r="BW36" s="998"/>
      <c r="BX36" s="998"/>
      <c r="BY36" s="998"/>
      <c r="BZ36" s="998"/>
      <c r="CA36" s="998"/>
      <c r="CB36" s="998"/>
      <c r="CC36" s="998"/>
      <c r="CD36" s="998"/>
      <c r="CE36" s="998"/>
      <c r="CF36" s="998"/>
      <c r="CG36" s="1019"/>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230"/>
    </row>
    <row r="37" spans="1:131" ht="26.25" customHeight="1" x14ac:dyDescent="0.2">
      <c r="A37" s="243">
        <v>10</v>
      </c>
      <c r="B37" s="1038" t="s">
        <v>422</v>
      </c>
      <c r="C37" s="1039"/>
      <c r="D37" s="1039"/>
      <c r="E37" s="1039"/>
      <c r="F37" s="1039"/>
      <c r="G37" s="1039"/>
      <c r="H37" s="1039"/>
      <c r="I37" s="1039"/>
      <c r="J37" s="1039"/>
      <c r="K37" s="1039"/>
      <c r="L37" s="1039"/>
      <c r="M37" s="1039"/>
      <c r="N37" s="1039"/>
      <c r="O37" s="1039"/>
      <c r="P37" s="1040"/>
      <c r="Q37" s="1044">
        <v>5</v>
      </c>
      <c r="R37" s="1045"/>
      <c r="S37" s="1045"/>
      <c r="T37" s="1045"/>
      <c r="U37" s="1045"/>
      <c r="V37" s="1045">
        <v>5</v>
      </c>
      <c r="W37" s="1045"/>
      <c r="X37" s="1045"/>
      <c r="Y37" s="1045"/>
      <c r="Z37" s="1045"/>
      <c r="AA37" s="1045">
        <v>0</v>
      </c>
      <c r="AB37" s="1045"/>
      <c r="AC37" s="1045"/>
      <c r="AD37" s="1045"/>
      <c r="AE37" s="1046"/>
      <c r="AF37" s="1022">
        <v>0</v>
      </c>
      <c r="AG37" s="1023"/>
      <c r="AH37" s="1023"/>
      <c r="AI37" s="1023"/>
      <c r="AJ37" s="1024"/>
      <c r="AK37" s="985">
        <v>3</v>
      </c>
      <c r="AL37" s="976"/>
      <c r="AM37" s="976"/>
      <c r="AN37" s="976"/>
      <c r="AO37" s="976"/>
      <c r="AP37" s="976" t="s">
        <v>582</v>
      </c>
      <c r="AQ37" s="976"/>
      <c r="AR37" s="976"/>
      <c r="AS37" s="976"/>
      <c r="AT37" s="976"/>
      <c r="AU37" s="976" t="s">
        <v>582</v>
      </c>
      <c r="AV37" s="976"/>
      <c r="AW37" s="976"/>
      <c r="AX37" s="976"/>
      <c r="AY37" s="976"/>
      <c r="AZ37" s="976" t="s">
        <v>582</v>
      </c>
      <c r="BA37" s="976"/>
      <c r="BB37" s="976"/>
      <c r="BC37" s="976"/>
      <c r="BD37" s="976"/>
      <c r="BE37" s="977" t="s">
        <v>588</v>
      </c>
      <c r="BF37" s="977"/>
      <c r="BG37" s="977"/>
      <c r="BH37" s="977"/>
      <c r="BI37" s="978"/>
      <c r="BJ37" s="233"/>
      <c r="BK37" s="233"/>
      <c r="BL37" s="233"/>
      <c r="BM37" s="233"/>
      <c r="BN37" s="233"/>
      <c r="BO37" s="242"/>
      <c r="BP37" s="242"/>
      <c r="BQ37" s="239">
        <v>31</v>
      </c>
      <c r="BR37" s="240"/>
      <c r="BS37" s="997"/>
      <c r="BT37" s="998"/>
      <c r="BU37" s="998"/>
      <c r="BV37" s="998"/>
      <c r="BW37" s="998"/>
      <c r="BX37" s="998"/>
      <c r="BY37" s="998"/>
      <c r="BZ37" s="998"/>
      <c r="CA37" s="998"/>
      <c r="CB37" s="998"/>
      <c r="CC37" s="998"/>
      <c r="CD37" s="998"/>
      <c r="CE37" s="998"/>
      <c r="CF37" s="998"/>
      <c r="CG37" s="1019"/>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230"/>
    </row>
    <row r="38" spans="1:131" ht="26.25" customHeight="1" x14ac:dyDescent="0.2">
      <c r="A38" s="243">
        <v>11</v>
      </c>
      <c r="B38" s="1038"/>
      <c r="C38" s="1039"/>
      <c r="D38" s="1039"/>
      <c r="E38" s="1039"/>
      <c r="F38" s="1039"/>
      <c r="G38" s="1039"/>
      <c r="H38" s="1039"/>
      <c r="I38" s="1039"/>
      <c r="J38" s="1039"/>
      <c r="K38" s="1039"/>
      <c r="L38" s="1039"/>
      <c r="M38" s="1039"/>
      <c r="N38" s="1039"/>
      <c r="O38" s="1039"/>
      <c r="P38" s="1040"/>
      <c r="Q38" s="1044"/>
      <c r="R38" s="1045"/>
      <c r="S38" s="1045"/>
      <c r="T38" s="1045"/>
      <c r="U38" s="1045"/>
      <c r="V38" s="1045"/>
      <c r="W38" s="1045"/>
      <c r="X38" s="1045"/>
      <c r="Y38" s="1045"/>
      <c r="Z38" s="1045"/>
      <c r="AA38" s="1045"/>
      <c r="AB38" s="1045"/>
      <c r="AC38" s="1045"/>
      <c r="AD38" s="1045"/>
      <c r="AE38" s="1046"/>
      <c r="AF38" s="1022"/>
      <c r="AG38" s="1023"/>
      <c r="AH38" s="1023"/>
      <c r="AI38" s="1023"/>
      <c r="AJ38" s="1024"/>
      <c r="AK38" s="985"/>
      <c r="AL38" s="976"/>
      <c r="AM38" s="976"/>
      <c r="AN38" s="976"/>
      <c r="AO38" s="976"/>
      <c r="AP38" s="976"/>
      <c r="AQ38" s="976"/>
      <c r="AR38" s="976"/>
      <c r="AS38" s="976"/>
      <c r="AT38" s="976"/>
      <c r="AU38" s="976"/>
      <c r="AV38" s="976"/>
      <c r="AW38" s="976"/>
      <c r="AX38" s="976"/>
      <c r="AY38" s="976"/>
      <c r="AZ38" s="1043"/>
      <c r="BA38" s="1043"/>
      <c r="BB38" s="1043"/>
      <c r="BC38" s="1043"/>
      <c r="BD38" s="1043"/>
      <c r="BE38" s="977"/>
      <c r="BF38" s="977"/>
      <c r="BG38" s="977"/>
      <c r="BH38" s="977"/>
      <c r="BI38" s="978"/>
      <c r="BJ38" s="233"/>
      <c r="BK38" s="233"/>
      <c r="BL38" s="233"/>
      <c r="BM38" s="233"/>
      <c r="BN38" s="233"/>
      <c r="BO38" s="242"/>
      <c r="BP38" s="242"/>
      <c r="BQ38" s="239">
        <v>32</v>
      </c>
      <c r="BR38" s="240"/>
      <c r="BS38" s="997"/>
      <c r="BT38" s="998"/>
      <c r="BU38" s="998"/>
      <c r="BV38" s="998"/>
      <c r="BW38" s="998"/>
      <c r="BX38" s="998"/>
      <c r="BY38" s="998"/>
      <c r="BZ38" s="998"/>
      <c r="CA38" s="998"/>
      <c r="CB38" s="998"/>
      <c r="CC38" s="998"/>
      <c r="CD38" s="998"/>
      <c r="CE38" s="998"/>
      <c r="CF38" s="998"/>
      <c r="CG38" s="1019"/>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230"/>
    </row>
    <row r="39" spans="1:131" ht="26.25" customHeight="1" x14ac:dyDescent="0.2">
      <c r="A39" s="243">
        <v>12</v>
      </c>
      <c r="B39" s="1038"/>
      <c r="C39" s="1039"/>
      <c r="D39" s="1039"/>
      <c r="E39" s="1039"/>
      <c r="F39" s="1039"/>
      <c r="G39" s="1039"/>
      <c r="H39" s="1039"/>
      <c r="I39" s="1039"/>
      <c r="J39" s="1039"/>
      <c r="K39" s="1039"/>
      <c r="L39" s="1039"/>
      <c r="M39" s="1039"/>
      <c r="N39" s="1039"/>
      <c r="O39" s="1039"/>
      <c r="P39" s="1040"/>
      <c r="Q39" s="1044"/>
      <c r="R39" s="1045"/>
      <c r="S39" s="1045"/>
      <c r="T39" s="1045"/>
      <c r="U39" s="1045"/>
      <c r="V39" s="1045"/>
      <c r="W39" s="1045"/>
      <c r="X39" s="1045"/>
      <c r="Y39" s="1045"/>
      <c r="Z39" s="1045"/>
      <c r="AA39" s="1045"/>
      <c r="AB39" s="1045"/>
      <c r="AC39" s="1045"/>
      <c r="AD39" s="1045"/>
      <c r="AE39" s="1046"/>
      <c r="AF39" s="1022"/>
      <c r="AG39" s="1023"/>
      <c r="AH39" s="1023"/>
      <c r="AI39" s="1023"/>
      <c r="AJ39" s="1024"/>
      <c r="AK39" s="985"/>
      <c r="AL39" s="976"/>
      <c r="AM39" s="976"/>
      <c r="AN39" s="976"/>
      <c r="AO39" s="976"/>
      <c r="AP39" s="976"/>
      <c r="AQ39" s="976"/>
      <c r="AR39" s="976"/>
      <c r="AS39" s="976"/>
      <c r="AT39" s="976"/>
      <c r="AU39" s="976"/>
      <c r="AV39" s="976"/>
      <c r="AW39" s="976"/>
      <c r="AX39" s="976"/>
      <c r="AY39" s="976"/>
      <c r="AZ39" s="1043"/>
      <c r="BA39" s="1043"/>
      <c r="BB39" s="1043"/>
      <c r="BC39" s="1043"/>
      <c r="BD39" s="1043"/>
      <c r="BE39" s="977"/>
      <c r="BF39" s="977"/>
      <c r="BG39" s="977"/>
      <c r="BH39" s="977"/>
      <c r="BI39" s="978"/>
      <c r="BJ39" s="233"/>
      <c r="BK39" s="233"/>
      <c r="BL39" s="233"/>
      <c r="BM39" s="233"/>
      <c r="BN39" s="233"/>
      <c r="BO39" s="242"/>
      <c r="BP39" s="242"/>
      <c r="BQ39" s="239">
        <v>33</v>
      </c>
      <c r="BR39" s="240"/>
      <c r="BS39" s="997"/>
      <c r="BT39" s="998"/>
      <c r="BU39" s="998"/>
      <c r="BV39" s="998"/>
      <c r="BW39" s="998"/>
      <c r="BX39" s="998"/>
      <c r="BY39" s="998"/>
      <c r="BZ39" s="998"/>
      <c r="CA39" s="998"/>
      <c r="CB39" s="998"/>
      <c r="CC39" s="998"/>
      <c r="CD39" s="998"/>
      <c r="CE39" s="998"/>
      <c r="CF39" s="998"/>
      <c r="CG39" s="1019"/>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230"/>
    </row>
    <row r="40" spans="1:131" ht="26.25" customHeight="1" x14ac:dyDescent="0.2">
      <c r="A40" s="239">
        <v>13</v>
      </c>
      <c r="B40" s="1038"/>
      <c r="C40" s="1039"/>
      <c r="D40" s="1039"/>
      <c r="E40" s="1039"/>
      <c r="F40" s="1039"/>
      <c r="G40" s="1039"/>
      <c r="H40" s="1039"/>
      <c r="I40" s="1039"/>
      <c r="J40" s="1039"/>
      <c r="K40" s="1039"/>
      <c r="L40" s="1039"/>
      <c r="M40" s="1039"/>
      <c r="N40" s="1039"/>
      <c r="O40" s="1039"/>
      <c r="P40" s="1040"/>
      <c r="Q40" s="1044"/>
      <c r="R40" s="1045"/>
      <c r="S40" s="1045"/>
      <c r="T40" s="1045"/>
      <c r="U40" s="1045"/>
      <c r="V40" s="1045"/>
      <c r="W40" s="1045"/>
      <c r="X40" s="1045"/>
      <c r="Y40" s="1045"/>
      <c r="Z40" s="1045"/>
      <c r="AA40" s="1045"/>
      <c r="AB40" s="1045"/>
      <c r="AC40" s="1045"/>
      <c r="AD40" s="1045"/>
      <c r="AE40" s="1046"/>
      <c r="AF40" s="1022"/>
      <c r="AG40" s="1023"/>
      <c r="AH40" s="1023"/>
      <c r="AI40" s="1023"/>
      <c r="AJ40" s="1024"/>
      <c r="AK40" s="985"/>
      <c r="AL40" s="976"/>
      <c r="AM40" s="976"/>
      <c r="AN40" s="976"/>
      <c r="AO40" s="976"/>
      <c r="AP40" s="976"/>
      <c r="AQ40" s="976"/>
      <c r="AR40" s="976"/>
      <c r="AS40" s="976"/>
      <c r="AT40" s="976"/>
      <c r="AU40" s="976"/>
      <c r="AV40" s="976"/>
      <c r="AW40" s="976"/>
      <c r="AX40" s="976"/>
      <c r="AY40" s="976"/>
      <c r="AZ40" s="1043"/>
      <c r="BA40" s="1043"/>
      <c r="BB40" s="1043"/>
      <c r="BC40" s="1043"/>
      <c r="BD40" s="1043"/>
      <c r="BE40" s="977"/>
      <c r="BF40" s="977"/>
      <c r="BG40" s="977"/>
      <c r="BH40" s="977"/>
      <c r="BI40" s="978"/>
      <c r="BJ40" s="233"/>
      <c r="BK40" s="233"/>
      <c r="BL40" s="233"/>
      <c r="BM40" s="233"/>
      <c r="BN40" s="233"/>
      <c r="BO40" s="242"/>
      <c r="BP40" s="242"/>
      <c r="BQ40" s="239">
        <v>34</v>
      </c>
      <c r="BR40" s="240"/>
      <c r="BS40" s="997"/>
      <c r="BT40" s="998"/>
      <c r="BU40" s="998"/>
      <c r="BV40" s="998"/>
      <c r="BW40" s="998"/>
      <c r="BX40" s="998"/>
      <c r="BY40" s="998"/>
      <c r="BZ40" s="998"/>
      <c r="CA40" s="998"/>
      <c r="CB40" s="998"/>
      <c r="CC40" s="998"/>
      <c r="CD40" s="998"/>
      <c r="CE40" s="998"/>
      <c r="CF40" s="998"/>
      <c r="CG40" s="1019"/>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230"/>
    </row>
    <row r="41" spans="1:131" ht="26.25" customHeight="1" x14ac:dyDescent="0.2">
      <c r="A41" s="239">
        <v>14</v>
      </c>
      <c r="B41" s="1038"/>
      <c r="C41" s="1039"/>
      <c r="D41" s="1039"/>
      <c r="E41" s="1039"/>
      <c r="F41" s="1039"/>
      <c r="G41" s="1039"/>
      <c r="H41" s="1039"/>
      <c r="I41" s="1039"/>
      <c r="J41" s="1039"/>
      <c r="K41" s="1039"/>
      <c r="L41" s="1039"/>
      <c r="M41" s="1039"/>
      <c r="N41" s="1039"/>
      <c r="O41" s="1039"/>
      <c r="P41" s="1040"/>
      <c r="Q41" s="1044"/>
      <c r="R41" s="1045"/>
      <c r="S41" s="1045"/>
      <c r="T41" s="1045"/>
      <c r="U41" s="1045"/>
      <c r="V41" s="1045"/>
      <c r="W41" s="1045"/>
      <c r="X41" s="1045"/>
      <c r="Y41" s="1045"/>
      <c r="Z41" s="1045"/>
      <c r="AA41" s="1045"/>
      <c r="AB41" s="1045"/>
      <c r="AC41" s="1045"/>
      <c r="AD41" s="1045"/>
      <c r="AE41" s="1046"/>
      <c r="AF41" s="1022"/>
      <c r="AG41" s="1023"/>
      <c r="AH41" s="1023"/>
      <c r="AI41" s="1023"/>
      <c r="AJ41" s="1024"/>
      <c r="AK41" s="985"/>
      <c r="AL41" s="976"/>
      <c r="AM41" s="976"/>
      <c r="AN41" s="976"/>
      <c r="AO41" s="976"/>
      <c r="AP41" s="976"/>
      <c r="AQ41" s="976"/>
      <c r="AR41" s="976"/>
      <c r="AS41" s="976"/>
      <c r="AT41" s="976"/>
      <c r="AU41" s="976"/>
      <c r="AV41" s="976"/>
      <c r="AW41" s="976"/>
      <c r="AX41" s="976"/>
      <c r="AY41" s="976"/>
      <c r="AZ41" s="1043"/>
      <c r="BA41" s="1043"/>
      <c r="BB41" s="1043"/>
      <c r="BC41" s="1043"/>
      <c r="BD41" s="1043"/>
      <c r="BE41" s="977"/>
      <c r="BF41" s="977"/>
      <c r="BG41" s="977"/>
      <c r="BH41" s="977"/>
      <c r="BI41" s="978"/>
      <c r="BJ41" s="233"/>
      <c r="BK41" s="233"/>
      <c r="BL41" s="233"/>
      <c r="BM41" s="233"/>
      <c r="BN41" s="233"/>
      <c r="BO41" s="242"/>
      <c r="BP41" s="242"/>
      <c r="BQ41" s="239">
        <v>35</v>
      </c>
      <c r="BR41" s="240"/>
      <c r="BS41" s="997"/>
      <c r="BT41" s="998"/>
      <c r="BU41" s="998"/>
      <c r="BV41" s="998"/>
      <c r="BW41" s="998"/>
      <c r="BX41" s="998"/>
      <c r="BY41" s="998"/>
      <c r="BZ41" s="998"/>
      <c r="CA41" s="998"/>
      <c r="CB41" s="998"/>
      <c r="CC41" s="998"/>
      <c r="CD41" s="998"/>
      <c r="CE41" s="998"/>
      <c r="CF41" s="998"/>
      <c r="CG41" s="1019"/>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230"/>
    </row>
    <row r="42" spans="1:131" ht="26.25" customHeight="1" x14ac:dyDescent="0.2">
      <c r="A42" s="239">
        <v>15</v>
      </c>
      <c r="B42" s="1038"/>
      <c r="C42" s="1039"/>
      <c r="D42" s="1039"/>
      <c r="E42" s="1039"/>
      <c r="F42" s="1039"/>
      <c r="G42" s="1039"/>
      <c r="H42" s="1039"/>
      <c r="I42" s="1039"/>
      <c r="J42" s="1039"/>
      <c r="K42" s="1039"/>
      <c r="L42" s="1039"/>
      <c r="M42" s="1039"/>
      <c r="N42" s="1039"/>
      <c r="O42" s="1039"/>
      <c r="P42" s="1040"/>
      <c r="Q42" s="1044"/>
      <c r="R42" s="1045"/>
      <c r="S42" s="1045"/>
      <c r="T42" s="1045"/>
      <c r="U42" s="1045"/>
      <c r="V42" s="1045"/>
      <c r="W42" s="1045"/>
      <c r="X42" s="1045"/>
      <c r="Y42" s="1045"/>
      <c r="Z42" s="1045"/>
      <c r="AA42" s="1045"/>
      <c r="AB42" s="1045"/>
      <c r="AC42" s="1045"/>
      <c r="AD42" s="1045"/>
      <c r="AE42" s="1046"/>
      <c r="AF42" s="1022"/>
      <c r="AG42" s="1023"/>
      <c r="AH42" s="1023"/>
      <c r="AI42" s="1023"/>
      <c r="AJ42" s="1024"/>
      <c r="AK42" s="985"/>
      <c r="AL42" s="976"/>
      <c r="AM42" s="976"/>
      <c r="AN42" s="976"/>
      <c r="AO42" s="976"/>
      <c r="AP42" s="976"/>
      <c r="AQ42" s="976"/>
      <c r="AR42" s="976"/>
      <c r="AS42" s="976"/>
      <c r="AT42" s="976"/>
      <c r="AU42" s="976"/>
      <c r="AV42" s="976"/>
      <c r="AW42" s="976"/>
      <c r="AX42" s="976"/>
      <c r="AY42" s="976"/>
      <c r="AZ42" s="1043"/>
      <c r="BA42" s="1043"/>
      <c r="BB42" s="1043"/>
      <c r="BC42" s="1043"/>
      <c r="BD42" s="1043"/>
      <c r="BE42" s="977"/>
      <c r="BF42" s="977"/>
      <c r="BG42" s="977"/>
      <c r="BH42" s="977"/>
      <c r="BI42" s="978"/>
      <c r="BJ42" s="233"/>
      <c r="BK42" s="233"/>
      <c r="BL42" s="233"/>
      <c r="BM42" s="233"/>
      <c r="BN42" s="233"/>
      <c r="BO42" s="242"/>
      <c r="BP42" s="242"/>
      <c r="BQ42" s="239">
        <v>36</v>
      </c>
      <c r="BR42" s="240"/>
      <c r="BS42" s="997"/>
      <c r="BT42" s="998"/>
      <c r="BU42" s="998"/>
      <c r="BV42" s="998"/>
      <c r="BW42" s="998"/>
      <c r="BX42" s="998"/>
      <c r="BY42" s="998"/>
      <c r="BZ42" s="998"/>
      <c r="CA42" s="998"/>
      <c r="CB42" s="998"/>
      <c r="CC42" s="998"/>
      <c r="CD42" s="998"/>
      <c r="CE42" s="998"/>
      <c r="CF42" s="998"/>
      <c r="CG42" s="1019"/>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230"/>
    </row>
    <row r="43" spans="1:131" ht="26.25" customHeight="1" x14ac:dyDescent="0.2">
      <c r="A43" s="239">
        <v>16</v>
      </c>
      <c r="B43" s="1038"/>
      <c r="C43" s="1039"/>
      <c r="D43" s="1039"/>
      <c r="E43" s="1039"/>
      <c r="F43" s="1039"/>
      <c r="G43" s="1039"/>
      <c r="H43" s="1039"/>
      <c r="I43" s="1039"/>
      <c r="J43" s="1039"/>
      <c r="K43" s="1039"/>
      <c r="L43" s="1039"/>
      <c r="M43" s="1039"/>
      <c r="N43" s="1039"/>
      <c r="O43" s="1039"/>
      <c r="P43" s="1040"/>
      <c r="Q43" s="1044"/>
      <c r="R43" s="1045"/>
      <c r="S43" s="1045"/>
      <c r="T43" s="1045"/>
      <c r="U43" s="1045"/>
      <c r="V43" s="1045"/>
      <c r="W43" s="1045"/>
      <c r="X43" s="1045"/>
      <c r="Y43" s="1045"/>
      <c r="Z43" s="1045"/>
      <c r="AA43" s="1045"/>
      <c r="AB43" s="1045"/>
      <c r="AC43" s="1045"/>
      <c r="AD43" s="1045"/>
      <c r="AE43" s="1046"/>
      <c r="AF43" s="1022"/>
      <c r="AG43" s="1023"/>
      <c r="AH43" s="1023"/>
      <c r="AI43" s="1023"/>
      <c r="AJ43" s="1024"/>
      <c r="AK43" s="985"/>
      <c r="AL43" s="976"/>
      <c r="AM43" s="976"/>
      <c r="AN43" s="976"/>
      <c r="AO43" s="976"/>
      <c r="AP43" s="976"/>
      <c r="AQ43" s="976"/>
      <c r="AR43" s="976"/>
      <c r="AS43" s="976"/>
      <c r="AT43" s="976"/>
      <c r="AU43" s="976"/>
      <c r="AV43" s="976"/>
      <c r="AW43" s="976"/>
      <c r="AX43" s="976"/>
      <c r="AY43" s="976"/>
      <c r="AZ43" s="1043"/>
      <c r="BA43" s="1043"/>
      <c r="BB43" s="1043"/>
      <c r="BC43" s="1043"/>
      <c r="BD43" s="1043"/>
      <c r="BE43" s="977"/>
      <c r="BF43" s="977"/>
      <c r="BG43" s="977"/>
      <c r="BH43" s="977"/>
      <c r="BI43" s="978"/>
      <c r="BJ43" s="233"/>
      <c r="BK43" s="233"/>
      <c r="BL43" s="233"/>
      <c r="BM43" s="233"/>
      <c r="BN43" s="233"/>
      <c r="BO43" s="242"/>
      <c r="BP43" s="242"/>
      <c r="BQ43" s="239">
        <v>37</v>
      </c>
      <c r="BR43" s="240"/>
      <c r="BS43" s="997"/>
      <c r="BT43" s="998"/>
      <c r="BU43" s="998"/>
      <c r="BV43" s="998"/>
      <c r="BW43" s="998"/>
      <c r="BX43" s="998"/>
      <c r="BY43" s="998"/>
      <c r="BZ43" s="998"/>
      <c r="CA43" s="998"/>
      <c r="CB43" s="998"/>
      <c r="CC43" s="998"/>
      <c r="CD43" s="998"/>
      <c r="CE43" s="998"/>
      <c r="CF43" s="998"/>
      <c r="CG43" s="1019"/>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230"/>
    </row>
    <row r="44" spans="1:131" ht="26.25" customHeight="1" x14ac:dyDescent="0.2">
      <c r="A44" s="239">
        <v>17</v>
      </c>
      <c r="B44" s="1038"/>
      <c r="C44" s="1039"/>
      <c r="D44" s="1039"/>
      <c r="E44" s="1039"/>
      <c r="F44" s="1039"/>
      <c r="G44" s="1039"/>
      <c r="H44" s="1039"/>
      <c r="I44" s="1039"/>
      <c r="J44" s="1039"/>
      <c r="K44" s="1039"/>
      <c r="L44" s="1039"/>
      <c r="M44" s="1039"/>
      <c r="N44" s="1039"/>
      <c r="O44" s="1039"/>
      <c r="P44" s="1040"/>
      <c r="Q44" s="1044"/>
      <c r="R44" s="1045"/>
      <c r="S44" s="1045"/>
      <c r="T44" s="1045"/>
      <c r="U44" s="1045"/>
      <c r="V44" s="1045"/>
      <c r="W44" s="1045"/>
      <c r="X44" s="1045"/>
      <c r="Y44" s="1045"/>
      <c r="Z44" s="1045"/>
      <c r="AA44" s="1045"/>
      <c r="AB44" s="1045"/>
      <c r="AC44" s="1045"/>
      <c r="AD44" s="1045"/>
      <c r="AE44" s="1046"/>
      <c r="AF44" s="1022"/>
      <c r="AG44" s="1023"/>
      <c r="AH44" s="1023"/>
      <c r="AI44" s="1023"/>
      <c r="AJ44" s="1024"/>
      <c r="AK44" s="985"/>
      <c r="AL44" s="976"/>
      <c r="AM44" s="976"/>
      <c r="AN44" s="976"/>
      <c r="AO44" s="976"/>
      <c r="AP44" s="976"/>
      <c r="AQ44" s="976"/>
      <c r="AR44" s="976"/>
      <c r="AS44" s="976"/>
      <c r="AT44" s="976"/>
      <c r="AU44" s="976"/>
      <c r="AV44" s="976"/>
      <c r="AW44" s="976"/>
      <c r="AX44" s="976"/>
      <c r="AY44" s="976"/>
      <c r="AZ44" s="1043"/>
      <c r="BA44" s="1043"/>
      <c r="BB44" s="1043"/>
      <c r="BC44" s="1043"/>
      <c r="BD44" s="1043"/>
      <c r="BE44" s="977"/>
      <c r="BF44" s="977"/>
      <c r="BG44" s="977"/>
      <c r="BH44" s="977"/>
      <c r="BI44" s="978"/>
      <c r="BJ44" s="233"/>
      <c r="BK44" s="233"/>
      <c r="BL44" s="233"/>
      <c r="BM44" s="233"/>
      <c r="BN44" s="233"/>
      <c r="BO44" s="242"/>
      <c r="BP44" s="242"/>
      <c r="BQ44" s="239">
        <v>38</v>
      </c>
      <c r="BR44" s="240"/>
      <c r="BS44" s="997"/>
      <c r="BT44" s="998"/>
      <c r="BU44" s="998"/>
      <c r="BV44" s="998"/>
      <c r="BW44" s="998"/>
      <c r="BX44" s="998"/>
      <c r="BY44" s="998"/>
      <c r="BZ44" s="998"/>
      <c r="CA44" s="998"/>
      <c r="CB44" s="998"/>
      <c r="CC44" s="998"/>
      <c r="CD44" s="998"/>
      <c r="CE44" s="998"/>
      <c r="CF44" s="998"/>
      <c r="CG44" s="1019"/>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230"/>
    </row>
    <row r="45" spans="1:131" ht="26.25" customHeight="1" x14ac:dyDescent="0.2">
      <c r="A45" s="239">
        <v>18</v>
      </c>
      <c r="B45" s="1038"/>
      <c r="C45" s="1039"/>
      <c r="D45" s="1039"/>
      <c r="E45" s="1039"/>
      <c r="F45" s="1039"/>
      <c r="G45" s="1039"/>
      <c r="H45" s="1039"/>
      <c r="I45" s="1039"/>
      <c r="J45" s="1039"/>
      <c r="K45" s="1039"/>
      <c r="L45" s="1039"/>
      <c r="M45" s="1039"/>
      <c r="N45" s="1039"/>
      <c r="O45" s="1039"/>
      <c r="P45" s="1040"/>
      <c r="Q45" s="1044"/>
      <c r="R45" s="1045"/>
      <c r="S45" s="1045"/>
      <c r="T45" s="1045"/>
      <c r="U45" s="1045"/>
      <c r="V45" s="1045"/>
      <c r="W45" s="1045"/>
      <c r="X45" s="1045"/>
      <c r="Y45" s="1045"/>
      <c r="Z45" s="1045"/>
      <c r="AA45" s="1045"/>
      <c r="AB45" s="1045"/>
      <c r="AC45" s="1045"/>
      <c r="AD45" s="1045"/>
      <c r="AE45" s="1046"/>
      <c r="AF45" s="1022"/>
      <c r="AG45" s="1023"/>
      <c r="AH45" s="1023"/>
      <c r="AI45" s="1023"/>
      <c r="AJ45" s="1024"/>
      <c r="AK45" s="985"/>
      <c r="AL45" s="976"/>
      <c r="AM45" s="976"/>
      <c r="AN45" s="976"/>
      <c r="AO45" s="976"/>
      <c r="AP45" s="976"/>
      <c r="AQ45" s="976"/>
      <c r="AR45" s="976"/>
      <c r="AS45" s="976"/>
      <c r="AT45" s="976"/>
      <c r="AU45" s="976"/>
      <c r="AV45" s="976"/>
      <c r="AW45" s="976"/>
      <c r="AX45" s="976"/>
      <c r="AY45" s="976"/>
      <c r="AZ45" s="1043"/>
      <c r="BA45" s="1043"/>
      <c r="BB45" s="1043"/>
      <c r="BC45" s="1043"/>
      <c r="BD45" s="1043"/>
      <c r="BE45" s="977"/>
      <c r="BF45" s="977"/>
      <c r="BG45" s="977"/>
      <c r="BH45" s="977"/>
      <c r="BI45" s="978"/>
      <c r="BJ45" s="233"/>
      <c r="BK45" s="233"/>
      <c r="BL45" s="233"/>
      <c r="BM45" s="233"/>
      <c r="BN45" s="233"/>
      <c r="BO45" s="242"/>
      <c r="BP45" s="242"/>
      <c r="BQ45" s="239">
        <v>39</v>
      </c>
      <c r="BR45" s="240"/>
      <c r="BS45" s="997"/>
      <c r="BT45" s="998"/>
      <c r="BU45" s="998"/>
      <c r="BV45" s="998"/>
      <c r="BW45" s="998"/>
      <c r="BX45" s="998"/>
      <c r="BY45" s="998"/>
      <c r="BZ45" s="998"/>
      <c r="CA45" s="998"/>
      <c r="CB45" s="998"/>
      <c r="CC45" s="998"/>
      <c r="CD45" s="998"/>
      <c r="CE45" s="998"/>
      <c r="CF45" s="998"/>
      <c r="CG45" s="1019"/>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230"/>
    </row>
    <row r="46" spans="1:131" ht="26.25" customHeight="1" x14ac:dyDescent="0.2">
      <c r="A46" s="239">
        <v>19</v>
      </c>
      <c r="B46" s="1038"/>
      <c r="C46" s="1039"/>
      <c r="D46" s="1039"/>
      <c r="E46" s="1039"/>
      <c r="F46" s="1039"/>
      <c r="G46" s="1039"/>
      <c r="H46" s="1039"/>
      <c r="I46" s="1039"/>
      <c r="J46" s="1039"/>
      <c r="K46" s="1039"/>
      <c r="L46" s="1039"/>
      <c r="M46" s="1039"/>
      <c r="N46" s="1039"/>
      <c r="O46" s="1039"/>
      <c r="P46" s="1040"/>
      <c r="Q46" s="1044"/>
      <c r="R46" s="1045"/>
      <c r="S46" s="1045"/>
      <c r="T46" s="1045"/>
      <c r="U46" s="1045"/>
      <c r="V46" s="1045"/>
      <c r="W46" s="1045"/>
      <c r="X46" s="1045"/>
      <c r="Y46" s="1045"/>
      <c r="Z46" s="1045"/>
      <c r="AA46" s="1045"/>
      <c r="AB46" s="1045"/>
      <c r="AC46" s="1045"/>
      <c r="AD46" s="1045"/>
      <c r="AE46" s="1046"/>
      <c r="AF46" s="1022"/>
      <c r="AG46" s="1023"/>
      <c r="AH46" s="1023"/>
      <c r="AI46" s="1023"/>
      <c r="AJ46" s="1024"/>
      <c r="AK46" s="985"/>
      <c r="AL46" s="976"/>
      <c r="AM46" s="976"/>
      <c r="AN46" s="976"/>
      <c r="AO46" s="976"/>
      <c r="AP46" s="976"/>
      <c r="AQ46" s="976"/>
      <c r="AR46" s="976"/>
      <c r="AS46" s="976"/>
      <c r="AT46" s="976"/>
      <c r="AU46" s="976"/>
      <c r="AV46" s="976"/>
      <c r="AW46" s="976"/>
      <c r="AX46" s="976"/>
      <c r="AY46" s="976"/>
      <c r="AZ46" s="1043"/>
      <c r="BA46" s="1043"/>
      <c r="BB46" s="1043"/>
      <c r="BC46" s="1043"/>
      <c r="BD46" s="1043"/>
      <c r="BE46" s="977"/>
      <c r="BF46" s="977"/>
      <c r="BG46" s="977"/>
      <c r="BH46" s="977"/>
      <c r="BI46" s="978"/>
      <c r="BJ46" s="233"/>
      <c r="BK46" s="233"/>
      <c r="BL46" s="233"/>
      <c r="BM46" s="233"/>
      <c r="BN46" s="233"/>
      <c r="BO46" s="242"/>
      <c r="BP46" s="242"/>
      <c r="BQ46" s="239">
        <v>40</v>
      </c>
      <c r="BR46" s="240"/>
      <c r="BS46" s="997"/>
      <c r="BT46" s="998"/>
      <c r="BU46" s="998"/>
      <c r="BV46" s="998"/>
      <c r="BW46" s="998"/>
      <c r="BX46" s="998"/>
      <c r="BY46" s="998"/>
      <c r="BZ46" s="998"/>
      <c r="CA46" s="998"/>
      <c r="CB46" s="998"/>
      <c r="CC46" s="998"/>
      <c r="CD46" s="998"/>
      <c r="CE46" s="998"/>
      <c r="CF46" s="998"/>
      <c r="CG46" s="1019"/>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230"/>
    </row>
    <row r="47" spans="1:131" ht="26.25" customHeight="1" x14ac:dyDescent="0.2">
      <c r="A47" s="239">
        <v>20</v>
      </c>
      <c r="B47" s="1038"/>
      <c r="C47" s="1039"/>
      <c r="D47" s="1039"/>
      <c r="E47" s="1039"/>
      <c r="F47" s="1039"/>
      <c r="G47" s="1039"/>
      <c r="H47" s="1039"/>
      <c r="I47" s="1039"/>
      <c r="J47" s="1039"/>
      <c r="K47" s="1039"/>
      <c r="L47" s="1039"/>
      <c r="M47" s="1039"/>
      <c r="N47" s="1039"/>
      <c r="O47" s="1039"/>
      <c r="P47" s="1040"/>
      <c r="Q47" s="1044"/>
      <c r="R47" s="1045"/>
      <c r="S47" s="1045"/>
      <c r="T47" s="1045"/>
      <c r="U47" s="1045"/>
      <c r="V47" s="1045"/>
      <c r="W47" s="1045"/>
      <c r="X47" s="1045"/>
      <c r="Y47" s="1045"/>
      <c r="Z47" s="1045"/>
      <c r="AA47" s="1045"/>
      <c r="AB47" s="1045"/>
      <c r="AC47" s="1045"/>
      <c r="AD47" s="1045"/>
      <c r="AE47" s="1046"/>
      <c r="AF47" s="1022"/>
      <c r="AG47" s="1023"/>
      <c r="AH47" s="1023"/>
      <c r="AI47" s="1023"/>
      <c r="AJ47" s="1024"/>
      <c r="AK47" s="985"/>
      <c r="AL47" s="976"/>
      <c r="AM47" s="976"/>
      <c r="AN47" s="976"/>
      <c r="AO47" s="976"/>
      <c r="AP47" s="976"/>
      <c r="AQ47" s="976"/>
      <c r="AR47" s="976"/>
      <c r="AS47" s="976"/>
      <c r="AT47" s="976"/>
      <c r="AU47" s="976"/>
      <c r="AV47" s="976"/>
      <c r="AW47" s="976"/>
      <c r="AX47" s="976"/>
      <c r="AY47" s="976"/>
      <c r="AZ47" s="1043"/>
      <c r="BA47" s="1043"/>
      <c r="BB47" s="1043"/>
      <c r="BC47" s="1043"/>
      <c r="BD47" s="1043"/>
      <c r="BE47" s="977"/>
      <c r="BF47" s="977"/>
      <c r="BG47" s="977"/>
      <c r="BH47" s="977"/>
      <c r="BI47" s="978"/>
      <c r="BJ47" s="233"/>
      <c r="BK47" s="233"/>
      <c r="BL47" s="233"/>
      <c r="BM47" s="233"/>
      <c r="BN47" s="233"/>
      <c r="BO47" s="242"/>
      <c r="BP47" s="242"/>
      <c r="BQ47" s="239">
        <v>41</v>
      </c>
      <c r="BR47" s="240"/>
      <c r="BS47" s="997"/>
      <c r="BT47" s="998"/>
      <c r="BU47" s="998"/>
      <c r="BV47" s="998"/>
      <c r="BW47" s="998"/>
      <c r="BX47" s="998"/>
      <c r="BY47" s="998"/>
      <c r="BZ47" s="998"/>
      <c r="CA47" s="998"/>
      <c r="CB47" s="998"/>
      <c r="CC47" s="998"/>
      <c r="CD47" s="998"/>
      <c r="CE47" s="998"/>
      <c r="CF47" s="998"/>
      <c r="CG47" s="1019"/>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230"/>
    </row>
    <row r="48" spans="1:131" ht="26.25" customHeight="1" x14ac:dyDescent="0.2">
      <c r="A48" s="239">
        <v>21</v>
      </c>
      <c r="B48" s="1038"/>
      <c r="C48" s="1039"/>
      <c r="D48" s="1039"/>
      <c r="E48" s="1039"/>
      <c r="F48" s="1039"/>
      <c r="G48" s="1039"/>
      <c r="H48" s="1039"/>
      <c r="I48" s="1039"/>
      <c r="J48" s="1039"/>
      <c r="K48" s="1039"/>
      <c r="L48" s="1039"/>
      <c r="M48" s="1039"/>
      <c r="N48" s="1039"/>
      <c r="O48" s="1039"/>
      <c r="P48" s="1040"/>
      <c r="Q48" s="1044"/>
      <c r="R48" s="1045"/>
      <c r="S48" s="1045"/>
      <c r="T48" s="1045"/>
      <c r="U48" s="1045"/>
      <c r="V48" s="1045"/>
      <c r="W48" s="1045"/>
      <c r="X48" s="1045"/>
      <c r="Y48" s="1045"/>
      <c r="Z48" s="1045"/>
      <c r="AA48" s="1045"/>
      <c r="AB48" s="1045"/>
      <c r="AC48" s="1045"/>
      <c r="AD48" s="1045"/>
      <c r="AE48" s="1046"/>
      <c r="AF48" s="1022"/>
      <c r="AG48" s="1023"/>
      <c r="AH48" s="1023"/>
      <c r="AI48" s="1023"/>
      <c r="AJ48" s="1024"/>
      <c r="AK48" s="985"/>
      <c r="AL48" s="976"/>
      <c r="AM48" s="976"/>
      <c r="AN48" s="976"/>
      <c r="AO48" s="976"/>
      <c r="AP48" s="976"/>
      <c r="AQ48" s="976"/>
      <c r="AR48" s="976"/>
      <c r="AS48" s="976"/>
      <c r="AT48" s="976"/>
      <c r="AU48" s="976"/>
      <c r="AV48" s="976"/>
      <c r="AW48" s="976"/>
      <c r="AX48" s="976"/>
      <c r="AY48" s="976"/>
      <c r="AZ48" s="1043"/>
      <c r="BA48" s="1043"/>
      <c r="BB48" s="1043"/>
      <c r="BC48" s="1043"/>
      <c r="BD48" s="1043"/>
      <c r="BE48" s="977"/>
      <c r="BF48" s="977"/>
      <c r="BG48" s="977"/>
      <c r="BH48" s="977"/>
      <c r="BI48" s="978"/>
      <c r="BJ48" s="233"/>
      <c r="BK48" s="233"/>
      <c r="BL48" s="233"/>
      <c r="BM48" s="233"/>
      <c r="BN48" s="233"/>
      <c r="BO48" s="242"/>
      <c r="BP48" s="242"/>
      <c r="BQ48" s="239">
        <v>42</v>
      </c>
      <c r="BR48" s="240"/>
      <c r="BS48" s="997"/>
      <c r="BT48" s="998"/>
      <c r="BU48" s="998"/>
      <c r="BV48" s="998"/>
      <c r="BW48" s="998"/>
      <c r="BX48" s="998"/>
      <c r="BY48" s="998"/>
      <c r="BZ48" s="998"/>
      <c r="CA48" s="998"/>
      <c r="CB48" s="998"/>
      <c r="CC48" s="998"/>
      <c r="CD48" s="998"/>
      <c r="CE48" s="998"/>
      <c r="CF48" s="998"/>
      <c r="CG48" s="1019"/>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230"/>
    </row>
    <row r="49" spans="1:131" ht="26.25" customHeight="1" x14ac:dyDescent="0.2">
      <c r="A49" s="239">
        <v>22</v>
      </c>
      <c r="B49" s="1038"/>
      <c r="C49" s="1039"/>
      <c r="D49" s="1039"/>
      <c r="E49" s="1039"/>
      <c r="F49" s="1039"/>
      <c r="G49" s="1039"/>
      <c r="H49" s="1039"/>
      <c r="I49" s="1039"/>
      <c r="J49" s="1039"/>
      <c r="K49" s="1039"/>
      <c r="L49" s="1039"/>
      <c r="M49" s="1039"/>
      <c r="N49" s="1039"/>
      <c r="O49" s="1039"/>
      <c r="P49" s="1040"/>
      <c r="Q49" s="1044"/>
      <c r="R49" s="1045"/>
      <c r="S49" s="1045"/>
      <c r="T49" s="1045"/>
      <c r="U49" s="1045"/>
      <c r="V49" s="1045"/>
      <c r="W49" s="1045"/>
      <c r="X49" s="1045"/>
      <c r="Y49" s="1045"/>
      <c r="Z49" s="1045"/>
      <c r="AA49" s="1045"/>
      <c r="AB49" s="1045"/>
      <c r="AC49" s="1045"/>
      <c r="AD49" s="1045"/>
      <c r="AE49" s="1046"/>
      <c r="AF49" s="1022"/>
      <c r="AG49" s="1023"/>
      <c r="AH49" s="1023"/>
      <c r="AI49" s="1023"/>
      <c r="AJ49" s="1024"/>
      <c r="AK49" s="985"/>
      <c r="AL49" s="976"/>
      <c r="AM49" s="976"/>
      <c r="AN49" s="976"/>
      <c r="AO49" s="976"/>
      <c r="AP49" s="976"/>
      <c r="AQ49" s="976"/>
      <c r="AR49" s="976"/>
      <c r="AS49" s="976"/>
      <c r="AT49" s="976"/>
      <c r="AU49" s="976"/>
      <c r="AV49" s="976"/>
      <c r="AW49" s="976"/>
      <c r="AX49" s="976"/>
      <c r="AY49" s="976"/>
      <c r="AZ49" s="1043"/>
      <c r="BA49" s="1043"/>
      <c r="BB49" s="1043"/>
      <c r="BC49" s="1043"/>
      <c r="BD49" s="1043"/>
      <c r="BE49" s="977"/>
      <c r="BF49" s="977"/>
      <c r="BG49" s="977"/>
      <c r="BH49" s="977"/>
      <c r="BI49" s="978"/>
      <c r="BJ49" s="233"/>
      <c r="BK49" s="233"/>
      <c r="BL49" s="233"/>
      <c r="BM49" s="233"/>
      <c r="BN49" s="233"/>
      <c r="BO49" s="242"/>
      <c r="BP49" s="242"/>
      <c r="BQ49" s="239">
        <v>43</v>
      </c>
      <c r="BR49" s="240"/>
      <c r="BS49" s="997"/>
      <c r="BT49" s="998"/>
      <c r="BU49" s="998"/>
      <c r="BV49" s="998"/>
      <c r="BW49" s="998"/>
      <c r="BX49" s="998"/>
      <c r="BY49" s="998"/>
      <c r="BZ49" s="998"/>
      <c r="CA49" s="998"/>
      <c r="CB49" s="998"/>
      <c r="CC49" s="998"/>
      <c r="CD49" s="998"/>
      <c r="CE49" s="998"/>
      <c r="CF49" s="998"/>
      <c r="CG49" s="1019"/>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230"/>
    </row>
    <row r="50" spans="1:131" ht="26.25" customHeight="1" x14ac:dyDescent="0.2">
      <c r="A50" s="239">
        <v>23</v>
      </c>
      <c r="B50" s="1038"/>
      <c r="C50" s="1039"/>
      <c r="D50" s="1039"/>
      <c r="E50" s="1039"/>
      <c r="F50" s="1039"/>
      <c r="G50" s="1039"/>
      <c r="H50" s="1039"/>
      <c r="I50" s="1039"/>
      <c r="J50" s="1039"/>
      <c r="K50" s="1039"/>
      <c r="L50" s="1039"/>
      <c r="M50" s="1039"/>
      <c r="N50" s="1039"/>
      <c r="O50" s="1039"/>
      <c r="P50" s="1040"/>
      <c r="Q50" s="1041"/>
      <c r="R50" s="1026"/>
      <c r="S50" s="1026"/>
      <c r="T50" s="1026"/>
      <c r="U50" s="1026"/>
      <c r="V50" s="1026"/>
      <c r="W50" s="1026"/>
      <c r="X50" s="1026"/>
      <c r="Y50" s="1026"/>
      <c r="Z50" s="1026"/>
      <c r="AA50" s="1026"/>
      <c r="AB50" s="1026"/>
      <c r="AC50" s="1026"/>
      <c r="AD50" s="1026"/>
      <c r="AE50" s="1042"/>
      <c r="AF50" s="1022"/>
      <c r="AG50" s="1023"/>
      <c r="AH50" s="1023"/>
      <c r="AI50" s="1023"/>
      <c r="AJ50" s="1024"/>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7"/>
      <c r="BF50" s="977"/>
      <c r="BG50" s="977"/>
      <c r="BH50" s="977"/>
      <c r="BI50" s="978"/>
      <c r="BJ50" s="233"/>
      <c r="BK50" s="233"/>
      <c r="BL50" s="233"/>
      <c r="BM50" s="233"/>
      <c r="BN50" s="233"/>
      <c r="BO50" s="242"/>
      <c r="BP50" s="242"/>
      <c r="BQ50" s="239">
        <v>44</v>
      </c>
      <c r="BR50" s="240"/>
      <c r="BS50" s="997"/>
      <c r="BT50" s="998"/>
      <c r="BU50" s="998"/>
      <c r="BV50" s="998"/>
      <c r="BW50" s="998"/>
      <c r="BX50" s="998"/>
      <c r="BY50" s="998"/>
      <c r="BZ50" s="998"/>
      <c r="CA50" s="998"/>
      <c r="CB50" s="998"/>
      <c r="CC50" s="998"/>
      <c r="CD50" s="998"/>
      <c r="CE50" s="998"/>
      <c r="CF50" s="998"/>
      <c r="CG50" s="1019"/>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230"/>
    </row>
    <row r="51" spans="1:131" ht="26.25" customHeight="1" x14ac:dyDescent="0.2">
      <c r="A51" s="239">
        <v>24</v>
      </c>
      <c r="B51" s="1038"/>
      <c r="C51" s="1039"/>
      <c r="D51" s="1039"/>
      <c r="E51" s="1039"/>
      <c r="F51" s="1039"/>
      <c r="G51" s="1039"/>
      <c r="H51" s="1039"/>
      <c r="I51" s="1039"/>
      <c r="J51" s="1039"/>
      <c r="K51" s="1039"/>
      <c r="L51" s="1039"/>
      <c r="M51" s="1039"/>
      <c r="N51" s="1039"/>
      <c r="O51" s="1039"/>
      <c r="P51" s="1040"/>
      <c r="Q51" s="1041"/>
      <c r="R51" s="1026"/>
      <c r="S51" s="1026"/>
      <c r="T51" s="1026"/>
      <c r="U51" s="1026"/>
      <c r="V51" s="1026"/>
      <c r="W51" s="1026"/>
      <c r="X51" s="1026"/>
      <c r="Y51" s="1026"/>
      <c r="Z51" s="1026"/>
      <c r="AA51" s="1026"/>
      <c r="AB51" s="1026"/>
      <c r="AC51" s="1026"/>
      <c r="AD51" s="1026"/>
      <c r="AE51" s="1042"/>
      <c r="AF51" s="1022"/>
      <c r="AG51" s="1023"/>
      <c r="AH51" s="1023"/>
      <c r="AI51" s="1023"/>
      <c r="AJ51" s="1024"/>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7"/>
      <c r="BF51" s="977"/>
      <c r="BG51" s="977"/>
      <c r="BH51" s="977"/>
      <c r="BI51" s="978"/>
      <c r="BJ51" s="233"/>
      <c r="BK51" s="233"/>
      <c r="BL51" s="233"/>
      <c r="BM51" s="233"/>
      <c r="BN51" s="233"/>
      <c r="BO51" s="242"/>
      <c r="BP51" s="242"/>
      <c r="BQ51" s="239">
        <v>45</v>
      </c>
      <c r="BR51" s="240"/>
      <c r="BS51" s="997"/>
      <c r="BT51" s="998"/>
      <c r="BU51" s="998"/>
      <c r="BV51" s="998"/>
      <c r="BW51" s="998"/>
      <c r="BX51" s="998"/>
      <c r="BY51" s="998"/>
      <c r="BZ51" s="998"/>
      <c r="CA51" s="998"/>
      <c r="CB51" s="998"/>
      <c r="CC51" s="998"/>
      <c r="CD51" s="998"/>
      <c r="CE51" s="998"/>
      <c r="CF51" s="998"/>
      <c r="CG51" s="1019"/>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230"/>
    </row>
    <row r="52" spans="1:131" ht="26.25" customHeight="1" x14ac:dyDescent="0.2">
      <c r="A52" s="239">
        <v>25</v>
      </c>
      <c r="B52" s="1038"/>
      <c r="C52" s="1039"/>
      <c r="D52" s="1039"/>
      <c r="E52" s="1039"/>
      <c r="F52" s="1039"/>
      <c r="G52" s="1039"/>
      <c r="H52" s="1039"/>
      <c r="I52" s="1039"/>
      <c r="J52" s="1039"/>
      <c r="K52" s="1039"/>
      <c r="L52" s="1039"/>
      <c r="M52" s="1039"/>
      <c r="N52" s="1039"/>
      <c r="O52" s="1039"/>
      <c r="P52" s="1040"/>
      <c r="Q52" s="1041"/>
      <c r="R52" s="1026"/>
      <c r="S52" s="1026"/>
      <c r="T52" s="1026"/>
      <c r="U52" s="1026"/>
      <c r="V52" s="1026"/>
      <c r="W52" s="1026"/>
      <c r="X52" s="1026"/>
      <c r="Y52" s="1026"/>
      <c r="Z52" s="1026"/>
      <c r="AA52" s="1026"/>
      <c r="AB52" s="1026"/>
      <c r="AC52" s="1026"/>
      <c r="AD52" s="1026"/>
      <c r="AE52" s="1042"/>
      <c r="AF52" s="1022"/>
      <c r="AG52" s="1023"/>
      <c r="AH52" s="1023"/>
      <c r="AI52" s="1023"/>
      <c r="AJ52" s="1024"/>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7"/>
      <c r="BF52" s="977"/>
      <c r="BG52" s="977"/>
      <c r="BH52" s="977"/>
      <c r="BI52" s="978"/>
      <c r="BJ52" s="233"/>
      <c r="BK52" s="233"/>
      <c r="BL52" s="233"/>
      <c r="BM52" s="233"/>
      <c r="BN52" s="233"/>
      <c r="BO52" s="242"/>
      <c r="BP52" s="242"/>
      <c r="BQ52" s="239">
        <v>46</v>
      </c>
      <c r="BR52" s="240"/>
      <c r="BS52" s="997"/>
      <c r="BT52" s="998"/>
      <c r="BU52" s="998"/>
      <c r="BV52" s="998"/>
      <c r="BW52" s="998"/>
      <c r="BX52" s="998"/>
      <c r="BY52" s="998"/>
      <c r="BZ52" s="998"/>
      <c r="CA52" s="998"/>
      <c r="CB52" s="998"/>
      <c r="CC52" s="998"/>
      <c r="CD52" s="998"/>
      <c r="CE52" s="998"/>
      <c r="CF52" s="998"/>
      <c r="CG52" s="1019"/>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230"/>
    </row>
    <row r="53" spans="1:131" ht="26.25" customHeight="1" x14ac:dyDescent="0.2">
      <c r="A53" s="239">
        <v>26</v>
      </c>
      <c r="B53" s="1038"/>
      <c r="C53" s="1039"/>
      <c r="D53" s="1039"/>
      <c r="E53" s="1039"/>
      <c r="F53" s="1039"/>
      <c r="G53" s="1039"/>
      <c r="H53" s="1039"/>
      <c r="I53" s="1039"/>
      <c r="J53" s="1039"/>
      <c r="K53" s="1039"/>
      <c r="L53" s="1039"/>
      <c r="M53" s="1039"/>
      <c r="N53" s="1039"/>
      <c r="O53" s="1039"/>
      <c r="P53" s="1040"/>
      <c r="Q53" s="1041"/>
      <c r="R53" s="1026"/>
      <c r="S53" s="1026"/>
      <c r="T53" s="1026"/>
      <c r="U53" s="1026"/>
      <c r="V53" s="1026"/>
      <c r="W53" s="1026"/>
      <c r="X53" s="1026"/>
      <c r="Y53" s="1026"/>
      <c r="Z53" s="1026"/>
      <c r="AA53" s="1026"/>
      <c r="AB53" s="1026"/>
      <c r="AC53" s="1026"/>
      <c r="AD53" s="1026"/>
      <c r="AE53" s="1042"/>
      <c r="AF53" s="1022"/>
      <c r="AG53" s="1023"/>
      <c r="AH53" s="1023"/>
      <c r="AI53" s="1023"/>
      <c r="AJ53" s="1024"/>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7"/>
      <c r="BF53" s="977"/>
      <c r="BG53" s="977"/>
      <c r="BH53" s="977"/>
      <c r="BI53" s="978"/>
      <c r="BJ53" s="233"/>
      <c r="BK53" s="233"/>
      <c r="BL53" s="233"/>
      <c r="BM53" s="233"/>
      <c r="BN53" s="233"/>
      <c r="BO53" s="242"/>
      <c r="BP53" s="242"/>
      <c r="BQ53" s="239">
        <v>47</v>
      </c>
      <c r="BR53" s="240"/>
      <c r="BS53" s="997"/>
      <c r="BT53" s="998"/>
      <c r="BU53" s="998"/>
      <c r="BV53" s="998"/>
      <c r="BW53" s="998"/>
      <c r="BX53" s="998"/>
      <c r="BY53" s="998"/>
      <c r="BZ53" s="998"/>
      <c r="CA53" s="998"/>
      <c r="CB53" s="998"/>
      <c r="CC53" s="998"/>
      <c r="CD53" s="998"/>
      <c r="CE53" s="998"/>
      <c r="CF53" s="998"/>
      <c r="CG53" s="1019"/>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230"/>
    </row>
    <row r="54" spans="1:131" ht="26.25" customHeight="1" x14ac:dyDescent="0.2">
      <c r="A54" s="239">
        <v>27</v>
      </c>
      <c r="B54" s="1038"/>
      <c r="C54" s="1039"/>
      <c r="D54" s="1039"/>
      <c r="E54" s="1039"/>
      <c r="F54" s="1039"/>
      <c r="G54" s="1039"/>
      <c r="H54" s="1039"/>
      <c r="I54" s="1039"/>
      <c r="J54" s="1039"/>
      <c r="K54" s="1039"/>
      <c r="L54" s="1039"/>
      <c r="M54" s="1039"/>
      <c r="N54" s="1039"/>
      <c r="O54" s="1039"/>
      <c r="P54" s="1040"/>
      <c r="Q54" s="1041"/>
      <c r="R54" s="1026"/>
      <c r="S54" s="1026"/>
      <c r="T54" s="1026"/>
      <c r="U54" s="1026"/>
      <c r="V54" s="1026"/>
      <c r="W54" s="1026"/>
      <c r="X54" s="1026"/>
      <c r="Y54" s="1026"/>
      <c r="Z54" s="1026"/>
      <c r="AA54" s="1026"/>
      <c r="AB54" s="1026"/>
      <c r="AC54" s="1026"/>
      <c r="AD54" s="1026"/>
      <c r="AE54" s="1042"/>
      <c r="AF54" s="1022"/>
      <c r="AG54" s="1023"/>
      <c r="AH54" s="1023"/>
      <c r="AI54" s="1023"/>
      <c r="AJ54" s="1024"/>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7"/>
      <c r="BF54" s="977"/>
      <c r="BG54" s="977"/>
      <c r="BH54" s="977"/>
      <c r="BI54" s="978"/>
      <c r="BJ54" s="233"/>
      <c r="BK54" s="233"/>
      <c r="BL54" s="233"/>
      <c r="BM54" s="233"/>
      <c r="BN54" s="233"/>
      <c r="BO54" s="242"/>
      <c r="BP54" s="242"/>
      <c r="BQ54" s="239">
        <v>48</v>
      </c>
      <c r="BR54" s="240"/>
      <c r="BS54" s="997"/>
      <c r="BT54" s="998"/>
      <c r="BU54" s="998"/>
      <c r="BV54" s="998"/>
      <c r="BW54" s="998"/>
      <c r="BX54" s="998"/>
      <c r="BY54" s="998"/>
      <c r="BZ54" s="998"/>
      <c r="CA54" s="998"/>
      <c r="CB54" s="998"/>
      <c r="CC54" s="998"/>
      <c r="CD54" s="998"/>
      <c r="CE54" s="998"/>
      <c r="CF54" s="998"/>
      <c r="CG54" s="1019"/>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230"/>
    </row>
    <row r="55" spans="1:131" ht="26.25" customHeight="1" x14ac:dyDescent="0.2">
      <c r="A55" s="239">
        <v>28</v>
      </c>
      <c r="B55" s="1038"/>
      <c r="C55" s="1039"/>
      <c r="D55" s="1039"/>
      <c r="E55" s="1039"/>
      <c r="F55" s="1039"/>
      <c r="G55" s="1039"/>
      <c r="H55" s="1039"/>
      <c r="I55" s="1039"/>
      <c r="J55" s="1039"/>
      <c r="K55" s="1039"/>
      <c r="L55" s="1039"/>
      <c r="M55" s="1039"/>
      <c r="N55" s="1039"/>
      <c r="O55" s="1039"/>
      <c r="P55" s="1040"/>
      <c r="Q55" s="1041"/>
      <c r="R55" s="1026"/>
      <c r="S55" s="1026"/>
      <c r="T55" s="1026"/>
      <c r="U55" s="1026"/>
      <c r="V55" s="1026"/>
      <c r="W55" s="1026"/>
      <c r="X55" s="1026"/>
      <c r="Y55" s="1026"/>
      <c r="Z55" s="1026"/>
      <c r="AA55" s="1026"/>
      <c r="AB55" s="1026"/>
      <c r="AC55" s="1026"/>
      <c r="AD55" s="1026"/>
      <c r="AE55" s="1042"/>
      <c r="AF55" s="1022"/>
      <c r="AG55" s="1023"/>
      <c r="AH55" s="1023"/>
      <c r="AI55" s="1023"/>
      <c r="AJ55" s="1024"/>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7"/>
      <c r="BF55" s="977"/>
      <c r="BG55" s="977"/>
      <c r="BH55" s="977"/>
      <c r="BI55" s="978"/>
      <c r="BJ55" s="233"/>
      <c r="BK55" s="233"/>
      <c r="BL55" s="233"/>
      <c r="BM55" s="233"/>
      <c r="BN55" s="233"/>
      <c r="BO55" s="242"/>
      <c r="BP55" s="242"/>
      <c r="BQ55" s="239">
        <v>49</v>
      </c>
      <c r="BR55" s="240"/>
      <c r="BS55" s="997"/>
      <c r="BT55" s="998"/>
      <c r="BU55" s="998"/>
      <c r="BV55" s="998"/>
      <c r="BW55" s="998"/>
      <c r="BX55" s="998"/>
      <c r="BY55" s="998"/>
      <c r="BZ55" s="998"/>
      <c r="CA55" s="998"/>
      <c r="CB55" s="998"/>
      <c r="CC55" s="998"/>
      <c r="CD55" s="998"/>
      <c r="CE55" s="998"/>
      <c r="CF55" s="998"/>
      <c r="CG55" s="1019"/>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230"/>
    </row>
    <row r="56" spans="1:131" ht="26.25" customHeight="1" x14ac:dyDescent="0.2">
      <c r="A56" s="239">
        <v>29</v>
      </c>
      <c r="B56" s="1038"/>
      <c r="C56" s="1039"/>
      <c r="D56" s="1039"/>
      <c r="E56" s="1039"/>
      <c r="F56" s="1039"/>
      <c r="G56" s="1039"/>
      <c r="H56" s="1039"/>
      <c r="I56" s="1039"/>
      <c r="J56" s="1039"/>
      <c r="K56" s="1039"/>
      <c r="L56" s="1039"/>
      <c r="M56" s="1039"/>
      <c r="N56" s="1039"/>
      <c r="O56" s="1039"/>
      <c r="P56" s="1040"/>
      <c r="Q56" s="1041"/>
      <c r="R56" s="1026"/>
      <c r="S56" s="1026"/>
      <c r="T56" s="1026"/>
      <c r="U56" s="1026"/>
      <c r="V56" s="1026"/>
      <c r="W56" s="1026"/>
      <c r="X56" s="1026"/>
      <c r="Y56" s="1026"/>
      <c r="Z56" s="1026"/>
      <c r="AA56" s="1026"/>
      <c r="AB56" s="1026"/>
      <c r="AC56" s="1026"/>
      <c r="AD56" s="1026"/>
      <c r="AE56" s="1042"/>
      <c r="AF56" s="1022"/>
      <c r="AG56" s="1023"/>
      <c r="AH56" s="1023"/>
      <c r="AI56" s="1023"/>
      <c r="AJ56" s="1024"/>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7"/>
      <c r="BF56" s="977"/>
      <c r="BG56" s="977"/>
      <c r="BH56" s="977"/>
      <c r="BI56" s="978"/>
      <c r="BJ56" s="233"/>
      <c r="BK56" s="233"/>
      <c r="BL56" s="233"/>
      <c r="BM56" s="233"/>
      <c r="BN56" s="233"/>
      <c r="BO56" s="242"/>
      <c r="BP56" s="242"/>
      <c r="BQ56" s="239">
        <v>50</v>
      </c>
      <c r="BR56" s="240"/>
      <c r="BS56" s="997"/>
      <c r="BT56" s="998"/>
      <c r="BU56" s="998"/>
      <c r="BV56" s="998"/>
      <c r="BW56" s="998"/>
      <c r="BX56" s="998"/>
      <c r="BY56" s="998"/>
      <c r="BZ56" s="998"/>
      <c r="CA56" s="998"/>
      <c r="CB56" s="998"/>
      <c r="CC56" s="998"/>
      <c r="CD56" s="998"/>
      <c r="CE56" s="998"/>
      <c r="CF56" s="998"/>
      <c r="CG56" s="1019"/>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230"/>
    </row>
    <row r="57" spans="1:131" ht="26.25" customHeight="1" x14ac:dyDescent="0.2">
      <c r="A57" s="239">
        <v>30</v>
      </c>
      <c r="B57" s="1038"/>
      <c r="C57" s="1039"/>
      <c r="D57" s="1039"/>
      <c r="E57" s="1039"/>
      <c r="F57" s="1039"/>
      <c r="G57" s="1039"/>
      <c r="H57" s="1039"/>
      <c r="I57" s="1039"/>
      <c r="J57" s="1039"/>
      <c r="K57" s="1039"/>
      <c r="L57" s="1039"/>
      <c r="M57" s="1039"/>
      <c r="N57" s="1039"/>
      <c r="O57" s="1039"/>
      <c r="P57" s="1040"/>
      <c r="Q57" s="1041"/>
      <c r="R57" s="1026"/>
      <c r="S57" s="1026"/>
      <c r="T57" s="1026"/>
      <c r="U57" s="1026"/>
      <c r="V57" s="1026"/>
      <c r="W57" s="1026"/>
      <c r="X57" s="1026"/>
      <c r="Y57" s="1026"/>
      <c r="Z57" s="1026"/>
      <c r="AA57" s="1026"/>
      <c r="AB57" s="1026"/>
      <c r="AC57" s="1026"/>
      <c r="AD57" s="1026"/>
      <c r="AE57" s="1042"/>
      <c r="AF57" s="1022"/>
      <c r="AG57" s="1023"/>
      <c r="AH57" s="1023"/>
      <c r="AI57" s="1023"/>
      <c r="AJ57" s="1024"/>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7"/>
      <c r="BF57" s="977"/>
      <c r="BG57" s="977"/>
      <c r="BH57" s="977"/>
      <c r="BI57" s="978"/>
      <c r="BJ57" s="233"/>
      <c r="BK57" s="233"/>
      <c r="BL57" s="233"/>
      <c r="BM57" s="233"/>
      <c r="BN57" s="233"/>
      <c r="BO57" s="242"/>
      <c r="BP57" s="242"/>
      <c r="BQ57" s="239">
        <v>51</v>
      </c>
      <c r="BR57" s="240"/>
      <c r="BS57" s="997"/>
      <c r="BT57" s="998"/>
      <c r="BU57" s="998"/>
      <c r="BV57" s="998"/>
      <c r="BW57" s="998"/>
      <c r="BX57" s="998"/>
      <c r="BY57" s="998"/>
      <c r="BZ57" s="998"/>
      <c r="CA57" s="998"/>
      <c r="CB57" s="998"/>
      <c r="CC57" s="998"/>
      <c r="CD57" s="998"/>
      <c r="CE57" s="998"/>
      <c r="CF57" s="998"/>
      <c r="CG57" s="1019"/>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230"/>
    </row>
    <row r="58" spans="1:131" ht="26.25" customHeight="1" x14ac:dyDescent="0.2">
      <c r="A58" s="239">
        <v>31</v>
      </c>
      <c r="B58" s="1038"/>
      <c r="C58" s="1039"/>
      <c r="D58" s="1039"/>
      <c r="E58" s="1039"/>
      <c r="F58" s="1039"/>
      <c r="G58" s="1039"/>
      <c r="H58" s="1039"/>
      <c r="I58" s="1039"/>
      <c r="J58" s="1039"/>
      <c r="K58" s="1039"/>
      <c r="L58" s="1039"/>
      <c r="M58" s="1039"/>
      <c r="N58" s="1039"/>
      <c r="O58" s="1039"/>
      <c r="P58" s="1040"/>
      <c r="Q58" s="1041"/>
      <c r="R58" s="1026"/>
      <c r="S58" s="1026"/>
      <c r="T58" s="1026"/>
      <c r="U58" s="1026"/>
      <c r="V58" s="1026"/>
      <c r="W58" s="1026"/>
      <c r="X58" s="1026"/>
      <c r="Y58" s="1026"/>
      <c r="Z58" s="1026"/>
      <c r="AA58" s="1026"/>
      <c r="AB58" s="1026"/>
      <c r="AC58" s="1026"/>
      <c r="AD58" s="1026"/>
      <c r="AE58" s="1042"/>
      <c r="AF58" s="1022"/>
      <c r="AG58" s="1023"/>
      <c r="AH58" s="1023"/>
      <c r="AI58" s="1023"/>
      <c r="AJ58" s="1024"/>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7"/>
      <c r="BF58" s="977"/>
      <c r="BG58" s="977"/>
      <c r="BH58" s="977"/>
      <c r="BI58" s="978"/>
      <c r="BJ58" s="233"/>
      <c r="BK58" s="233"/>
      <c r="BL58" s="233"/>
      <c r="BM58" s="233"/>
      <c r="BN58" s="233"/>
      <c r="BO58" s="242"/>
      <c r="BP58" s="242"/>
      <c r="BQ58" s="239">
        <v>52</v>
      </c>
      <c r="BR58" s="240"/>
      <c r="BS58" s="997"/>
      <c r="BT58" s="998"/>
      <c r="BU58" s="998"/>
      <c r="BV58" s="998"/>
      <c r="BW58" s="998"/>
      <c r="BX58" s="998"/>
      <c r="BY58" s="998"/>
      <c r="BZ58" s="998"/>
      <c r="CA58" s="998"/>
      <c r="CB58" s="998"/>
      <c r="CC58" s="998"/>
      <c r="CD58" s="998"/>
      <c r="CE58" s="998"/>
      <c r="CF58" s="998"/>
      <c r="CG58" s="1019"/>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230"/>
    </row>
    <row r="59" spans="1:131" ht="26.25" customHeight="1" x14ac:dyDescent="0.2">
      <c r="A59" s="239">
        <v>32</v>
      </c>
      <c r="B59" s="1038"/>
      <c r="C59" s="1039"/>
      <c r="D59" s="1039"/>
      <c r="E59" s="1039"/>
      <c r="F59" s="1039"/>
      <c r="G59" s="1039"/>
      <c r="H59" s="1039"/>
      <c r="I59" s="1039"/>
      <c r="J59" s="1039"/>
      <c r="K59" s="1039"/>
      <c r="L59" s="1039"/>
      <c r="M59" s="1039"/>
      <c r="N59" s="1039"/>
      <c r="O59" s="1039"/>
      <c r="P59" s="1040"/>
      <c r="Q59" s="1041"/>
      <c r="R59" s="1026"/>
      <c r="S59" s="1026"/>
      <c r="T59" s="1026"/>
      <c r="U59" s="1026"/>
      <c r="V59" s="1026"/>
      <c r="W59" s="1026"/>
      <c r="X59" s="1026"/>
      <c r="Y59" s="1026"/>
      <c r="Z59" s="1026"/>
      <c r="AA59" s="1026"/>
      <c r="AB59" s="1026"/>
      <c r="AC59" s="1026"/>
      <c r="AD59" s="1026"/>
      <c r="AE59" s="1042"/>
      <c r="AF59" s="1022"/>
      <c r="AG59" s="1023"/>
      <c r="AH59" s="1023"/>
      <c r="AI59" s="1023"/>
      <c r="AJ59" s="1024"/>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7"/>
      <c r="BF59" s="977"/>
      <c r="BG59" s="977"/>
      <c r="BH59" s="977"/>
      <c r="BI59" s="978"/>
      <c r="BJ59" s="233"/>
      <c r="BK59" s="233"/>
      <c r="BL59" s="233"/>
      <c r="BM59" s="233"/>
      <c r="BN59" s="233"/>
      <c r="BO59" s="242"/>
      <c r="BP59" s="242"/>
      <c r="BQ59" s="239">
        <v>53</v>
      </c>
      <c r="BR59" s="240"/>
      <c r="BS59" s="997"/>
      <c r="BT59" s="998"/>
      <c r="BU59" s="998"/>
      <c r="BV59" s="998"/>
      <c r="BW59" s="998"/>
      <c r="BX59" s="998"/>
      <c r="BY59" s="998"/>
      <c r="BZ59" s="998"/>
      <c r="CA59" s="998"/>
      <c r="CB59" s="998"/>
      <c r="CC59" s="998"/>
      <c r="CD59" s="998"/>
      <c r="CE59" s="998"/>
      <c r="CF59" s="998"/>
      <c r="CG59" s="1019"/>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230"/>
    </row>
    <row r="60" spans="1:131" ht="26.25" customHeight="1" x14ac:dyDescent="0.2">
      <c r="A60" s="239">
        <v>33</v>
      </c>
      <c r="B60" s="1038"/>
      <c r="C60" s="1039"/>
      <c r="D60" s="1039"/>
      <c r="E60" s="1039"/>
      <c r="F60" s="1039"/>
      <c r="G60" s="1039"/>
      <c r="H60" s="1039"/>
      <c r="I60" s="1039"/>
      <c r="J60" s="1039"/>
      <c r="K60" s="1039"/>
      <c r="L60" s="1039"/>
      <c r="M60" s="1039"/>
      <c r="N60" s="1039"/>
      <c r="O60" s="1039"/>
      <c r="P60" s="1040"/>
      <c r="Q60" s="1041"/>
      <c r="R60" s="1026"/>
      <c r="S60" s="1026"/>
      <c r="T60" s="1026"/>
      <c r="U60" s="1026"/>
      <c r="V60" s="1026"/>
      <c r="W60" s="1026"/>
      <c r="X60" s="1026"/>
      <c r="Y60" s="1026"/>
      <c r="Z60" s="1026"/>
      <c r="AA60" s="1026"/>
      <c r="AB60" s="1026"/>
      <c r="AC60" s="1026"/>
      <c r="AD60" s="1026"/>
      <c r="AE60" s="1042"/>
      <c r="AF60" s="1022"/>
      <c r="AG60" s="1023"/>
      <c r="AH60" s="1023"/>
      <c r="AI60" s="1023"/>
      <c r="AJ60" s="1024"/>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7"/>
      <c r="BF60" s="977"/>
      <c r="BG60" s="977"/>
      <c r="BH60" s="977"/>
      <c r="BI60" s="978"/>
      <c r="BJ60" s="233"/>
      <c r="BK60" s="233"/>
      <c r="BL60" s="233"/>
      <c r="BM60" s="233"/>
      <c r="BN60" s="233"/>
      <c r="BO60" s="242"/>
      <c r="BP60" s="242"/>
      <c r="BQ60" s="239">
        <v>54</v>
      </c>
      <c r="BR60" s="240"/>
      <c r="BS60" s="997"/>
      <c r="BT60" s="998"/>
      <c r="BU60" s="998"/>
      <c r="BV60" s="998"/>
      <c r="BW60" s="998"/>
      <c r="BX60" s="998"/>
      <c r="BY60" s="998"/>
      <c r="BZ60" s="998"/>
      <c r="CA60" s="998"/>
      <c r="CB60" s="998"/>
      <c r="CC60" s="998"/>
      <c r="CD60" s="998"/>
      <c r="CE60" s="998"/>
      <c r="CF60" s="998"/>
      <c r="CG60" s="1019"/>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230"/>
    </row>
    <row r="61" spans="1:131" ht="26.25" customHeight="1" thickBot="1" x14ac:dyDescent="0.25">
      <c r="A61" s="239">
        <v>34</v>
      </c>
      <c r="B61" s="1038"/>
      <c r="C61" s="1039"/>
      <c r="D61" s="1039"/>
      <c r="E61" s="1039"/>
      <c r="F61" s="1039"/>
      <c r="G61" s="1039"/>
      <c r="H61" s="1039"/>
      <c r="I61" s="1039"/>
      <c r="J61" s="1039"/>
      <c r="K61" s="1039"/>
      <c r="L61" s="1039"/>
      <c r="M61" s="1039"/>
      <c r="N61" s="1039"/>
      <c r="O61" s="1039"/>
      <c r="P61" s="1040"/>
      <c r="Q61" s="1041"/>
      <c r="R61" s="1026"/>
      <c r="S61" s="1026"/>
      <c r="T61" s="1026"/>
      <c r="U61" s="1026"/>
      <c r="V61" s="1026"/>
      <c r="W61" s="1026"/>
      <c r="X61" s="1026"/>
      <c r="Y61" s="1026"/>
      <c r="Z61" s="1026"/>
      <c r="AA61" s="1026"/>
      <c r="AB61" s="1026"/>
      <c r="AC61" s="1026"/>
      <c r="AD61" s="1026"/>
      <c r="AE61" s="1042"/>
      <c r="AF61" s="1022"/>
      <c r="AG61" s="1023"/>
      <c r="AH61" s="1023"/>
      <c r="AI61" s="1023"/>
      <c r="AJ61" s="1024"/>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7"/>
      <c r="BF61" s="977"/>
      <c r="BG61" s="977"/>
      <c r="BH61" s="977"/>
      <c r="BI61" s="978"/>
      <c r="BJ61" s="233"/>
      <c r="BK61" s="233"/>
      <c r="BL61" s="233"/>
      <c r="BM61" s="233"/>
      <c r="BN61" s="233"/>
      <c r="BO61" s="242"/>
      <c r="BP61" s="242"/>
      <c r="BQ61" s="239">
        <v>55</v>
      </c>
      <c r="BR61" s="240"/>
      <c r="BS61" s="997"/>
      <c r="BT61" s="998"/>
      <c r="BU61" s="998"/>
      <c r="BV61" s="998"/>
      <c r="BW61" s="998"/>
      <c r="BX61" s="998"/>
      <c r="BY61" s="998"/>
      <c r="BZ61" s="998"/>
      <c r="CA61" s="998"/>
      <c r="CB61" s="998"/>
      <c r="CC61" s="998"/>
      <c r="CD61" s="998"/>
      <c r="CE61" s="998"/>
      <c r="CF61" s="998"/>
      <c r="CG61" s="1019"/>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230"/>
    </row>
    <row r="62" spans="1:131" ht="26.25" customHeight="1" x14ac:dyDescent="0.2">
      <c r="A62" s="239">
        <v>35</v>
      </c>
      <c r="B62" s="1038"/>
      <c r="C62" s="1039"/>
      <c r="D62" s="1039"/>
      <c r="E62" s="1039"/>
      <c r="F62" s="1039"/>
      <c r="G62" s="1039"/>
      <c r="H62" s="1039"/>
      <c r="I62" s="1039"/>
      <c r="J62" s="1039"/>
      <c r="K62" s="1039"/>
      <c r="L62" s="1039"/>
      <c r="M62" s="1039"/>
      <c r="N62" s="1039"/>
      <c r="O62" s="1039"/>
      <c r="P62" s="1040"/>
      <c r="Q62" s="1041"/>
      <c r="R62" s="1026"/>
      <c r="S62" s="1026"/>
      <c r="T62" s="1026"/>
      <c r="U62" s="1026"/>
      <c r="V62" s="1026"/>
      <c r="W62" s="1026"/>
      <c r="X62" s="1026"/>
      <c r="Y62" s="1026"/>
      <c r="Z62" s="1026"/>
      <c r="AA62" s="1026"/>
      <c r="AB62" s="1026"/>
      <c r="AC62" s="1026"/>
      <c r="AD62" s="1026"/>
      <c r="AE62" s="1042"/>
      <c r="AF62" s="1022"/>
      <c r="AG62" s="1023"/>
      <c r="AH62" s="1023"/>
      <c r="AI62" s="1023"/>
      <c r="AJ62" s="1024"/>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7"/>
      <c r="BF62" s="977"/>
      <c r="BG62" s="977"/>
      <c r="BH62" s="977"/>
      <c r="BI62" s="978"/>
      <c r="BJ62" s="1035" t="s">
        <v>423</v>
      </c>
      <c r="BK62" s="1036"/>
      <c r="BL62" s="1036"/>
      <c r="BM62" s="1036"/>
      <c r="BN62" s="1037"/>
      <c r="BO62" s="242"/>
      <c r="BP62" s="242"/>
      <c r="BQ62" s="239">
        <v>56</v>
      </c>
      <c r="BR62" s="240"/>
      <c r="BS62" s="997"/>
      <c r="BT62" s="998"/>
      <c r="BU62" s="998"/>
      <c r="BV62" s="998"/>
      <c r="BW62" s="998"/>
      <c r="BX62" s="998"/>
      <c r="BY62" s="998"/>
      <c r="BZ62" s="998"/>
      <c r="CA62" s="998"/>
      <c r="CB62" s="998"/>
      <c r="CC62" s="998"/>
      <c r="CD62" s="998"/>
      <c r="CE62" s="998"/>
      <c r="CF62" s="998"/>
      <c r="CG62" s="1019"/>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230"/>
    </row>
    <row r="63" spans="1:131" ht="26.25" customHeight="1" thickBot="1" x14ac:dyDescent="0.25">
      <c r="A63" s="241" t="s">
        <v>397</v>
      </c>
      <c r="B63" s="942" t="s">
        <v>424</v>
      </c>
      <c r="C63" s="943"/>
      <c r="D63" s="943"/>
      <c r="E63" s="943"/>
      <c r="F63" s="943"/>
      <c r="G63" s="943"/>
      <c r="H63" s="943"/>
      <c r="I63" s="943"/>
      <c r="J63" s="943"/>
      <c r="K63" s="943"/>
      <c r="L63" s="943"/>
      <c r="M63" s="943"/>
      <c r="N63" s="943"/>
      <c r="O63" s="943"/>
      <c r="P63" s="953"/>
      <c r="Q63" s="967"/>
      <c r="R63" s="968"/>
      <c r="S63" s="968"/>
      <c r="T63" s="968"/>
      <c r="U63" s="968"/>
      <c r="V63" s="968"/>
      <c r="W63" s="968"/>
      <c r="X63" s="968"/>
      <c r="Y63" s="968"/>
      <c r="Z63" s="968"/>
      <c r="AA63" s="968"/>
      <c r="AB63" s="968"/>
      <c r="AC63" s="968"/>
      <c r="AD63" s="968"/>
      <c r="AE63" s="1031"/>
      <c r="AF63" s="1032">
        <v>8818</v>
      </c>
      <c r="AG63" s="964"/>
      <c r="AH63" s="964"/>
      <c r="AI63" s="964"/>
      <c r="AJ63" s="1033"/>
      <c r="AK63" s="1034"/>
      <c r="AL63" s="968"/>
      <c r="AM63" s="968"/>
      <c r="AN63" s="968"/>
      <c r="AO63" s="968"/>
      <c r="AP63" s="964">
        <v>42547</v>
      </c>
      <c r="AQ63" s="964"/>
      <c r="AR63" s="964"/>
      <c r="AS63" s="964"/>
      <c r="AT63" s="964"/>
      <c r="AU63" s="964">
        <v>19163</v>
      </c>
      <c r="AV63" s="964"/>
      <c r="AW63" s="964"/>
      <c r="AX63" s="964"/>
      <c r="AY63" s="964"/>
      <c r="AZ63" s="1028"/>
      <c r="BA63" s="1028"/>
      <c r="BB63" s="1028"/>
      <c r="BC63" s="1028"/>
      <c r="BD63" s="1028"/>
      <c r="BE63" s="965"/>
      <c r="BF63" s="965"/>
      <c r="BG63" s="965"/>
      <c r="BH63" s="965"/>
      <c r="BI63" s="966"/>
      <c r="BJ63" s="1029" t="s">
        <v>129</v>
      </c>
      <c r="BK63" s="958"/>
      <c r="BL63" s="958"/>
      <c r="BM63" s="958"/>
      <c r="BN63" s="1030"/>
      <c r="BO63" s="242"/>
      <c r="BP63" s="242"/>
      <c r="BQ63" s="239">
        <v>57</v>
      </c>
      <c r="BR63" s="240"/>
      <c r="BS63" s="997"/>
      <c r="BT63" s="998"/>
      <c r="BU63" s="998"/>
      <c r="BV63" s="998"/>
      <c r="BW63" s="998"/>
      <c r="BX63" s="998"/>
      <c r="BY63" s="998"/>
      <c r="BZ63" s="998"/>
      <c r="CA63" s="998"/>
      <c r="CB63" s="998"/>
      <c r="CC63" s="998"/>
      <c r="CD63" s="998"/>
      <c r="CE63" s="998"/>
      <c r="CF63" s="998"/>
      <c r="CG63" s="1019"/>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230"/>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97"/>
      <c r="BT64" s="998"/>
      <c r="BU64" s="998"/>
      <c r="BV64" s="998"/>
      <c r="BW64" s="998"/>
      <c r="BX64" s="998"/>
      <c r="BY64" s="998"/>
      <c r="BZ64" s="998"/>
      <c r="CA64" s="998"/>
      <c r="CB64" s="998"/>
      <c r="CC64" s="998"/>
      <c r="CD64" s="998"/>
      <c r="CE64" s="998"/>
      <c r="CF64" s="998"/>
      <c r="CG64" s="1019"/>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230"/>
    </row>
    <row r="65" spans="1:131" ht="26.25" customHeight="1" thickBot="1" x14ac:dyDescent="0.25">
      <c r="A65" s="233" t="s">
        <v>425</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97"/>
      <c r="BT65" s="998"/>
      <c r="BU65" s="998"/>
      <c r="BV65" s="998"/>
      <c r="BW65" s="998"/>
      <c r="BX65" s="998"/>
      <c r="BY65" s="998"/>
      <c r="BZ65" s="998"/>
      <c r="CA65" s="998"/>
      <c r="CB65" s="998"/>
      <c r="CC65" s="998"/>
      <c r="CD65" s="998"/>
      <c r="CE65" s="998"/>
      <c r="CF65" s="998"/>
      <c r="CG65" s="1019"/>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230"/>
    </row>
    <row r="66" spans="1:131" ht="26.25" customHeight="1" x14ac:dyDescent="0.2">
      <c r="A66" s="1000" t="s">
        <v>426</v>
      </c>
      <c r="B66" s="1001"/>
      <c r="C66" s="1001"/>
      <c r="D66" s="1001"/>
      <c r="E66" s="1001"/>
      <c r="F66" s="1001"/>
      <c r="G66" s="1001"/>
      <c r="H66" s="1001"/>
      <c r="I66" s="1001"/>
      <c r="J66" s="1001"/>
      <c r="K66" s="1001"/>
      <c r="L66" s="1001"/>
      <c r="M66" s="1001"/>
      <c r="N66" s="1001"/>
      <c r="O66" s="1001"/>
      <c r="P66" s="1002"/>
      <c r="Q66" s="1006" t="s">
        <v>401</v>
      </c>
      <c r="R66" s="1007"/>
      <c r="S66" s="1007"/>
      <c r="T66" s="1007"/>
      <c r="U66" s="1008"/>
      <c r="V66" s="1006" t="s">
        <v>427</v>
      </c>
      <c r="W66" s="1007"/>
      <c r="X66" s="1007"/>
      <c r="Y66" s="1007"/>
      <c r="Z66" s="1008"/>
      <c r="AA66" s="1006" t="s">
        <v>403</v>
      </c>
      <c r="AB66" s="1007"/>
      <c r="AC66" s="1007"/>
      <c r="AD66" s="1007"/>
      <c r="AE66" s="1008"/>
      <c r="AF66" s="1012" t="s">
        <v>404</v>
      </c>
      <c r="AG66" s="1013"/>
      <c r="AH66" s="1013"/>
      <c r="AI66" s="1013"/>
      <c r="AJ66" s="1014"/>
      <c r="AK66" s="1006" t="s">
        <v>405</v>
      </c>
      <c r="AL66" s="1001"/>
      <c r="AM66" s="1001"/>
      <c r="AN66" s="1001"/>
      <c r="AO66" s="1002"/>
      <c r="AP66" s="1006" t="s">
        <v>406</v>
      </c>
      <c r="AQ66" s="1007"/>
      <c r="AR66" s="1007"/>
      <c r="AS66" s="1007"/>
      <c r="AT66" s="1008"/>
      <c r="AU66" s="1006" t="s">
        <v>428</v>
      </c>
      <c r="AV66" s="1007"/>
      <c r="AW66" s="1007"/>
      <c r="AX66" s="1007"/>
      <c r="AY66" s="1008"/>
      <c r="AZ66" s="1006" t="s">
        <v>384</v>
      </c>
      <c r="BA66" s="1007"/>
      <c r="BB66" s="1007"/>
      <c r="BC66" s="1007"/>
      <c r="BD66" s="1020"/>
      <c r="BE66" s="242"/>
      <c r="BF66" s="242"/>
      <c r="BG66" s="242"/>
      <c r="BH66" s="242"/>
      <c r="BI66" s="242"/>
      <c r="BJ66" s="242"/>
      <c r="BK66" s="242"/>
      <c r="BL66" s="242"/>
      <c r="BM66" s="242"/>
      <c r="BN66" s="242"/>
      <c r="BO66" s="242"/>
      <c r="BP66" s="242"/>
      <c r="BQ66" s="239">
        <v>60</v>
      </c>
      <c r="BR66" s="244"/>
      <c r="BS66" s="950"/>
      <c r="BT66" s="951"/>
      <c r="BU66" s="951"/>
      <c r="BV66" s="951"/>
      <c r="BW66" s="951"/>
      <c r="BX66" s="951"/>
      <c r="BY66" s="951"/>
      <c r="BZ66" s="951"/>
      <c r="CA66" s="951"/>
      <c r="CB66" s="951"/>
      <c r="CC66" s="951"/>
      <c r="CD66" s="951"/>
      <c r="CE66" s="951"/>
      <c r="CF66" s="951"/>
      <c r="CG66" s="960"/>
      <c r="CH66" s="961"/>
      <c r="CI66" s="962"/>
      <c r="CJ66" s="962"/>
      <c r="CK66" s="962"/>
      <c r="CL66" s="963"/>
      <c r="CM66" s="961"/>
      <c r="CN66" s="962"/>
      <c r="CO66" s="962"/>
      <c r="CP66" s="962"/>
      <c r="CQ66" s="963"/>
      <c r="CR66" s="961"/>
      <c r="CS66" s="962"/>
      <c r="CT66" s="962"/>
      <c r="CU66" s="962"/>
      <c r="CV66" s="963"/>
      <c r="CW66" s="961"/>
      <c r="CX66" s="962"/>
      <c r="CY66" s="962"/>
      <c r="CZ66" s="962"/>
      <c r="DA66" s="963"/>
      <c r="DB66" s="961"/>
      <c r="DC66" s="962"/>
      <c r="DD66" s="962"/>
      <c r="DE66" s="962"/>
      <c r="DF66" s="963"/>
      <c r="DG66" s="961"/>
      <c r="DH66" s="962"/>
      <c r="DI66" s="962"/>
      <c r="DJ66" s="962"/>
      <c r="DK66" s="963"/>
      <c r="DL66" s="961"/>
      <c r="DM66" s="962"/>
      <c r="DN66" s="962"/>
      <c r="DO66" s="962"/>
      <c r="DP66" s="963"/>
      <c r="DQ66" s="961"/>
      <c r="DR66" s="962"/>
      <c r="DS66" s="962"/>
      <c r="DT66" s="962"/>
      <c r="DU66" s="963"/>
      <c r="DV66" s="950"/>
      <c r="DW66" s="951"/>
      <c r="DX66" s="951"/>
      <c r="DY66" s="951"/>
      <c r="DZ66" s="952"/>
      <c r="EA66" s="230"/>
    </row>
    <row r="67" spans="1:131" ht="26.25" customHeight="1" thickBot="1" x14ac:dyDescent="0.25">
      <c r="A67" s="1003"/>
      <c r="B67" s="1004"/>
      <c r="C67" s="1004"/>
      <c r="D67" s="1004"/>
      <c r="E67" s="1004"/>
      <c r="F67" s="1004"/>
      <c r="G67" s="1004"/>
      <c r="H67" s="1004"/>
      <c r="I67" s="1004"/>
      <c r="J67" s="1004"/>
      <c r="K67" s="1004"/>
      <c r="L67" s="1004"/>
      <c r="M67" s="1004"/>
      <c r="N67" s="1004"/>
      <c r="O67" s="1004"/>
      <c r="P67" s="1005"/>
      <c r="Q67" s="1009"/>
      <c r="R67" s="1010"/>
      <c r="S67" s="1010"/>
      <c r="T67" s="1010"/>
      <c r="U67" s="1011"/>
      <c r="V67" s="1009"/>
      <c r="W67" s="1010"/>
      <c r="X67" s="1010"/>
      <c r="Y67" s="1010"/>
      <c r="Z67" s="1011"/>
      <c r="AA67" s="1009"/>
      <c r="AB67" s="1010"/>
      <c r="AC67" s="1010"/>
      <c r="AD67" s="1010"/>
      <c r="AE67" s="1011"/>
      <c r="AF67" s="1015"/>
      <c r="AG67" s="1016"/>
      <c r="AH67" s="1016"/>
      <c r="AI67" s="1016"/>
      <c r="AJ67" s="1017"/>
      <c r="AK67" s="1018"/>
      <c r="AL67" s="1004"/>
      <c r="AM67" s="1004"/>
      <c r="AN67" s="1004"/>
      <c r="AO67" s="1005"/>
      <c r="AP67" s="1009"/>
      <c r="AQ67" s="1010"/>
      <c r="AR67" s="1010"/>
      <c r="AS67" s="1010"/>
      <c r="AT67" s="1011"/>
      <c r="AU67" s="1009"/>
      <c r="AV67" s="1010"/>
      <c r="AW67" s="1010"/>
      <c r="AX67" s="1010"/>
      <c r="AY67" s="1011"/>
      <c r="AZ67" s="1009"/>
      <c r="BA67" s="1010"/>
      <c r="BB67" s="1010"/>
      <c r="BC67" s="1010"/>
      <c r="BD67" s="1021"/>
      <c r="BE67" s="242"/>
      <c r="BF67" s="242"/>
      <c r="BG67" s="242"/>
      <c r="BH67" s="242"/>
      <c r="BI67" s="242"/>
      <c r="BJ67" s="242"/>
      <c r="BK67" s="242"/>
      <c r="BL67" s="242"/>
      <c r="BM67" s="242"/>
      <c r="BN67" s="242"/>
      <c r="BO67" s="242"/>
      <c r="BP67" s="242"/>
      <c r="BQ67" s="239">
        <v>61</v>
      </c>
      <c r="BR67" s="244"/>
      <c r="BS67" s="950"/>
      <c r="BT67" s="951"/>
      <c r="BU67" s="951"/>
      <c r="BV67" s="951"/>
      <c r="BW67" s="951"/>
      <c r="BX67" s="951"/>
      <c r="BY67" s="951"/>
      <c r="BZ67" s="951"/>
      <c r="CA67" s="951"/>
      <c r="CB67" s="951"/>
      <c r="CC67" s="951"/>
      <c r="CD67" s="951"/>
      <c r="CE67" s="951"/>
      <c r="CF67" s="951"/>
      <c r="CG67" s="960"/>
      <c r="CH67" s="961"/>
      <c r="CI67" s="962"/>
      <c r="CJ67" s="962"/>
      <c r="CK67" s="962"/>
      <c r="CL67" s="963"/>
      <c r="CM67" s="961"/>
      <c r="CN67" s="962"/>
      <c r="CO67" s="962"/>
      <c r="CP67" s="962"/>
      <c r="CQ67" s="963"/>
      <c r="CR67" s="961"/>
      <c r="CS67" s="962"/>
      <c r="CT67" s="962"/>
      <c r="CU67" s="962"/>
      <c r="CV67" s="963"/>
      <c r="CW67" s="961"/>
      <c r="CX67" s="962"/>
      <c r="CY67" s="962"/>
      <c r="CZ67" s="962"/>
      <c r="DA67" s="963"/>
      <c r="DB67" s="961"/>
      <c r="DC67" s="962"/>
      <c r="DD67" s="962"/>
      <c r="DE67" s="962"/>
      <c r="DF67" s="963"/>
      <c r="DG67" s="961"/>
      <c r="DH67" s="962"/>
      <c r="DI67" s="962"/>
      <c r="DJ67" s="962"/>
      <c r="DK67" s="963"/>
      <c r="DL67" s="961"/>
      <c r="DM67" s="962"/>
      <c r="DN67" s="962"/>
      <c r="DO67" s="962"/>
      <c r="DP67" s="963"/>
      <c r="DQ67" s="961"/>
      <c r="DR67" s="962"/>
      <c r="DS67" s="962"/>
      <c r="DT67" s="962"/>
      <c r="DU67" s="963"/>
      <c r="DV67" s="950"/>
      <c r="DW67" s="951"/>
      <c r="DX67" s="951"/>
      <c r="DY67" s="951"/>
      <c r="DZ67" s="952"/>
      <c r="EA67" s="230"/>
    </row>
    <row r="68" spans="1:131" ht="26.25" customHeight="1" thickTop="1" x14ac:dyDescent="0.2">
      <c r="A68" s="237">
        <v>1</v>
      </c>
      <c r="B68" s="990" t="s">
        <v>602</v>
      </c>
      <c r="C68" s="991"/>
      <c r="D68" s="991"/>
      <c r="E68" s="991"/>
      <c r="F68" s="991"/>
      <c r="G68" s="991"/>
      <c r="H68" s="991"/>
      <c r="I68" s="991"/>
      <c r="J68" s="991"/>
      <c r="K68" s="991"/>
      <c r="L68" s="991"/>
      <c r="M68" s="991"/>
      <c r="N68" s="991"/>
      <c r="O68" s="991"/>
      <c r="P68" s="992"/>
      <c r="Q68" s="993">
        <v>1483</v>
      </c>
      <c r="R68" s="987"/>
      <c r="S68" s="987"/>
      <c r="T68" s="987"/>
      <c r="U68" s="987"/>
      <c r="V68" s="987">
        <v>1420</v>
      </c>
      <c r="W68" s="987"/>
      <c r="X68" s="987"/>
      <c r="Y68" s="987"/>
      <c r="Z68" s="987"/>
      <c r="AA68" s="987">
        <v>64</v>
      </c>
      <c r="AB68" s="987"/>
      <c r="AC68" s="987"/>
      <c r="AD68" s="987"/>
      <c r="AE68" s="987"/>
      <c r="AF68" s="987">
        <v>64</v>
      </c>
      <c r="AG68" s="987"/>
      <c r="AH68" s="987"/>
      <c r="AI68" s="987"/>
      <c r="AJ68" s="987"/>
      <c r="AK68" s="987" t="s">
        <v>582</v>
      </c>
      <c r="AL68" s="987"/>
      <c r="AM68" s="987"/>
      <c r="AN68" s="987"/>
      <c r="AO68" s="987"/>
      <c r="AP68" s="987">
        <v>7453</v>
      </c>
      <c r="AQ68" s="987"/>
      <c r="AR68" s="987"/>
      <c r="AS68" s="987"/>
      <c r="AT68" s="987"/>
      <c r="AU68" s="987">
        <v>5897</v>
      </c>
      <c r="AV68" s="987"/>
      <c r="AW68" s="987"/>
      <c r="AX68" s="987"/>
      <c r="AY68" s="987"/>
      <c r="AZ68" s="988" t="s">
        <v>589</v>
      </c>
      <c r="BA68" s="988"/>
      <c r="BB68" s="988"/>
      <c r="BC68" s="988"/>
      <c r="BD68" s="989"/>
      <c r="BE68" s="242"/>
      <c r="BF68" s="242"/>
      <c r="BG68" s="242"/>
      <c r="BH68" s="242"/>
      <c r="BI68" s="242"/>
      <c r="BJ68" s="242"/>
      <c r="BK68" s="242"/>
      <c r="BL68" s="242"/>
      <c r="BM68" s="242"/>
      <c r="BN68" s="242"/>
      <c r="BO68" s="242"/>
      <c r="BP68" s="242"/>
      <c r="BQ68" s="239">
        <v>62</v>
      </c>
      <c r="BR68" s="244"/>
      <c r="BS68" s="950"/>
      <c r="BT68" s="951"/>
      <c r="BU68" s="951"/>
      <c r="BV68" s="951"/>
      <c r="BW68" s="951"/>
      <c r="BX68" s="951"/>
      <c r="BY68" s="951"/>
      <c r="BZ68" s="951"/>
      <c r="CA68" s="951"/>
      <c r="CB68" s="951"/>
      <c r="CC68" s="951"/>
      <c r="CD68" s="951"/>
      <c r="CE68" s="951"/>
      <c r="CF68" s="951"/>
      <c r="CG68" s="960"/>
      <c r="CH68" s="961"/>
      <c r="CI68" s="962"/>
      <c r="CJ68" s="962"/>
      <c r="CK68" s="962"/>
      <c r="CL68" s="963"/>
      <c r="CM68" s="961"/>
      <c r="CN68" s="962"/>
      <c r="CO68" s="962"/>
      <c r="CP68" s="962"/>
      <c r="CQ68" s="963"/>
      <c r="CR68" s="961"/>
      <c r="CS68" s="962"/>
      <c r="CT68" s="962"/>
      <c r="CU68" s="962"/>
      <c r="CV68" s="963"/>
      <c r="CW68" s="961"/>
      <c r="CX68" s="962"/>
      <c r="CY68" s="962"/>
      <c r="CZ68" s="962"/>
      <c r="DA68" s="963"/>
      <c r="DB68" s="961"/>
      <c r="DC68" s="962"/>
      <c r="DD68" s="962"/>
      <c r="DE68" s="962"/>
      <c r="DF68" s="963"/>
      <c r="DG68" s="961"/>
      <c r="DH68" s="962"/>
      <c r="DI68" s="962"/>
      <c r="DJ68" s="962"/>
      <c r="DK68" s="963"/>
      <c r="DL68" s="961"/>
      <c r="DM68" s="962"/>
      <c r="DN68" s="962"/>
      <c r="DO68" s="962"/>
      <c r="DP68" s="963"/>
      <c r="DQ68" s="961"/>
      <c r="DR68" s="962"/>
      <c r="DS68" s="962"/>
      <c r="DT68" s="962"/>
      <c r="DU68" s="963"/>
      <c r="DV68" s="950"/>
      <c r="DW68" s="951"/>
      <c r="DX68" s="951"/>
      <c r="DY68" s="951"/>
      <c r="DZ68" s="952"/>
      <c r="EA68" s="230"/>
    </row>
    <row r="69" spans="1:131" ht="26.25" customHeight="1" x14ac:dyDescent="0.2">
      <c r="A69" s="239">
        <v>2</v>
      </c>
      <c r="B69" s="979" t="s">
        <v>596</v>
      </c>
      <c r="C69" s="980"/>
      <c r="D69" s="980"/>
      <c r="E69" s="980"/>
      <c r="F69" s="980"/>
      <c r="G69" s="980"/>
      <c r="H69" s="980"/>
      <c r="I69" s="980"/>
      <c r="J69" s="980"/>
      <c r="K69" s="980"/>
      <c r="L69" s="980"/>
      <c r="M69" s="980"/>
      <c r="N69" s="980"/>
      <c r="O69" s="980"/>
      <c r="P69" s="981"/>
      <c r="Q69" s="982">
        <v>309</v>
      </c>
      <c r="R69" s="976"/>
      <c r="S69" s="976"/>
      <c r="T69" s="976"/>
      <c r="U69" s="976"/>
      <c r="V69" s="976">
        <v>305</v>
      </c>
      <c r="W69" s="976"/>
      <c r="X69" s="976"/>
      <c r="Y69" s="976"/>
      <c r="Z69" s="976"/>
      <c r="AA69" s="976">
        <v>4</v>
      </c>
      <c r="AB69" s="976"/>
      <c r="AC69" s="976"/>
      <c r="AD69" s="976"/>
      <c r="AE69" s="976"/>
      <c r="AF69" s="976">
        <v>4</v>
      </c>
      <c r="AG69" s="976"/>
      <c r="AH69" s="976"/>
      <c r="AI69" s="976"/>
      <c r="AJ69" s="976"/>
      <c r="AK69" s="976">
        <v>59</v>
      </c>
      <c r="AL69" s="976"/>
      <c r="AM69" s="976"/>
      <c r="AN69" s="976"/>
      <c r="AO69" s="976"/>
      <c r="AP69" s="976" t="s">
        <v>582</v>
      </c>
      <c r="AQ69" s="976"/>
      <c r="AR69" s="976"/>
      <c r="AS69" s="976"/>
      <c r="AT69" s="976"/>
      <c r="AU69" s="976" t="s">
        <v>517</v>
      </c>
      <c r="AV69" s="976"/>
      <c r="AW69" s="976"/>
      <c r="AX69" s="976"/>
      <c r="AY69" s="976"/>
      <c r="AZ69" s="977"/>
      <c r="BA69" s="977"/>
      <c r="BB69" s="977"/>
      <c r="BC69" s="977"/>
      <c r="BD69" s="978"/>
      <c r="BE69" s="242"/>
      <c r="BF69" s="242"/>
      <c r="BG69" s="242"/>
      <c r="BH69" s="242"/>
      <c r="BI69" s="242"/>
      <c r="BJ69" s="242"/>
      <c r="BK69" s="242"/>
      <c r="BL69" s="242"/>
      <c r="BM69" s="242"/>
      <c r="BN69" s="242"/>
      <c r="BO69" s="242"/>
      <c r="BP69" s="242"/>
      <c r="BQ69" s="239">
        <v>63</v>
      </c>
      <c r="BR69" s="244"/>
      <c r="BS69" s="950"/>
      <c r="BT69" s="951"/>
      <c r="BU69" s="951"/>
      <c r="BV69" s="951"/>
      <c r="BW69" s="951"/>
      <c r="BX69" s="951"/>
      <c r="BY69" s="951"/>
      <c r="BZ69" s="951"/>
      <c r="CA69" s="951"/>
      <c r="CB69" s="951"/>
      <c r="CC69" s="951"/>
      <c r="CD69" s="951"/>
      <c r="CE69" s="951"/>
      <c r="CF69" s="951"/>
      <c r="CG69" s="960"/>
      <c r="CH69" s="961"/>
      <c r="CI69" s="962"/>
      <c r="CJ69" s="962"/>
      <c r="CK69" s="962"/>
      <c r="CL69" s="963"/>
      <c r="CM69" s="961"/>
      <c r="CN69" s="962"/>
      <c r="CO69" s="962"/>
      <c r="CP69" s="962"/>
      <c r="CQ69" s="963"/>
      <c r="CR69" s="961"/>
      <c r="CS69" s="962"/>
      <c r="CT69" s="962"/>
      <c r="CU69" s="962"/>
      <c r="CV69" s="963"/>
      <c r="CW69" s="961"/>
      <c r="CX69" s="962"/>
      <c r="CY69" s="962"/>
      <c r="CZ69" s="962"/>
      <c r="DA69" s="963"/>
      <c r="DB69" s="961"/>
      <c r="DC69" s="962"/>
      <c r="DD69" s="962"/>
      <c r="DE69" s="962"/>
      <c r="DF69" s="963"/>
      <c r="DG69" s="961"/>
      <c r="DH69" s="962"/>
      <c r="DI69" s="962"/>
      <c r="DJ69" s="962"/>
      <c r="DK69" s="963"/>
      <c r="DL69" s="961"/>
      <c r="DM69" s="962"/>
      <c r="DN69" s="962"/>
      <c r="DO69" s="962"/>
      <c r="DP69" s="963"/>
      <c r="DQ69" s="961"/>
      <c r="DR69" s="962"/>
      <c r="DS69" s="962"/>
      <c r="DT69" s="962"/>
      <c r="DU69" s="963"/>
      <c r="DV69" s="950"/>
      <c r="DW69" s="951"/>
      <c r="DX69" s="951"/>
      <c r="DY69" s="951"/>
      <c r="DZ69" s="952"/>
      <c r="EA69" s="230"/>
    </row>
    <row r="70" spans="1:131" ht="26.25" customHeight="1" x14ac:dyDescent="0.2">
      <c r="A70" s="239">
        <v>3</v>
      </c>
      <c r="B70" s="979" t="s">
        <v>597</v>
      </c>
      <c r="C70" s="980"/>
      <c r="D70" s="980"/>
      <c r="E70" s="980"/>
      <c r="F70" s="980"/>
      <c r="G70" s="980"/>
      <c r="H70" s="980"/>
      <c r="I70" s="980"/>
      <c r="J70" s="980"/>
      <c r="K70" s="980"/>
      <c r="L70" s="980"/>
      <c r="M70" s="980"/>
      <c r="N70" s="980"/>
      <c r="O70" s="980"/>
      <c r="P70" s="981"/>
      <c r="Q70" s="982">
        <v>25</v>
      </c>
      <c r="R70" s="976"/>
      <c r="S70" s="976"/>
      <c r="T70" s="976"/>
      <c r="U70" s="976"/>
      <c r="V70" s="976">
        <v>23</v>
      </c>
      <c r="W70" s="976"/>
      <c r="X70" s="976"/>
      <c r="Y70" s="976"/>
      <c r="Z70" s="976"/>
      <c r="AA70" s="976">
        <v>1</v>
      </c>
      <c r="AB70" s="976"/>
      <c r="AC70" s="976"/>
      <c r="AD70" s="976"/>
      <c r="AE70" s="976"/>
      <c r="AF70" s="976">
        <v>1</v>
      </c>
      <c r="AG70" s="976"/>
      <c r="AH70" s="976"/>
      <c r="AI70" s="976"/>
      <c r="AJ70" s="976"/>
      <c r="AK70" s="976">
        <v>6</v>
      </c>
      <c r="AL70" s="976"/>
      <c r="AM70" s="976"/>
      <c r="AN70" s="976"/>
      <c r="AO70" s="976"/>
      <c r="AP70" s="976" t="s">
        <v>582</v>
      </c>
      <c r="AQ70" s="976"/>
      <c r="AR70" s="976"/>
      <c r="AS70" s="976"/>
      <c r="AT70" s="976"/>
      <c r="AU70" s="976" t="s">
        <v>517</v>
      </c>
      <c r="AV70" s="976"/>
      <c r="AW70" s="976"/>
      <c r="AX70" s="976"/>
      <c r="AY70" s="976"/>
      <c r="AZ70" s="977"/>
      <c r="BA70" s="977"/>
      <c r="BB70" s="977"/>
      <c r="BC70" s="977"/>
      <c r="BD70" s="978"/>
      <c r="BE70" s="242"/>
      <c r="BF70" s="242"/>
      <c r="BG70" s="242"/>
      <c r="BH70" s="242"/>
      <c r="BI70" s="242"/>
      <c r="BJ70" s="242"/>
      <c r="BK70" s="242"/>
      <c r="BL70" s="242"/>
      <c r="BM70" s="242"/>
      <c r="BN70" s="242"/>
      <c r="BO70" s="242"/>
      <c r="BP70" s="242"/>
      <c r="BQ70" s="239">
        <v>64</v>
      </c>
      <c r="BR70" s="244"/>
      <c r="BS70" s="950"/>
      <c r="BT70" s="951"/>
      <c r="BU70" s="951"/>
      <c r="BV70" s="951"/>
      <c r="BW70" s="951"/>
      <c r="BX70" s="951"/>
      <c r="BY70" s="951"/>
      <c r="BZ70" s="951"/>
      <c r="CA70" s="951"/>
      <c r="CB70" s="951"/>
      <c r="CC70" s="951"/>
      <c r="CD70" s="951"/>
      <c r="CE70" s="951"/>
      <c r="CF70" s="951"/>
      <c r="CG70" s="960"/>
      <c r="CH70" s="961"/>
      <c r="CI70" s="962"/>
      <c r="CJ70" s="962"/>
      <c r="CK70" s="962"/>
      <c r="CL70" s="963"/>
      <c r="CM70" s="961"/>
      <c r="CN70" s="962"/>
      <c r="CO70" s="962"/>
      <c r="CP70" s="962"/>
      <c r="CQ70" s="963"/>
      <c r="CR70" s="961"/>
      <c r="CS70" s="962"/>
      <c r="CT70" s="962"/>
      <c r="CU70" s="962"/>
      <c r="CV70" s="963"/>
      <c r="CW70" s="961"/>
      <c r="CX70" s="962"/>
      <c r="CY70" s="962"/>
      <c r="CZ70" s="962"/>
      <c r="DA70" s="963"/>
      <c r="DB70" s="961"/>
      <c r="DC70" s="962"/>
      <c r="DD70" s="962"/>
      <c r="DE70" s="962"/>
      <c r="DF70" s="963"/>
      <c r="DG70" s="961"/>
      <c r="DH70" s="962"/>
      <c r="DI70" s="962"/>
      <c r="DJ70" s="962"/>
      <c r="DK70" s="963"/>
      <c r="DL70" s="961"/>
      <c r="DM70" s="962"/>
      <c r="DN70" s="962"/>
      <c r="DO70" s="962"/>
      <c r="DP70" s="963"/>
      <c r="DQ70" s="961"/>
      <c r="DR70" s="962"/>
      <c r="DS70" s="962"/>
      <c r="DT70" s="962"/>
      <c r="DU70" s="963"/>
      <c r="DV70" s="950"/>
      <c r="DW70" s="951"/>
      <c r="DX70" s="951"/>
      <c r="DY70" s="951"/>
      <c r="DZ70" s="952"/>
      <c r="EA70" s="230"/>
    </row>
    <row r="71" spans="1:131" ht="26.25" customHeight="1" x14ac:dyDescent="0.2">
      <c r="A71" s="239">
        <v>4</v>
      </c>
      <c r="B71" s="979" t="s">
        <v>598</v>
      </c>
      <c r="C71" s="980"/>
      <c r="D71" s="980"/>
      <c r="E71" s="980"/>
      <c r="F71" s="980"/>
      <c r="G71" s="980"/>
      <c r="H71" s="980"/>
      <c r="I71" s="980"/>
      <c r="J71" s="980"/>
      <c r="K71" s="980"/>
      <c r="L71" s="980"/>
      <c r="M71" s="980"/>
      <c r="N71" s="980"/>
      <c r="O71" s="980"/>
      <c r="P71" s="981"/>
      <c r="Q71" s="982">
        <v>32</v>
      </c>
      <c r="R71" s="976"/>
      <c r="S71" s="976"/>
      <c r="T71" s="976"/>
      <c r="U71" s="976"/>
      <c r="V71" s="976">
        <v>32</v>
      </c>
      <c r="W71" s="976"/>
      <c r="X71" s="976"/>
      <c r="Y71" s="976"/>
      <c r="Z71" s="976"/>
      <c r="AA71" s="976">
        <v>0</v>
      </c>
      <c r="AB71" s="976"/>
      <c r="AC71" s="976"/>
      <c r="AD71" s="976"/>
      <c r="AE71" s="976"/>
      <c r="AF71" s="976">
        <v>0</v>
      </c>
      <c r="AG71" s="976"/>
      <c r="AH71" s="976"/>
      <c r="AI71" s="976"/>
      <c r="AJ71" s="976"/>
      <c r="AK71" s="976">
        <v>1</v>
      </c>
      <c r="AL71" s="976"/>
      <c r="AM71" s="976"/>
      <c r="AN71" s="976"/>
      <c r="AO71" s="976"/>
      <c r="AP71" s="976" t="s">
        <v>582</v>
      </c>
      <c r="AQ71" s="976"/>
      <c r="AR71" s="976"/>
      <c r="AS71" s="976"/>
      <c r="AT71" s="976"/>
      <c r="AU71" s="976" t="s">
        <v>517</v>
      </c>
      <c r="AV71" s="976"/>
      <c r="AW71" s="976"/>
      <c r="AX71" s="976"/>
      <c r="AY71" s="976"/>
      <c r="AZ71" s="977"/>
      <c r="BA71" s="977"/>
      <c r="BB71" s="977"/>
      <c r="BC71" s="977"/>
      <c r="BD71" s="978"/>
      <c r="BE71" s="242"/>
      <c r="BF71" s="242"/>
      <c r="BG71" s="242"/>
      <c r="BH71" s="242"/>
      <c r="BI71" s="242"/>
      <c r="BJ71" s="242"/>
      <c r="BK71" s="242"/>
      <c r="BL71" s="242"/>
      <c r="BM71" s="242"/>
      <c r="BN71" s="242"/>
      <c r="BO71" s="242"/>
      <c r="BP71" s="242"/>
      <c r="BQ71" s="239">
        <v>65</v>
      </c>
      <c r="BR71" s="244"/>
      <c r="BS71" s="950"/>
      <c r="BT71" s="951"/>
      <c r="BU71" s="951"/>
      <c r="BV71" s="951"/>
      <c r="BW71" s="951"/>
      <c r="BX71" s="951"/>
      <c r="BY71" s="951"/>
      <c r="BZ71" s="951"/>
      <c r="CA71" s="951"/>
      <c r="CB71" s="951"/>
      <c r="CC71" s="951"/>
      <c r="CD71" s="951"/>
      <c r="CE71" s="951"/>
      <c r="CF71" s="951"/>
      <c r="CG71" s="960"/>
      <c r="CH71" s="961"/>
      <c r="CI71" s="962"/>
      <c r="CJ71" s="962"/>
      <c r="CK71" s="962"/>
      <c r="CL71" s="963"/>
      <c r="CM71" s="961"/>
      <c r="CN71" s="962"/>
      <c r="CO71" s="962"/>
      <c r="CP71" s="962"/>
      <c r="CQ71" s="963"/>
      <c r="CR71" s="961"/>
      <c r="CS71" s="962"/>
      <c r="CT71" s="962"/>
      <c r="CU71" s="962"/>
      <c r="CV71" s="963"/>
      <c r="CW71" s="961"/>
      <c r="CX71" s="962"/>
      <c r="CY71" s="962"/>
      <c r="CZ71" s="962"/>
      <c r="DA71" s="963"/>
      <c r="DB71" s="961"/>
      <c r="DC71" s="962"/>
      <c r="DD71" s="962"/>
      <c r="DE71" s="962"/>
      <c r="DF71" s="963"/>
      <c r="DG71" s="961"/>
      <c r="DH71" s="962"/>
      <c r="DI71" s="962"/>
      <c r="DJ71" s="962"/>
      <c r="DK71" s="963"/>
      <c r="DL71" s="961"/>
      <c r="DM71" s="962"/>
      <c r="DN71" s="962"/>
      <c r="DO71" s="962"/>
      <c r="DP71" s="963"/>
      <c r="DQ71" s="961"/>
      <c r="DR71" s="962"/>
      <c r="DS71" s="962"/>
      <c r="DT71" s="962"/>
      <c r="DU71" s="963"/>
      <c r="DV71" s="950"/>
      <c r="DW71" s="951"/>
      <c r="DX71" s="951"/>
      <c r="DY71" s="951"/>
      <c r="DZ71" s="952"/>
      <c r="EA71" s="230"/>
    </row>
    <row r="72" spans="1:131" ht="26.25" customHeight="1" x14ac:dyDescent="0.2">
      <c r="A72" s="239">
        <v>5</v>
      </c>
      <c r="B72" s="979" t="s">
        <v>599</v>
      </c>
      <c r="C72" s="980"/>
      <c r="D72" s="980"/>
      <c r="E72" s="980"/>
      <c r="F72" s="980"/>
      <c r="G72" s="980"/>
      <c r="H72" s="980"/>
      <c r="I72" s="980"/>
      <c r="J72" s="980"/>
      <c r="K72" s="980"/>
      <c r="L72" s="980"/>
      <c r="M72" s="980"/>
      <c r="N72" s="980"/>
      <c r="O72" s="980"/>
      <c r="P72" s="981"/>
      <c r="Q72" s="982">
        <v>75</v>
      </c>
      <c r="R72" s="976"/>
      <c r="S72" s="976"/>
      <c r="T72" s="976"/>
      <c r="U72" s="976"/>
      <c r="V72" s="976">
        <v>71</v>
      </c>
      <c r="W72" s="976"/>
      <c r="X72" s="976"/>
      <c r="Y72" s="976"/>
      <c r="Z72" s="976"/>
      <c r="AA72" s="976">
        <v>4</v>
      </c>
      <c r="AB72" s="976"/>
      <c r="AC72" s="976"/>
      <c r="AD72" s="976"/>
      <c r="AE72" s="976"/>
      <c r="AF72" s="976">
        <v>4</v>
      </c>
      <c r="AG72" s="976"/>
      <c r="AH72" s="976"/>
      <c r="AI72" s="976"/>
      <c r="AJ72" s="976"/>
      <c r="AK72" s="976">
        <v>1</v>
      </c>
      <c r="AL72" s="976"/>
      <c r="AM72" s="976"/>
      <c r="AN72" s="976"/>
      <c r="AO72" s="976"/>
      <c r="AP72" s="976" t="s">
        <v>582</v>
      </c>
      <c r="AQ72" s="976"/>
      <c r="AR72" s="976"/>
      <c r="AS72" s="976"/>
      <c r="AT72" s="976"/>
      <c r="AU72" s="976" t="s">
        <v>517</v>
      </c>
      <c r="AV72" s="976"/>
      <c r="AW72" s="976"/>
      <c r="AX72" s="976"/>
      <c r="AY72" s="976"/>
      <c r="AZ72" s="977"/>
      <c r="BA72" s="977"/>
      <c r="BB72" s="977"/>
      <c r="BC72" s="977"/>
      <c r="BD72" s="978"/>
      <c r="BE72" s="242"/>
      <c r="BF72" s="242"/>
      <c r="BG72" s="242"/>
      <c r="BH72" s="242"/>
      <c r="BI72" s="242"/>
      <c r="BJ72" s="242"/>
      <c r="BK72" s="242"/>
      <c r="BL72" s="242"/>
      <c r="BM72" s="242"/>
      <c r="BN72" s="242"/>
      <c r="BO72" s="242"/>
      <c r="BP72" s="242"/>
      <c r="BQ72" s="239">
        <v>66</v>
      </c>
      <c r="BR72" s="244"/>
      <c r="BS72" s="950"/>
      <c r="BT72" s="951"/>
      <c r="BU72" s="951"/>
      <c r="BV72" s="951"/>
      <c r="BW72" s="951"/>
      <c r="BX72" s="951"/>
      <c r="BY72" s="951"/>
      <c r="BZ72" s="951"/>
      <c r="CA72" s="951"/>
      <c r="CB72" s="951"/>
      <c r="CC72" s="951"/>
      <c r="CD72" s="951"/>
      <c r="CE72" s="951"/>
      <c r="CF72" s="951"/>
      <c r="CG72" s="960"/>
      <c r="CH72" s="961"/>
      <c r="CI72" s="962"/>
      <c r="CJ72" s="962"/>
      <c r="CK72" s="962"/>
      <c r="CL72" s="963"/>
      <c r="CM72" s="961"/>
      <c r="CN72" s="962"/>
      <c r="CO72" s="962"/>
      <c r="CP72" s="962"/>
      <c r="CQ72" s="963"/>
      <c r="CR72" s="961"/>
      <c r="CS72" s="962"/>
      <c r="CT72" s="962"/>
      <c r="CU72" s="962"/>
      <c r="CV72" s="963"/>
      <c r="CW72" s="961"/>
      <c r="CX72" s="962"/>
      <c r="CY72" s="962"/>
      <c r="CZ72" s="962"/>
      <c r="DA72" s="963"/>
      <c r="DB72" s="961"/>
      <c r="DC72" s="962"/>
      <c r="DD72" s="962"/>
      <c r="DE72" s="962"/>
      <c r="DF72" s="963"/>
      <c r="DG72" s="961"/>
      <c r="DH72" s="962"/>
      <c r="DI72" s="962"/>
      <c r="DJ72" s="962"/>
      <c r="DK72" s="963"/>
      <c r="DL72" s="961"/>
      <c r="DM72" s="962"/>
      <c r="DN72" s="962"/>
      <c r="DO72" s="962"/>
      <c r="DP72" s="963"/>
      <c r="DQ72" s="961"/>
      <c r="DR72" s="962"/>
      <c r="DS72" s="962"/>
      <c r="DT72" s="962"/>
      <c r="DU72" s="963"/>
      <c r="DV72" s="950"/>
      <c r="DW72" s="951"/>
      <c r="DX72" s="951"/>
      <c r="DY72" s="951"/>
      <c r="DZ72" s="952"/>
      <c r="EA72" s="230"/>
    </row>
    <row r="73" spans="1:131" ht="26.25" customHeight="1" x14ac:dyDescent="0.2">
      <c r="A73" s="239">
        <v>6</v>
      </c>
      <c r="B73" s="979" t="s">
        <v>600</v>
      </c>
      <c r="C73" s="980"/>
      <c r="D73" s="980"/>
      <c r="E73" s="980"/>
      <c r="F73" s="980"/>
      <c r="G73" s="980"/>
      <c r="H73" s="980"/>
      <c r="I73" s="980"/>
      <c r="J73" s="980"/>
      <c r="K73" s="980"/>
      <c r="L73" s="980"/>
      <c r="M73" s="980"/>
      <c r="N73" s="980"/>
      <c r="O73" s="980"/>
      <c r="P73" s="981"/>
      <c r="Q73" s="982">
        <v>242498</v>
      </c>
      <c r="R73" s="976"/>
      <c r="S73" s="976"/>
      <c r="T73" s="976"/>
      <c r="U73" s="976"/>
      <c r="V73" s="976">
        <v>230902</v>
      </c>
      <c r="W73" s="976"/>
      <c r="X73" s="976"/>
      <c r="Y73" s="976"/>
      <c r="Z73" s="976"/>
      <c r="AA73" s="976">
        <v>11596</v>
      </c>
      <c r="AB73" s="976"/>
      <c r="AC73" s="976"/>
      <c r="AD73" s="976"/>
      <c r="AE73" s="976"/>
      <c r="AF73" s="976">
        <v>11596</v>
      </c>
      <c r="AG73" s="976"/>
      <c r="AH73" s="976"/>
      <c r="AI73" s="976"/>
      <c r="AJ73" s="976"/>
      <c r="AK73" s="976" t="s">
        <v>582</v>
      </c>
      <c r="AL73" s="976"/>
      <c r="AM73" s="976"/>
      <c r="AN73" s="976"/>
      <c r="AO73" s="976"/>
      <c r="AP73" s="976" t="s">
        <v>582</v>
      </c>
      <c r="AQ73" s="976"/>
      <c r="AR73" s="976"/>
      <c r="AS73" s="976"/>
      <c r="AT73" s="976"/>
      <c r="AU73" s="976" t="s">
        <v>517</v>
      </c>
      <c r="AV73" s="976"/>
      <c r="AW73" s="976"/>
      <c r="AX73" s="976"/>
      <c r="AY73" s="976"/>
      <c r="AZ73" s="977"/>
      <c r="BA73" s="977"/>
      <c r="BB73" s="977"/>
      <c r="BC73" s="977"/>
      <c r="BD73" s="978"/>
      <c r="BE73" s="242"/>
      <c r="BF73" s="242"/>
      <c r="BG73" s="242"/>
      <c r="BH73" s="242"/>
      <c r="BI73" s="242"/>
      <c r="BJ73" s="242"/>
      <c r="BK73" s="242"/>
      <c r="BL73" s="242"/>
      <c r="BM73" s="242"/>
      <c r="BN73" s="242"/>
      <c r="BO73" s="242"/>
      <c r="BP73" s="242"/>
      <c r="BQ73" s="239">
        <v>67</v>
      </c>
      <c r="BR73" s="244"/>
      <c r="BS73" s="950"/>
      <c r="BT73" s="951"/>
      <c r="BU73" s="951"/>
      <c r="BV73" s="951"/>
      <c r="BW73" s="951"/>
      <c r="BX73" s="951"/>
      <c r="BY73" s="951"/>
      <c r="BZ73" s="951"/>
      <c r="CA73" s="951"/>
      <c r="CB73" s="951"/>
      <c r="CC73" s="951"/>
      <c r="CD73" s="951"/>
      <c r="CE73" s="951"/>
      <c r="CF73" s="951"/>
      <c r="CG73" s="960"/>
      <c r="CH73" s="961"/>
      <c r="CI73" s="962"/>
      <c r="CJ73" s="962"/>
      <c r="CK73" s="962"/>
      <c r="CL73" s="963"/>
      <c r="CM73" s="961"/>
      <c r="CN73" s="962"/>
      <c r="CO73" s="962"/>
      <c r="CP73" s="962"/>
      <c r="CQ73" s="963"/>
      <c r="CR73" s="961"/>
      <c r="CS73" s="962"/>
      <c r="CT73" s="962"/>
      <c r="CU73" s="962"/>
      <c r="CV73" s="963"/>
      <c r="CW73" s="961"/>
      <c r="CX73" s="962"/>
      <c r="CY73" s="962"/>
      <c r="CZ73" s="962"/>
      <c r="DA73" s="963"/>
      <c r="DB73" s="961"/>
      <c r="DC73" s="962"/>
      <c r="DD73" s="962"/>
      <c r="DE73" s="962"/>
      <c r="DF73" s="963"/>
      <c r="DG73" s="961"/>
      <c r="DH73" s="962"/>
      <c r="DI73" s="962"/>
      <c r="DJ73" s="962"/>
      <c r="DK73" s="963"/>
      <c r="DL73" s="961"/>
      <c r="DM73" s="962"/>
      <c r="DN73" s="962"/>
      <c r="DO73" s="962"/>
      <c r="DP73" s="963"/>
      <c r="DQ73" s="961"/>
      <c r="DR73" s="962"/>
      <c r="DS73" s="962"/>
      <c r="DT73" s="962"/>
      <c r="DU73" s="963"/>
      <c r="DV73" s="950"/>
      <c r="DW73" s="951"/>
      <c r="DX73" s="951"/>
      <c r="DY73" s="951"/>
      <c r="DZ73" s="952"/>
      <c r="EA73" s="230"/>
    </row>
    <row r="74" spans="1:131" ht="26.25" customHeight="1" x14ac:dyDescent="0.2">
      <c r="A74" s="239">
        <v>7</v>
      </c>
      <c r="B74" s="979" t="s">
        <v>601</v>
      </c>
      <c r="C74" s="980"/>
      <c r="D74" s="980"/>
      <c r="E74" s="980"/>
      <c r="F74" s="980"/>
      <c r="G74" s="980"/>
      <c r="H74" s="980"/>
      <c r="I74" s="980"/>
      <c r="J74" s="980"/>
      <c r="K74" s="980"/>
      <c r="L74" s="980"/>
      <c r="M74" s="980"/>
      <c r="N74" s="980"/>
      <c r="O74" s="980"/>
      <c r="P74" s="981"/>
      <c r="Q74" s="982">
        <v>3335</v>
      </c>
      <c r="R74" s="976"/>
      <c r="S74" s="976"/>
      <c r="T74" s="976"/>
      <c r="U74" s="976"/>
      <c r="V74" s="976">
        <v>3306</v>
      </c>
      <c r="W74" s="976"/>
      <c r="X74" s="976"/>
      <c r="Y74" s="976"/>
      <c r="Z74" s="976"/>
      <c r="AA74" s="976">
        <v>29</v>
      </c>
      <c r="AB74" s="976"/>
      <c r="AC74" s="976"/>
      <c r="AD74" s="976"/>
      <c r="AE74" s="976"/>
      <c r="AF74" s="976">
        <v>29</v>
      </c>
      <c r="AG74" s="976"/>
      <c r="AH74" s="976"/>
      <c r="AI74" s="976"/>
      <c r="AJ74" s="976"/>
      <c r="AK74" s="976" t="s">
        <v>582</v>
      </c>
      <c r="AL74" s="976"/>
      <c r="AM74" s="976"/>
      <c r="AN74" s="976"/>
      <c r="AO74" s="976"/>
      <c r="AP74" s="976">
        <v>648</v>
      </c>
      <c r="AQ74" s="976"/>
      <c r="AR74" s="976"/>
      <c r="AS74" s="976"/>
      <c r="AT74" s="976"/>
      <c r="AU74" s="976">
        <v>356</v>
      </c>
      <c r="AV74" s="976"/>
      <c r="AW74" s="976"/>
      <c r="AX74" s="976"/>
      <c r="AY74" s="976"/>
      <c r="AZ74" s="977"/>
      <c r="BA74" s="977"/>
      <c r="BB74" s="977"/>
      <c r="BC74" s="977"/>
      <c r="BD74" s="978"/>
      <c r="BE74" s="242"/>
      <c r="BF74" s="242"/>
      <c r="BG74" s="242"/>
      <c r="BH74" s="242"/>
      <c r="BI74" s="242"/>
      <c r="BJ74" s="242"/>
      <c r="BK74" s="242"/>
      <c r="BL74" s="242"/>
      <c r="BM74" s="242"/>
      <c r="BN74" s="242"/>
      <c r="BO74" s="242"/>
      <c r="BP74" s="242"/>
      <c r="BQ74" s="239">
        <v>68</v>
      </c>
      <c r="BR74" s="244"/>
      <c r="BS74" s="950"/>
      <c r="BT74" s="951"/>
      <c r="BU74" s="951"/>
      <c r="BV74" s="951"/>
      <c r="BW74" s="951"/>
      <c r="BX74" s="951"/>
      <c r="BY74" s="951"/>
      <c r="BZ74" s="951"/>
      <c r="CA74" s="951"/>
      <c r="CB74" s="951"/>
      <c r="CC74" s="951"/>
      <c r="CD74" s="951"/>
      <c r="CE74" s="951"/>
      <c r="CF74" s="951"/>
      <c r="CG74" s="960"/>
      <c r="CH74" s="961"/>
      <c r="CI74" s="962"/>
      <c r="CJ74" s="962"/>
      <c r="CK74" s="962"/>
      <c r="CL74" s="963"/>
      <c r="CM74" s="961"/>
      <c r="CN74" s="962"/>
      <c r="CO74" s="962"/>
      <c r="CP74" s="962"/>
      <c r="CQ74" s="963"/>
      <c r="CR74" s="961"/>
      <c r="CS74" s="962"/>
      <c r="CT74" s="962"/>
      <c r="CU74" s="962"/>
      <c r="CV74" s="963"/>
      <c r="CW74" s="961"/>
      <c r="CX74" s="962"/>
      <c r="CY74" s="962"/>
      <c r="CZ74" s="962"/>
      <c r="DA74" s="963"/>
      <c r="DB74" s="961"/>
      <c r="DC74" s="962"/>
      <c r="DD74" s="962"/>
      <c r="DE74" s="962"/>
      <c r="DF74" s="963"/>
      <c r="DG74" s="961"/>
      <c r="DH74" s="962"/>
      <c r="DI74" s="962"/>
      <c r="DJ74" s="962"/>
      <c r="DK74" s="963"/>
      <c r="DL74" s="961"/>
      <c r="DM74" s="962"/>
      <c r="DN74" s="962"/>
      <c r="DO74" s="962"/>
      <c r="DP74" s="963"/>
      <c r="DQ74" s="961"/>
      <c r="DR74" s="962"/>
      <c r="DS74" s="962"/>
      <c r="DT74" s="962"/>
      <c r="DU74" s="963"/>
      <c r="DV74" s="950"/>
      <c r="DW74" s="951"/>
      <c r="DX74" s="951"/>
      <c r="DY74" s="951"/>
      <c r="DZ74" s="952"/>
      <c r="EA74" s="230"/>
    </row>
    <row r="75" spans="1:131" ht="26.25" customHeight="1" x14ac:dyDescent="0.2">
      <c r="A75" s="239">
        <v>8</v>
      </c>
      <c r="B75" s="979"/>
      <c r="C75" s="980"/>
      <c r="D75" s="980"/>
      <c r="E75" s="980"/>
      <c r="F75" s="980"/>
      <c r="G75" s="980"/>
      <c r="H75" s="980"/>
      <c r="I75" s="980"/>
      <c r="J75" s="980"/>
      <c r="K75" s="980"/>
      <c r="L75" s="980"/>
      <c r="M75" s="980"/>
      <c r="N75" s="980"/>
      <c r="O75" s="980"/>
      <c r="P75" s="981"/>
      <c r="Q75" s="983"/>
      <c r="R75" s="984"/>
      <c r="S75" s="984"/>
      <c r="T75" s="984"/>
      <c r="U75" s="985"/>
      <c r="V75" s="986"/>
      <c r="W75" s="984"/>
      <c r="X75" s="984"/>
      <c r="Y75" s="984"/>
      <c r="Z75" s="985"/>
      <c r="AA75" s="986"/>
      <c r="AB75" s="984"/>
      <c r="AC75" s="984"/>
      <c r="AD75" s="984"/>
      <c r="AE75" s="985"/>
      <c r="AF75" s="986"/>
      <c r="AG75" s="984"/>
      <c r="AH75" s="984"/>
      <c r="AI75" s="984"/>
      <c r="AJ75" s="985"/>
      <c r="AK75" s="986"/>
      <c r="AL75" s="984"/>
      <c r="AM75" s="984"/>
      <c r="AN75" s="984"/>
      <c r="AO75" s="985"/>
      <c r="AP75" s="986"/>
      <c r="AQ75" s="984"/>
      <c r="AR75" s="984"/>
      <c r="AS75" s="984"/>
      <c r="AT75" s="985"/>
      <c r="AU75" s="986"/>
      <c r="AV75" s="984"/>
      <c r="AW75" s="984"/>
      <c r="AX75" s="984"/>
      <c r="AY75" s="985"/>
      <c r="AZ75" s="977"/>
      <c r="BA75" s="977"/>
      <c r="BB75" s="977"/>
      <c r="BC75" s="977"/>
      <c r="BD75" s="978"/>
      <c r="BE75" s="242"/>
      <c r="BF75" s="242"/>
      <c r="BG75" s="242"/>
      <c r="BH75" s="242"/>
      <c r="BI75" s="242"/>
      <c r="BJ75" s="242"/>
      <c r="BK75" s="242"/>
      <c r="BL75" s="242"/>
      <c r="BM75" s="242"/>
      <c r="BN75" s="242"/>
      <c r="BO75" s="242"/>
      <c r="BP75" s="242"/>
      <c r="BQ75" s="239">
        <v>69</v>
      </c>
      <c r="BR75" s="244"/>
      <c r="BS75" s="950"/>
      <c r="BT75" s="951"/>
      <c r="BU75" s="951"/>
      <c r="BV75" s="951"/>
      <c r="BW75" s="951"/>
      <c r="BX75" s="951"/>
      <c r="BY75" s="951"/>
      <c r="BZ75" s="951"/>
      <c r="CA75" s="951"/>
      <c r="CB75" s="951"/>
      <c r="CC75" s="951"/>
      <c r="CD75" s="951"/>
      <c r="CE75" s="951"/>
      <c r="CF75" s="951"/>
      <c r="CG75" s="960"/>
      <c r="CH75" s="961"/>
      <c r="CI75" s="962"/>
      <c r="CJ75" s="962"/>
      <c r="CK75" s="962"/>
      <c r="CL75" s="963"/>
      <c r="CM75" s="961"/>
      <c r="CN75" s="962"/>
      <c r="CO75" s="962"/>
      <c r="CP75" s="962"/>
      <c r="CQ75" s="963"/>
      <c r="CR75" s="961"/>
      <c r="CS75" s="962"/>
      <c r="CT75" s="962"/>
      <c r="CU75" s="962"/>
      <c r="CV75" s="963"/>
      <c r="CW75" s="961"/>
      <c r="CX75" s="962"/>
      <c r="CY75" s="962"/>
      <c r="CZ75" s="962"/>
      <c r="DA75" s="963"/>
      <c r="DB75" s="961"/>
      <c r="DC75" s="962"/>
      <c r="DD75" s="962"/>
      <c r="DE75" s="962"/>
      <c r="DF75" s="963"/>
      <c r="DG75" s="961"/>
      <c r="DH75" s="962"/>
      <c r="DI75" s="962"/>
      <c r="DJ75" s="962"/>
      <c r="DK75" s="963"/>
      <c r="DL75" s="961"/>
      <c r="DM75" s="962"/>
      <c r="DN75" s="962"/>
      <c r="DO75" s="962"/>
      <c r="DP75" s="963"/>
      <c r="DQ75" s="961"/>
      <c r="DR75" s="962"/>
      <c r="DS75" s="962"/>
      <c r="DT75" s="962"/>
      <c r="DU75" s="963"/>
      <c r="DV75" s="950"/>
      <c r="DW75" s="951"/>
      <c r="DX75" s="951"/>
      <c r="DY75" s="951"/>
      <c r="DZ75" s="952"/>
      <c r="EA75" s="230"/>
    </row>
    <row r="76" spans="1:131" ht="26.25" customHeight="1" x14ac:dyDescent="0.2">
      <c r="A76" s="239">
        <v>9</v>
      </c>
      <c r="B76" s="979"/>
      <c r="C76" s="980"/>
      <c r="D76" s="980"/>
      <c r="E76" s="980"/>
      <c r="F76" s="980"/>
      <c r="G76" s="980"/>
      <c r="H76" s="980"/>
      <c r="I76" s="980"/>
      <c r="J76" s="980"/>
      <c r="K76" s="980"/>
      <c r="L76" s="980"/>
      <c r="M76" s="980"/>
      <c r="N76" s="980"/>
      <c r="O76" s="980"/>
      <c r="P76" s="981"/>
      <c r="Q76" s="983"/>
      <c r="R76" s="984"/>
      <c r="S76" s="984"/>
      <c r="T76" s="984"/>
      <c r="U76" s="985"/>
      <c r="V76" s="986"/>
      <c r="W76" s="984"/>
      <c r="X76" s="984"/>
      <c r="Y76" s="984"/>
      <c r="Z76" s="985"/>
      <c r="AA76" s="986"/>
      <c r="AB76" s="984"/>
      <c r="AC76" s="984"/>
      <c r="AD76" s="984"/>
      <c r="AE76" s="985"/>
      <c r="AF76" s="986"/>
      <c r="AG76" s="984"/>
      <c r="AH76" s="984"/>
      <c r="AI76" s="984"/>
      <c r="AJ76" s="985"/>
      <c r="AK76" s="986"/>
      <c r="AL76" s="984"/>
      <c r="AM76" s="984"/>
      <c r="AN76" s="984"/>
      <c r="AO76" s="985"/>
      <c r="AP76" s="986"/>
      <c r="AQ76" s="984"/>
      <c r="AR76" s="984"/>
      <c r="AS76" s="984"/>
      <c r="AT76" s="985"/>
      <c r="AU76" s="986"/>
      <c r="AV76" s="984"/>
      <c r="AW76" s="984"/>
      <c r="AX76" s="984"/>
      <c r="AY76" s="985"/>
      <c r="AZ76" s="977"/>
      <c r="BA76" s="977"/>
      <c r="BB76" s="977"/>
      <c r="BC76" s="977"/>
      <c r="BD76" s="978"/>
      <c r="BE76" s="242"/>
      <c r="BF76" s="242"/>
      <c r="BG76" s="242"/>
      <c r="BH76" s="242"/>
      <c r="BI76" s="242"/>
      <c r="BJ76" s="242"/>
      <c r="BK76" s="242"/>
      <c r="BL76" s="242"/>
      <c r="BM76" s="242"/>
      <c r="BN76" s="242"/>
      <c r="BO76" s="242"/>
      <c r="BP76" s="242"/>
      <c r="BQ76" s="239">
        <v>70</v>
      </c>
      <c r="BR76" s="244"/>
      <c r="BS76" s="950"/>
      <c r="BT76" s="951"/>
      <c r="BU76" s="951"/>
      <c r="BV76" s="951"/>
      <c r="BW76" s="951"/>
      <c r="BX76" s="951"/>
      <c r="BY76" s="951"/>
      <c r="BZ76" s="951"/>
      <c r="CA76" s="951"/>
      <c r="CB76" s="951"/>
      <c r="CC76" s="951"/>
      <c r="CD76" s="951"/>
      <c r="CE76" s="951"/>
      <c r="CF76" s="951"/>
      <c r="CG76" s="960"/>
      <c r="CH76" s="961"/>
      <c r="CI76" s="962"/>
      <c r="CJ76" s="962"/>
      <c r="CK76" s="962"/>
      <c r="CL76" s="963"/>
      <c r="CM76" s="961"/>
      <c r="CN76" s="962"/>
      <c r="CO76" s="962"/>
      <c r="CP76" s="962"/>
      <c r="CQ76" s="963"/>
      <c r="CR76" s="961"/>
      <c r="CS76" s="962"/>
      <c r="CT76" s="962"/>
      <c r="CU76" s="962"/>
      <c r="CV76" s="963"/>
      <c r="CW76" s="961"/>
      <c r="CX76" s="962"/>
      <c r="CY76" s="962"/>
      <c r="CZ76" s="962"/>
      <c r="DA76" s="963"/>
      <c r="DB76" s="961"/>
      <c r="DC76" s="962"/>
      <c r="DD76" s="962"/>
      <c r="DE76" s="962"/>
      <c r="DF76" s="963"/>
      <c r="DG76" s="961"/>
      <c r="DH76" s="962"/>
      <c r="DI76" s="962"/>
      <c r="DJ76" s="962"/>
      <c r="DK76" s="963"/>
      <c r="DL76" s="961"/>
      <c r="DM76" s="962"/>
      <c r="DN76" s="962"/>
      <c r="DO76" s="962"/>
      <c r="DP76" s="963"/>
      <c r="DQ76" s="961"/>
      <c r="DR76" s="962"/>
      <c r="DS76" s="962"/>
      <c r="DT76" s="962"/>
      <c r="DU76" s="963"/>
      <c r="DV76" s="950"/>
      <c r="DW76" s="951"/>
      <c r="DX76" s="951"/>
      <c r="DY76" s="951"/>
      <c r="DZ76" s="952"/>
      <c r="EA76" s="230"/>
    </row>
    <row r="77" spans="1:131" ht="26.25" customHeight="1" x14ac:dyDescent="0.2">
      <c r="A77" s="239">
        <v>10</v>
      </c>
      <c r="B77" s="979"/>
      <c r="C77" s="980"/>
      <c r="D77" s="980"/>
      <c r="E77" s="980"/>
      <c r="F77" s="980"/>
      <c r="G77" s="980"/>
      <c r="H77" s="980"/>
      <c r="I77" s="980"/>
      <c r="J77" s="980"/>
      <c r="K77" s="980"/>
      <c r="L77" s="980"/>
      <c r="M77" s="980"/>
      <c r="N77" s="980"/>
      <c r="O77" s="980"/>
      <c r="P77" s="981"/>
      <c r="Q77" s="983"/>
      <c r="R77" s="984"/>
      <c r="S77" s="984"/>
      <c r="T77" s="984"/>
      <c r="U77" s="985"/>
      <c r="V77" s="986"/>
      <c r="W77" s="984"/>
      <c r="X77" s="984"/>
      <c r="Y77" s="984"/>
      <c r="Z77" s="985"/>
      <c r="AA77" s="986"/>
      <c r="AB77" s="984"/>
      <c r="AC77" s="984"/>
      <c r="AD77" s="984"/>
      <c r="AE77" s="985"/>
      <c r="AF77" s="986"/>
      <c r="AG77" s="984"/>
      <c r="AH77" s="984"/>
      <c r="AI77" s="984"/>
      <c r="AJ77" s="985"/>
      <c r="AK77" s="986"/>
      <c r="AL77" s="984"/>
      <c r="AM77" s="984"/>
      <c r="AN77" s="984"/>
      <c r="AO77" s="985"/>
      <c r="AP77" s="986"/>
      <c r="AQ77" s="984"/>
      <c r="AR77" s="984"/>
      <c r="AS77" s="984"/>
      <c r="AT77" s="985"/>
      <c r="AU77" s="986"/>
      <c r="AV77" s="984"/>
      <c r="AW77" s="984"/>
      <c r="AX77" s="984"/>
      <c r="AY77" s="985"/>
      <c r="AZ77" s="977"/>
      <c r="BA77" s="977"/>
      <c r="BB77" s="977"/>
      <c r="BC77" s="977"/>
      <c r="BD77" s="978"/>
      <c r="BE77" s="242"/>
      <c r="BF77" s="242"/>
      <c r="BG77" s="242"/>
      <c r="BH77" s="242"/>
      <c r="BI77" s="242"/>
      <c r="BJ77" s="242"/>
      <c r="BK77" s="242"/>
      <c r="BL77" s="242"/>
      <c r="BM77" s="242"/>
      <c r="BN77" s="242"/>
      <c r="BO77" s="242"/>
      <c r="BP77" s="242"/>
      <c r="BQ77" s="239">
        <v>71</v>
      </c>
      <c r="BR77" s="244"/>
      <c r="BS77" s="950"/>
      <c r="BT77" s="951"/>
      <c r="BU77" s="951"/>
      <c r="BV77" s="951"/>
      <c r="BW77" s="951"/>
      <c r="BX77" s="951"/>
      <c r="BY77" s="951"/>
      <c r="BZ77" s="951"/>
      <c r="CA77" s="951"/>
      <c r="CB77" s="951"/>
      <c r="CC77" s="951"/>
      <c r="CD77" s="951"/>
      <c r="CE77" s="951"/>
      <c r="CF77" s="951"/>
      <c r="CG77" s="960"/>
      <c r="CH77" s="961"/>
      <c r="CI77" s="962"/>
      <c r="CJ77" s="962"/>
      <c r="CK77" s="962"/>
      <c r="CL77" s="963"/>
      <c r="CM77" s="961"/>
      <c r="CN77" s="962"/>
      <c r="CO77" s="962"/>
      <c r="CP77" s="962"/>
      <c r="CQ77" s="963"/>
      <c r="CR77" s="961"/>
      <c r="CS77" s="962"/>
      <c r="CT77" s="962"/>
      <c r="CU77" s="962"/>
      <c r="CV77" s="963"/>
      <c r="CW77" s="961"/>
      <c r="CX77" s="962"/>
      <c r="CY77" s="962"/>
      <c r="CZ77" s="962"/>
      <c r="DA77" s="963"/>
      <c r="DB77" s="961"/>
      <c r="DC77" s="962"/>
      <c r="DD77" s="962"/>
      <c r="DE77" s="962"/>
      <c r="DF77" s="963"/>
      <c r="DG77" s="961"/>
      <c r="DH77" s="962"/>
      <c r="DI77" s="962"/>
      <c r="DJ77" s="962"/>
      <c r="DK77" s="963"/>
      <c r="DL77" s="961"/>
      <c r="DM77" s="962"/>
      <c r="DN77" s="962"/>
      <c r="DO77" s="962"/>
      <c r="DP77" s="963"/>
      <c r="DQ77" s="961"/>
      <c r="DR77" s="962"/>
      <c r="DS77" s="962"/>
      <c r="DT77" s="962"/>
      <c r="DU77" s="963"/>
      <c r="DV77" s="950"/>
      <c r="DW77" s="951"/>
      <c r="DX77" s="951"/>
      <c r="DY77" s="951"/>
      <c r="DZ77" s="952"/>
      <c r="EA77" s="230"/>
    </row>
    <row r="78" spans="1:131" ht="26.25" customHeight="1" x14ac:dyDescent="0.2">
      <c r="A78" s="239">
        <v>11</v>
      </c>
      <c r="B78" s="979"/>
      <c r="C78" s="980"/>
      <c r="D78" s="980"/>
      <c r="E78" s="980"/>
      <c r="F78" s="980"/>
      <c r="G78" s="980"/>
      <c r="H78" s="980"/>
      <c r="I78" s="980"/>
      <c r="J78" s="980"/>
      <c r="K78" s="980"/>
      <c r="L78" s="980"/>
      <c r="M78" s="980"/>
      <c r="N78" s="980"/>
      <c r="O78" s="980"/>
      <c r="P78" s="981"/>
      <c r="Q78" s="982"/>
      <c r="R78" s="976"/>
      <c r="S78" s="976"/>
      <c r="T78" s="976"/>
      <c r="U78" s="976"/>
      <c r="V78" s="976"/>
      <c r="W78" s="976"/>
      <c r="X78" s="976"/>
      <c r="Y78" s="976"/>
      <c r="Z78" s="976"/>
      <c r="AA78" s="976"/>
      <c r="AB78" s="976"/>
      <c r="AC78" s="976"/>
      <c r="AD78" s="976"/>
      <c r="AE78" s="976"/>
      <c r="AF78" s="976"/>
      <c r="AG78" s="976"/>
      <c r="AH78" s="976"/>
      <c r="AI78" s="976"/>
      <c r="AJ78" s="976"/>
      <c r="AK78" s="976"/>
      <c r="AL78" s="976"/>
      <c r="AM78" s="976"/>
      <c r="AN78" s="976"/>
      <c r="AO78" s="976"/>
      <c r="AP78" s="976"/>
      <c r="AQ78" s="976"/>
      <c r="AR78" s="976"/>
      <c r="AS78" s="976"/>
      <c r="AT78" s="976"/>
      <c r="AU78" s="976"/>
      <c r="AV78" s="976"/>
      <c r="AW78" s="976"/>
      <c r="AX78" s="976"/>
      <c r="AY78" s="976"/>
      <c r="AZ78" s="977"/>
      <c r="BA78" s="977"/>
      <c r="BB78" s="977"/>
      <c r="BC78" s="977"/>
      <c r="BD78" s="978"/>
      <c r="BE78" s="242"/>
      <c r="BF78" s="242"/>
      <c r="BG78" s="242"/>
      <c r="BH78" s="242"/>
      <c r="BI78" s="242"/>
      <c r="BJ78" s="230"/>
      <c r="BK78" s="230"/>
      <c r="BL78" s="230"/>
      <c r="BM78" s="230"/>
      <c r="BN78" s="230"/>
      <c r="BO78" s="242"/>
      <c r="BP78" s="242"/>
      <c r="BQ78" s="239">
        <v>72</v>
      </c>
      <c r="BR78" s="244"/>
      <c r="BS78" s="950"/>
      <c r="BT78" s="951"/>
      <c r="BU78" s="951"/>
      <c r="BV78" s="951"/>
      <c r="BW78" s="951"/>
      <c r="BX78" s="951"/>
      <c r="BY78" s="951"/>
      <c r="BZ78" s="951"/>
      <c r="CA78" s="951"/>
      <c r="CB78" s="951"/>
      <c r="CC78" s="951"/>
      <c r="CD78" s="951"/>
      <c r="CE78" s="951"/>
      <c r="CF78" s="951"/>
      <c r="CG78" s="960"/>
      <c r="CH78" s="961"/>
      <c r="CI78" s="962"/>
      <c r="CJ78" s="962"/>
      <c r="CK78" s="962"/>
      <c r="CL78" s="963"/>
      <c r="CM78" s="961"/>
      <c r="CN78" s="962"/>
      <c r="CO78" s="962"/>
      <c r="CP78" s="962"/>
      <c r="CQ78" s="963"/>
      <c r="CR78" s="961"/>
      <c r="CS78" s="962"/>
      <c r="CT78" s="962"/>
      <c r="CU78" s="962"/>
      <c r="CV78" s="963"/>
      <c r="CW78" s="961"/>
      <c r="CX78" s="962"/>
      <c r="CY78" s="962"/>
      <c r="CZ78" s="962"/>
      <c r="DA78" s="963"/>
      <c r="DB78" s="961"/>
      <c r="DC78" s="962"/>
      <c r="DD78" s="962"/>
      <c r="DE78" s="962"/>
      <c r="DF78" s="963"/>
      <c r="DG78" s="961"/>
      <c r="DH78" s="962"/>
      <c r="DI78" s="962"/>
      <c r="DJ78" s="962"/>
      <c r="DK78" s="963"/>
      <c r="DL78" s="961"/>
      <c r="DM78" s="962"/>
      <c r="DN78" s="962"/>
      <c r="DO78" s="962"/>
      <c r="DP78" s="963"/>
      <c r="DQ78" s="961"/>
      <c r="DR78" s="962"/>
      <c r="DS78" s="962"/>
      <c r="DT78" s="962"/>
      <c r="DU78" s="963"/>
      <c r="DV78" s="950"/>
      <c r="DW78" s="951"/>
      <c r="DX78" s="951"/>
      <c r="DY78" s="951"/>
      <c r="DZ78" s="952"/>
      <c r="EA78" s="230"/>
    </row>
    <row r="79" spans="1:131" ht="26.25" customHeight="1" x14ac:dyDescent="0.2">
      <c r="A79" s="239">
        <v>12</v>
      </c>
      <c r="B79" s="979"/>
      <c r="C79" s="980"/>
      <c r="D79" s="980"/>
      <c r="E79" s="980"/>
      <c r="F79" s="980"/>
      <c r="G79" s="980"/>
      <c r="H79" s="980"/>
      <c r="I79" s="980"/>
      <c r="J79" s="980"/>
      <c r="K79" s="980"/>
      <c r="L79" s="980"/>
      <c r="M79" s="980"/>
      <c r="N79" s="980"/>
      <c r="O79" s="980"/>
      <c r="P79" s="981"/>
      <c r="Q79" s="982"/>
      <c r="R79" s="976"/>
      <c r="S79" s="976"/>
      <c r="T79" s="976"/>
      <c r="U79" s="976"/>
      <c r="V79" s="976"/>
      <c r="W79" s="976"/>
      <c r="X79" s="976"/>
      <c r="Y79" s="976"/>
      <c r="Z79" s="976"/>
      <c r="AA79" s="976"/>
      <c r="AB79" s="976"/>
      <c r="AC79" s="976"/>
      <c r="AD79" s="976"/>
      <c r="AE79" s="976"/>
      <c r="AF79" s="976"/>
      <c r="AG79" s="976"/>
      <c r="AH79" s="976"/>
      <c r="AI79" s="976"/>
      <c r="AJ79" s="976"/>
      <c r="AK79" s="976"/>
      <c r="AL79" s="976"/>
      <c r="AM79" s="976"/>
      <c r="AN79" s="976"/>
      <c r="AO79" s="976"/>
      <c r="AP79" s="976"/>
      <c r="AQ79" s="976"/>
      <c r="AR79" s="976"/>
      <c r="AS79" s="976"/>
      <c r="AT79" s="976"/>
      <c r="AU79" s="976"/>
      <c r="AV79" s="976"/>
      <c r="AW79" s="976"/>
      <c r="AX79" s="976"/>
      <c r="AY79" s="976"/>
      <c r="AZ79" s="977"/>
      <c r="BA79" s="977"/>
      <c r="BB79" s="977"/>
      <c r="BC79" s="977"/>
      <c r="BD79" s="978"/>
      <c r="BE79" s="242"/>
      <c r="BF79" s="242"/>
      <c r="BG79" s="242"/>
      <c r="BH79" s="242"/>
      <c r="BI79" s="242"/>
      <c r="BJ79" s="230"/>
      <c r="BK79" s="230"/>
      <c r="BL79" s="230"/>
      <c r="BM79" s="230"/>
      <c r="BN79" s="230"/>
      <c r="BO79" s="242"/>
      <c r="BP79" s="242"/>
      <c r="BQ79" s="239">
        <v>73</v>
      </c>
      <c r="BR79" s="244"/>
      <c r="BS79" s="950"/>
      <c r="BT79" s="951"/>
      <c r="BU79" s="951"/>
      <c r="BV79" s="951"/>
      <c r="BW79" s="951"/>
      <c r="BX79" s="951"/>
      <c r="BY79" s="951"/>
      <c r="BZ79" s="951"/>
      <c r="CA79" s="951"/>
      <c r="CB79" s="951"/>
      <c r="CC79" s="951"/>
      <c r="CD79" s="951"/>
      <c r="CE79" s="951"/>
      <c r="CF79" s="951"/>
      <c r="CG79" s="960"/>
      <c r="CH79" s="961"/>
      <c r="CI79" s="962"/>
      <c r="CJ79" s="962"/>
      <c r="CK79" s="962"/>
      <c r="CL79" s="963"/>
      <c r="CM79" s="961"/>
      <c r="CN79" s="962"/>
      <c r="CO79" s="962"/>
      <c r="CP79" s="962"/>
      <c r="CQ79" s="963"/>
      <c r="CR79" s="961"/>
      <c r="CS79" s="962"/>
      <c r="CT79" s="962"/>
      <c r="CU79" s="962"/>
      <c r="CV79" s="963"/>
      <c r="CW79" s="961"/>
      <c r="CX79" s="962"/>
      <c r="CY79" s="962"/>
      <c r="CZ79" s="962"/>
      <c r="DA79" s="963"/>
      <c r="DB79" s="961"/>
      <c r="DC79" s="962"/>
      <c r="DD79" s="962"/>
      <c r="DE79" s="962"/>
      <c r="DF79" s="963"/>
      <c r="DG79" s="961"/>
      <c r="DH79" s="962"/>
      <c r="DI79" s="962"/>
      <c r="DJ79" s="962"/>
      <c r="DK79" s="963"/>
      <c r="DL79" s="961"/>
      <c r="DM79" s="962"/>
      <c r="DN79" s="962"/>
      <c r="DO79" s="962"/>
      <c r="DP79" s="963"/>
      <c r="DQ79" s="961"/>
      <c r="DR79" s="962"/>
      <c r="DS79" s="962"/>
      <c r="DT79" s="962"/>
      <c r="DU79" s="963"/>
      <c r="DV79" s="950"/>
      <c r="DW79" s="951"/>
      <c r="DX79" s="951"/>
      <c r="DY79" s="951"/>
      <c r="DZ79" s="952"/>
      <c r="EA79" s="230"/>
    </row>
    <row r="80" spans="1:131" ht="26.25" customHeight="1" x14ac:dyDescent="0.2">
      <c r="A80" s="239">
        <v>13</v>
      </c>
      <c r="B80" s="979"/>
      <c r="C80" s="980"/>
      <c r="D80" s="980"/>
      <c r="E80" s="980"/>
      <c r="F80" s="980"/>
      <c r="G80" s="980"/>
      <c r="H80" s="980"/>
      <c r="I80" s="980"/>
      <c r="J80" s="980"/>
      <c r="K80" s="980"/>
      <c r="L80" s="980"/>
      <c r="M80" s="980"/>
      <c r="N80" s="980"/>
      <c r="O80" s="980"/>
      <c r="P80" s="981"/>
      <c r="Q80" s="982"/>
      <c r="R80" s="976"/>
      <c r="S80" s="976"/>
      <c r="T80" s="976"/>
      <c r="U80" s="976"/>
      <c r="V80" s="976"/>
      <c r="W80" s="976"/>
      <c r="X80" s="976"/>
      <c r="Y80" s="976"/>
      <c r="Z80" s="976"/>
      <c r="AA80" s="976"/>
      <c r="AB80" s="976"/>
      <c r="AC80" s="976"/>
      <c r="AD80" s="976"/>
      <c r="AE80" s="976"/>
      <c r="AF80" s="976"/>
      <c r="AG80" s="976"/>
      <c r="AH80" s="976"/>
      <c r="AI80" s="976"/>
      <c r="AJ80" s="976"/>
      <c r="AK80" s="976"/>
      <c r="AL80" s="976"/>
      <c r="AM80" s="976"/>
      <c r="AN80" s="976"/>
      <c r="AO80" s="976"/>
      <c r="AP80" s="976"/>
      <c r="AQ80" s="976"/>
      <c r="AR80" s="976"/>
      <c r="AS80" s="976"/>
      <c r="AT80" s="976"/>
      <c r="AU80" s="976"/>
      <c r="AV80" s="976"/>
      <c r="AW80" s="976"/>
      <c r="AX80" s="976"/>
      <c r="AY80" s="976"/>
      <c r="AZ80" s="977"/>
      <c r="BA80" s="977"/>
      <c r="BB80" s="977"/>
      <c r="BC80" s="977"/>
      <c r="BD80" s="978"/>
      <c r="BE80" s="242"/>
      <c r="BF80" s="242"/>
      <c r="BG80" s="242"/>
      <c r="BH80" s="242"/>
      <c r="BI80" s="242"/>
      <c r="BJ80" s="242"/>
      <c r="BK80" s="242"/>
      <c r="BL80" s="242"/>
      <c r="BM80" s="242"/>
      <c r="BN80" s="242"/>
      <c r="BO80" s="242"/>
      <c r="BP80" s="242"/>
      <c r="BQ80" s="239">
        <v>74</v>
      </c>
      <c r="BR80" s="244"/>
      <c r="BS80" s="950"/>
      <c r="BT80" s="951"/>
      <c r="BU80" s="951"/>
      <c r="BV80" s="951"/>
      <c r="BW80" s="951"/>
      <c r="BX80" s="951"/>
      <c r="BY80" s="951"/>
      <c r="BZ80" s="951"/>
      <c r="CA80" s="951"/>
      <c r="CB80" s="951"/>
      <c r="CC80" s="951"/>
      <c r="CD80" s="951"/>
      <c r="CE80" s="951"/>
      <c r="CF80" s="951"/>
      <c r="CG80" s="960"/>
      <c r="CH80" s="961"/>
      <c r="CI80" s="962"/>
      <c r="CJ80" s="962"/>
      <c r="CK80" s="962"/>
      <c r="CL80" s="963"/>
      <c r="CM80" s="961"/>
      <c r="CN80" s="962"/>
      <c r="CO80" s="962"/>
      <c r="CP80" s="962"/>
      <c r="CQ80" s="963"/>
      <c r="CR80" s="961"/>
      <c r="CS80" s="962"/>
      <c r="CT80" s="962"/>
      <c r="CU80" s="962"/>
      <c r="CV80" s="963"/>
      <c r="CW80" s="961"/>
      <c r="CX80" s="962"/>
      <c r="CY80" s="962"/>
      <c r="CZ80" s="962"/>
      <c r="DA80" s="963"/>
      <c r="DB80" s="961"/>
      <c r="DC80" s="962"/>
      <c r="DD80" s="962"/>
      <c r="DE80" s="962"/>
      <c r="DF80" s="963"/>
      <c r="DG80" s="961"/>
      <c r="DH80" s="962"/>
      <c r="DI80" s="962"/>
      <c r="DJ80" s="962"/>
      <c r="DK80" s="963"/>
      <c r="DL80" s="961"/>
      <c r="DM80" s="962"/>
      <c r="DN80" s="962"/>
      <c r="DO80" s="962"/>
      <c r="DP80" s="963"/>
      <c r="DQ80" s="961"/>
      <c r="DR80" s="962"/>
      <c r="DS80" s="962"/>
      <c r="DT80" s="962"/>
      <c r="DU80" s="963"/>
      <c r="DV80" s="950"/>
      <c r="DW80" s="951"/>
      <c r="DX80" s="951"/>
      <c r="DY80" s="951"/>
      <c r="DZ80" s="952"/>
      <c r="EA80" s="230"/>
    </row>
    <row r="81" spans="1:131" ht="26.25" customHeight="1" x14ac:dyDescent="0.2">
      <c r="A81" s="239">
        <v>14</v>
      </c>
      <c r="B81" s="979"/>
      <c r="C81" s="980"/>
      <c r="D81" s="980"/>
      <c r="E81" s="980"/>
      <c r="F81" s="980"/>
      <c r="G81" s="980"/>
      <c r="H81" s="980"/>
      <c r="I81" s="980"/>
      <c r="J81" s="980"/>
      <c r="K81" s="980"/>
      <c r="L81" s="980"/>
      <c r="M81" s="980"/>
      <c r="N81" s="980"/>
      <c r="O81" s="980"/>
      <c r="P81" s="981"/>
      <c r="Q81" s="982"/>
      <c r="R81" s="976"/>
      <c r="S81" s="976"/>
      <c r="T81" s="976"/>
      <c r="U81" s="976"/>
      <c r="V81" s="976"/>
      <c r="W81" s="976"/>
      <c r="X81" s="976"/>
      <c r="Y81" s="976"/>
      <c r="Z81" s="976"/>
      <c r="AA81" s="976"/>
      <c r="AB81" s="976"/>
      <c r="AC81" s="976"/>
      <c r="AD81" s="976"/>
      <c r="AE81" s="976"/>
      <c r="AF81" s="976"/>
      <c r="AG81" s="976"/>
      <c r="AH81" s="976"/>
      <c r="AI81" s="976"/>
      <c r="AJ81" s="976"/>
      <c r="AK81" s="976"/>
      <c r="AL81" s="976"/>
      <c r="AM81" s="976"/>
      <c r="AN81" s="976"/>
      <c r="AO81" s="976"/>
      <c r="AP81" s="976"/>
      <c r="AQ81" s="976"/>
      <c r="AR81" s="976"/>
      <c r="AS81" s="976"/>
      <c r="AT81" s="976"/>
      <c r="AU81" s="976"/>
      <c r="AV81" s="976"/>
      <c r="AW81" s="976"/>
      <c r="AX81" s="976"/>
      <c r="AY81" s="976"/>
      <c r="AZ81" s="977"/>
      <c r="BA81" s="977"/>
      <c r="BB81" s="977"/>
      <c r="BC81" s="977"/>
      <c r="BD81" s="978"/>
      <c r="BE81" s="242"/>
      <c r="BF81" s="242"/>
      <c r="BG81" s="242"/>
      <c r="BH81" s="242"/>
      <c r="BI81" s="242"/>
      <c r="BJ81" s="242"/>
      <c r="BK81" s="242"/>
      <c r="BL81" s="242"/>
      <c r="BM81" s="242"/>
      <c r="BN81" s="242"/>
      <c r="BO81" s="242"/>
      <c r="BP81" s="242"/>
      <c r="BQ81" s="239">
        <v>75</v>
      </c>
      <c r="BR81" s="244"/>
      <c r="BS81" s="950"/>
      <c r="BT81" s="951"/>
      <c r="BU81" s="951"/>
      <c r="BV81" s="951"/>
      <c r="BW81" s="951"/>
      <c r="BX81" s="951"/>
      <c r="BY81" s="951"/>
      <c r="BZ81" s="951"/>
      <c r="CA81" s="951"/>
      <c r="CB81" s="951"/>
      <c r="CC81" s="951"/>
      <c r="CD81" s="951"/>
      <c r="CE81" s="951"/>
      <c r="CF81" s="951"/>
      <c r="CG81" s="960"/>
      <c r="CH81" s="961"/>
      <c r="CI81" s="962"/>
      <c r="CJ81" s="962"/>
      <c r="CK81" s="962"/>
      <c r="CL81" s="963"/>
      <c r="CM81" s="961"/>
      <c r="CN81" s="962"/>
      <c r="CO81" s="962"/>
      <c r="CP81" s="962"/>
      <c r="CQ81" s="963"/>
      <c r="CR81" s="961"/>
      <c r="CS81" s="962"/>
      <c r="CT81" s="962"/>
      <c r="CU81" s="962"/>
      <c r="CV81" s="963"/>
      <c r="CW81" s="961"/>
      <c r="CX81" s="962"/>
      <c r="CY81" s="962"/>
      <c r="CZ81" s="962"/>
      <c r="DA81" s="963"/>
      <c r="DB81" s="961"/>
      <c r="DC81" s="962"/>
      <c r="DD81" s="962"/>
      <c r="DE81" s="962"/>
      <c r="DF81" s="963"/>
      <c r="DG81" s="961"/>
      <c r="DH81" s="962"/>
      <c r="DI81" s="962"/>
      <c r="DJ81" s="962"/>
      <c r="DK81" s="963"/>
      <c r="DL81" s="961"/>
      <c r="DM81" s="962"/>
      <c r="DN81" s="962"/>
      <c r="DO81" s="962"/>
      <c r="DP81" s="963"/>
      <c r="DQ81" s="961"/>
      <c r="DR81" s="962"/>
      <c r="DS81" s="962"/>
      <c r="DT81" s="962"/>
      <c r="DU81" s="963"/>
      <c r="DV81" s="950"/>
      <c r="DW81" s="951"/>
      <c r="DX81" s="951"/>
      <c r="DY81" s="951"/>
      <c r="DZ81" s="952"/>
      <c r="EA81" s="230"/>
    </row>
    <row r="82" spans="1:131" ht="26.25" customHeight="1" x14ac:dyDescent="0.2">
      <c r="A82" s="239">
        <v>15</v>
      </c>
      <c r="B82" s="979"/>
      <c r="C82" s="980"/>
      <c r="D82" s="980"/>
      <c r="E82" s="980"/>
      <c r="F82" s="980"/>
      <c r="G82" s="980"/>
      <c r="H82" s="980"/>
      <c r="I82" s="980"/>
      <c r="J82" s="980"/>
      <c r="K82" s="980"/>
      <c r="L82" s="980"/>
      <c r="M82" s="980"/>
      <c r="N82" s="980"/>
      <c r="O82" s="980"/>
      <c r="P82" s="981"/>
      <c r="Q82" s="982"/>
      <c r="R82" s="976"/>
      <c r="S82" s="976"/>
      <c r="T82" s="976"/>
      <c r="U82" s="976"/>
      <c r="V82" s="976"/>
      <c r="W82" s="976"/>
      <c r="X82" s="976"/>
      <c r="Y82" s="976"/>
      <c r="Z82" s="976"/>
      <c r="AA82" s="976"/>
      <c r="AB82" s="976"/>
      <c r="AC82" s="976"/>
      <c r="AD82" s="976"/>
      <c r="AE82" s="976"/>
      <c r="AF82" s="976"/>
      <c r="AG82" s="976"/>
      <c r="AH82" s="976"/>
      <c r="AI82" s="976"/>
      <c r="AJ82" s="976"/>
      <c r="AK82" s="976"/>
      <c r="AL82" s="976"/>
      <c r="AM82" s="976"/>
      <c r="AN82" s="976"/>
      <c r="AO82" s="976"/>
      <c r="AP82" s="976"/>
      <c r="AQ82" s="976"/>
      <c r="AR82" s="976"/>
      <c r="AS82" s="976"/>
      <c r="AT82" s="976"/>
      <c r="AU82" s="976"/>
      <c r="AV82" s="976"/>
      <c r="AW82" s="976"/>
      <c r="AX82" s="976"/>
      <c r="AY82" s="976"/>
      <c r="AZ82" s="977"/>
      <c r="BA82" s="977"/>
      <c r="BB82" s="977"/>
      <c r="BC82" s="977"/>
      <c r="BD82" s="978"/>
      <c r="BE82" s="242"/>
      <c r="BF82" s="242"/>
      <c r="BG82" s="242"/>
      <c r="BH82" s="242"/>
      <c r="BI82" s="242"/>
      <c r="BJ82" s="242"/>
      <c r="BK82" s="242"/>
      <c r="BL82" s="242"/>
      <c r="BM82" s="242"/>
      <c r="BN82" s="242"/>
      <c r="BO82" s="242"/>
      <c r="BP82" s="242"/>
      <c r="BQ82" s="239">
        <v>76</v>
      </c>
      <c r="BR82" s="244"/>
      <c r="BS82" s="950"/>
      <c r="BT82" s="951"/>
      <c r="BU82" s="951"/>
      <c r="BV82" s="951"/>
      <c r="BW82" s="951"/>
      <c r="BX82" s="951"/>
      <c r="BY82" s="951"/>
      <c r="BZ82" s="951"/>
      <c r="CA82" s="951"/>
      <c r="CB82" s="951"/>
      <c r="CC82" s="951"/>
      <c r="CD82" s="951"/>
      <c r="CE82" s="951"/>
      <c r="CF82" s="951"/>
      <c r="CG82" s="960"/>
      <c r="CH82" s="961"/>
      <c r="CI82" s="962"/>
      <c r="CJ82" s="962"/>
      <c r="CK82" s="962"/>
      <c r="CL82" s="963"/>
      <c r="CM82" s="961"/>
      <c r="CN82" s="962"/>
      <c r="CO82" s="962"/>
      <c r="CP82" s="962"/>
      <c r="CQ82" s="963"/>
      <c r="CR82" s="961"/>
      <c r="CS82" s="962"/>
      <c r="CT82" s="962"/>
      <c r="CU82" s="962"/>
      <c r="CV82" s="963"/>
      <c r="CW82" s="961"/>
      <c r="CX82" s="962"/>
      <c r="CY82" s="962"/>
      <c r="CZ82" s="962"/>
      <c r="DA82" s="963"/>
      <c r="DB82" s="961"/>
      <c r="DC82" s="962"/>
      <c r="DD82" s="962"/>
      <c r="DE82" s="962"/>
      <c r="DF82" s="963"/>
      <c r="DG82" s="961"/>
      <c r="DH82" s="962"/>
      <c r="DI82" s="962"/>
      <c r="DJ82" s="962"/>
      <c r="DK82" s="963"/>
      <c r="DL82" s="961"/>
      <c r="DM82" s="962"/>
      <c r="DN82" s="962"/>
      <c r="DO82" s="962"/>
      <c r="DP82" s="963"/>
      <c r="DQ82" s="961"/>
      <c r="DR82" s="962"/>
      <c r="DS82" s="962"/>
      <c r="DT82" s="962"/>
      <c r="DU82" s="963"/>
      <c r="DV82" s="950"/>
      <c r="DW82" s="951"/>
      <c r="DX82" s="951"/>
      <c r="DY82" s="951"/>
      <c r="DZ82" s="952"/>
      <c r="EA82" s="230"/>
    </row>
    <row r="83" spans="1:131" ht="26.25" customHeight="1" x14ac:dyDescent="0.2">
      <c r="A83" s="239">
        <v>16</v>
      </c>
      <c r="B83" s="979"/>
      <c r="C83" s="980"/>
      <c r="D83" s="980"/>
      <c r="E83" s="980"/>
      <c r="F83" s="980"/>
      <c r="G83" s="980"/>
      <c r="H83" s="980"/>
      <c r="I83" s="980"/>
      <c r="J83" s="980"/>
      <c r="K83" s="980"/>
      <c r="L83" s="980"/>
      <c r="M83" s="980"/>
      <c r="N83" s="980"/>
      <c r="O83" s="980"/>
      <c r="P83" s="981"/>
      <c r="Q83" s="982"/>
      <c r="R83" s="976"/>
      <c r="S83" s="976"/>
      <c r="T83" s="976"/>
      <c r="U83" s="976"/>
      <c r="V83" s="976"/>
      <c r="W83" s="976"/>
      <c r="X83" s="976"/>
      <c r="Y83" s="976"/>
      <c r="Z83" s="976"/>
      <c r="AA83" s="976"/>
      <c r="AB83" s="976"/>
      <c r="AC83" s="976"/>
      <c r="AD83" s="976"/>
      <c r="AE83" s="976"/>
      <c r="AF83" s="976"/>
      <c r="AG83" s="976"/>
      <c r="AH83" s="976"/>
      <c r="AI83" s="976"/>
      <c r="AJ83" s="976"/>
      <c r="AK83" s="976"/>
      <c r="AL83" s="976"/>
      <c r="AM83" s="976"/>
      <c r="AN83" s="976"/>
      <c r="AO83" s="976"/>
      <c r="AP83" s="976"/>
      <c r="AQ83" s="976"/>
      <c r="AR83" s="976"/>
      <c r="AS83" s="976"/>
      <c r="AT83" s="976"/>
      <c r="AU83" s="976"/>
      <c r="AV83" s="976"/>
      <c r="AW83" s="976"/>
      <c r="AX83" s="976"/>
      <c r="AY83" s="976"/>
      <c r="AZ83" s="977"/>
      <c r="BA83" s="977"/>
      <c r="BB83" s="977"/>
      <c r="BC83" s="977"/>
      <c r="BD83" s="978"/>
      <c r="BE83" s="242"/>
      <c r="BF83" s="242"/>
      <c r="BG83" s="242"/>
      <c r="BH83" s="242"/>
      <c r="BI83" s="242"/>
      <c r="BJ83" s="242"/>
      <c r="BK83" s="242"/>
      <c r="BL83" s="242"/>
      <c r="BM83" s="242"/>
      <c r="BN83" s="242"/>
      <c r="BO83" s="242"/>
      <c r="BP83" s="242"/>
      <c r="BQ83" s="239">
        <v>77</v>
      </c>
      <c r="BR83" s="244"/>
      <c r="BS83" s="950"/>
      <c r="BT83" s="951"/>
      <c r="BU83" s="951"/>
      <c r="BV83" s="951"/>
      <c r="BW83" s="951"/>
      <c r="BX83" s="951"/>
      <c r="BY83" s="951"/>
      <c r="BZ83" s="951"/>
      <c r="CA83" s="951"/>
      <c r="CB83" s="951"/>
      <c r="CC83" s="951"/>
      <c r="CD83" s="951"/>
      <c r="CE83" s="951"/>
      <c r="CF83" s="951"/>
      <c r="CG83" s="960"/>
      <c r="CH83" s="961"/>
      <c r="CI83" s="962"/>
      <c r="CJ83" s="962"/>
      <c r="CK83" s="962"/>
      <c r="CL83" s="963"/>
      <c r="CM83" s="961"/>
      <c r="CN83" s="962"/>
      <c r="CO83" s="962"/>
      <c r="CP83" s="962"/>
      <c r="CQ83" s="963"/>
      <c r="CR83" s="961"/>
      <c r="CS83" s="962"/>
      <c r="CT83" s="962"/>
      <c r="CU83" s="962"/>
      <c r="CV83" s="963"/>
      <c r="CW83" s="961"/>
      <c r="CX83" s="962"/>
      <c r="CY83" s="962"/>
      <c r="CZ83" s="962"/>
      <c r="DA83" s="963"/>
      <c r="DB83" s="961"/>
      <c r="DC83" s="962"/>
      <c r="DD83" s="962"/>
      <c r="DE83" s="962"/>
      <c r="DF83" s="963"/>
      <c r="DG83" s="961"/>
      <c r="DH83" s="962"/>
      <c r="DI83" s="962"/>
      <c r="DJ83" s="962"/>
      <c r="DK83" s="963"/>
      <c r="DL83" s="961"/>
      <c r="DM83" s="962"/>
      <c r="DN83" s="962"/>
      <c r="DO83" s="962"/>
      <c r="DP83" s="963"/>
      <c r="DQ83" s="961"/>
      <c r="DR83" s="962"/>
      <c r="DS83" s="962"/>
      <c r="DT83" s="962"/>
      <c r="DU83" s="963"/>
      <c r="DV83" s="950"/>
      <c r="DW83" s="951"/>
      <c r="DX83" s="951"/>
      <c r="DY83" s="951"/>
      <c r="DZ83" s="952"/>
      <c r="EA83" s="230"/>
    </row>
    <row r="84" spans="1:131" ht="26.25" customHeight="1" x14ac:dyDescent="0.2">
      <c r="A84" s="239">
        <v>17</v>
      </c>
      <c r="B84" s="979"/>
      <c r="C84" s="980"/>
      <c r="D84" s="980"/>
      <c r="E84" s="980"/>
      <c r="F84" s="980"/>
      <c r="G84" s="980"/>
      <c r="H84" s="980"/>
      <c r="I84" s="980"/>
      <c r="J84" s="980"/>
      <c r="K84" s="980"/>
      <c r="L84" s="980"/>
      <c r="M84" s="980"/>
      <c r="N84" s="980"/>
      <c r="O84" s="980"/>
      <c r="P84" s="981"/>
      <c r="Q84" s="982"/>
      <c r="R84" s="976"/>
      <c r="S84" s="976"/>
      <c r="T84" s="976"/>
      <c r="U84" s="976"/>
      <c r="V84" s="976"/>
      <c r="W84" s="976"/>
      <c r="X84" s="976"/>
      <c r="Y84" s="976"/>
      <c r="Z84" s="976"/>
      <c r="AA84" s="976"/>
      <c r="AB84" s="976"/>
      <c r="AC84" s="976"/>
      <c r="AD84" s="976"/>
      <c r="AE84" s="976"/>
      <c r="AF84" s="976"/>
      <c r="AG84" s="976"/>
      <c r="AH84" s="976"/>
      <c r="AI84" s="976"/>
      <c r="AJ84" s="976"/>
      <c r="AK84" s="976"/>
      <c r="AL84" s="976"/>
      <c r="AM84" s="976"/>
      <c r="AN84" s="976"/>
      <c r="AO84" s="976"/>
      <c r="AP84" s="976"/>
      <c r="AQ84" s="976"/>
      <c r="AR84" s="976"/>
      <c r="AS84" s="976"/>
      <c r="AT84" s="976"/>
      <c r="AU84" s="976"/>
      <c r="AV84" s="976"/>
      <c r="AW84" s="976"/>
      <c r="AX84" s="976"/>
      <c r="AY84" s="976"/>
      <c r="AZ84" s="977"/>
      <c r="BA84" s="977"/>
      <c r="BB84" s="977"/>
      <c r="BC84" s="977"/>
      <c r="BD84" s="978"/>
      <c r="BE84" s="242"/>
      <c r="BF84" s="242"/>
      <c r="BG84" s="242"/>
      <c r="BH84" s="242"/>
      <c r="BI84" s="242"/>
      <c r="BJ84" s="242"/>
      <c r="BK84" s="242"/>
      <c r="BL84" s="242"/>
      <c r="BM84" s="242"/>
      <c r="BN84" s="242"/>
      <c r="BO84" s="242"/>
      <c r="BP84" s="242"/>
      <c r="BQ84" s="239">
        <v>78</v>
      </c>
      <c r="BR84" s="244"/>
      <c r="BS84" s="950"/>
      <c r="BT84" s="951"/>
      <c r="BU84" s="951"/>
      <c r="BV84" s="951"/>
      <c r="BW84" s="951"/>
      <c r="BX84" s="951"/>
      <c r="BY84" s="951"/>
      <c r="BZ84" s="951"/>
      <c r="CA84" s="951"/>
      <c r="CB84" s="951"/>
      <c r="CC84" s="951"/>
      <c r="CD84" s="951"/>
      <c r="CE84" s="951"/>
      <c r="CF84" s="951"/>
      <c r="CG84" s="960"/>
      <c r="CH84" s="961"/>
      <c r="CI84" s="962"/>
      <c r="CJ84" s="962"/>
      <c r="CK84" s="962"/>
      <c r="CL84" s="963"/>
      <c r="CM84" s="961"/>
      <c r="CN84" s="962"/>
      <c r="CO84" s="962"/>
      <c r="CP84" s="962"/>
      <c r="CQ84" s="963"/>
      <c r="CR84" s="961"/>
      <c r="CS84" s="962"/>
      <c r="CT84" s="962"/>
      <c r="CU84" s="962"/>
      <c r="CV84" s="963"/>
      <c r="CW84" s="961"/>
      <c r="CX84" s="962"/>
      <c r="CY84" s="962"/>
      <c r="CZ84" s="962"/>
      <c r="DA84" s="963"/>
      <c r="DB84" s="961"/>
      <c r="DC84" s="962"/>
      <c r="DD84" s="962"/>
      <c r="DE84" s="962"/>
      <c r="DF84" s="963"/>
      <c r="DG84" s="961"/>
      <c r="DH84" s="962"/>
      <c r="DI84" s="962"/>
      <c r="DJ84" s="962"/>
      <c r="DK84" s="963"/>
      <c r="DL84" s="961"/>
      <c r="DM84" s="962"/>
      <c r="DN84" s="962"/>
      <c r="DO84" s="962"/>
      <c r="DP84" s="963"/>
      <c r="DQ84" s="961"/>
      <c r="DR84" s="962"/>
      <c r="DS84" s="962"/>
      <c r="DT84" s="962"/>
      <c r="DU84" s="963"/>
      <c r="DV84" s="950"/>
      <c r="DW84" s="951"/>
      <c r="DX84" s="951"/>
      <c r="DY84" s="951"/>
      <c r="DZ84" s="952"/>
      <c r="EA84" s="230"/>
    </row>
    <row r="85" spans="1:131" ht="26.25" customHeight="1" x14ac:dyDescent="0.2">
      <c r="A85" s="239">
        <v>18</v>
      </c>
      <c r="B85" s="979"/>
      <c r="C85" s="980"/>
      <c r="D85" s="980"/>
      <c r="E85" s="980"/>
      <c r="F85" s="980"/>
      <c r="G85" s="980"/>
      <c r="H85" s="980"/>
      <c r="I85" s="980"/>
      <c r="J85" s="980"/>
      <c r="K85" s="980"/>
      <c r="L85" s="980"/>
      <c r="M85" s="980"/>
      <c r="N85" s="980"/>
      <c r="O85" s="980"/>
      <c r="P85" s="981"/>
      <c r="Q85" s="982"/>
      <c r="R85" s="976"/>
      <c r="S85" s="976"/>
      <c r="T85" s="976"/>
      <c r="U85" s="976"/>
      <c r="V85" s="976"/>
      <c r="W85" s="976"/>
      <c r="X85" s="976"/>
      <c r="Y85" s="976"/>
      <c r="Z85" s="976"/>
      <c r="AA85" s="976"/>
      <c r="AB85" s="976"/>
      <c r="AC85" s="976"/>
      <c r="AD85" s="976"/>
      <c r="AE85" s="976"/>
      <c r="AF85" s="976"/>
      <c r="AG85" s="976"/>
      <c r="AH85" s="976"/>
      <c r="AI85" s="976"/>
      <c r="AJ85" s="976"/>
      <c r="AK85" s="976"/>
      <c r="AL85" s="976"/>
      <c r="AM85" s="976"/>
      <c r="AN85" s="976"/>
      <c r="AO85" s="976"/>
      <c r="AP85" s="976"/>
      <c r="AQ85" s="976"/>
      <c r="AR85" s="976"/>
      <c r="AS85" s="976"/>
      <c r="AT85" s="976"/>
      <c r="AU85" s="976"/>
      <c r="AV85" s="976"/>
      <c r="AW85" s="976"/>
      <c r="AX85" s="976"/>
      <c r="AY85" s="976"/>
      <c r="AZ85" s="977"/>
      <c r="BA85" s="977"/>
      <c r="BB85" s="977"/>
      <c r="BC85" s="977"/>
      <c r="BD85" s="978"/>
      <c r="BE85" s="242"/>
      <c r="BF85" s="242"/>
      <c r="BG85" s="242"/>
      <c r="BH85" s="242"/>
      <c r="BI85" s="242"/>
      <c r="BJ85" s="242"/>
      <c r="BK85" s="242"/>
      <c r="BL85" s="242"/>
      <c r="BM85" s="242"/>
      <c r="BN85" s="242"/>
      <c r="BO85" s="242"/>
      <c r="BP85" s="242"/>
      <c r="BQ85" s="239">
        <v>79</v>
      </c>
      <c r="BR85" s="244"/>
      <c r="BS85" s="950"/>
      <c r="BT85" s="951"/>
      <c r="BU85" s="951"/>
      <c r="BV85" s="951"/>
      <c r="BW85" s="951"/>
      <c r="BX85" s="951"/>
      <c r="BY85" s="951"/>
      <c r="BZ85" s="951"/>
      <c r="CA85" s="951"/>
      <c r="CB85" s="951"/>
      <c r="CC85" s="951"/>
      <c r="CD85" s="951"/>
      <c r="CE85" s="951"/>
      <c r="CF85" s="951"/>
      <c r="CG85" s="960"/>
      <c r="CH85" s="961"/>
      <c r="CI85" s="962"/>
      <c r="CJ85" s="962"/>
      <c r="CK85" s="962"/>
      <c r="CL85" s="963"/>
      <c r="CM85" s="961"/>
      <c r="CN85" s="962"/>
      <c r="CO85" s="962"/>
      <c r="CP85" s="962"/>
      <c r="CQ85" s="963"/>
      <c r="CR85" s="961"/>
      <c r="CS85" s="962"/>
      <c r="CT85" s="962"/>
      <c r="CU85" s="962"/>
      <c r="CV85" s="963"/>
      <c r="CW85" s="961"/>
      <c r="CX85" s="962"/>
      <c r="CY85" s="962"/>
      <c r="CZ85" s="962"/>
      <c r="DA85" s="963"/>
      <c r="DB85" s="961"/>
      <c r="DC85" s="962"/>
      <c r="DD85" s="962"/>
      <c r="DE85" s="962"/>
      <c r="DF85" s="963"/>
      <c r="DG85" s="961"/>
      <c r="DH85" s="962"/>
      <c r="DI85" s="962"/>
      <c r="DJ85" s="962"/>
      <c r="DK85" s="963"/>
      <c r="DL85" s="961"/>
      <c r="DM85" s="962"/>
      <c r="DN85" s="962"/>
      <c r="DO85" s="962"/>
      <c r="DP85" s="963"/>
      <c r="DQ85" s="961"/>
      <c r="DR85" s="962"/>
      <c r="DS85" s="962"/>
      <c r="DT85" s="962"/>
      <c r="DU85" s="963"/>
      <c r="DV85" s="950"/>
      <c r="DW85" s="951"/>
      <c r="DX85" s="951"/>
      <c r="DY85" s="951"/>
      <c r="DZ85" s="952"/>
      <c r="EA85" s="230"/>
    </row>
    <row r="86" spans="1:131" ht="26.25" customHeight="1" x14ac:dyDescent="0.2">
      <c r="A86" s="239">
        <v>19</v>
      </c>
      <c r="B86" s="979"/>
      <c r="C86" s="980"/>
      <c r="D86" s="980"/>
      <c r="E86" s="980"/>
      <c r="F86" s="980"/>
      <c r="G86" s="980"/>
      <c r="H86" s="980"/>
      <c r="I86" s="980"/>
      <c r="J86" s="980"/>
      <c r="K86" s="980"/>
      <c r="L86" s="980"/>
      <c r="M86" s="980"/>
      <c r="N86" s="980"/>
      <c r="O86" s="980"/>
      <c r="P86" s="981"/>
      <c r="Q86" s="982"/>
      <c r="R86" s="976"/>
      <c r="S86" s="976"/>
      <c r="T86" s="976"/>
      <c r="U86" s="976"/>
      <c r="V86" s="976"/>
      <c r="W86" s="976"/>
      <c r="X86" s="976"/>
      <c r="Y86" s="976"/>
      <c r="Z86" s="976"/>
      <c r="AA86" s="976"/>
      <c r="AB86" s="976"/>
      <c r="AC86" s="976"/>
      <c r="AD86" s="976"/>
      <c r="AE86" s="976"/>
      <c r="AF86" s="976"/>
      <c r="AG86" s="976"/>
      <c r="AH86" s="976"/>
      <c r="AI86" s="976"/>
      <c r="AJ86" s="976"/>
      <c r="AK86" s="976"/>
      <c r="AL86" s="976"/>
      <c r="AM86" s="976"/>
      <c r="AN86" s="976"/>
      <c r="AO86" s="976"/>
      <c r="AP86" s="976"/>
      <c r="AQ86" s="976"/>
      <c r="AR86" s="976"/>
      <c r="AS86" s="976"/>
      <c r="AT86" s="976"/>
      <c r="AU86" s="976"/>
      <c r="AV86" s="976"/>
      <c r="AW86" s="976"/>
      <c r="AX86" s="976"/>
      <c r="AY86" s="976"/>
      <c r="AZ86" s="977"/>
      <c r="BA86" s="977"/>
      <c r="BB86" s="977"/>
      <c r="BC86" s="977"/>
      <c r="BD86" s="978"/>
      <c r="BE86" s="242"/>
      <c r="BF86" s="242"/>
      <c r="BG86" s="242"/>
      <c r="BH86" s="242"/>
      <c r="BI86" s="242"/>
      <c r="BJ86" s="242"/>
      <c r="BK86" s="242"/>
      <c r="BL86" s="242"/>
      <c r="BM86" s="242"/>
      <c r="BN86" s="242"/>
      <c r="BO86" s="242"/>
      <c r="BP86" s="242"/>
      <c r="BQ86" s="239">
        <v>80</v>
      </c>
      <c r="BR86" s="244"/>
      <c r="BS86" s="950"/>
      <c r="BT86" s="951"/>
      <c r="BU86" s="951"/>
      <c r="BV86" s="951"/>
      <c r="BW86" s="951"/>
      <c r="BX86" s="951"/>
      <c r="BY86" s="951"/>
      <c r="BZ86" s="951"/>
      <c r="CA86" s="951"/>
      <c r="CB86" s="951"/>
      <c r="CC86" s="951"/>
      <c r="CD86" s="951"/>
      <c r="CE86" s="951"/>
      <c r="CF86" s="951"/>
      <c r="CG86" s="960"/>
      <c r="CH86" s="961"/>
      <c r="CI86" s="962"/>
      <c r="CJ86" s="962"/>
      <c r="CK86" s="962"/>
      <c r="CL86" s="963"/>
      <c r="CM86" s="961"/>
      <c r="CN86" s="962"/>
      <c r="CO86" s="962"/>
      <c r="CP86" s="962"/>
      <c r="CQ86" s="963"/>
      <c r="CR86" s="961"/>
      <c r="CS86" s="962"/>
      <c r="CT86" s="962"/>
      <c r="CU86" s="962"/>
      <c r="CV86" s="963"/>
      <c r="CW86" s="961"/>
      <c r="CX86" s="962"/>
      <c r="CY86" s="962"/>
      <c r="CZ86" s="962"/>
      <c r="DA86" s="963"/>
      <c r="DB86" s="961"/>
      <c r="DC86" s="962"/>
      <c r="DD86" s="962"/>
      <c r="DE86" s="962"/>
      <c r="DF86" s="963"/>
      <c r="DG86" s="961"/>
      <c r="DH86" s="962"/>
      <c r="DI86" s="962"/>
      <c r="DJ86" s="962"/>
      <c r="DK86" s="963"/>
      <c r="DL86" s="961"/>
      <c r="DM86" s="962"/>
      <c r="DN86" s="962"/>
      <c r="DO86" s="962"/>
      <c r="DP86" s="963"/>
      <c r="DQ86" s="961"/>
      <c r="DR86" s="962"/>
      <c r="DS86" s="962"/>
      <c r="DT86" s="962"/>
      <c r="DU86" s="963"/>
      <c r="DV86" s="950"/>
      <c r="DW86" s="951"/>
      <c r="DX86" s="951"/>
      <c r="DY86" s="951"/>
      <c r="DZ86" s="952"/>
      <c r="EA86" s="230"/>
    </row>
    <row r="87" spans="1:131" ht="26.25" customHeight="1" x14ac:dyDescent="0.2">
      <c r="A87" s="245">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42"/>
      <c r="BF87" s="242"/>
      <c r="BG87" s="242"/>
      <c r="BH87" s="242"/>
      <c r="BI87" s="242"/>
      <c r="BJ87" s="242"/>
      <c r="BK87" s="242"/>
      <c r="BL87" s="242"/>
      <c r="BM87" s="242"/>
      <c r="BN87" s="242"/>
      <c r="BO87" s="242"/>
      <c r="BP87" s="242"/>
      <c r="BQ87" s="239">
        <v>81</v>
      </c>
      <c r="BR87" s="244"/>
      <c r="BS87" s="950"/>
      <c r="BT87" s="951"/>
      <c r="BU87" s="951"/>
      <c r="BV87" s="951"/>
      <c r="BW87" s="951"/>
      <c r="BX87" s="951"/>
      <c r="BY87" s="951"/>
      <c r="BZ87" s="951"/>
      <c r="CA87" s="951"/>
      <c r="CB87" s="951"/>
      <c r="CC87" s="951"/>
      <c r="CD87" s="951"/>
      <c r="CE87" s="951"/>
      <c r="CF87" s="951"/>
      <c r="CG87" s="960"/>
      <c r="CH87" s="961"/>
      <c r="CI87" s="962"/>
      <c r="CJ87" s="962"/>
      <c r="CK87" s="962"/>
      <c r="CL87" s="963"/>
      <c r="CM87" s="961"/>
      <c r="CN87" s="962"/>
      <c r="CO87" s="962"/>
      <c r="CP87" s="962"/>
      <c r="CQ87" s="963"/>
      <c r="CR87" s="961"/>
      <c r="CS87" s="962"/>
      <c r="CT87" s="962"/>
      <c r="CU87" s="962"/>
      <c r="CV87" s="963"/>
      <c r="CW87" s="961"/>
      <c r="CX87" s="962"/>
      <c r="CY87" s="962"/>
      <c r="CZ87" s="962"/>
      <c r="DA87" s="963"/>
      <c r="DB87" s="961"/>
      <c r="DC87" s="962"/>
      <c r="DD87" s="962"/>
      <c r="DE87" s="962"/>
      <c r="DF87" s="963"/>
      <c r="DG87" s="961"/>
      <c r="DH87" s="962"/>
      <c r="DI87" s="962"/>
      <c r="DJ87" s="962"/>
      <c r="DK87" s="963"/>
      <c r="DL87" s="961"/>
      <c r="DM87" s="962"/>
      <c r="DN87" s="962"/>
      <c r="DO87" s="962"/>
      <c r="DP87" s="963"/>
      <c r="DQ87" s="961"/>
      <c r="DR87" s="962"/>
      <c r="DS87" s="962"/>
      <c r="DT87" s="962"/>
      <c r="DU87" s="963"/>
      <c r="DV87" s="950"/>
      <c r="DW87" s="951"/>
      <c r="DX87" s="951"/>
      <c r="DY87" s="951"/>
      <c r="DZ87" s="952"/>
      <c r="EA87" s="230"/>
    </row>
    <row r="88" spans="1:131" ht="26.25" customHeight="1" thickBot="1" x14ac:dyDescent="0.25">
      <c r="A88" s="241" t="s">
        <v>397</v>
      </c>
      <c r="B88" s="942" t="s">
        <v>429</v>
      </c>
      <c r="C88" s="943"/>
      <c r="D88" s="943"/>
      <c r="E88" s="943"/>
      <c r="F88" s="943"/>
      <c r="G88" s="943"/>
      <c r="H88" s="943"/>
      <c r="I88" s="943"/>
      <c r="J88" s="943"/>
      <c r="K88" s="943"/>
      <c r="L88" s="943"/>
      <c r="M88" s="943"/>
      <c r="N88" s="943"/>
      <c r="O88" s="943"/>
      <c r="P88" s="953"/>
      <c r="Q88" s="967"/>
      <c r="R88" s="968"/>
      <c r="S88" s="968"/>
      <c r="T88" s="968"/>
      <c r="U88" s="968"/>
      <c r="V88" s="968"/>
      <c r="W88" s="968"/>
      <c r="X88" s="968"/>
      <c r="Y88" s="968"/>
      <c r="Z88" s="968"/>
      <c r="AA88" s="968"/>
      <c r="AB88" s="968"/>
      <c r="AC88" s="968"/>
      <c r="AD88" s="968"/>
      <c r="AE88" s="968"/>
      <c r="AF88" s="964">
        <v>11698</v>
      </c>
      <c r="AG88" s="964"/>
      <c r="AH88" s="964"/>
      <c r="AI88" s="964"/>
      <c r="AJ88" s="964"/>
      <c r="AK88" s="968"/>
      <c r="AL88" s="968"/>
      <c r="AM88" s="968"/>
      <c r="AN88" s="968"/>
      <c r="AO88" s="968"/>
      <c r="AP88" s="964">
        <v>8101</v>
      </c>
      <c r="AQ88" s="964"/>
      <c r="AR88" s="964"/>
      <c r="AS88" s="964"/>
      <c r="AT88" s="964"/>
      <c r="AU88" s="964">
        <v>6253</v>
      </c>
      <c r="AV88" s="964"/>
      <c r="AW88" s="964"/>
      <c r="AX88" s="964"/>
      <c r="AY88" s="964"/>
      <c r="AZ88" s="965"/>
      <c r="BA88" s="965"/>
      <c r="BB88" s="965"/>
      <c r="BC88" s="965"/>
      <c r="BD88" s="966"/>
      <c r="BE88" s="242"/>
      <c r="BF88" s="242"/>
      <c r="BG88" s="242"/>
      <c r="BH88" s="242"/>
      <c r="BI88" s="242"/>
      <c r="BJ88" s="242"/>
      <c r="BK88" s="242"/>
      <c r="BL88" s="242"/>
      <c r="BM88" s="242"/>
      <c r="BN88" s="242"/>
      <c r="BO88" s="242"/>
      <c r="BP88" s="242"/>
      <c r="BQ88" s="239">
        <v>82</v>
      </c>
      <c r="BR88" s="244"/>
      <c r="BS88" s="950"/>
      <c r="BT88" s="951"/>
      <c r="BU88" s="951"/>
      <c r="BV88" s="951"/>
      <c r="BW88" s="951"/>
      <c r="BX88" s="951"/>
      <c r="BY88" s="951"/>
      <c r="BZ88" s="951"/>
      <c r="CA88" s="951"/>
      <c r="CB88" s="951"/>
      <c r="CC88" s="951"/>
      <c r="CD88" s="951"/>
      <c r="CE88" s="951"/>
      <c r="CF88" s="951"/>
      <c r="CG88" s="960"/>
      <c r="CH88" s="961"/>
      <c r="CI88" s="962"/>
      <c r="CJ88" s="962"/>
      <c r="CK88" s="962"/>
      <c r="CL88" s="963"/>
      <c r="CM88" s="961"/>
      <c r="CN88" s="962"/>
      <c r="CO88" s="962"/>
      <c r="CP88" s="962"/>
      <c r="CQ88" s="963"/>
      <c r="CR88" s="961"/>
      <c r="CS88" s="962"/>
      <c r="CT88" s="962"/>
      <c r="CU88" s="962"/>
      <c r="CV88" s="963"/>
      <c r="CW88" s="961"/>
      <c r="CX88" s="962"/>
      <c r="CY88" s="962"/>
      <c r="CZ88" s="962"/>
      <c r="DA88" s="963"/>
      <c r="DB88" s="961"/>
      <c r="DC88" s="962"/>
      <c r="DD88" s="962"/>
      <c r="DE88" s="962"/>
      <c r="DF88" s="963"/>
      <c r="DG88" s="961"/>
      <c r="DH88" s="962"/>
      <c r="DI88" s="962"/>
      <c r="DJ88" s="962"/>
      <c r="DK88" s="963"/>
      <c r="DL88" s="961"/>
      <c r="DM88" s="962"/>
      <c r="DN88" s="962"/>
      <c r="DO88" s="962"/>
      <c r="DP88" s="963"/>
      <c r="DQ88" s="961"/>
      <c r="DR88" s="962"/>
      <c r="DS88" s="962"/>
      <c r="DT88" s="962"/>
      <c r="DU88" s="963"/>
      <c r="DV88" s="950"/>
      <c r="DW88" s="951"/>
      <c r="DX88" s="951"/>
      <c r="DY88" s="951"/>
      <c r="DZ88" s="952"/>
      <c r="EA88" s="230"/>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50"/>
      <c r="BT89" s="951"/>
      <c r="BU89" s="951"/>
      <c r="BV89" s="951"/>
      <c r="BW89" s="951"/>
      <c r="BX89" s="951"/>
      <c r="BY89" s="951"/>
      <c r="BZ89" s="951"/>
      <c r="CA89" s="951"/>
      <c r="CB89" s="951"/>
      <c r="CC89" s="951"/>
      <c r="CD89" s="951"/>
      <c r="CE89" s="951"/>
      <c r="CF89" s="951"/>
      <c r="CG89" s="960"/>
      <c r="CH89" s="961"/>
      <c r="CI89" s="962"/>
      <c r="CJ89" s="962"/>
      <c r="CK89" s="962"/>
      <c r="CL89" s="963"/>
      <c r="CM89" s="961"/>
      <c r="CN89" s="962"/>
      <c r="CO89" s="962"/>
      <c r="CP89" s="962"/>
      <c r="CQ89" s="963"/>
      <c r="CR89" s="961"/>
      <c r="CS89" s="962"/>
      <c r="CT89" s="962"/>
      <c r="CU89" s="962"/>
      <c r="CV89" s="963"/>
      <c r="CW89" s="961"/>
      <c r="CX89" s="962"/>
      <c r="CY89" s="962"/>
      <c r="CZ89" s="962"/>
      <c r="DA89" s="963"/>
      <c r="DB89" s="961"/>
      <c r="DC89" s="962"/>
      <c r="DD89" s="962"/>
      <c r="DE89" s="962"/>
      <c r="DF89" s="963"/>
      <c r="DG89" s="961"/>
      <c r="DH89" s="962"/>
      <c r="DI89" s="962"/>
      <c r="DJ89" s="962"/>
      <c r="DK89" s="963"/>
      <c r="DL89" s="961"/>
      <c r="DM89" s="962"/>
      <c r="DN89" s="962"/>
      <c r="DO89" s="962"/>
      <c r="DP89" s="963"/>
      <c r="DQ89" s="961"/>
      <c r="DR89" s="962"/>
      <c r="DS89" s="962"/>
      <c r="DT89" s="962"/>
      <c r="DU89" s="963"/>
      <c r="DV89" s="950"/>
      <c r="DW89" s="951"/>
      <c r="DX89" s="951"/>
      <c r="DY89" s="951"/>
      <c r="DZ89" s="952"/>
      <c r="EA89" s="230"/>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50"/>
      <c r="BT90" s="951"/>
      <c r="BU90" s="951"/>
      <c r="BV90" s="951"/>
      <c r="BW90" s="951"/>
      <c r="BX90" s="951"/>
      <c r="BY90" s="951"/>
      <c r="BZ90" s="951"/>
      <c r="CA90" s="951"/>
      <c r="CB90" s="951"/>
      <c r="CC90" s="951"/>
      <c r="CD90" s="951"/>
      <c r="CE90" s="951"/>
      <c r="CF90" s="951"/>
      <c r="CG90" s="960"/>
      <c r="CH90" s="961"/>
      <c r="CI90" s="962"/>
      <c r="CJ90" s="962"/>
      <c r="CK90" s="962"/>
      <c r="CL90" s="963"/>
      <c r="CM90" s="961"/>
      <c r="CN90" s="962"/>
      <c r="CO90" s="962"/>
      <c r="CP90" s="962"/>
      <c r="CQ90" s="963"/>
      <c r="CR90" s="961"/>
      <c r="CS90" s="962"/>
      <c r="CT90" s="962"/>
      <c r="CU90" s="962"/>
      <c r="CV90" s="963"/>
      <c r="CW90" s="961"/>
      <c r="CX90" s="962"/>
      <c r="CY90" s="962"/>
      <c r="CZ90" s="962"/>
      <c r="DA90" s="963"/>
      <c r="DB90" s="961"/>
      <c r="DC90" s="962"/>
      <c r="DD90" s="962"/>
      <c r="DE90" s="962"/>
      <c r="DF90" s="963"/>
      <c r="DG90" s="961"/>
      <c r="DH90" s="962"/>
      <c r="DI90" s="962"/>
      <c r="DJ90" s="962"/>
      <c r="DK90" s="963"/>
      <c r="DL90" s="961"/>
      <c r="DM90" s="962"/>
      <c r="DN90" s="962"/>
      <c r="DO90" s="962"/>
      <c r="DP90" s="963"/>
      <c r="DQ90" s="961"/>
      <c r="DR90" s="962"/>
      <c r="DS90" s="962"/>
      <c r="DT90" s="962"/>
      <c r="DU90" s="963"/>
      <c r="DV90" s="950"/>
      <c r="DW90" s="951"/>
      <c r="DX90" s="951"/>
      <c r="DY90" s="951"/>
      <c r="DZ90" s="952"/>
      <c r="EA90" s="230"/>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50"/>
      <c r="BT91" s="951"/>
      <c r="BU91" s="951"/>
      <c r="BV91" s="951"/>
      <c r="BW91" s="951"/>
      <c r="BX91" s="951"/>
      <c r="BY91" s="951"/>
      <c r="BZ91" s="951"/>
      <c r="CA91" s="951"/>
      <c r="CB91" s="951"/>
      <c r="CC91" s="951"/>
      <c r="CD91" s="951"/>
      <c r="CE91" s="951"/>
      <c r="CF91" s="951"/>
      <c r="CG91" s="960"/>
      <c r="CH91" s="961"/>
      <c r="CI91" s="962"/>
      <c r="CJ91" s="962"/>
      <c r="CK91" s="962"/>
      <c r="CL91" s="963"/>
      <c r="CM91" s="961"/>
      <c r="CN91" s="962"/>
      <c r="CO91" s="962"/>
      <c r="CP91" s="962"/>
      <c r="CQ91" s="963"/>
      <c r="CR91" s="961"/>
      <c r="CS91" s="962"/>
      <c r="CT91" s="962"/>
      <c r="CU91" s="962"/>
      <c r="CV91" s="963"/>
      <c r="CW91" s="961"/>
      <c r="CX91" s="962"/>
      <c r="CY91" s="962"/>
      <c r="CZ91" s="962"/>
      <c r="DA91" s="963"/>
      <c r="DB91" s="961"/>
      <c r="DC91" s="962"/>
      <c r="DD91" s="962"/>
      <c r="DE91" s="962"/>
      <c r="DF91" s="963"/>
      <c r="DG91" s="961"/>
      <c r="DH91" s="962"/>
      <c r="DI91" s="962"/>
      <c r="DJ91" s="962"/>
      <c r="DK91" s="963"/>
      <c r="DL91" s="961"/>
      <c r="DM91" s="962"/>
      <c r="DN91" s="962"/>
      <c r="DO91" s="962"/>
      <c r="DP91" s="963"/>
      <c r="DQ91" s="961"/>
      <c r="DR91" s="962"/>
      <c r="DS91" s="962"/>
      <c r="DT91" s="962"/>
      <c r="DU91" s="963"/>
      <c r="DV91" s="950"/>
      <c r="DW91" s="951"/>
      <c r="DX91" s="951"/>
      <c r="DY91" s="951"/>
      <c r="DZ91" s="952"/>
      <c r="EA91" s="230"/>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50"/>
      <c r="BT92" s="951"/>
      <c r="BU92" s="951"/>
      <c r="BV92" s="951"/>
      <c r="BW92" s="951"/>
      <c r="BX92" s="951"/>
      <c r="BY92" s="951"/>
      <c r="BZ92" s="951"/>
      <c r="CA92" s="951"/>
      <c r="CB92" s="951"/>
      <c r="CC92" s="951"/>
      <c r="CD92" s="951"/>
      <c r="CE92" s="951"/>
      <c r="CF92" s="951"/>
      <c r="CG92" s="960"/>
      <c r="CH92" s="961"/>
      <c r="CI92" s="962"/>
      <c r="CJ92" s="962"/>
      <c r="CK92" s="962"/>
      <c r="CL92" s="963"/>
      <c r="CM92" s="961"/>
      <c r="CN92" s="962"/>
      <c r="CO92" s="962"/>
      <c r="CP92" s="962"/>
      <c r="CQ92" s="963"/>
      <c r="CR92" s="961"/>
      <c r="CS92" s="962"/>
      <c r="CT92" s="962"/>
      <c r="CU92" s="962"/>
      <c r="CV92" s="963"/>
      <c r="CW92" s="961"/>
      <c r="CX92" s="962"/>
      <c r="CY92" s="962"/>
      <c r="CZ92" s="962"/>
      <c r="DA92" s="963"/>
      <c r="DB92" s="961"/>
      <c r="DC92" s="962"/>
      <c r="DD92" s="962"/>
      <c r="DE92" s="962"/>
      <c r="DF92" s="963"/>
      <c r="DG92" s="961"/>
      <c r="DH92" s="962"/>
      <c r="DI92" s="962"/>
      <c r="DJ92" s="962"/>
      <c r="DK92" s="963"/>
      <c r="DL92" s="961"/>
      <c r="DM92" s="962"/>
      <c r="DN92" s="962"/>
      <c r="DO92" s="962"/>
      <c r="DP92" s="963"/>
      <c r="DQ92" s="961"/>
      <c r="DR92" s="962"/>
      <c r="DS92" s="962"/>
      <c r="DT92" s="962"/>
      <c r="DU92" s="963"/>
      <c r="DV92" s="950"/>
      <c r="DW92" s="951"/>
      <c r="DX92" s="951"/>
      <c r="DY92" s="951"/>
      <c r="DZ92" s="952"/>
      <c r="EA92" s="230"/>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50"/>
      <c r="BT93" s="951"/>
      <c r="BU93" s="951"/>
      <c r="BV93" s="951"/>
      <c r="BW93" s="951"/>
      <c r="BX93" s="951"/>
      <c r="BY93" s="951"/>
      <c r="BZ93" s="951"/>
      <c r="CA93" s="951"/>
      <c r="CB93" s="951"/>
      <c r="CC93" s="951"/>
      <c r="CD93" s="951"/>
      <c r="CE93" s="951"/>
      <c r="CF93" s="951"/>
      <c r="CG93" s="960"/>
      <c r="CH93" s="961"/>
      <c r="CI93" s="962"/>
      <c r="CJ93" s="962"/>
      <c r="CK93" s="962"/>
      <c r="CL93" s="963"/>
      <c r="CM93" s="961"/>
      <c r="CN93" s="962"/>
      <c r="CO93" s="962"/>
      <c r="CP93" s="962"/>
      <c r="CQ93" s="963"/>
      <c r="CR93" s="961"/>
      <c r="CS93" s="962"/>
      <c r="CT93" s="962"/>
      <c r="CU93" s="962"/>
      <c r="CV93" s="963"/>
      <c r="CW93" s="961"/>
      <c r="CX93" s="962"/>
      <c r="CY93" s="962"/>
      <c r="CZ93" s="962"/>
      <c r="DA93" s="963"/>
      <c r="DB93" s="961"/>
      <c r="DC93" s="962"/>
      <c r="DD93" s="962"/>
      <c r="DE93" s="962"/>
      <c r="DF93" s="963"/>
      <c r="DG93" s="961"/>
      <c r="DH93" s="962"/>
      <c r="DI93" s="962"/>
      <c r="DJ93" s="962"/>
      <c r="DK93" s="963"/>
      <c r="DL93" s="961"/>
      <c r="DM93" s="962"/>
      <c r="DN93" s="962"/>
      <c r="DO93" s="962"/>
      <c r="DP93" s="963"/>
      <c r="DQ93" s="961"/>
      <c r="DR93" s="962"/>
      <c r="DS93" s="962"/>
      <c r="DT93" s="962"/>
      <c r="DU93" s="963"/>
      <c r="DV93" s="950"/>
      <c r="DW93" s="951"/>
      <c r="DX93" s="951"/>
      <c r="DY93" s="951"/>
      <c r="DZ93" s="952"/>
      <c r="EA93" s="230"/>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50"/>
      <c r="BT94" s="951"/>
      <c r="BU94" s="951"/>
      <c r="BV94" s="951"/>
      <c r="BW94" s="951"/>
      <c r="BX94" s="951"/>
      <c r="BY94" s="951"/>
      <c r="BZ94" s="951"/>
      <c r="CA94" s="951"/>
      <c r="CB94" s="951"/>
      <c r="CC94" s="951"/>
      <c r="CD94" s="951"/>
      <c r="CE94" s="951"/>
      <c r="CF94" s="951"/>
      <c r="CG94" s="960"/>
      <c r="CH94" s="961"/>
      <c r="CI94" s="962"/>
      <c r="CJ94" s="962"/>
      <c r="CK94" s="962"/>
      <c r="CL94" s="963"/>
      <c r="CM94" s="961"/>
      <c r="CN94" s="962"/>
      <c r="CO94" s="962"/>
      <c r="CP94" s="962"/>
      <c r="CQ94" s="963"/>
      <c r="CR94" s="961"/>
      <c r="CS94" s="962"/>
      <c r="CT94" s="962"/>
      <c r="CU94" s="962"/>
      <c r="CV94" s="963"/>
      <c r="CW94" s="961"/>
      <c r="CX94" s="962"/>
      <c r="CY94" s="962"/>
      <c r="CZ94" s="962"/>
      <c r="DA94" s="963"/>
      <c r="DB94" s="961"/>
      <c r="DC94" s="962"/>
      <c r="DD94" s="962"/>
      <c r="DE94" s="962"/>
      <c r="DF94" s="963"/>
      <c r="DG94" s="961"/>
      <c r="DH94" s="962"/>
      <c r="DI94" s="962"/>
      <c r="DJ94" s="962"/>
      <c r="DK94" s="963"/>
      <c r="DL94" s="961"/>
      <c r="DM94" s="962"/>
      <c r="DN94" s="962"/>
      <c r="DO94" s="962"/>
      <c r="DP94" s="963"/>
      <c r="DQ94" s="961"/>
      <c r="DR94" s="962"/>
      <c r="DS94" s="962"/>
      <c r="DT94" s="962"/>
      <c r="DU94" s="963"/>
      <c r="DV94" s="950"/>
      <c r="DW94" s="951"/>
      <c r="DX94" s="951"/>
      <c r="DY94" s="951"/>
      <c r="DZ94" s="952"/>
      <c r="EA94" s="230"/>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50"/>
      <c r="BT95" s="951"/>
      <c r="BU95" s="951"/>
      <c r="BV95" s="951"/>
      <c r="BW95" s="951"/>
      <c r="BX95" s="951"/>
      <c r="BY95" s="951"/>
      <c r="BZ95" s="951"/>
      <c r="CA95" s="951"/>
      <c r="CB95" s="951"/>
      <c r="CC95" s="951"/>
      <c r="CD95" s="951"/>
      <c r="CE95" s="951"/>
      <c r="CF95" s="951"/>
      <c r="CG95" s="960"/>
      <c r="CH95" s="961"/>
      <c r="CI95" s="962"/>
      <c r="CJ95" s="962"/>
      <c r="CK95" s="962"/>
      <c r="CL95" s="963"/>
      <c r="CM95" s="961"/>
      <c r="CN95" s="962"/>
      <c r="CO95" s="962"/>
      <c r="CP95" s="962"/>
      <c r="CQ95" s="963"/>
      <c r="CR95" s="961"/>
      <c r="CS95" s="962"/>
      <c r="CT95" s="962"/>
      <c r="CU95" s="962"/>
      <c r="CV95" s="963"/>
      <c r="CW95" s="961"/>
      <c r="CX95" s="962"/>
      <c r="CY95" s="962"/>
      <c r="CZ95" s="962"/>
      <c r="DA95" s="963"/>
      <c r="DB95" s="961"/>
      <c r="DC95" s="962"/>
      <c r="DD95" s="962"/>
      <c r="DE95" s="962"/>
      <c r="DF95" s="963"/>
      <c r="DG95" s="961"/>
      <c r="DH95" s="962"/>
      <c r="DI95" s="962"/>
      <c r="DJ95" s="962"/>
      <c r="DK95" s="963"/>
      <c r="DL95" s="961"/>
      <c r="DM95" s="962"/>
      <c r="DN95" s="962"/>
      <c r="DO95" s="962"/>
      <c r="DP95" s="963"/>
      <c r="DQ95" s="961"/>
      <c r="DR95" s="962"/>
      <c r="DS95" s="962"/>
      <c r="DT95" s="962"/>
      <c r="DU95" s="963"/>
      <c r="DV95" s="950"/>
      <c r="DW95" s="951"/>
      <c r="DX95" s="951"/>
      <c r="DY95" s="951"/>
      <c r="DZ95" s="952"/>
      <c r="EA95" s="230"/>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50"/>
      <c r="BT96" s="951"/>
      <c r="BU96" s="951"/>
      <c r="BV96" s="951"/>
      <c r="BW96" s="951"/>
      <c r="BX96" s="951"/>
      <c r="BY96" s="951"/>
      <c r="BZ96" s="951"/>
      <c r="CA96" s="951"/>
      <c r="CB96" s="951"/>
      <c r="CC96" s="951"/>
      <c r="CD96" s="951"/>
      <c r="CE96" s="951"/>
      <c r="CF96" s="951"/>
      <c r="CG96" s="960"/>
      <c r="CH96" s="961"/>
      <c r="CI96" s="962"/>
      <c r="CJ96" s="962"/>
      <c r="CK96" s="962"/>
      <c r="CL96" s="963"/>
      <c r="CM96" s="961"/>
      <c r="CN96" s="962"/>
      <c r="CO96" s="962"/>
      <c r="CP96" s="962"/>
      <c r="CQ96" s="963"/>
      <c r="CR96" s="961"/>
      <c r="CS96" s="962"/>
      <c r="CT96" s="962"/>
      <c r="CU96" s="962"/>
      <c r="CV96" s="963"/>
      <c r="CW96" s="961"/>
      <c r="CX96" s="962"/>
      <c r="CY96" s="962"/>
      <c r="CZ96" s="962"/>
      <c r="DA96" s="963"/>
      <c r="DB96" s="961"/>
      <c r="DC96" s="962"/>
      <c r="DD96" s="962"/>
      <c r="DE96" s="962"/>
      <c r="DF96" s="963"/>
      <c r="DG96" s="961"/>
      <c r="DH96" s="962"/>
      <c r="DI96" s="962"/>
      <c r="DJ96" s="962"/>
      <c r="DK96" s="963"/>
      <c r="DL96" s="961"/>
      <c r="DM96" s="962"/>
      <c r="DN96" s="962"/>
      <c r="DO96" s="962"/>
      <c r="DP96" s="963"/>
      <c r="DQ96" s="961"/>
      <c r="DR96" s="962"/>
      <c r="DS96" s="962"/>
      <c r="DT96" s="962"/>
      <c r="DU96" s="963"/>
      <c r="DV96" s="950"/>
      <c r="DW96" s="951"/>
      <c r="DX96" s="951"/>
      <c r="DY96" s="951"/>
      <c r="DZ96" s="952"/>
      <c r="EA96" s="230"/>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50"/>
      <c r="BT97" s="951"/>
      <c r="BU97" s="951"/>
      <c r="BV97" s="951"/>
      <c r="BW97" s="951"/>
      <c r="BX97" s="951"/>
      <c r="BY97" s="951"/>
      <c r="BZ97" s="951"/>
      <c r="CA97" s="951"/>
      <c r="CB97" s="951"/>
      <c r="CC97" s="951"/>
      <c r="CD97" s="951"/>
      <c r="CE97" s="951"/>
      <c r="CF97" s="951"/>
      <c r="CG97" s="960"/>
      <c r="CH97" s="961"/>
      <c r="CI97" s="962"/>
      <c r="CJ97" s="962"/>
      <c r="CK97" s="962"/>
      <c r="CL97" s="963"/>
      <c r="CM97" s="961"/>
      <c r="CN97" s="962"/>
      <c r="CO97" s="962"/>
      <c r="CP97" s="962"/>
      <c r="CQ97" s="963"/>
      <c r="CR97" s="961"/>
      <c r="CS97" s="962"/>
      <c r="CT97" s="962"/>
      <c r="CU97" s="962"/>
      <c r="CV97" s="963"/>
      <c r="CW97" s="961"/>
      <c r="CX97" s="962"/>
      <c r="CY97" s="962"/>
      <c r="CZ97" s="962"/>
      <c r="DA97" s="963"/>
      <c r="DB97" s="961"/>
      <c r="DC97" s="962"/>
      <c r="DD97" s="962"/>
      <c r="DE97" s="962"/>
      <c r="DF97" s="963"/>
      <c r="DG97" s="961"/>
      <c r="DH97" s="962"/>
      <c r="DI97" s="962"/>
      <c r="DJ97" s="962"/>
      <c r="DK97" s="963"/>
      <c r="DL97" s="961"/>
      <c r="DM97" s="962"/>
      <c r="DN97" s="962"/>
      <c r="DO97" s="962"/>
      <c r="DP97" s="963"/>
      <c r="DQ97" s="961"/>
      <c r="DR97" s="962"/>
      <c r="DS97" s="962"/>
      <c r="DT97" s="962"/>
      <c r="DU97" s="963"/>
      <c r="DV97" s="950"/>
      <c r="DW97" s="951"/>
      <c r="DX97" s="951"/>
      <c r="DY97" s="951"/>
      <c r="DZ97" s="952"/>
      <c r="EA97" s="230"/>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50"/>
      <c r="BT98" s="951"/>
      <c r="BU98" s="951"/>
      <c r="BV98" s="951"/>
      <c r="BW98" s="951"/>
      <c r="BX98" s="951"/>
      <c r="BY98" s="951"/>
      <c r="BZ98" s="951"/>
      <c r="CA98" s="951"/>
      <c r="CB98" s="951"/>
      <c r="CC98" s="951"/>
      <c r="CD98" s="951"/>
      <c r="CE98" s="951"/>
      <c r="CF98" s="951"/>
      <c r="CG98" s="960"/>
      <c r="CH98" s="961"/>
      <c r="CI98" s="962"/>
      <c r="CJ98" s="962"/>
      <c r="CK98" s="962"/>
      <c r="CL98" s="963"/>
      <c r="CM98" s="961"/>
      <c r="CN98" s="962"/>
      <c r="CO98" s="962"/>
      <c r="CP98" s="962"/>
      <c r="CQ98" s="963"/>
      <c r="CR98" s="961"/>
      <c r="CS98" s="962"/>
      <c r="CT98" s="962"/>
      <c r="CU98" s="962"/>
      <c r="CV98" s="963"/>
      <c r="CW98" s="961"/>
      <c r="CX98" s="962"/>
      <c r="CY98" s="962"/>
      <c r="CZ98" s="962"/>
      <c r="DA98" s="963"/>
      <c r="DB98" s="961"/>
      <c r="DC98" s="962"/>
      <c r="DD98" s="962"/>
      <c r="DE98" s="962"/>
      <c r="DF98" s="963"/>
      <c r="DG98" s="961"/>
      <c r="DH98" s="962"/>
      <c r="DI98" s="962"/>
      <c r="DJ98" s="962"/>
      <c r="DK98" s="963"/>
      <c r="DL98" s="961"/>
      <c r="DM98" s="962"/>
      <c r="DN98" s="962"/>
      <c r="DO98" s="962"/>
      <c r="DP98" s="963"/>
      <c r="DQ98" s="961"/>
      <c r="DR98" s="962"/>
      <c r="DS98" s="962"/>
      <c r="DT98" s="962"/>
      <c r="DU98" s="963"/>
      <c r="DV98" s="950"/>
      <c r="DW98" s="951"/>
      <c r="DX98" s="951"/>
      <c r="DY98" s="951"/>
      <c r="DZ98" s="952"/>
      <c r="EA98" s="230"/>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50"/>
      <c r="BT99" s="951"/>
      <c r="BU99" s="951"/>
      <c r="BV99" s="951"/>
      <c r="BW99" s="951"/>
      <c r="BX99" s="951"/>
      <c r="BY99" s="951"/>
      <c r="BZ99" s="951"/>
      <c r="CA99" s="951"/>
      <c r="CB99" s="951"/>
      <c r="CC99" s="951"/>
      <c r="CD99" s="951"/>
      <c r="CE99" s="951"/>
      <c r="CF99" s="951"/>
      <c r="CG99" s="960"/>
      <c r="CH99" s="961"/>
      <c r="CI99" s="962"/>
      <c r="CJ99" s="962"/>
      <c r="CK99" s="962"/>
      <c r="CL99" s="963"/>
      <c r="CM99" s="961"/>
      <c r="CN99" s="962"/>
      <c r="CO99" s="962"/>
      <c r="CP99" s="962"/>
      <c r="CQ99" s="963"/>
      <c r="CR99" s="961"/>
      <c r="CS99" s="962"/>
      <c r="CT99" s="962"/>
      <c r="CU99" s="962"/>
      <c r="CV99" s="963"/>
      <c r="CW99" s="961"/>
      <c r="CX99" s="962"/>
      <c r="CY99" s="962"/>
      <c r="CZ99" s="962"/>
      <c r="DA99" s="963"/>
      <c r="DB99" s="961"/>
      <c r="DC99" s="962"/>
      <c r="DD99" s="962"/>
      <c r="DE99" s="962"/>
      <c r="DF99" s="963"/>
      <c r="DG99" s="961"/>
      <c r="DH99" s="962"/>
      <c r="DI99" s="962"/>
      <c r="DJ99" s="962"/>
      <c r="DK99" s="963"/>
      <c r="DL99" s="961"/>
      <c r="DM99" s="962"/>
      <c r="DN99" s="962"/>
      <c r="DO99" s="962"/>
      <c r="DP99" s="963"/>
      <c r="DQ99" s="961"/>
      <c r="DR99" s="962"/>
      <c r="DS99" s="962"/>
      <c r="DT99" s="962"/>
      <c r="DU99" s="963"/>
      <c r="DV99" s="950"/>
      <c r="DW99" s="951"/>
      <c r="DX99" s="951"/>
      <c r="DY99" s="951"/>
      <c r="DZ99" s="952"/>
      <c r="EA99" s="230"/>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50"/>
      <c r="BT100" s="951"/>
      <c r="BU100" s="951"/>
      <c r="BV100" s="951"/>
      <c r="BW100" s="951"/>
      <c r="BX100" s="951"/>
      <c r="BY100" s="951"/>
      <c r="BZ100" s="951"/>
      <c r="CA100" s="951"/>
      <c r="CB100" s="951"/>
      <c r="CC100" s="951"/>
      <c r="CD100" s="951"/>
      <c r="CE100" s="951"/>
      <c r="CF100" s="951"/>
      <c r="CG100" s="960"/>
      <c r="CH100" s="961"/>
      <c r="CI100" s="962"/>
      <c r="CJ100" s="962"/>
      <c r="CK100" s="962"/>
      <c r="CL100" s="963"/>
      <c r="CM100" s="961"/>
      <c r="CN100" s="962"/>
      <c r="CO100" s="962"/>
      <c r="CP100" s="962"/>
      <c r="CQ100" s="963"/>
      <c r="CR100" s="961"/>
      <c r="CS100" s="962"/>
      <c r="CT100" s="962"/>
      <c r="CU100" s="962"/>
      <c r="CV100" s="963"/>
      <c r="CW100" s="961"/>
      <c r="CX100" s="962"/>
      <c r="CY100" s="962"/>
      <c r="CZ100" s="962"/>
      <c r="DA100" s="963"/>
      <c r="DB100" s="961"/>
      <c r="DC100" s="962"/>
      <c r="DD100" s="962"/>
      <c r="DE100" s="962"/>
      <c r="DF100" s="963"/>
      <c r="DG100" s="961"/>
      <c r="DH100" s="962"/>
      <c r="DI100" s="962"/>
      <c r="DJ100" s="962"/>
      <c r="DK100" s="963"/>
      <c r="DL100" s="961"/>
      <c r="DM100" s="962"/>
      <c r="DN100" s="962"/>
      <c r="DO100" s="962"/>
      <c r="DP100" s="963"/>
      <c r="DQ100" s="961"/>
      <c r="DR100" s="962"/>
      <c r="DS100" s="962"/>
      <c r="DT100" s="962"/>
      <c r="DU100" s="963"/>
      <c r="DV100" s="950"/>
      <c r="DW100" s="951"/>
      <c r="DX100" s="951"/>
      <c r="DY100" s="951"/>
      <c r="DZ100" s="952"/>
      <c r="EA100" s="230"/>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50"/>
      <c r="BT101" s="951"/>
      <c r="BU101" s="951"/>
      <c r="BV101" s="951"/>
      <c r="BW101" s="951"/>
      <c r="BX101" s="951"/>
      <c r="BY101" s="951"/>
      <c r="BZ101" s="951"/>
      <c r="CA101" s="951"/>
      <c r="CB101" s="951"/>
      <c r="CC101" s="951"/>
      <c r="CD101" s="951"/>
      <c r="CE101" s="951"/>
      <c r="CF101" s="951"/>
      <c r="CG101" s="960"/>
      <c r="CH101" s="961"/>
      <c r="CI101" s="962"/>
      <c r="CJ101" s="962"/>
      <c r="CK101" s="962"/>
      <c r="CL101" s="963"/>
      <c r="CM101" s="961"/>
      <c r="CN101" s="962"/>
      <c r="CO101" s="962"/>
      <c r="CP101" s="962"/>
      <c r="CQ101" s="963"/>
      <c r="CR101" s="961"/>
      <c r="CS101" s="962"/>
      <c r="CT101" s="962"/>
      <c r="CU101" s="962"/>
      <c r="CV101" s="963"/>
      <c r="CW101" s="961"/>
      <c r="CX101" s="962"/>
      <c r="CY101" s="962"/>
      <c r="CZ101" s="962"/>
      <c r="DA101" s="963"/>
      <c r="DB101" s="961"/>
      <c r="DC101" s="962"/>
      <c r="DD101" s="962"/>
      <c r="DE101" s="962"/>
      <c r="DF101" s="963"/>
      <c r="DG101" s="961"/>
      <c r="DH101" s="962"/>
      <c r="DI101" s="962"/>
      <c r="DJ101" s="962"/>
      <c r="DK101" s="963"/>
      <c r="DL101" s="961"/>
      <c r="DM101" s="962"/>
      <c r="DN101" s="962"/>
      <c r="DO101" s="962"/>
      <c r="DP101" s="963"/>
      <c r="DQ101" s="961"/>
      <c r="DR101" s="962"/>
      <c r="DS101" s="962"/>
      <c r="DT101" s="962"/>
      <c r="DU101" s="963"/>
      <c r="DV101" s="950"/>
      <c r="DW101" s="951"/>
      <c r="DX101" s="951"/>
      <c r="DY101" s="951"/>
      <c r="DZ101" s="952"/>
      <c r="EA101" s="230"/>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397</v>
      </c>
      <c r="BR102" s="942" t="s">
        <v>430</v>
      </c>
      <c r="BS102" s="943"/>
      <c r="BT102" s="943"/>
      <c r="BU102" s="943"/>
      <c r="BV102" s="943"/>
      <c r="BW102" s="943"/>
      <c r="BX102" s="943"/>
      <c r="BY102" s="943"/>
      <c r="BZ102" s="943"/>
      <c r="CA102" s="943"/>
      <c r="CB102" s="943"/>
      <c r="CC102" s="943"/>
      <c r="CD102" s="943"/>
      <c r="CE102" s="943"/>
      <c r="CF102" s="943"/>
      <c r="CG102" s="953"/>
      <c r="CH102" s="954"/>
      <c r="CI102" s="955"/>
      <c r="CJ102" s="955"/>
      <c r="CK102" s="955"/>
      <c r="CL102" s="956"/>
      <c r="CM102" s="954"/>
      <c r="CN102" s="955"/>
      <c r="CO102" s="955"/>
      <c r="CP102" s="955"/>
      <c r="CQ102" s="956"/>
      <c r="CR102" s="957">
        <v>160</v>
      </c>
      <c r="CS102" s="958"/>
      <c r="CT102" s="958"/>
      <c r="CU102" s="958"/>
      <c r="CV102" s="959"/>
      <c r="CW102" s="957">
        <v>67</v>
      </c>
      <c r="CX102" s="958"/>
      <c r="CY102" s="958"/>
      <c r="CZ102" s="958"/>
      <c r="DA102" s="959"/>
      <c r="DB102" s="957" t="s">
        <v>517</v>
      </c>
      <c r="DC102" s="958"/>
      <c r="DD102" s="958"/>
      <c r="DE102" s="958"/>
      <c r="DF102" s="959"/>
      <c r="DG102" s="957" t="s">
        <v>517</v>
      </c>
      <c r="DH102" s="958"/>
      <c r="DI102" s="958"/>
      <c r="DJ102" s="958"/>
      <c r="DK102" s="959"/>
      <c r="DL102" s="957" t="s">
        <v>517</v>
      </c>
      <c r="DM102" s="958"/>
      <c r="DN102" s="958"/>
      <c r="DO102" s="958"/>
      <c r="DP102" s="959"/>
      <c r="DQ102" s="957" t="s">
        <v>517</v>
      </c>
      <c r="DR102" s="958"/>
      <c r="DS102" s="958"/>
      <c r="DT102" s="958"/>
      <c r="DU102" s="959"/>
      <c r="DV102" s="942"/>
      <c r="DW102" s="943"/>
      <c r="DX102" s="943"/>
      <c r="DY102" s="943"/>
      <c r="DZ102" s="944"/>
      <c r="EA102" s="230"/>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45" t="s">
        <v>431</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30"/>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46" t="s">
        <v>432</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30"/>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50" t="s">
        <v>433</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434</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0" customFormat="1" ht="26.25" customHeight="1" x14ac:dyDescent="0.2">
      <c r="A108" s="947" t="s">
        <v>435</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436</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30" customFormat="1" ht="26.25" customHeight="1" x14ac:dyDescent="0.2">
      <c r="A109" s="903" t="s">
        <v>437</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6" t="s">
        <v>438</v>
      </c>
      <c r="AB109" s="904"/>
      <c r="AC109" s="904"/>
      <c r="AD109" s="904"/>
      <c r="AE109" s="905"/>
      <c r="AF109" s="906" t="s">
        <v>439</v>
      </c>
      <c r="AG109" s="904"/>
      <c r="AH109" s="904"/>
      <c r="AI109" s="904"/>
      <c r="AJ109" s="905"/>
      <c r="AK109" s="906" t="s">
        <v>312</v>
      </c>
      <c r="AL109" s="904"/>
      <c r="AM109" s="904"/>
      <c r="AN109" s="904"/>
      <c r="AO109" s="905"/>
      <c r="AP109" s="906" t="s">
        <v>440</v>
      </c>
      <c r="AQ109" s="904"/>
      <c r="AR109" s="904"/>
      <c r="AS109" s="904"/>
      <c r="AT109" s="934"/>
      <c r="AU109" s="903" t="s">
        <v>437</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6" t="s">
        <v>438</v>
      </c>
      <c r="BR109" s="904"/>
      <c r="BS109" s="904"/>
      <c r="BT109" s="904"/>
      <c r="BU109" s="905"/>
      <c r="BV109" s="906" t="s">
        <v>439</v>
      </c>
      <c r="BW109" s="904"/>
      <c r="BX109" s="904"/>
      <c r="BY109" s="904"/>
      <c r="BZ109" s="905"/>
      <c r="CA109" s="906" t="s">
        <v>312</v>
      </c>
      <c r="CB109" s="904"/>
      <c r="CC109" s="904"/>
      <c r="CD109" s="904"/>
      <c r="CE109" s="905"/>
      <c r="CF109" s="941" t="s">
        <v>440</v>
      </c>
      <c r="CG109" s="941"/>
      <c r="CH109" s="941"/>
      <c r="CI109" s="941"/>
      <c r="CJ109" s="941"/>
      <c r="CK109" s="906" t="s">
        <v>441</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6" t="s">
        <v>438</v>
      </c>
      <c r="DH109" s="904"/>
      <c r="DI109" s="904"/>
      <c r="DJ109" s="904"/>
      <c r="DK109" s="905"/>
      <c r="DL109" s="906" t="s">
        <v>439</v>
      </c>
      <c r="DM109" s="904"/>
      <c r="DN109" s="904"/>
      <c r="DO109" s="904"/>
      <c r="DP109" s="905"/>
      <c r="DQ109" s="906" t="s">
        <v>312</v>
      </c>
      <c r="DR109" s="904"/>
      <c r="DS109" s="904"/>
      <c r="DT109" s="904"/>
      <c r="DU109" s="905"/>
      <c r="DV109" s="906" t="s">
        <v>440</v>
      </c>
      <c r="DW109" s="904"/>
      <c r="DX109" s="904"/>
      <c r="DY109" s="904"/>
      <c r="DZ109" s="934"/>
    </row>
    <row r="110" spans="1:131" s="230" customFormat="1" ht="26.25" customHeight="1" x14ac:dyDescent="0.2">
      <c r="A110" s="815" t="s">
        <v>442</v>
      </c>
      <c r="B110" s="816"/>
      <c r="C110" s="816"/>
      <c r="D110" s="816"/>
      <c r="E110" s="816"/>
      <c r="F110" s="816"/>
      <c r="G110" s="816"/>
      <c r="H110" s="816"/>
      <c r="I110" s="816"/>
      <c r="J110" s="816"/>
      <c r="K110" s="816"/>
      <c r="L110" s="816"/>
      <c r="M110" s="816"/>
      <c r="N110" s="816"/>
      <c r="O110" s="816"/>
      <c r="P110" s="816"/>
      <c r="Q110" s="816"/>
      <c r="R110" s="816"/>
      <c r="S110" s="816"/>
      <c r="T110" s="816"/>
      <c r="U110" s="816"/>
      <c r="V110" s="816"/>
      <c r="W110" s="816"/>
      <c r="X110" s="816"/>
      <c r="Y110" s="816"/>
      <c r="Z110" s="817"/>
      <c r="AA110" s="896">
        <v>6693274</v>
      </c>
      <c r="AB110" s="897"/>
      <c r="AC110" s="897"/>
      <c r="AD110" s="897"/>
      <c r="AE110" s="898"/>
      <c r="AF110" s="899">
        <v>6294219</v>
      </c>
      <c r="AG110" s="897"/>
      <c r="AH110" s="897"/>
      <c r="AI110" s="897"/>
      <c r="AJ110" s="898"/>
      <c r="AK110" s="899">
        <v>6041092</v>
      </c>
      <c r="AL110" s="897"/>
      <c r="AM110" s="897"/>
      <c r="AN110" s="897"/>
      <c r="AO110" s="898"/>
      <c r="AP110" s="900">
        <v>19.5</v>
      </c>
      <c r="AQ110" s="901"/>
      <c r="AR110" s="901"/>
      <c r="AS110" s="901"/>
      <c r="AT110" s="902"/>
      <c r="AU110" s="935" t="s">
        <v>73</v>
      </c>
      <c r="AV110" s="936"/>
      <c r="AW110" s="936"/>
      <c r="AX110" s="936"/>
      <c r="AY110" s="936"/>
      <c r="AZ110" s="868" t="s">
        <v>443</v>
      </c>
      <c r="BA110" s="816"/>
      <c r="BB110" s="816"/>
      <c r="BC110" s="816"/>
      <c r="BD110" s="816"/>
      <c r="BE110" s="816"/>
      <c r="BF110" s="816"/>
      <c r="BG110" s="816"/>
      <c r="BH110" s="816"/>
      <c r="BI110" s="816"/>
      <c r="BJ110" s="816"/>
      <c r="BK110" s="816"/>
      <c r="BL110" s="816"/>
      <c r="BM110" s="816"/>
      <c r="BN110" s="816"/>
      <c r="BO110" s="816"/>
      <c r="BP110" s="817"/>
      <c r="BQ110" s="869">
        <v>65872845</v>
      </c>
      <c r="BR110" s="850"/>
      <c r="BS110" s="850"/>
      <c r="BT110" s="850"/>
      <c r="BU110" s="850"/>
      <c r="BV110" s="850">
        <v>65984961</v>
      </c>
      <c r="BW110" s="850"/>
      <c r="BX110" s="850"/>
      <c r="BY110" s="850"/>
      <c r="BZ110" s="850"/>
      <c r="CA110" s="850">
        <v>65940271</v>
      </c>
      <c r="CB110" s="850"/>
      <c r="CC110" s="850"/>
      <c r="CD110" s="850"/>
      <c r="CE110" s="850"/>
      <c r="CF110" s="874">
        <v>212.6</v>
      </c>
      <c r="CG110" s="875"/>
      <c r="CH110" s="875"/>
      <c r="CI110" s="875"/>
      <c r="CJ110" s="875"/>
      <c r="CK110" s="931" t="s">
        <v>444</v>
      </c>
      <c r="CL110" s="827"/>
      <c r="CM110" s="868" t="s">
        <v>445</v>
      </c>
      <c r="CN110" s="816"/>
      <c r="CO110" s="816"/>
      <c r="CP110" s="816"/>
      <c r="CQ110" s="816"/>
      <c r="CR110" s="816"/>
      <c r="CS110" s="816"/>
      <c r="CT110" s="816"/>
      <c r="CU110" s="816"/>
      <c r="CV110" s="816"/>
      <c r="CW110" s="816"/>
      <c r="CX110" s="816"/>
      <c r="CY110" s="816"/>
      <c r="CZ110" s="816"/>
      <c r="DA110" s="816"/>
      <c r="DB110" s="816"/>
      <c r="DC110" s="816"/>
      <c r="DD110" s="816"/>
      <c r="DE110" s="816"/>
      <c r="DF110" s="817"/>
      <c r="DG110" s="869" t="s">
        <v>129</v>
      </c>
      <c r="DH110" s="850"/>
      <c r="DI110" s="850"/>
      <c r="DJ110" s="850"/>
      <c r="DK110" s="850"/>
      <c r="DL110" s="850" t="s">
        <v>129</v>
      </c>
      <c r="DM110" s="850"/>
      <c r="DN110" s="850"/>
      <c r="DO110" s="850"/>
      <c r="DP110" s="850"/>
      <c r="DQ110" s="850" t="s">
        <v>129</v>
      </c>
      <c r="DR110" s="850"/>
      <c r="DS110" s="850"/>
      <c r="DT110" s="850"/>
      <c r="DU110" s="850"/>
      <c r="DV110" s="851" t="s">
        <v>129</v>
      </c>
      <c r="DW110" s="851"/>
      <c r="DX110" s="851"/>
      <c r="DY110" s="851"/>
      <c r="DZ110" s="852"/>
    </row>
    <row r="111" spans="1:131" s="230" customFormat="1" ht="26.25" customHeight="1" x14ac:dyDescent="0.2">
      <c r="A111" s="782" t="s">
        <v>446</v>
      </c>
      <c r="B111" s="783"/>
      <c r="C111" s="783"/>
      <c r="D111" s="783"/>
      <c r="E111" s="783"/>
      <c r="F111" s="783"/>
      <c r="G111" s="783"/>
      <c r="H111" s="783"/>
      <c r="I111" s="783"/>
      <c r="J111" s="783"/>
      <c r="K111" s="783"/>
      <c r="L111" s="783"/>
      <c r="M111" s="783"/>
      <c r="N111" s="783"/>
      <c r="O111" s="783"/>
      <c r="P111" s="783"/>
      <c r="Q111" s="783"/>
      <c r="R111" s="783"/>
      <c r="S111" s="783"/>
      <c r="T111" s="783"/>
      <c r="U111" s="783"/>
      <c r="V111" s="783"/>
      <c r="W111" s="783"/>
      <c r="X111" s="783"/>
      <c r="Y111" s="783"/>
      <c r="Z111" s="930"/>
      <c r="AA111" s="923" t="s">
        <v>129</v>
      </c>
      <c r="AB111" s="924"/>
      <c r="AC111" s="924"/>
      <c r="AD111" s="924"/>
      <c r="AE111" s="925"/>
      <c r="AF111" s="926" t="s">
        <v>129</v>
      </c>
      <c r="AG111" s="924"/>
      <c r="AH111" s="924"/>
      <c r="AI111" s="924"/>
      <c r="AJ111" s="925"/>
      <c r="AK111" s="926" t="s">
        <v>129</v>
      </c>
      <c r="AL111" s="924"/>
      <c r="AM111" s="924"/>
      <c r="AN111" s="924"/>
      <c r="AO111" s="925"/>
      <c r="AP111" s="927" t="s">
        <v>129</v>
      </c>
      <c r="AQ111" s="928"/>
      <c r="AR111" s="928"/>
      <c r="AS111" s="928"/>
      <c r="AT111" s="929"/>
      <c r="AU111" s="937"/>
      <c r="AV111" s="938"/>
      <c r="AW111" s="938"/>
      <c r="AX111" s="938"/>
      <c r="AY111" s="938"/>
      <c r="AZ111" s="823" t="s">
        <v>447</v>
      </c>
      <c r="BA111" s="760"/>
      <c r="BB111" s="760"/>
      <c r="BC111" s="760"/>
      <c r="BD111" s="760"/>
      <c r="BE111" s="760"/>
      <c r="BF111" s="760"/>
      <c r="BG111" s="760"/>
      <c r="BH111" s="760"/>
      <c r="BI111" s="760"/>
      <c r="BJ111" s="760"/>
      <c r="BK111" s="760"/>
      <c r="BL111" s="760"/>
      <c r="BM111" s="760"/>
      <c r="BN111" s="760"/>
      <c r="BO111" s="760"/>
      <c r="BP111" s="761"/>
      <c r="BQ111" s="824">
        <v>1650928</v>
      </c>
      <c r="BR111" s="825"/>
      <c r="BS111" s="825"/>
      <c r="BT111" s="825"/>
      <c r="BU111" s="825"/>
      <c r="BV111" s="825">
        <v>1599794</v>
      </c>
      <c r="BW111" s="825"/>
      <c r="BX111" s="825"/>
      <c r="BY111" s="825"/>
      <c r="BZ111" s="825"/>
      <c r="CA111" s="825">
        <v>1546799</v>
      </c>
      <c r="CB111" s="825"/>
      <c r="CC111" s="825"/>
      <c r="CD111" s="825"/>
      <c r="CE111" s="825"/>
      <c r="CF111" s="883">
        <v>5</v>
      </c>
      <c r="CG111" s="884"/>
      <c r="CH111" s="884"/>
      <c r="CI111" s="884"/>
      <c r="CJ111" s="884"/>
      <c r="CK111" s="932"/>
      <c r="CL111" s="829"/>
      <c r="CM111" s="823" t="s">
        <v>448</v>
      </c>
      <c r="CN111" s="760"/>
      <c r="CO111" s="760"/>
      <c r="CP111" s="760"/>
      <c r="CQ111" s="760"/>
      <c r="CR111" s="760"/>
      <c r="CS111" s="760"/>
      <c r="CT111" s="760"/>
      <c r="CU111" s="760"/>
      <c r="CV111" s="760"/>
      <c r="CW111" s="760"/>
      <c r="CX111" s="760"/>
      <c r="CY111" s="760"/>
      <c r="CZ111" s="760"/>
      <c r="DA111" s="760"/>
      <c r="DB111" s="760"/>
      <c r="DC111" s="760"/>
      <c r="DD111" s="760"/>
      <c r="DE111" s="760"/>
      <c r="DF111" s="761"/>
      <c r="DG111" s="824">
        <v>2569</v>
      </c>
      <c r="DH111" s="825"/>
      <c r="DI111" s="825"/>
      <c r="DJ111" s="825"/>
      <c r="DK111" s="825"/>
      <c r="DL111" s="825" t="s">
        <v>129</v>
      </c>
      <c r="DM111" s="825"/>
      <c r="DN111" s="825"/>
      <c r="DO111" s="825"/>
      <c r="DP111" s="825"/>
      <c r="DQ111" s="825" t="s">
        <v>129</v>
      </c>
      <c r="DR111" s="825"/>
      <c r="DS111" s="825"/>
      <c r="DT111" s="825"/>
      <c r="DU111" s="825"/>
      <c r="DV111" s="802" t="s">
        <v>129</v>
      </c>
      <c r="DW111" s="802"/>
      <c r="DX111" s="802"/>
      <c r="DY111" s="802"/>
      <c r="DZ111" s="803"/>
    </row>
    <row r="112" spans="1:131" s="230" customFormat="1" ht="26.25" customHeight="1" x14ac:dyDescent="0.2">
      <c r="A112" s="917" t="s">
        <v>449</v>
      </c>
      <c r="B112" s="918"/>
      <c r="C112" s="760" t="s">
        <v>450</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87" t="s">
        <v>129</v>
      </c>
      <c r="AB112" s="788"/>
      <c r="AC112" s="788"/>
      <c r="AD112" s="788"/>
      <c r="AE112" s="789"/>
      <c r="AF112" s="790" t="s">
        <v>129</v>
      </c>
      <c r="AG112" s="788"/>
      <c r="AH112" s="788"/>
      <c r="AI112" s="788"/>
      <c r="AJ112" s="789"/>
      <c r="AK112" s="790" t="s">
        <v>129</v>
      </c>
      <c r="AL112" s="788"/>
      <c r="AM112" s="788"/>
      <c r="AN112" s="788"/>
      <c r="AO112" s="789"/>
      <c r="AP112" s="832" t="s">
        <v>129</v>
      </c>
      <c r="AQ112" s="833"/>
      <c r="AR112" s="833"/>
      <c r="AS112" s="833"/>
      <c r="AT112" s="834"/>
      <c r="AU112" s="937"/>
      <c r="AV112" s="938"/>
      <c r="AW112" s="938"/>
      <c r="AX112" s="938"/>
      <c r="AY112" s="938"/>
      <c r="AZ112" s="823" t="s">
        <v>451</v>
      </c>
      <c r="BA112" s="760"/>
      <c r="BB112" s="760"/>
      <c r="BC112" s="760"/>
      <c r="BD112" s="760"/>
      <c r="BE112" s="760"/>
      <c r="BF112" s="760"/>
      <c r="BG112" s="760"/>
      <c r="BH112" s="760"/>
      <c r="BI112" s="760"/>
      <c r="BJ112" s="760"/>
      <c r="BK112" s="760"/>
      <c r="BL112" s="760"/>
      <c r="BM112" s="760"/>
      <c r="BN112" s="760"/>
      <c r="BO112" s="760"/>
      <c r="BP112" s="761"/>
      <c r="BQ112" s="824">
        <v>20180117</v>
      </c>
      <c r="BR112" s="825"/>
      <c r="BS112" s="825"/>
      <c r="BT112" s="825"/>
      <c r="BU112" s="825"/>
      <c r="BV112" s="825">
        <v>19199077</v>
      </c>
      <c r="BW112" s="825"/>
      <c r="BX112" s="825"/>
      <c r="BY112" s="825"/>
      <c r="BZ112" s="825"/>
      <c r="CA112" s="825">
        <v>19162578</v>
      </c>
      <c r="CB112" s="825"/>
      <c r="CC112" s="825"/>
      <c r="CD112" s="825"/>
      <c r="CE112" s="825"/>
      <c r="CF112" s="883">
        <v>61.8</v>
      </c>
      <c r="CG112" s="884"/>
      <c r="CH112" s="884"/>
      <c r="CI112" s="884"/>
      <c r="CJ112" s="884"/>
      <c r="CK112" s="932"/>
      <c r="CL112" s="829"/>
      <c r="CM112" s="823" t="s">
        <v>452</v>
      </c>
      <c r="CN112" s="760"/>
      <c r="CO112" s="760"/>
      <c r="CP112" s="760"/>
      <c r="CQ112" s="760"/>
      <c r="CR112" s="760"/>
      <c r="CS112" s="760"/>
      <c r="CT112" s="760"/>
      <c r="CU112" s="760"/>
      <c r="CV112" s="760"/>
      <c r="CW112" s="760"/>
      <c r="CX112" s="760"/>
      <c r="CY112" s="760"/>
      <c r="CZ112" s="760"/>
      <c r="DA112" s="760"/>
      <c r="DB112" s="760"/>
      <c r="DC112" s="760"/>
      <c r="DD112" s="760"/>
      <c r="DE112" s="760"/>
      <c r="DF112" s="761"/>
      <c r="DG112" s="824" t="s">
        <v>129</v>
      </c>
      <c r="DH112" s="825"/>
      <c r="DI112" s="825"/>
      <c r="DJ112" s="825"/>
      <c r="DK112" s="825"/>
      <c r="DL112" s="825" t="s">
        <v>129</v>
      </c>
      <c r="DM112" s="825"/>
      <c r="DN112" s="825"/>
      <c r="DO112" s="825"/>
      <c r="DP112" s="825"/>
      <c r="DQ112" s="825" t="s">
        <v>129</v>
      </c>
      <c r="DR112" s="825"/>
      <c r="DS112" s="825"/>
      <c r="DT112" s="825"/>
      <c r="DU112" s="825"/>
      <c r="DV112" s="802" t="s">
        <v>129</v>
      </c>
      <c r="DW112" s="802"/>
      <c r="DX112" s="802"/>
      <c r="DY112" s="802"/>
      <c r="DZ112" s="803"/>
    </row>
    <row r="113" spans="1:130" s="230" customFormat="1" ht="26.25" customHeight="1" x14ac:dyDescent="0.2">
      <c r="A113" s="919"/>
      <c r="B113" s="920"/>
      <c r="C113" s="760" t="s">
        <v>453</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923">
        <v>1616256</v>
      </c>
      <c r="AB113" s="924"/>
      <c r="AC113" s="924"/>
      <c r="AD113" s="924"/>
      <c r="AE113" s="925"/>
      <c r="AF113" s="926">
        <v>1613559</v>
      </c>
      <c r="AG113" s="924"/>
      <c r="AH113" s="924"/>
      <c r="AI113" s="924"/>
      <c r="AJ113" s="925"/>
      <c r="AK113" s="926">
        <v>1579340</v>
      </c>
      <c r="AL113" s="924"/>
      <c r="AM113" s="924"/>
      <c r="AN113" s="924"/>
      <c r="AO113" s="925"/>
      <c r="AP113" s="927">
        <v>5.0999999999999996</v>
      </c>
      <c r="AQ113" s="928"/>
      <c r="AR113" s="928"/>
      <c r="AS113" s="928"/>
      <c r="AT113" s="929"/>
      <c r="AU113" s="937"/>
      <c r="AV113" s="938"/>
      <c r="AW113" s="938"/>
      <c r="AX113" s="938"/>
      <c r="AY113" s="938"/>
      <c r="AZ113" s="823" t="s">
        <v>454</v>
      </c>
      <c r="BA113" s="760"/>
      <c r="BB113" s="760"/>
      <c r="BC113" s="760"/>
      <c r="BD113" s="760"/>
      <c r="BE113" s="760"/>
      <c r="BF113" s="760"/>
      <c r="BG113" s="760"/>
      <c r="BH113" s="760"/>
      <c r="BI113" s="760"/>
      <c r="BJ113" s="760"/>
      <c r="BK113" s="760"/>
      <c r="BL113" s="760"/>
      <c r="BM113" s="760"/>
      <c r="BN113" s="760"/>
      <c r="BO113" s="760"/>
      <c r="BP113" s="761"/>
      <c r="BQ113" s="824">
        <v>6201688</v>
      </c>
      <c r="BR113" s="825"/>
      <c r="BS113" s="825"/>
      <c r="BT113" s="825"/>
      <c r="BU113" s="825"/>
      <c r="BV113" s="825">
        <v>6091659</v>
      </c>
      <c r="BW113" s="825"/>
      <c r="BX113" s="825"/>
      <c r="BY113" s="825"/>
      <c r="BZ113" s="825"/>
      <c r="CA113" s="825">
        <v>6253316</v>
      </c>
      <c r="CB113" s="825"/>
      <c r="CC113" s="825"/>
      <c r="CD113" s="825"/>
      <c r="CE113" s="825"/>
      <c r="CF113" s="883">
        <v>20.2</v>
      </c>
      <c r="CG113" s="884"/>
      <c r="CH113" s="884"/>
      <c r="CI113" s="884"/>
      <c r="CJ113" s="884"/>
      <c r="CK113" s="932"/>
      <c r="CL113" s="829"/>
      <c r="CM113" s="823" t="s">
        <v>455</v>
      </c>
      <c r="CN113" s="760"/>
      <c r="CO113" s="760"/>
      <c r="CP113" s="760"/>
      <c r="CQ113" s="760"/>
      <c r="CR113" s="760"/>
      <c r="CS113" s="760"/>
      <c r="CT113" s="760"/>
      <c r="CU113" s="760"/>
      <c r="CV113" s="760"/>
      <c r="CW113" s="760"/>
      <c r="CX113" s="760"/>
      <c r="CY113" s="760"/>
      <c r="CZ113" s="760"/>
      <c r="DA113" s="760"/>
      <c r="DB113" s="760"/>
      <c r="DC113" s="760"/>
      <c r="DD113" s="760"/>
      <c r="DE113" s="760"/>
      <c r="DF113" s="761"/>
      <c r="DG113" s="787" t="s">
        <v>129</v>
      </c>
      <c r="DH113" s="788"/>
      <c r="DI113" s="788"/>
      <c r="DJ113" s="788"/>
      <c r="DK113" s="789"/>
      <c r="DL113" s="790" t="s">
        <v>129</v>
      </c>
      <c r="DM113" s="788"/>
      <c r="DN113" s="788"/>
      <c r="DO113" s="788"/>
      <c r="DP113" s="789"/>
      <c r="DQ113" s="790" t="s">
        <v>129</v>
      </c>
      <c r="DR113" s="788"/>
      <c r="DS113" s="788"/>
      <c r="DT113" s="788"/>
      <c r="DU113" s="789"/>
      <c r="DV113" s="832" t="s">
        <v>129</v>
      </c>
      <c r="DW113" s="833"/>
      <c r="DX113" s="833"/>
      <c r="DY113" s="833"/>
      <c r="DZ113" s="834"/>
    </row>
    <row r="114" spans="1:130" s="230" customFormat="1" ht="26.25" customHeight="1" x14ac:dyDescent="0.2">
      <c r="A114" s="919"/>
      <c r="B114" s="920"/>
      <c r="C114" s="760" t="s">
        <v>456</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87">
        <v>494927</v>
      </c>
      <c r="AB114" s="788"/>
      <c r="AC114" s="788"/>
      <c r="AD114" s="788"/>
      <c r="AE114" s="789"/>
      <c r="AF114" s="790">
        <v>506046</v>
      </c>
      <c r="AG114" s="788"/>
      <c r="AH114" s="788"/>
      <c r="AI114" s="788"/>
      <c r="AJ114" s="789"/>
      <c r="AK114" s="790">
        <v>513310</v>
      </c>
      <c r="AL114" s="788"/>
      <c r="AM114" s="788"/>
      <c r="AN114" s="788"/>
      <c r="AO114" s="789"/>
      <c r="AP114" s="832">
        <v>1.7</v>
      </c>
      <c r="AQ114" s="833"/>
      <c r="AR114" s="833"/>
      <c r="AS114" s="833"/>
      <c r="AT114" s="834"/>
      <c r="AU114" s="937"/>
      <c r="AV114" s="938"/>
      <c r="AW114" s="938"/>
      <c r="AX114" s="938"/>
      <c r="AY114" s="938"/>
      <c r="AZ114" s="823" t="s">
        <v>457</v>
      </c>
      <c r="BA114" s="760"/>
      <c r="BB114" s="760"/>
      <c r="BC114" s="760"/>
      <c r="BD114" s="760"/>
      <c r="BE114" s="760"/>
      <c r="BF114" s="760"/>
      <c r="BG114" s="760"/>
      <c r="BH114" s="760"/>
      <c r="BI114" s="760"/>
      <c r="BJ114" s="760"/>
      <c r="BK114" s="760"/>
      <c r="BL114" s="760"/>
      <c r="BM114" s="760"/>
      <c r="BN114" s="760"/>
      <c r="BO114" s="760"/>
      <c r="BP114" s="761"/>
      <c r="BQ114" s="824">
        <v>11102992</v>
      </c>
      <c r="BR114" s="825"/>
      <c r="BS114" s="825"/>
      <c r="BT114" s="825"/>
      <c r="BU114" s="825"/>
      <c r="BV114" s="825">
        <v>11210377</v>
      </c>
      <c r="BW114" s="825"/>
      <c r="BX114" s="825"/>
      <c r="BY114" s="825"/>
      <c r="BZ114" s="825"/>
      <c r="CA114" s="825">
        <v>11224635</v>
      </c>
      <c r="CB114" s="825"/>
      <c r="CC114" s="825"/>
      <c r="CD114" s="825"/>
      <c r="CE114" s="825"/>
      <c r="CF114" s="883">
        <v>36.200000000000003</v>
      </c>
      <c r="CG114" s="884"/>
      <c r="CH114" s="884"/>
      <c r="CI114" s="884"/>
      <c r="CJ114" s="884"/>
      <c r="CK114" s="932"/>
      <c r="CL114" s="829"/>
      <c r="CM114" s="823" t="s">
        <v>458</v>
      </c>
      <c r="CN114" s="760"/>
      <c r="CO114" s="760"/>
      <c r="CP114" s="760"/>
      <c r="CQ114" s="760"/>
      <c r="CR114" s="760"/>
      <c r="CS114" s="760"/>
      <c r="CT114" s="760"/>
      <c r="CU114" s="760"/>
      <c r="CV114" s="760"/>
      <c r="CW114" s="760"/>
      <c r="CX114" s="760"/>
      <c r="CY114" s="760"/>
      <c r="CZ114" s="760"/>
      <c r="DA114" s="760"/>
      <c r="DB114" s="760"/>
      <c r="DC114" s="760"/>
      <c r="DD114" s="760"/>
      <c r="DE114" s="760"/>
      <c r="DF114" s="761"/>
      <c r="DG114" s="787" t="s">
        <v>129</v>
      </c>
      <c r="DH114" s="788"/>
      <c r="DI114" s="788"/>
      <c r="DJ114" s="788"/>
      <c r="DK114" s="789"/>
      <c r="DL114" s="790" t="s">
        <v>129</v>
      </c>
      <c r="DM114" s="788"/>
      <c r="DN114" s="788"/>
      <c r="DO114" s="788"/>
      <c r="DP114" s="789"/>
      <c r="DQ114" s="790" t="s">
        <v>129</v>
      </c>
      <c r="DR114" s="788"/>
      <c r="DS114" s="788"/>
      <c r="DT114" s="788"/>
      <c r="DU114" s="789"/>
      <c r="DV114" s="832" t="s">
        <v>129</v>
      </c>
      <c r="DW114" s="833"/>
      <c r="DX114" s="833"/>
      <c r="DY114" s="833"/>
      <c r="DZ114" s="834"/>
    </row>
    <row r="115" spans="1:130" s="230" customFormat="1" ht="26.25" customHeight="1" x14ac:dyDescent="0.2">
      <c r="A115" s="919"/>
      <c r="B115" s="920"/>
      <c r="C115" s="760" t="s">
        <v>459</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923">
        <v>11013</v>
      </c>
      <c r="AB115" s="924"/>
      <c r="AC115" s="924"/>
      <c r="AD115" s="924"/>
      <c r="AE115" s="925"/>
      <c r="AF115" s="926">
        <v>2961</v>
      </c>
      <c r="AG115" s="924"/>
      <c r="AH115" s="924"/>
      <c r="AI115" s="924"/>
      <c r="AJ115" s="925"/>
      <c r="AK115" s="926">
        <v>301</v>
      </c>
      <c r="AL115" s="924"/>
      <c r="AM115" s="924"/>
      <c r="AN115" s="924"/>
      <c r="AO115" s="925"/>
      <c r="AP115" s="927">
        <v>0</v>
      </c>
      <c r="AQ115" s="928"/>
      <c r="AR115" s="928"/>
      <c r="AS115" s="928"/>
      <c r="AT115" s="929"/>
      <c r="AU115" s="937"/>
      <c r="AV115" s="938"/>
      <c r="AW115" s="938"/>
      <c r="AX115" s="938"/>
      <c r="AY115" s="938"/>
      <c r="AZ115" s="823" t="s">
        <v>460</v>
      </c>
      <c r="BA115" s="760"/>
      <c r="BB115" s="760"/>
      <c r="BC115" s="760"/>
      <c r="BD115" s="760"/>
      <c r="BE115" s="760"/>
      <c r="BF115" s="760"/>
      <c r="BG115" s="760"/>
      <c r="BH115" s="760"/>
      <c r="BI115" s="760"/>
      <c r="BJ115" s="760"/>
      <c r="BK115" s="760"/>
      <c r="BL115" s="760"/>
      <c r="BM115" s="760"/>
      <c r="BN115" s="760"/>
      <c r="BO115" s="760"/>
      <c r="BP115" s="761"/>
      <c r="BQ115" s="824" t="s">
        <v>129</v>
      </c>
      <c r="BR115" s="825"/>
      <c r="BS115" s="825"/>
      <c r="BT115" s="825"/>
      <c r="BU115" s="825"/>
      <c r="BV115" s="825" t="s">
        <v>129</v>
      </c>
      <c r="BW115" s="825"/>
      <c r="BX115" s="825"/>
      <c r="BY115" s="825"/>
      <c r="BZ115" s="825"/>
      <c r="CA115" s="825" t="s">
        <v>129</v>
      </c>
      <c r="CB115" s="825"/>
      <c r="CC115" s="825"/>
      <c r="CD115" s="825"/>
      <c r="CE115" s="825"/>
      <c r="CF115" s="883" t="s">
        <v>129</v>
      </c>
      <c r="CG115" s="884"/>
      <c r="CH115" s="884"/>
      <c r="CI115" s="884"/>
      <c r="CJ115" s="884"/>
      <c r="CK115" s="932"/>
      <c r="CL115" s="829"/>
      <c r="CM115" s="823" t="s">
        <v>461</v>
      </c>
      <c r="CN115" s="760"/>
      <c r="CO115" s="760"/>
      <c r="CP115" s="760"/>
      <c r="CQ115" s="760"/>
      <c r="CR115" s="760"/>
      <c r="CS115" s="760"/>
      <c r="CT115" s="760"/>
      <c r="CU115" s="760"/>
      <c r="CV115" s="760"/>
      <c r="CW115" s="760"/>
      <c r="CX115" s="760"/>
      <c r="CY115" s="760"/>
      <c r="CZ115" s="760"/>
      <c r="DA115" s="760"/>
      <c r="DB115" s="760"/>
      <c r="DC115" s="760"/>
      <c r="DD115" s="760"/>
      <c r="DE115" s="760"/>
      <c r="DF115" s="761"/>
      <c r="DG115" s="787" t="s">
        <v>129</v>
      </c>
      <c r="DH115" s="788"/>
      <c r="DI115" s="788"/>
      <c r="DJ115" s="788"/>
      <c r="DK115" s="789"/>
      <c r="DL115" s="790" t="s">
        <v>129</v>
      </c>
      <c r="DM115" s="788"/>
      <c r="DN115" s="788"/>
      <c r="DO115" s="788"/>
      <c r="DP115" s="789"/>
      <c r="DQ115" s="790" t="s">
        <v>129</v>
      </c>
      <c r="DR115" s="788"/>
      <c r="DS115" s="788"/>
      <c r="DT115" s="788"/>
      <c r="DU115" s="789"/>
      <c r="DV115" s="832" t="s">
        <v>129</v>
      </c>
      <c r="DW115" s="833"/>
      <c r="DX115" s="833"/>
      <c r="DY115" s="833"/>
      <c r="DZ115" s="834"/>
    </row>
    <row r="116" spans="1:130" s="230" customFormat="1" ht="26.25" customHeight="1" x14ac:dyDescent="0.2">
      <c r="A116" s="921"/>
      <c r="B116" s="922"/>
      <c r="C116" s="847" t="s">
        <v>462</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787" t="s">
        <v>129</v>
      </c>
      <c r="AB116" s="788"/>
      <c r="AC116" s="788"/>
      <c r="AD116" s="788"/>
      <c r="AE116" s="789"/>
      <c r="AF116" s="790" t="s">
        <v>129</v>
      </c>
      <c r="AG116" s="788"/>
      <c r="AH116" s="788"/>
      <c r="AI116" s="788"/>
      <c r="AJ116" s="789"/>
      <c r="AK116" s="790" t="s">
        <v>129</v>
      </c>
      <c r="AL116" s="788"/>
      <c r="AM116" s="788"/>
      <c r="AN116" s="788"/>
      <c r="AO116" s="789"/>
      <c r="AP116" s="832" t="s">
        <v>129</v>
      </c>
      <c r="AQ116" s="833"/>
      <c r="AR116" s="833"/>
      <c r="AS116" s="833"/>
      <c r="AT116" s="834"/>
      <c r="AU116" s="937"/>
      <c r="AV116" s="938"/>
      <c r="AW116" s="938"/>
      <c r="AX116" s="938"/>
      <c r="AY116" s="938"/>
      <c r="AZ116" s="871" t="s">
        <v>463</v>
      </c>
      <c r="BA116" s="872"/>
      <c r="BB116" s="872"/>
      <c r="BC116" s="872"/>
      <c r="BD116" s="872"/>
      <c r="BE116" s="872"/>
      <c r="BF116" s="872"/>
      <c r="BG116" s="872"/>
      <c r="BH116" s="872"/>
      <c r="BI116" s="872"/>
      <c r="BJ116" s="872"/>
      <c r="BK116" s="872"/>
      <c r="BL116" s="872"/>
      <c r="BM116" s="872"/>
      <c r="BN116" s="872"/>
      <c r="BO116" s="872"/>
      <c r="BP116" s="873"/>
      <c r="BQ116" s="824" t="s">
        <v>129</v>
      </c>
      <c r="BR116" s="825"/>
      <c r="BS116" s="825"/>
      <c r="BT116" s="825"/>
      <c r="BU116" s="825"/>
      <c r="BV116" s="825" t="s">
        <v>129</v>
      </c>
      <c r="BW116" s="825"/>
      <c r="BX116" s="825"/>
      <c r="BY116" s="825"/>
      <c r="BZ116" s="825"/>
      <c r="CA116" s="825" t="s">
        <v>129</v>
      </c>
      <c r="CB116" s="825"/>
      <c r="CC116" s="825"/>
      <c r="CD116" s="825"/>
      <c r="CE116" s="825"/>
      <c r="CF116" s="883" t="s">
        <v>129</v>
      </c>
      <c r="CG116" s="884"/>
      <c r="CH116" s="884"/>
      <c r="CI116" s="884"/>
      <c r="CJ116" s="884"/>
      <c r="CK116" s="932"/>
      <c r="CL116" s="829"/>
      <c r="CM116" s="823" t="s">
        <v>464</v>
      </c>
      <c r="CN116" s="760"/>
      <c r="CO116" s="760"/>
      <c r="CP116" s="760"/>
      <c r="CQ116" s="760"/>
      <c r="CR116" s="760"/>
      <c r="CS116" s="760"/>
      <c r="CT116" s="760"/>
      <c r="CU116" s="760"/>
      <c r="CV116" s="760"/>
      <c r="CW116" s="760"/>
      <c r="CX116" s="760"/>
      <c r="CY116" s="760"/>
      <c r="CZ116" s="760"/>
      <c r="DA116" s="760"/>
      <c r="DB116" s="760"/>
      <c r="DC116" s="760"/>
      <c r="DD116" s="760"/>
      <c r="DE116" s="760"/>
      <c r="DF116" s="761"/>
      <c r="DG116" s="787" t="s">
        <v>129</v>
      </c>
      <c r="DH116" s="788"/>
      <c r="DI116" s="788"/>
      <c r="DJ116" s="788"/>
      <c r="DK116" s="789"/>
      <c r="DL116" s="790" t="s">
        <v>129</v>
      </c>
      <c r="DM116" s="788"/>
      <c r="DN116" s="788"/>
      <c r="DO116" s="788"/>
      <c r="DP116" s="789"/>
      <c r="DQ116" s="790" t="s">
        <v>129</v>
      </c>
      <c r="DR116" s="788"/>
      <c r="DS116" s="788"/>
      <c r="DT116" s="788"/>
      <c r="DU116" s="789"/>
      <c r="DV116" s="832" t="s">
        <v>129</v>
      </c>
      <c r="DW116" s="833"/>
      <c r="DX116" s="833"/>
      <c r="DY116" s="833"/>
      <c r="DZ116" s="834"/>
    </row>
    <row r="117" spans="1:130" s="230" customFormat="1" ht="26.25" customHeight="1" x14ac:dyDescent="0.2">
      <c r="A117" s="903" t="s">
        <v>190</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885" t="s">
        <v>465</v>
      </c>
      <c r="Z117" s="905"/>
      <c r="AA117" s="910">
        <v>8815470</v>
      </c>
      <c r="AB117" s="911"/>
      <c r="AC117" s="911"/>
      <c r="AD117" s="911"/>
      <c r="AE117" s="912"/>
      <c r="AF117" s="913">
        <v>8416785</v>
      </c>
      <c r="AG117" s="911"/>
      <c r="AH117" s="911"/>
      <c r="AI117" s="911"/>
      <c r="AJ117" s="912"/>
      <c r="AK117" s="913">
        <v>8134043</v>
      </c>
      <c r="AL117" s="911"/>
      <c r="AM117" s="911"/>
      <c r="AN117" s="911"/>
      <c r="AO117" s="912"/>
      <c r="AP117" s="914"/>
      <c r="AQ117" s="915"/>
      <c r="AR117" s="915"/>
      <c r="AS117" s="915"/>
      <c r="AT117" s="916"/>
      <c r="AU117" s="937"/>
      <c r="AV117" s="938"/>
      <c r="AW117" s="938"/>
      <c r="AX117" s="938"/>
      <c r="AY117" s="938"/>
      <c r="AZ117" s="871" t="s">
        <v>466</v>
      </c>
      <c r="BA117" s="872"/>
      <c r="BB117" s="872"/>
      <c r="BC117" s="872"/>
      <c r="BD117" s="872"/>
      <c r="BE117" s="872"/>
      <c r="BF117" s="872"/>
      <c r="BG117" s="872"/>
      <c r="BH117" s="872"/>
      <c r="BI117" s="872"/>
      <c r="BJ117" s="872"/>
      <c r="BK117" s="872"/>
      <c r="BL117" s="872"/>
      <c r="BM117" s="872"/>
      <c r="BN117" s="872"/>
      <c r="BO117" s="872"/>
      <c r="BP117" s="873"/>
      <c r="BQ117" s="824" t="s">
        <v>129</v>
      </c>
      <c r="BR117" s="825"/>
      <c r="BS117" s="825"/>
      <c r="BT117" s="825"/>
      <c r="BU117" s="825"/>
      <c r="BV117" s="825" t="s">
        <v>129</v>
      </c>
      <c r="BW117" s="825"/>
      <c r="BX117" s="825"/>
      <c r="BY117" s="825"/>
      <c r="BZ117" s="825"/>
      <c r="CA117" s="825" t="s">
        <v>129</v>
      </c>
      <c r="CB117" s="825"/>
      <c r="CC117" s="825"/>
      <c r="CD117" s="825"/>
      <c r="CE117" s="825"/>
      <c r="CF117" s="883" t="s">
        <v>129</v>
      </c>
      <c r="CG117" s="884"/>
      <c r="CH117" s="884"/>
      <c r="CI117" s="884"/>
      <c r="CJ117" s="884"/>
      <c r="CK117" s="932"/>
      <c r="CL117" s="829"/>
      <c r="CM117" s="823" t="s">
        <v>467</v>
      </c>
      <c r="CN117" s="760"/>
      <c r="CO117" s="760"/>
      <c r="CP117" s="760"/>
      <c r="CQ117" s="760"/>
      <c r="CR117" s="760"/>
      <c r="CS117" s="760"/>
      <c r="CT117" s="760"/>
      <c r="CU117" s="760"/>
      <c r="CV117" s="760"/>
      <c r="CW117" s="760"/>
      <c r="CX117" s="760"/>
      <c r="CY117" s="760"/>
      <c r="CZ117" s="760"/>
      <c r="DA117" s="760"/>
      <c r="DB117" s="760"/>
      <c r="DC117" s="760"/>
      <c r="DD117" s="760"/>
      <c r="DE117" s="760"/>
      <c r="DF117" s="761"/>
      <c r="DG117" s="787" t="s">
        <v>129</v>
      </c>
      <c r="DH117" s="788"/>
      <c r="DI117" s="788"/>
      <c r="DJ117" s="788"/>
      <c r="DK117" s="789"/>
      <c r="DL117" s="790" t="s">
        <v>129</v>
      </c>
      <c r="DM117" s="788"/>
      <c r="DN117" s="788"/>
      <c r="DO117" s="788"/>
      <c r="DP117" s="789"/>
      <c r="DQ117" s="790" t="s">
        <v>129</v>
      </c>
      <c r="DR117" s="788"/>
      <c r="DS117" s="788"/>
      <c r="DT117" s="788"/>
      <c r="DU117" s="789"/>
      <c r="DV117" s="832" t="s">
        <v>129</v>
      </c>
      <c r="DW117" s="833"/>
      <c r="DX117" s="833"/>
      <c r="DY117" s="833"/>
      <c r="DZ117" s="834"/>
    </row>
    <row r="118" spans="1:130" s="230" customFormat="1" ht="26.25" customHeight="1" x14ac:dyDescent="0.2">
      <c r="A118" s="903" t="s">
        <v>441</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6" t="s">
        <v>438</v>
      </c>
      <c r="AB118" s="904"/>
      <c r="AC118" s="904"/>
      <c r="AD118" s="904"/>
      <c r="AE118" s="905"/>
      <c r="AF118" s="906" t="s">
        <v>439</v>
      </c>
      <c r="AG118" s="904"/>
      <c r="AH118" s="904"/>
      <c r="AI118" s="904"/>
      <c r="AJ118" s="905"/>
      <c r="AK118" s="906" t="s">
        <v>312</v>
      </c>
      <c r="AL118" s="904"/>
      <c r="AM118" s="904"/>
      <c r="AN118" s="904"/>
      <c r="AO118" s="905"/>
      <c r="AP118" s="907" t="s">
        <v>440</v>
      </c>
      <c r="AQ118" s="908"/>
      <c r="AR118" s="908"/>
      <c r="AS118" s="908"/>
      <c r="AT118" s="909"/>
      <c r="AU118" s="937"/>
      <c r="AV118" s="938"/>
      <c r="AW118" s="938"/>
      <c r="AX118" s="938"/>
      <c r="AY118" s="938"/>
      <c r="AZ118" s="846" t="s">
        <v>468</v>
      </c>
      <c r="BA118" s="847"/>
      <c r="BB118" s="847"/>
      <c r="BC118" s="847"/>
      <c r="BD118" s="847"/>
      <c r="BE118" s="847"/>
      <c r="BF118" s="847"/>
      <c r="BG118" s="847"/>
      <c r="BH118" s="847"/>
      <c r="BI118" s="847"/>
      <c r="BJ118" s="847"/>
      <c r="BK118" s="847"/>
      <c r="BL118" s="847"/>
      <c r="BM118" s="847"/>
      <c r="BN118" s="847"/>
      <c r="BO118" s="847"/>
      <c r="BP118" s="848"/>
      <c r="BQ118" s="887" t="s">
        <v>129</v>
      </c>
      <c r="BR118" s="853"/>
      <c r="BS118" s="853"/>
      <c r="BT118" s="853"/>
      <c r="BU118" s="853"/>
      <c r="BV118" s="853" t="s">
        <v>129</v>
      </c>
      <c r="BW118" s="853"/>
      <c r="BX118" s="853"/>
      <c r="BY118" s="853"/>
      <c r="BZ118" s="853"/>
      <c r="CA118" s="853" t="s">
        <v>129</v>
      </c>
      <c r="CB118" s="853"/>
      <c r="CC118" s="853"/>
      <c r="CD118" s="853"/>
      <c r="CE118" s="853"/>
      <c r="CF118" s="883" t="s">
        <v>129</v>
      </c>
      <c r="CG118" s="884"/>
      <c r="CH118" s="884"/>
      <c r="CI118" s="884"/>
      <c r="CJ118" s="884"/>
      <c r="CK118" s="932"/>
      <c r="CL118" s="829"/>
      <c r="CM118" s="823" t="s">
        <v>469</v>
      </c>
      <c r="CN118" s="760"/>
      <c r="CO118" s="760"/>
      <c r="CP118" s="760"/>
      <c r="CQ118" s="760"/>
      <c r="CR118" s="760"/>
      <c r="CS118" s="760"/>
      <c r="CT118" s="760"/>
      <c r="CU118" s="760"/>
      <c r="CV118" s="760"/>
      <c r="CW118" s="760"/>
      <c r="CX118" s="760"/>
      <c r="CY118" s="760"/>
      <c r="CZ118" s="760"/>
      <c r="DA118" s="760"/>
      <c r="DB118" s="760"/>
      <c r="DC118" s="760"/>
      <c r="DD118" s="760"/>
      <c r="DE118" s="760"/>
      <c r="DF118" s="761"/>
      <c r="DG118" s="787" t="s">
        <v>129</v>
      </c>
      <c r="DH118" s="788"/>
      <c r="DI118" s="788"/>
      <c r="DJ118" s="788"/>
      <c r="DK118" s="789"/>
      <c r="DL118" s="790" t="s">
        <v>129</v>
      </c>
      <c r="DM118" s="788"/>
      <c r="DN118" s="788"/>
      <c r="DO118" s="788"/>
      <c r="DP118" s="789"/>
      <c r="DQ118" s="790" t="s">
        <v>129</v>
      </c>
      <c r="DR118" s="788"/>
      <c r="DS118" s="788"/>
      <c r="DT118" s="788"/>
      <c r="DU118" s="789"/>
      <c r="DV118" s="832" t="s">
        <v>129</v>
      </c>
      <c r="DW118" s="833"/>
      <c r="DX118" s="833"/>
      <c r="DY118" s="833"/>
      <c r="DZ118" s="834"/>
    </row>
    <row r="119" spans="1:130" s="230" customFormat="1" ht="26.25" customHeight="1" x14ac:dyDescent="0.2">
      <c r="A119" s="826" t="s">
        <v>444</v>
      </c>
      <c r="B119" s="827"/>
      <c r="C119" s="868" t="s">
        <v>445</v>
      </c>
      <c r="D119" s="816"/>
      <c r="E119" s="816"/>
      <c r="F119" s="816"/>
      <c r="G119" s="816"/>
      <c r="H119" s="816"/>
      <c r="I119" s="816"/>
      <c r="J119" s="816"/>
      <c r="K119" s="816"/>
      <c r="L119" s="816"/>
      <c r="M119" s="816"/>
      <c r="N119" s="816"/>
      <c r="O119" s="816"/>
      <c r="P119" s="816"/>
      <c r="Q119" s="816"/>
      <c r="R119" s="816"/>
      <c r="S119" s="816"/>
      <c r="T119" s="816"/>
      <c r="U119" s="816"/>
      <c r="V119" s="816"/>
      <c r="W119" s="816"/>
      <c r="X119" s="816"/>
      <c r="Y119" s="816"/>
      <c r="Z119" s="817"/>
      <c r="AA119" s="896" t="s">
        <v>129</v>
      </c>
      <c r="AB119" s="897"/>
      <c r="AC119" s="897"/>
      <c r="AD119" s="897"/>
      <c r="AE119" s="898"/>
      <c r="AF119" s="899" t="s">
        <v>129</v>
      </c>
      <c r="AG119" s="897"/>
      <c r="AH119" s="897"/>
      <c r="AI119" s="897"/>
      <c r="AJ119" s="898"/>
      <c r="AK119" s="899" t="s">
        <v>129</v>
      </c>
      <c r="AL119" s="897"/>
      <c r="AM119" s="897"/>
      <c r="AN119" s="897"/>
      <c r="AO119" s="898"/>
      <c r="AP119" s="900" t="s">
        <v>129</v>
      </c>
      <c r="AQ119" s="901"/>
      <c r="AR119" s="901"/>
      <c r="AS119" s="901"/>
      <c r="AT119" s="902"/>
      <c r="AU119" s="939"/>
      <c r="AV119" s="940"/>
      <c r="AW119" s="940"/>
      <c r="AX119" s="940"/>
      <c r="AY119" s="940"/>
      <c r="AZ119" s="252" t="s">
        <v>190</v>
      </c>
      <c r="BA119" s="252"/>
      <c r="BB119" s="252"/>
      <c r="BC119" s="252"/>
      <c r="BD119" s="252"/>
      <c r="BE119" s="252"/>
      <c r="BF119" s="252"/>
      <c r="BG119" s="252"/>
      <c r="BH119" s="252"/>
      <c r="BI119" s="252"/>
      <c r="BJ119" s="252"/>
      <c r="BK119" s="252"/>
      <c r="BL119" s="252"/>
      <c r="BM119" s="252"/>
      <c r="BN119" s="252"/>
      <c r="BO119" s="885" t="s">
        <v>470</v>
      </c>
      <c r="BP119" s="886"/>
      <c r="BQ119" s="887">
        <v>105008570</v>
      </c>
      <c r="BR119" s="853"/>
      <c r="BS119" s="853"/>
      <c r="BT119" s="853"/>
      <c r="BU119" s="853"/>
      <c r="BV119" s="853">
        <v>104085868</v>
      </c>
      <c r="BW119" s="853"/>
      <c r="BX119" s="853"/>
      <c r="BY119" s="853"/>
      <c r="BZ119" s="853"/>
      <c r="CA119" s="853">
        <v>104127599</v>
      </c>
      <c r="CB119" s="853"/>
      <c r="CC119" s="853"/>
      <c r="CD119" s="853"/>
      <c r="CE119" s="853"/>
      <c r="CF119" s="756"/>
      <c r="CG119" s="757"/>
      <c r="CH119" s="757"/>
      <c r="CI119" s="757"/>
      <c r="CJ119" s="842"/>
      <c r="CK119" s="933"/>
      <c r="CL119" s="831"/>
      <c r="CM119" s="846" t="s">
        <v>471</v>
      </c>
      <c r="CN119" s="847"/>
      <c r="CO119" s="847"/>
      <c r="CP119" s="847"/>
      <c r="CQ119" s="847"/>
      <c r="CR119" s="847"/>
      <c r="CS119" s="847"/>
      <c r="CT119" s="847"/>
      <c r="CU119" s="847"/>
      <c r="CV119" s="847"/>
      <c r="CW119" s="847"/>
      <c r="CX119" s="847"/>
      <c r="CY119" s="847"/>
      <c r="CZ119" s="847"/>
      <c r="DA119" s="847"/>
      <c r="DB119" s="847"/>
      <c r="DC119" s="847"/>
      <c r="DD119" s="847"/>
      <c r="DE119" s="847"/>
      <c r="DF119" s="848"/>
      <c r="DG119" s="771">
        <v>1648359</v>
      </c>
      <c r="DH119" s="772"/>
      <c r="DI119" s="772"/>
      <c r="DJ119" s="772"/>
      <c r="DK119" s="773"/>
      <c r="DL119" s="774">
        <v>1599794</v>
      </c>
      <c r="DM119" s="772"/>
      <c r="DN119" s="772"/>
      <c r="DO119" s="772"/>
      <c r="DP119" s="773"/>
      <c r="DQ119" s="774">
        <v>1546799</v>
      </c>
      <c r="DR119" s="772"/>
      <c r="DS119" s="772"/>
      <c r="DT119" s="772"/>
      <c r="DU119" s="773"/>
      <c r="DV119" s="856">
        <v>5</v>
      </c>
      <c r="DW119" s="857"/>
      <c r="DX119" s="857"/>
      <c r="DY119" s="857"/>
      <c r="DZ119" s="858"/>
    </row>
    <row r="120" spans="1:130" s="230" customFormat="1" ht="26.25" customHeight="1" x14ac:dyDescent="0.2">
      <c r="A120" s="828"/>
      <c r="B120" s="829"/>
      <c r="C120" s="823" t="s">
        <v>448</v>
      </c>
      <c r="D120" s="760"/>
      <c r="E120" s="760"/>
      <c r="F120" s="760"/>
      <c r="G120" s="760"/>
      <c r="H120" s="760"/>
      <c r="I120" s="760"/>
      <c r="J120" s="760"/>
      <c r="K120" s="760"/>
      <c r="L120" s="760"/>
      <c r="M120" s="760"/>
      <c r="N120" s="760"/>
      <c r="O120" s="760"/>
      <c r="P120" s="760"/>
      <c r="Q120" s="760"/>
      <c r="R120" s="760"/>
      <c r="S120" s="760"/>
      <c r="T120" s="760"/>
      <c r="U120" s="760"/>
      <c r="V120" s="760"/>
      <c r="W120" s="760"/>
      <c r="X120" s="760"/>
      <c r="Y120" s="760"/>
      <c r="Z120" s="761"/>
      <c r="AA120" s="787">
        <v>10684</v>
      </c>
      <c r="AB120" s="788"/>
      <c r="AC120" s="788"/>
      <c r="AD120" s="788"/>
      <c r="AE120" s="789"/>
      <c r="AF120" s="790">
        <v>2605</v>
      </c>
      <c r="AG120" s="788"/>
      <c r="AH120" s="788"/>
      <c r="AI120" s="788"/>
      <c r="AJ120" s="789"/>
      <c r="AK120" s="790" t="s">
        <v>129</v>
      </c>
      <c r="AL120" s="788"/>
      <c r="AM120" s="788"/>
      <c r="AN120" s="788"/>
      <c r="AO120" s="789"/>
      <c r="AP120" s="832" t="s">
        <v>129</v>
      </c>
      <c r="AQ120" s="833"/>
      <c r="AR120" s="833"/>
      <c r="AS120" s="833"/>
      <c r="AT120" s="834"/>
      <c r="AU120" s="888" t="s">
        <v>472</v>
      </c>
      <c r="AV120" s="889"/>
      <c r="AW120" s="889"/>
      <c r="AX120" s="889"/>
      <c r="AY120" s="890"/>
      <c r="AZ120" s="868" t="s">
        <v>473</v>
      </c>
      <c r="BA120" s="816"/>
      <c r="BB120" s="816"/>
      <c r="BC120" s="816"/>
      <c r="BD120" s="816"/>
      <c r="BE120" s="816"/>
      <c r="BF120" s="816"/>
      <c r="BG120" s="816"/>
      <c r="BH120" s="816"/>
      <c r="BI120" s="816"/>
      <c r="BJ120" s="816"/>
      <c r="BK120" s="816"/>
      <c r="BL120" s="816"/>
      <c r="BM120" s="816"/>
      <c r="BN120" s="816"/>
      <c r="BO120" s="816"/>
      <c r="BP120" s="817"/>
      <c r="BQ120" s="869">
        <v>13566197</v>
      </c>
      <c r="BR120" s="850"/>
      <c r="BS120" s="850"/>
      <c r="BT120" s="850"/>
      <c r="BU120" s="850"/>
      <c r="BV120" s="850">
        <v>11081486</v>
      </c>
      <c r="BW120" s="850"/>
      <c r="BX120" s="850"/>
      <c r="BY120" s="850"/>
      <c r="BZ120" s="850"/>
      <c r="CA120" s="850">
        <v>12729068</v>
      </c>
      <c r="CB120" s="850"/>
      <c r="CC120" s="850"/>
      <c r="CD120" s="850"/>
      <c r="CE120" s="850"/>
      <c r="CF120" s="874">
        <v>41</v>
      </c>
      <c r="CG120" s="875"/>
      <c r="CH120" s="875"/>
      <c r="CI120" s="875"/>
      <c r="CJ120" s="875"/>
      <c r="CK120" s="876" t="s">
        <v>474</v>
      </c>
      <c r="CL120" s="860"/>
      <c r="CM120" s="860"/>
      <c r="CN120" s="860"/>
      <c r="CO120" s="861"/>
      <c r="CP120" s="880" t="s">
        <v>416</v>
      </c>
      <c r="CQ120" s="881"/>
      <c r="CR120" s="881"/>
      <c r="CS120" s="881"/>
      <c r="CT120" s="881"/>
      <c r="CU120" s="881"/>
      <c r="CV120" s="881"/>
      <c r="CW120" s="881"/>
      <c r="CX120" s="881"/>
      <c r="CY120" s="881"/>
      <c r="CZ120" s="881"/>
      <c r="DA120" s="881"/>
      <c r="DB120" s="881"/>
      <c r="DC120" s="881"/>
      <c r="DD120" s="881"/>
      <c r="DE120" s="881"/>
      <c r="DF120" s="882"/>
      <c r="DG120" s="869">
        <v>18378635</v>
      </c>
      <c r="DH120" s="850"/>
      <c r="DI120" s="850"/>
      <c r="DJ120" s="850"/>
      <c r="DK120" s="850"/>
      <c r="DL120" s="850">
        <v>17544710</v>
      </c>
      <c r="DM120" s="850"/>
      <c r="DN120" s="850"/>
      <c r="DO120" s="850"/>
      <c r="DP120" s="850"/>
      <c r="DQ120" s="850">
        <v>17656611</v>
      </c>
      <c r="DR120" s="850"/>
      <c r="DS120" s="850"/>
      <c r="DT120" s="850"/>
      <c r="DU120" s="850"/>
      <c r="DV120" s="851">
        <v>56.9</v>
      </c>
      <c r="DW120" s="851"/>
      <c r="DX120" s="851"/>
      <c r="DY120" s="851"/>
      <c r="DZ120" s="852"/>
    </row>
    <row r="121" spans="1:130" s="230" customFormat="1" ht="26.25" customHeight="1" x14ac:dyDescent="0.2">
      <c r="A121" s="828"/>
      <c r="B121" s="829"/>
      <c r="C121" s="871" t="s">
        <v>475</v>
      </c>
      <c r="D121" s="872"/>
      <c r="E121" s="872"/>
      <c r="F121" s="872"/>
      <c r="G121" s="872"/>
      <c r="H121" s="872"/>
      <c r="I121" s="872"/>
      <c r="J121" s="872"/>
      <c r="K121" s="872"/>
      <c r="L121" s="872"/>
      <c r="M121" s="872"/>
      <c r="N121" s="872"/>
      <c r="O121" s="872"/>
      <c r="P121" s="872"/>
      <c r="Q121" s="872"/>
      <c r="R121" s="872"/>
      <c r="S121" s="872"/>
      <c r="T121" s="872"/>
      <c r="U121" s="872"/>
      <c r="V121" s="872"/>
      <c r="W121" s="872"/>
      <c r="X121" s="872"/>
      <c r="Y121" s="872"/>
      <c r="Z121" s="873"/>
      <c r="AA121" s="787" t="s">
        <v>129</v>
      </c>
      <c r="AB121" s="788"/>
      <c r="AC121" s="788"/>
      <c r="AD121" s="788"/>
      <c r="AE121" s="789"/>
      <c r="AF121" s="790" t="s">
        <v>129</v>
      </c>
      <c r="AG121" s="788"/>
      <c r="AH121" s="788"/>
      <c r="AI121" s="788"/>
      <c r="AJ121" s="789"/>
      <c r="AK121" s="790" t="s">
        <v>129</v>
      </c>
      <c r="AL121" s="788"/>
      <c r="AM121" s="788"/>
      <c r="AN121" s="788"/>
      <c r="AO121" s="789"/>
      <c r="AP121" s="832" t="s">
        <v>129</v>
      </c>
      <c r="AQ121" s="833"/>
      <c r="AR121" s="833"/>
      <c r="AS121" s="833"/>
      <c r="AT121" s="834"/>
      <c r="AU121" s="891"/>
      <c r="AV121" s="892"/>
      <c r="AW121" s="892"/>
      <c r="AX121" s="892"/>
      <c r="AY121" s="893"/>
      <c r="AZ121" s="823" t="s">
        <v>476</v>
      </c>
      <c r="BA121" s="760"/>
      <c r="BB121" s="760"/>
      <c r="BC121" s="760"/>
      <c r="BD121" s="760"/>
      <c r="BE121" s="760"/>
      <c r="BF121" s="760"/>
      <c r="BG121" s="760"/>
      <c r="BH121" s="760"/>
      <c r="BI121" s="760"/>
      <c r="BJ121" s="760"/>
      <c r="BK121" s="760"/>
      <c r="BL121" s="760"/>
      <c r="BM121" s="760"/>
      <c r="BN121" s="760"/>
      <c r="BO121" s="760"/>
      <c r="BP121" s="761"/>
      <c r="BQ121" s="824">
        <v>21122552</v>
      </c>
      <c r="BR121" s="825"/>
      <c r="BS121" s="825"/>
      <c r="BT121" s="825"/>
      <c r="BU121" s="825"/>
      <c r="BV121" s="825">
        <v>21377969</v>
      </c>
      <c r="BW121" s="825"/>
      <c r="BX121" s="825"/>
      <c r="BY121" s="825"/>
      <c r="BZ121" s="825"/>
      <c r="CA121" s="825">
        <v>21637078</v>
      </c>
      <c r="CB121" s="825"/>
      <c r="CC121" s="825"/>
      <c r="CD121" s="825"/>
      <c r="CE121" s="825"/>
      <c r="CF121" s="883">
        <v>69.7</v>
      </c>
      <c r="CG121" s="884"/>
      <c r="CH121" s="884"/>
      <c r="CI121" s="884"/>
      <c r="CJ121" s="884"/>
      <c r="CK121" s="877"/>
      <c r="CL121" s="863"/>
      <c r="CM121" s="863"/>
      <c r="CN121" s="863"/>
      <c r="CO121" s="864"/>
      <c r="CP121" s="843" t="s">
        <v>420</v>
      </c>
      <c r="CQ121" s="844"/>
      <c r="CR121" s="844"/>
      <c r="CS121" s="844"/>
      <c r="CT121" s="844"/>
      <c r="CU121" s="844"/>
      <c r="CV121" s="844"/>
      <c r="CW121" s="844"/>
      <c r="CX121" s="844"/>
      <c r="CY121" s="844"/>
      <c r="CZ121" s="844"/>
      <c r="DA121" s="844"/>
      <c r="DB121" s="844"/>
      <c r="DC121" s="844"/>
      <c r="DD121" s="844"/>
      <c r="DE121" s="844"/>
      <c r="DF121" s="845"/>
      <c r="DG121" s="824">
        <v>1661391</v>
      </c>
      <c r="DH121" s="825"/>
      <c r="DI121" s="825"/>
      <c r="DJ121" s="825"/>
      <c r="DK121" s="825"/>
      <c r="DL121" s="825">
        <v>1520661</v>
      </c>
      <c r="DM121" s="825"/>
      <c r="DN121" s="825"/>
      <c r="DO121" s="825"/>
      <c r="DP121" s="825"/>
      <c r="DQ121" s="825">
        <v>1382849</v>
      </c>
      <c r="DR121" s="825"/>
      <c r="DS121" s="825"/>
      <c r="DT121" s="825"/>
      <c r="DU121" s="825"/>
      <c r="DV121" s="802">
        <v>4.5</v>
      </c>
      <c r="DW121" s="802"/>
      <c r="DX121" s="802"/>
      <c r="DY121" s="802"/>
      <c r="DZ121" s="803"/>
    </row>
    <row r="122" spans="1:130" s="230" customFormat="1" ht="26.25" customHeight="1" x14ac:dyDescent="0.2">
      <c r="A122" s="828"/>
      <c r="B122" s="829"/>
      <c r="C122" s="823" t="s">
        <v>458</v>
      </c>
      <c r="D122" s="760"/>
      <c r="E122" s="760"/>
      <c r="F122" s="760"/>
      <c r="G122" s="760"/>
      <c r="H122" s="760"/>
      <c r="I122" s="760"/>
      <c r="J122" s="760"/>
      <c r="K122" s="760"/>
      <c r="L122" s="760"/>
      <c r="M122" s="760"/>
      <c r="N122" s="760"/>
      <c r="O122" s="760"/>
      <c r="P122" s="760"/>
      <c r="Q122" s="760"/>
      <c r="R122" s="760"/>
      <c r="S122" s="760"/>
      <c r="T122" s="760"/>
      <c r="U122" s="760"/>
      <c r="V122" s="760"/>
      <c r="W122" s="760"/>
      <c r="X122" s="760"/>
      <c r="Y122" s="760"/>
      <c r="Z122" s="761"/>
      <c r="AA122" s="787" t="s">
        <v>129</v>
      </c>
      <c r="AB122" s="788"/>
      <c r="AC122" s="788"/>
      <c r="AD122" s="788"/>
      <c r="AE122" s="789"/>
      <c r="AF122" s="790" t="s">
        <v>129</v>
      </c>
      <c r="AG122" s="788"/>
      <c r="AH122" s="788"/>
      <c r="AI122" s="788"/>
      <c r="AJ122" s="789"/>
      <c r="AK122" s="790" t="s">
        <v>129</v>
      </c>
      <c r="AL122" s="788"/>
      <c r="AM122" s="788"/>
      <c r="AN122" s="788"/>
      <c r="AO122" s="789"/>
      <c r="AP122" s="832" t="s">
        <v>129</v>
      </c>
      <c r="AQ122" s="833"/>
      <c r="AR122" s="833"/>
      <c r="AS122" s="833"/>
      <c r="AT122" s="834"/>
      <c r="AU122" s="891"/>
      <c r="AV122" s="892"/>
      <c r="AW122" s="892"/>
      <c r="AX122" s="892"/>
      <c r="AY122" s="893"/>
      <c r="AZ122" s="846" t="s">
        <v>477</v>
      </c>
      <c r="BA122" s="847"/>
      <c r="BB122" s="847"/>
      <c r="BC122" s="847"/>
      <c r="BD122" s="847"/>
      <c r="BE122" s="847"/>
      <c r="BF122" s="847"/>
      <c r="BG122" s="847"/>
      <c r="BH122" s="847"/>
      <c r="BI122" s="847"/>
      <c r="BJ122" s="847"/>
      <c r="BK122" s="847"/>
      <c r="BL122" s="847"/>
      <c r="BM122" s="847"/>
      <c r="BN122" s="847"/>
      <c r="BO122" s="847"/>
      <c r="BP122" s="848"/>
      <c r="BQ122" s="887">
        <v>63856126</v>
      </c>
      <c r="BR122" s="853"/>
      <c r="BS122" s="853"/>
      <c r="BT122" s="853"/>
      <c r="BU122" s="853"/>
      <c r="BV122" s="853">
        <v>62878456</v>
      </c>
      <c r="BW122" s="853"/>
      <c r="BX122" s="853"/>
      <c r="BY122" s="853"/>
      <c r="BZ122" s="853"/>
      <c r="CA122" s="853">
        <v>62099331</v>
      </c>
      <c r="CB122" s="853"/>
      <c r="CC122" s="853"/>
      <c r="CD122" s="853"/>
      <c r="CE122" s="853"/>
      <c r="CF122" s="854">
        <v>200.2</v>
      </c>
      <c r="CG122" s="855"/>
      <c r="CH122" s="855"/>
      <c r="CI122" s="855"/>
      <c r="CJ122" s="855"/>
      <c r="CK122" s="877"/>
      <c r="CL122" s="863"/>
      <c r="CM122" s="863"/>
      <c r="CN122" s="863"/>
      <c r="CO122" s="864"/>
      <c r="CP122" s="843" t="s">
        <v>478</v>
      </c>
      <c r="CQ122" s="844"/>
      <c r="CR122" s="844"/>
      <c r="CS122" s="844"/>
      <c r="CT122" s="844"/>
      <c r="CU122" s="844"/>
      <c r="CV122" s="844"/>
      <c r="CW122" s="844"/>
      <c r="CX122" s="844"/>
      <c r="CY122" s="844"/>
      <c r="CZ122" s="844"/>
      <c r="DA122" s="844"/>
      <c r="DB122" s="844"/>
      <c r="DC122" s="844"/>
      <c r="DD122" s="844"/>
      <c r="DE122" s="844"/>
      <c r="DF122" s="845"/>
      <c r="DG122" s="824">
        <v>109081</v>
      </c>
      <c r="DH122" s="825"/>
      <c r="DI122" s="825"/>
      <c r="DJ122" s="825"/>
      <c r="DK122" s="825"/>
      <c r="DL122" s="825">
        <v>107508</v>
      </c>
      <c r="DM122" s="825"/>
      <c r="DN122" s="825"/>
      <c r="DO122" s="825"/>
      <c r="DP122" s="825"/>
      <c r="DQ122" s="825">
        <v>106993</v>
      </c>
      <c r="DR122" s="825"/>
      <c r="DS122" s="825"/>
      <c r="DT122" s="825"/>
      <c r="DU122" s="825"/>
      <c r="DV122" s="802">
        <v>0.3</v>
      </c>
      <c r="DW122" s="802"/>
      <c r="DX122" s="802"/>
      <c r="DY122" s="802"/>
      <c r="DZ122" s="803"/>
    </row>
    <row r="123" spans="1:130" s="230" customFormat="1" ht="26.25" customHeight="1" x14ac:dyDescent="0.2">
      <c r="A123" s="828"/>
      <c r="B123" s="829"/>
      <c r="C123" s="823" t="s">
        <v>464</v>
      </c>
      <c r="D123" s="760"/>
      <c r="E123" s="760"/>
      <c r="F123" s="760"/>
      <c r="G123" s="760"/>
      <c r="H123" s="760"/>
      <c r="I123" s="760"/>
      <c r="J123" s="760"/>
      <c r="K123" s="760"/>
      <c r="L123" s="760"/>
      <c r="M123" s="760"/>
      <c r="N123" s="760"/>
      <c r="O123" s="760"/>
      <c r="P123" s="760"/>
      <c r="Q123" s="760"/>
      <c r="R123" s="760"/>
      <c r="S123" s="760"/>
      <c r="T123" s="760"/>
      <c r="U123" s="760"/>
      <c r="V123" s="760"/>
      <c r="W123" s="760"/>
      <c r="X123" s="760"/>
      <c r="Y123" s="760"/>
      <c r="Z123" s="761"/>
      <c r="AA123" s="787">
        <v>85</v>
      </c>
      <c r="AB123" s="788"/>
      <c r="AC123" s="788"/>
      <c r="AD123" s="788"/>
      <c r="AE123" s="789"/>
      <c r="AF123" s="790">
        <v>70</v>
      </c>
      <c r="AG123" s="788"/>
      <c r="AH123" s="788"/>
      <c r="AI123" s="788"/>
      <c r="AJ123" s="789"/>
      <c r="AK123" s="790">
        <v>54</v>
      </c>
      <c r="AL123" s="788"/>
      <c r="AM123" s="788"/>
      <c r="AN123" s="788"/>
      <c r="AO123" s="789"/>
      <c r="AP123" s="832">
        <v>0</v>
      </c>
      <c r="AQ123" s="833"/>
      <c r="AR123" s="833"/>
      <c r="AS123" s="833"/>
      <c r="AT123" s="834"/>
      <c r="AU123" s="894"/>
      <c r="AV123" s="895"/>
      <c r="AW123" s="895"/>
      <c r="AX123" s="895"/>
      <c r="AY123" s="895"/>
      <c r="AZ123" s="252" t="s">
        <v>190</v>
      </c>
      <c r="BA123" s="252"/>
      <c r="BB123" s="252"/>
      <c r="BC123" s="252"/>
      <c r="BD123" s="252"/>
      <c r="BE123" s="252"/>
      <c r="BF123" s="252"/>
      <c r="BG123" s="252"/>
      <c r="BH123" s="252"/>
      <c r="BI123" s="252"/>
      <c r="BJ123" s="252"/>
      <c r="BK123" s="252"/>
      <c r="BL123" s="252"/>
      <c r="BM123" s="252"/>
      <c r="BN123" s="252"/>
      <c r="BO123" s="885" t="s">
        <v>479</v>
      </c>
      <c r="BP123" s="886"/>
      <c r="BQ123" s="840">
        <v>98544875</v>
      </c>
      <c r="BR123" s="841"/>
      <c r="BS123" s="841"/>
      <c r="BT123" s="841"/>
      <c r="BU123" s="841"/>
      <c r="BV123" s="841">
        <v>95337911</v>
      </c>
      <c r="BW123" s="841"/>
      <c r="BX123" s="841"/>
      <c r="BY123" s="841"/>
      <c r="BZ123" s="841"/>
      <c r="CA123" s="841">
        <v>96465477</v>
      </c>
      <c r="CB123" s="841"/>
      <c r="CC123" s="841"/>
      <c r="CD123" s="841"/>
      <c r="CE123" s="841"/>
      <c r="CF123" s="756"/>
      <c r="CG123" s="757"/>
      <c r="CH123" s="757"/>
      <c r="CI123" s="757"/>
      <c r="CJ123" s="842"/>
      <c r="CK123" s="877"/>
      <c r="CL123" s="863"/>
      <c r="CM123" s="863"/>
      <c r="CN123" s="863"/>
      <c r="CO123" s="864"/>
      <c r="CP123" s="843" t="s">
        <v>414</v>
      </c>
      <c r="CQ123" s="844"/>
      <c r="CR123" s="844"/>
      <c r="CS123" s="844"/>
      <c r="CT123" s="844"/>
      <c r="CU123" s="844"/>
      <c r="CV123" s="844"/>
      <c r="CW123" s="844"/>
      <c r="CX123" s="844"/>
      <c r="CY123" s="844"/>
      <c r="CZ123" s="844"/>
      <c r="DA123" s="844"/>
      <c r="DB123" s="844"/>
      <c r="DC123" s="844"/>
      <c r="DD123" s="844"/>
      <c r="DE123" s="844"/>
      <c r="DF123" s="845"/>
      <c r="DG123" s="787">
        <v>31010</v>
      </c>
      <c r="DH123" s="788"/>
      <c r="DI123" s="788"/>
      <c r="DJ123" s="788"/>
      <c r="DK123" s="789"/>
      <c r="DL123" s="790">
        <v>26198</v>
      </c>
      <c r="DM123" s="788"/>
      <c r="DN123" s="788"/>
      <c r="DO123" s="788"/>
      <c r="DP123" s="789"/>
      <c r="DQ123" s="790">
        <v>16125</v>
      </c>
      <c r="DR123" s="788"/>
      <c r="DS123" s="788"/>
      <c r="DT123" s="788"/>
      <c r="DU123" s="789"/>
      <c r="DV123" s="832">
        <v>0.1</v>
      </c>
      <c r="DW123" s="833"/>
      <c r="DX123" s="833"/>
      <c r="DY123" s="833"/>
      <c r="DZ123" s="834"/>
    </row>
    <row r="124" spans="1:130" s="230" customFormat="1" ht="26.25" customHeight="1" thickBot="1" x14ac:dyDescent="0.25">
      <c r="A124" s="828"/>
      <c r="B124" s="829"/>
      <c r="C124" s="823" t="s">
        <v>467</v>
      </c>
      <c r="D124" s="760"/>
      <c r="E124" s="760"/>
      <c r="F124" s="760"/>
      <c r="G124" s="760"/>
      <c r="H124" s="760"/>
      <c r="I124" s="760"/>
      <c r="J124" s="760"/>
      <c r="K124" s="760"/>
      <c r="L124" s="760"/>
      <c r="M124" s="760"/>
      <c r="N124" s="760"/>
      <c r="O124" s="760"/>
      <c r="P124" s="760"/>
      <c r="Q124" s="760"/>
      <c r="R124" s="760"/>
      <c r="S124" s="760"/>
      <c r="T124" s="760"/>
      <c r="U124" s="760"/>
      <c r="V124" s="760"/>
      <c r="W124" s="760"/>
      <c r="X124" s="760"/>
      <c r="Y124" s="760"/>
      <c r="Z124" s="761"/>
      <c r="AA124" s="787" t="s">
        <v>129</v>
      </c>
      <c r="AB124" s="788"/>
      <c r="AC124" s="788"/>
      <c r="AD124" s="788"/>
      <c r="AE124" s="789"/>
      <c r="AF124" s="790" t="s">
        <v>129</v>
      </c>
      <c r="AG124" s="788"/>
      <c r="AH124" s="788"/>
      <c r="AI124" s="788"/>
      <c r="AJ124" s="789"/>
      <c r="AK124" s="790" t="s">
        <v>129</v>
      </c>
      <c r="AL124" s="788"/>
      <c r="AM124" s="788"/>
      <c r="AN124" s="788"/>
      <c r="AO124" s="789"/>
      <c r="AP124" s="832" t="s">
        <v>129</v>
      </c>
      <c r="AQ124" s="833"/>
      <c r="AR124" s="833"/>
      <c r="AS124" s="833"/>
      <c r="AT124" s="834"/>
      <c r="AU124" s="835" t="s">
        <v>480</v>
      </c>
      <c r="AV124" s="836"/>
      <c r="AW124" s="836"/>
      <c r="AX124" s="836"/>
      <c r="AY124" s="836"/>
      <c r="AZ124" s="836"/>
      <c r="BA124" s="836"/>
      <c r="BB124" s="836"/>
      <c r="BC124" s="836"/>
      <c r="BD124" s="836"/>
      <c r="BE124" s="836"/>
      <c r="BF124" s="836"/>
      <c r="BG124" s="836"/>
      <c r="BH124" s="836"/>
      <c r="BI124" s="836"/>
      <c r="BJ124" s="836"/>
      <c r="BK124" s="836"/>
      <c r="BL124" s="836"/>
      <c r="BM124" s="836"/>
      <c r="BN124" s="836"/>
      <c r="BO124" s="836"/>
      <c r="BP124" s="837"/>
      <c r="BQ124" s="838">
        <v>21.3</v>
      </c>
      <c r="BR124" s="839"/>
      <c r="BS124" s="839"/>
      <c r="BT124" s="839"/>
      <c r="BU124" s="839"/>
      <c r="BV124" s="839">
        <v>28.6</v>
      </c>
      <c r="BW124" s="839"/>
      <c r="BX124" s="839"/>
      <c r="BY124" s="839"/>
      <c r="BZ124" s="839"/>
      <c r="CA124" s="839">
        <v>24.6</v>
      </c>
      <c r="CB124" s="839"/>
      <c r="CC124" s="839"/>
      <c r="CD124" s="839"/>
      <c r="CE124" s="839"/>
      <c r="CF124" s="734"/>
      <c r="CG124" s="735"/>
      <c r="CH124" s="735"/>
      <c r="CI124" s="735"/>
      <c r="CJ124" s="870"/>
      <c r="CK124" s="878"/>
      <c r="CL124" s="878"/>
      <c r="CM124" s="878"/>
      <c r="CN124" s="878"/>
      <c r="CO124" s="879"/>
      <c r="CP124" s="843" t="s">
        <v>481</v>
      </c>
      <c r="CQ124" s="844"/>
      <c r="CR124" s="844"/>
      <c r="CS124" s="844"/>
      <c r="CT124" s="844"/>
      <c r="CU124" s="844"/>
      <c r="CV124" s="844"/>
      <c r="CW124" s="844"/>
      <c r="CX124" s="844"/>
      <c r="CY124" s="844"/>
      <c r="CZ124" s="844"/>
      <c r="DA124" s="844"/>
      <c r="DB124" s="844"/>
      <c r="DC124" s="844"/>
      <c r="DD124" s="844"/>
      <c r="DE124" s="844"/>
      <c r="DF124" s="845"/>
      <c r="DG124" s="771" t="s">
        <v>129</v>
      </c>
      <c r="DH124" s="772"/>
      <c r="DI124" s="772"/>
      <c r="DJ124" s="772"/>
      <c r="DK124" s="773"/>
      <c r="DL124" s="774" t="s">
        <v>129</v>
      </c>
      <c r="DM124" s="772"/>
      <c r="DN124" s="772"/>
      <c r="DO124" s="772"/>
      <c r="DP124" s="773"/>
      <c r="DQ124" s="774" t="s">
        <v>129</v>
      </c>
      <c r="DR124" s="772"/>
      <c r="DS124" s="772"/>
      <c r="DT124" s="772"/>
      <c r="DU124" s="773"/>
      <c r="DV124" s="856" t="s">
        <v>129</v>
      </c>
      <c r="DW124" s="857"/>
      <c r="DX124" s="857"/>
      <c r="DY124" s="857"/>
      <c r="DZ124" s="858"/>
    </row>
    <row r="125" spans="1:130" s="230" customFormat="1" ht="26.25" customHeight="1" x14ac:dyDescent="0.2">
      <c r="A125" s="828"/>
      <c r="B125" s="829"/>
      <c r="C125" s="823" t="s">
        <v>469</v>
      </c>
      <c r="D125" s="760"/>
      <c r="E125" s="760"/>
      <c r="F125" s="760"/>
      <c r="G125" s="760"/>
      <c r="H125" s="760"/>
      <c r="I125" s="760"/>
      <c r="J125" s="760"/>
      <c r="K125" s="760"/>
      <c r="L125" s="760"/>
      <c r="M125" s="760"/>
      <c r="N125" s="760"/>
      <c r="O125" s="760"/>
      <c r="P125" s="760"/>
      <c r="Q125" s="760"/>
      <c r="R125" s="760"/>
      <c r="S125" s="760"/>
      <c r="T125" s="760"/>
      <c r="U125" s="760"/>
      <c r="V125" s="760"/>
      <c r="W125" s="760"/>
      <c r="X125" s="760"/>
      <c r="Y125" s="760"/>
      <c r="Z125" s="761"/>
      <c r="AA125" s="787" t="s">
        <v>129</v>
      </c>
      <c r="AB125" s="788"/>
      <c r="AC125" s="788"/>
      <c r="AD125" s="788"/>
      <c r="AE125" s="789"/>
      <c r="AF125" s="790" t="s">
        <v>129</v>
      </c>
      <c r="AG125" s="788"/>
      <c r="AH125" s="788"/>
      <c r="AI125" s="788"/>
      <c r="AJ125" s="789"/>
      <c r="AK125" s="790" t="s">
        <v>129</v>
      </c>
      <c r="AL125" s="788"/>
      <c r="AM125" s="788"/>
      <c r="AN125" s="788"/>
      <c r="AO125" s="789"/>
      <c r="AP125" s="832" t="s">
        <v>129</v>
      </c>
      <c r="AQ125" s="833"/>
      <c r="AR125" s="833"/>
      <c r="AS125" s="833"/>
      <c r="AT125" s="834"/>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59" t="s">
        <v>482</v>
      </c>
      <c r="CL125" s="860"/>
      <c r="CM125" s="860"/>
      <c r="CN125" s="860"/>
      <c r="CO125" s="861"/>
      <c r="CP125" s="868" t="s">
        <v>483</v>
      </c>
      <c r="CQ125" s="816"/>
      <c r="CR125" s="816"/>
      <c r="CS125" s="816"/>
      <c r="CT125" s="816"/>
      <c r="CU125" s="816"/>
      <c r="CV125" s="816"/>
      <c r="CW125" s="816"/>
      <c r="CX125" s="816"/>
      <c r="CY125" s="816"/>
      <c r="CZ125" s="816"/>
      <c r="DA125" s="816"/>
      <c r="DB125" s="816"/>
      <c r="DC125" s="816"/>
      <c r="DD125" s="816"/>
      <c r="DE125" s="816"/>
      <c r="DF125" s="817"/>
      <c r="DG125" s="869" t="s">
        <v>129</v>
      </c>
      <c r="DH125" s="850"/>
      <c r="DI125" s="850"/>
      <c r="DJ125" s="850"/>
      <c r="DK125" s="850"/>
      <c r="DL125" s="850" t="s">
        <v>129</v>
      </c>
      <c r="DM125" s="850"/>
      <c r="DN125" s="850"/>
      <c r="DO125" s="850"/>
      <c r="DP125" s="850"/>
      <c r="DQ125" s="850" t="s">
        <v>129</v>
      </c>
      <c r="DR125" s="850"/>
      <c r="DS125" s="850"/>
      <c r="DT125" s="850"/>
      <c r="DU125" s="850"/>
      <c r="DV125" s="851" t="s">
        <v>129</v>
      </c>
      <c r="DW125" s="851"/>
      <c r="DX125" s="851"/>
      <c r="DY125" s="851"/>
      <c r="DZ125" s="852"/>
    </row>
    <row r="126" spans="1:130" s="230" customFormat="1" ht="26.25" customHeight="1" thickBot="1" x14ac:dyDescent="0.25">
      <c r="A126" s="828"/>
      <c r="B126" s="829"/>
      <c r="C126" s="823" t="s">
        <v>471</v>
      </c>
      <c r="D126" s="760"/>
      <c r="E126" s="760"/>
      <c r="F126" s="760"/>
      <c r="G126" s="760"/>
      <c r="H126" s="760"/>
      <c r="I126" s="760"/>
      <c r="J126" s="760"/>
      <c r="K126" s="760"/>
      <c r="L126" s="760"/>
      <c r="M126" s="760"/>
      <c r="N126" s="760"/>
      <c r="O126" s="760"/>
      <c r="P126" s="760"/>
      <c r="Q126" s="760"/>
      <c r="R126" s="760"/>
      <c r="S126" s="760"/>
      <c r="T126" s="760"/>
      <c r="U126" s="760"/>
      <c r="V126" s="760"/>
      <c r="W126" s="760"/>
      <c r="X126" s="760"/>
      <c r="Y126" s="760"/>
      <c r="Z126" s="761"/>
      <c r="AA126" s="787" t="s">
        <v>129</v>
      </c>
      <c r="AB126" s="788"/>
      <c r="AC126" s="788"/>
      <c r="AD126" s="788"/>
      <c r="AE126" s="789"/>
      <c r="AF126" s="790" t="s">
        <v>129</v>
      </c>
      <c r="AG126" s="788"/>
      <c r="AH126" s="788"/>
      <c r="AI126" s="788"/>
      <c r="AJ126" s="789"/>
      <c r="AK126" s="790" t="s">
        <v>129</v>
      </c>
      <c r="AL126" s="788"/>
      <c r="AM126" s="788"/>
      <c r="AN126" s="788"/>
      <c r="AO126" s="789"/>
      <c r="AP126" s="832" t="s">
        <v>129</v>
      </c>
      <c r="AQ126" s="833"/>
      <c r="AR126" s="833"/>
      <c r="AS126" s="833"/>
      <c r="AT126" s="834"/>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62"/>
      <c r="CL126" s="863"/>
      <c r="CM126" s="863"/>
      <c r="CN126" s="863"/>
      <c r="CO126" s="864"/>
      <c r="CP126" s="823" t="s">
        <v>484</v>
      </c>
      <c r="CQ126" s="760"/>
      <c r="CR126" s="760"/>
      <c r="CS126" s="760"/>
      <c r="CT126" s="760"/>
      <c r="CU126" s="760"/>
      <c r="CV126" s="760"/>
      <c r="CW126" s="760"/>
      <c r="CX126" s="760"/>
      <c r="CY126" s="760"/>
      <c r="CZ126" s="760"/>
      <c r="DA126" s="760"/>
      <c r="DB126" s="760"/>
      <c r="DC126" s="760"/>
      <c r="DD126" s="760"/>
      <c r="DE126" s="760"/>
      <c r="DF126" s="761"/>
      <c r="DG126" s="824" t="s">
        <v>129</v>
      </c>
      <c r="DH126" s="825"/>
      <c r="DI126" s="825"/>
      <c r="DJ126" s="825"/>
      <c r="DK126" s="825"/>
      <c r="DL126" s="825" t="s">
        <v>129</v>
      </c>
      <c r="DM126" s="825"/>
      <c r="DN126" s="825"/>
      <c r="DO126" s="825"/>
      <c r="DP126" s="825"/>
      <c r="DQ126" s="825" t="s">
        <v>129</v>
      </c>
      <c r="DR126" s="825"/>
      <c r="DS126" s="825"/>
      <c r="DT126" s="825"/>
      <c r="DU126" s="825"/>
      <c r="DV126" s="802" t="s">
        <v>129</v>
      </c>
      <c r="DW126" s="802"/>
      <c r="DX126" s="802"/>
      <c r="DY126" s="802"/>
      <c r="DZ126" s="803"/>
    </row>
    <row r="127" spans="1:130" s="230" customFormat="1" ht="26.25" customHeight="1" x14ac:dyDescent="0.2">
      <c r="A127" s="830"/>
      <c r="B127" s="831"/>
      <c r="C127" s="846" t="s">
        <v>485</v>
      </c>
      <c r="D127" s="847"/>
      <c r="E127" s="847"/>
      <c r="F127" s="847"/>
      <c r="G127" s="847"/>
      <c r="H127" s="847"/>
      <c r="I127" s="847"/>
      <c r="J127" s="847"/>
      <c r="K127" s="847"/>
      <c r="L127" s="847"/>
      <c r="M127" s="847"/>
      <c r="N127" s="847"/>
      <c r="O127" s="847"/>
      <c r="P127" s="847"/>
      <c r="Q127" s="847"/>
      <c r="R127" s="847"/>
      <c r="S127" s="847"/>
      <c r="T127" s="847"/>
      <c r="U127" s="847"/>
      <c r="V127" s="847"/>
      <c r="W127" s="847"/>
      <c r="X127" s="847"/>
      <c r="Y127" s="847"/>
      <c r="Z127" s="848"/>
      <c r="AA127" s="787">
        <v>244</v>
      </c>
      <c r="AB127" s="788"/>
      <c r="AC127" s="788"/>
      <c r="AD127" s="788"/>
      <c r="AE127" s="789"/>
      <c r="AF127" s="790">
        <v>286</v>
      </c>
      <c r="AG127" s="788"/>
      <c r="AH127" s="788"/>
      <c r="AI127" s="788"/>
      <c r="AJ127" s="789"/>
      <c r="AK127" s="790">
        <v>247</v>
      </c>
      <c r="AL127" s="788"/>
      <c r="AM127" s="788"/>
      <c r="AN127" s="788"/>
      <c r="AO127" s="789"/>
      <c r="AP127" s="832">
        <v>0</v>
      </c>
      <c r="AQ127" s="833"/>
      <c r="AR127" s="833"/>
      <c r="AS127" s="833"/>
      <c r="AT127" s="834"/>
      <c r="AU127" s="233"/>
      <c r="AV127" s="233"/>
      <c r="AW127" s="233"/>
      <c r="AX127" s="849" t="s">
        <v>486</v>
      </c>
      <c r="AY127" s="820"/>
      <c r="AZ127" s="820"/>
      <c r="BA127" s="820"/>
      <c r="BB127" s="820"/>
      <c r="BC127" s="820"/>
      <c r="BD127" s="820"/>
      <c r="BE127" s="821"/>
      <c r="BF127" s="819" t="s">
        <v>487</v>
      </c>
      <c r="BG127" s="820"/>
      <c r="BH127" s="820"/>
      <c r="BI127" s="820"/>
      <c r="BJ127" s="820"/>
      <c r="BK127" s="820"/>
      <c r="BL127" s="821"/>
      <c r="BM127" s="819" t="s">
        <v>488</v>
      </c>
      <c r="BN127" s="820"/>
      <c r="BO127" s="820"/>
      <c r="BP127" s="820"/>
      <c r="BQ127" s="820"/>
      <c r="BR127" s="820"/>
      <c r="BS127" s="821"/>
      <c r="BT127" s="819" t="s">
        <v>489</v>
      </c>
      <c r="BU127" s="820"/>
      <c r="BV127" s="820"/>
      <c r="BW127" s="820"/>
      <c r="BX127" s="820"/>
      <c r="BY127" s="820"/>
      <c r="BZ127" s="822"/>
      <c r="CA127" s="233"/>
      <c r="CB127" s="233"/>
      <c r="CC127" s="233"/>
      <c r="CD127" s="256"/>
      <c r="CE127" s="256"/>
      <c r="CF127" s="256"/>
      <c r="CG127" s="233"/>
      <c r="CH127" s="233"/>
      <c r="CI127" s="233"/>
      <c r="CJ127" s="255"/>
      <c r="CK127" s="862"/>
      <c r="CL127" s="863"/>
      <c r="CM127" s="863"/>
      <c r="CN127" s="863"/>
      <c r="CO127" s="864"/>
      <c r="CP127" s="823" t="s">
        <v>490</v>
      </c>
      <c r="CQ127" s="760"/>
      <c r="CR127" s="760"/>
      <c r="CS127" s="760"/>
      <c r="CT127" s="760"/>
      <c r="CU127" s="760"/>
      <c r="CV127" s="760"/>
      <c r="CW127" s="760"/>
      <c r="CX127" s="760"/>
      <c r="CY127" s="760"/>
      <c r="CZ127" s="760"/>
      <c r="DA127" s="760"/>
      <c r="DB127" s="760"/>
      <c r="DC127" s="760"/>
      <c r="DD127" s="760"/>
      <c r="DE127" s="760"/>
      <c r="DF127" s="761"/>
      <c r="DG127" s="824" t="s">
        <v>129</v>
      </c>
      <c r="DH127" s="825"/>
      <c r="DI127" s="825"/>
      <c r="DJ127" s="825"/>
      <c r="DK127" s="825"/>
      <c r="DL127" s="825" t="s">
        <v>129</v>
      </c>
      <c r="DM127" s="825"/>
      <c r="DN127" s="825"/>
      <c r="DO127" s="825"/>
      <c r="DP127" s="825"/>
      <c r="DQ127" s="825" t="s">
        <v>129</v>
      </c>
      <c r="DR127" s="825"/>
      <c r="DS127" s="825"/>
      <c r="DT127" s="825"/>
      <c r="DU127" s="825"/>
      <c r="DV127" s="802" t="s">
        <v>129</v>
      </c>
      <c r="DW127" s="802"/>
      <c r="DX127" s="802"/>
      <c r="DY127" s="802"/>
      <c r="DZ127" s="803"/>
    </row>
    <row r="128" spans="1:130" s="230" customFormat="1" ht="26.25" customHeight="1" thickBot="1" x14ac:dyDescent="0.25">
      <c r="A128" s="804" t="s">
        <v>491</v>
      </c>
      <c r="B128" s="805"/>
      <c r="C128" s="805"/>
      <c r="D128" s="805"/>
      <c r="E128" s="805"/>
      <c r="F128" s="805"/>
      <c r="G128" s="805"/>
      <c r="H128" s="805"/>
      <c r="I128" s="805"/>
      <c r="J128" s="805"/>
      <c r="K128" s="805"/>
      <c r="L128" s="805"/>
      <c r="M128" s="805"/>
      <c r="N128" s="805"/>
      <c r="O128" s="805"/>
      <c r="P128" s="805"/>
      <c r="Q128" s="805"/>
      <c r="R128" s="805"/>
      <c r="S128" s="805"/>
      <c r="T128" s="805"/>
      <c r="U128" s="805"/>
      <c r="V128" s="805"/>
      <c r="W128" s="806" t="s">
        <v>492</v>
      </c>
      <c r="X128" s="806"/>
      <c r="Y128" s="806"/>
      <c r="Z128" s="807"/>
      <c r="AA128" s="808">
        <v>1672815</v>
      </c>
      <c r="AB128" s="809"/>
      <c r="AC128" s="809"/>
      <c r="AD128" s="809"/>
      <c r="AE128" s="810"/>
      <c r="AF128" s="811">
        <v>1640724</v>
      </c>
      <c r="AG128" s="809"/>
      <c r="AH128" s="809"/>
      <c r="AI128" s="809"/>
      <c r="AJ128" s="810"/>
      <c r="AK128" s="811">
        <v>1625104</v>
      </c>
      <c r="AL128" s="809"/>
      <c r="AM128" s="809"/>
      <c r="AN128" s="809"/>
      <c r="AO128" s="810"/>
      <c r="AP128" s="812"/>
      <c r="AQ128" s="813"/>
      <c r="AR128" s="813"/>
      <c r="AS128" s="813"/>
      <c r="AT128" s="814"/>
      <c r="AU128" s="233"/>
      <c r="AV128" s="233"/>
      <c r="AW128" s="233"/>
      <c r="AX128" s="815" t="s">
        <v>493</v>
      </c>
      <c r="AY128" s="816"/>
      <c r="AZ128" s="816"/>
      <c r="BA128" s="816"/>
      <c r="BB128" s="816"/>
      <c r="BC128" s="816"/>
      <c r="BD128" s="816"/>
      <c r="BE128" s="817"/>
      <c r="BF128" s="794" t="s">
        <v>129</v>
      </c>
      <c r="BG128" s="795"/>
      <c r="BH128" s="795"/>
      <c r="BI128" s="795"/>
      <c r="BJ128" s="795"/>
      <c r="BK128" s="795"/>
      <c r="BL128" s="818"/>
      <c r="BM128" s="794">
        <v>11.55</v>
      </c>
      <c r="BN128" s="795"/>
      <c r="BO128" s="795"/>
      <c r="BP128" s="795"/>
      <c r="BQ128" s="795"/>
      <c r="BR128" s="795"/>
      <c r="BS128" s="818"/>
      <c r="BT128" s="794">
        <v>20</v>
      </c>
      <c r="BU128" s="795"/>
      <c r="BV128" s="795"/>
      <c r="BW128" s="795"/>
      <c r="BX128" s="795"/>
      <c r="BY128" s="795"/>
      <c r="BZ128" s="796"/>
      <c r="CA128" s="256"/>
      <c r="CB128" s="256"/>
      <c r="CC128" s="256"/>
      <c r="CD128" s="256"/>
      <c r="CE128" s="256"/>
      <c r="CF128" s="256"/>
      <c r="CG128" s="233"/>
      <c r="CH128" s="233"/>
      <c r="CI128" s="233"/>
      <c r="CJ128" s="255"/>
      <c r="CK128" s="865"/>
      <c r="CL128" s="866"/>
      <c r="CM128" s="866"/>
      <c r="CN128" s="866"/>
      <c r="CO128" s="867"/>
      <c r="CP128" s="797" t="s">
        <v>494</v>
      </c>
      <c r="CQ128" s="738"/>
      <c r="CR128" s="738"/>
      <c r="CS128" s="738"/>
      <c r="CT128" s="738"/>
      <c r="CU128" s="738"/>
      <c r="CV128" s="738"/>
      <c r="CW128" s="738"/>
      <c r="CX128" s="738"/>
      <c r="CY128" s="738"/>
      <c r="CZ128" s="738"/>
      <c r="DA128" s="738"/>
      <c r="DB128" s="738"/>
      <c r="DC128" s="738"/>
      <c r="DD128" s="738"/>
      <c r="DE128" s="738"/>
      <c r="DF128" s="739"/>
      <c r="DG128" s="798" t="s">
        <v>129</v>
      </c>
      <c r="DH128" s="799"/>
      <c r="DI128" s="799"/>
      <c r="DJ128" s="799"/>
      <c r="DK128" s="799"/>
      <c r="DL128" s="799" t="s">
        <v>129</v>
      </c>
      <c r="DM128" s="799"/>
      <c r="DN128" s="799"/>
      <c r="DO128" s="799"/>
      <c r="DP128" s="799"/>
      <c r="DQ128" s="799" t="s">
        <v>129</v>
      </c>
      <c r="DR128" s="799"/>
      <c r="DS128" s="799"/>
      <c r="DT128" s="799"/>
      <c r="DU128" s="799"/>
      <c r="DV128" s="800" t="s">
        <v>129</v>
      </c>
      <c r="DW128" s="800"/>
      <c r="DX128" s="800"/>
      <c r="DY128" s="800"/>
      <c r="DZ128" s="801"/>
    </row>
    <row r="129" spans="1:131" s="230" customFormat="1" ht="26.25" customHeight="1" x14ac:dyDescent="0.2">
      <c r="A129" s="782" t="s">
        <v>107</v>
      </c>
      <c r="B129" s="783"/>
      <c r="C129" s="783"/>
      <c r="D129" s="783"/>
      <c r="E129" s="783"/>
      <c r="F129" s="783"/>
      <c r="G129" s="783"/>
      <c r="H129" s="783"/>
      <c r="I129" s="783"/>
      <c r="J129" s="783"/>
      <c r="K129" s="783"/>
      <c r="L129" s="783"/>
      <c r="M129" s="783"/>
      <c r="N129" s="783"/>
      <c r="O129" s="783"/>
      <c r="P129" s="783"/>
      <c r="Q129" s="783"/>
      <c r="R129" s="783"/>
      <c r="S129" s="783"/>
      <c r="T129" s="783"/>
      <c r="U129" s="783"/>
      <c r="V129" s="783"/>
      <c r="W129" s="784" t="s">
        <v>495</v>
      </c>
      <c r="X129" s="785"/>
      <c r="Y129" s="785"/>
      <c r="Z129" s="786"/>
      <c r="AA129" s="787">
        <v>36322778</v>
      </c>
      <c r="AB129" s="788"/>
      <c r="AC129" s="788"/>
      <c r="AD129" s="788"/>
      <c r="AE129" s="789"/>
      <c r="AF129" s="790">
        <v>36375405</v>
      </c>
      <c r="AG129" s="788"/>
      <c r="AH129" s="788"/>
      <c r="AI129" s="788"/>
      <c r="AJ129" s="789"/>
      <c r="AK129" s="790">
        <v>36690853</v>
      </c>
      <c r="AL129" s="788"/>
      <c r="AM129" s="788"/>
      <c r="AN129" s="788"/>
      <c r="AO129" s="789"/>
      <c r="AP129" s="791"/>
      <c r="AQ129" s="792"/>
      <c r="AR129" s="792"/>
      <c r="AS129" s="792"/>
      <c r="AT129" s="793"/>
      <c r="AU129" s="234"/>
      <c r="AV129" s="234"/>
      <c r="AW129" s="234"/>
      <c r="AX129" s="759" t="s">
        <v>496</v>
      </c>
      <c r="AY129" s="760"/>
      <c r="AZ129" s="760"/>
      <c r="BA129" s="760"/>
      <c r="BB129" s="760"/>
      <c r="BC129" s="760"/>
      <c r="BD129" s="760"/>
      <c r="BE129" s="761"/>
      <c r="BF129" s="778" t="s">
        <v>129</v>
      </c>
      <c r="BG129" s="779"/>
      <c r="BH129" s="779"/>
      <c r="BI129" s="779"/>
      <c r="BJ129" s="779"/>
      <c r="BK129" s="779"/>
      <c r="BL129" s="780"/>
      <c r="BM129" s="778">
        <v>16.55</v>
      </c>
      <c r="BN129" s="779"/>
      <c r="BO129" s="779"/>
      <c r="BP129" s="779"/>
      <c r="BQ129" s="779"/>
      <c r="BR129" s="779"/>
      <c r="BS129" s="780"/>
      <c r="BT129" s="778">
        <v>30</v>
      </c>
      <c r="BU129" s="779"/>
      <c r="BV129" s="779"/>
      <c r="BW129" s="779"/>
      <c r="BX129" s="779"/>
      <c r="BY129" s="779"/>
      <c r="BZ129" s="781"/>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0" customFormat="1" ht="26.25" customHeight="1" x14ac:dyDescent="0.2">
      <c r="A130" s="782" t="s">
        <v>497</v>
      </c>
      <c r="B130" s="783"/>
      <c r="C130" s="783"/>
      <c r="D130" s="783"/>
      <c r="E130" s="783"/>
      <c r="F130" s="783"/>
      <c r="G130" s="783"/>
      <c r="H130" s="783"/>
      <c r="I130" s="783"/>
      <c r="J130" s="783"/>
      <c r="K130" s="783"/>
      <c r="L130" s="783"/>
      <c r="M130" s="783"/>
      <c r="N130" s="783"/>
      <c r="O130" s="783"/>
      <c r="P130" s="783"/>
      <c r="Q130" s="783"/>
      <c r="R130" s="783"/>
      <c r="S130" s="783"/>
      <c r="T130" s="783"/>
      <c r="U130" s="783"/>
      <c r="V130" s="783"/>
      <c r="W130" s="784" t="s">
        <v>498</v>
      </c>
      <c r="X130" s="785"/>
      <c r="Y130" s="785"/>
      <c r="Z130" s="786"/>
      <c r="AA130" s="787">
        <v>6045298</v>
      </c>
      <c r="AB130" s="788"/>
      <c r="AC130" s="788"/>
      <c r="AD130" s="788"/>
      <c r="AE130" s="789"/>
      <c r="AF130" s="790">
        <v>5819810</v>
      </c>
      <c r="AG130" s="788"/>
      <c r="AH130" s="788"/>
      <c r="AI130" s="788"/>
      <c r="AJ130" s="789"/>
      <c r="AK130" s="790">
        <v>5669493</v>
      </c>
      <c r="AL130" s="788"/>
      <c r="AM130" s="788"/>
      <c r="AN130" s="788"/>
      <c r="AO130" s="789"/>
      <c r="AP130" s="791"/>
      <c r="AQ130" s="792"/>
      <c r="AR130" s="792"/>
      <c r="AS130" s="792"/>
      <c r="AT130" s="793"/>
      <c r="AU130" s="234"/>
      <c r="AV130" s="234"/>
      <c r="AW130" s="234"/>
      <c r="AX130" s="759" t="s">
        <v>499</v>
      </c>
      <c r="AY130" s="760"/>
      <c r="AZ130" s="760"/>
      <c r="BA130" s="760"/>
      <c r="BB130" s="760"/>
      <c r="BC130" s="760"/>
      <c r="BD130" s="760"/>
      <c r="BE130" s="761"/>
      <c r="BF130" s="762">
        <v>3.1</v>
      </c>
      <c r="BG130" s="763"/>
      <c r="BH130" s="763"/>
      <c r="BI130" s="763"/>
      <c r="BJ130" s="763"/>
      <c r="BK130" s="763"/>
      <c r="BL130" s="764"/>
      <c r="BM130" s="762">
        <v>25</v>
      </c>
      <c r="BN130" s="763"/>
      <c r="BO130" s="763"/>
      <c r="BP130" s="763"/>
      <c r="BQ130" s="763"/>
      <c r="BR130" s="763"/>
      <c r="BS130" s="764"/>
      <c r="BT130" s="762">
        <v>35</v>
      </c>
      <c r="BU130" s="763"/>
      <c r="BV130" s="763"/>
      <c r="BW130" s="763"/>
      <c r="BX130" s="763"/>
      <c r="BY130" s="763"/>
      <c r="BZ130" s="765"/>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0" customFormat="1" ht="26.25" customHeight="1" thickBot="1" x14ac:dyDescent="0.25">
      <c r="A131" s="766"/>
      <c r="B131" s="767"/>
      <c r="C131" s="767"/>
      <c r="D131" s="767"/>
      <c r="E131" s="767"/>
      <c r="F131" s="767"/>
      <c r="G131" s="767"/>
      <c r="H131" s="767"/>
      <c r="I131" s="767"/>
      <c r="J131" s="767"/>
      <c r="K131" s="767"/>
      <c r="L131" s="767"/>
      <c r="M131" s="767"/>
      <c r="N131" s="767"/>
      <c r="O131" s="767"/>
      <c r="P131" s="767"/>
      <c r="Q131" s="767"/>
      <c r="R131" s="767"/>
      <c r="S131" s="767"/>
      <c r="T131" s="767"/>
      <c r="U131" s="767"/>
      <c r="V131" s="767"/>
      <c r="W131" s="768" t="s">
        <v>500</v>
      </c>
      <c r="X131" s="769"/>
      <c r="Y131" s="769"/>
      <c r="Z131" s="770"/>
      <c r="AA131" s="771">
        <v>30277480</v>
      </c>
      <c r="AB131" s="772"/>
      <c r="AC131" s="772"/>
      <c r="AD131" s="772"/>
      <c r="AE131" s="773"/>
      <c r="AF131" s="774">
        <v>30555595</v>
      </c>
      <c r="AG131" s="772"/>
      <c r="AH131" s="772"/>
      <c r="AI131" s="772"/>
      <c r="AJ131" s="773"/>
      <c r="AK131" s="774">
        <v>31021360</v>
      </c>
      <c r="AL131" s="772"/>
      <c r="AM131" s="772"/>
      <c r="AN131" s="772"/>
      <c r="AO131" s="773"/>
      <c r="AP131" s="775"/>
      <c r="AQ131" s="776"/>
      <c r="AR131" s="776"/>
      <c r="AS131" s="776"/>
      <c r="AT131" s="777"/>
      <c r="AU131" s="234"/>
      <c r="AV131" s="234"/>
      <c r="AW131" s="234"/>
      <c r="AX131" s="737" t="s">
        <v>501</v>
      </c>
      <c r="AY131" s="738"/>
      <c r="AZ131" s="738"/>
      <c r="BA131" s="738"/>
      <c r="BB131" s="738"/>
      <c r="BC131" s="738"/>
      <c r="BD131" s="738"/>
      <c r="BE131" s="739"/>
      <c r="BF131" s="740">
        <v>24.6</v>
      </c>
      <c r="BG131" s="741"/>
      <c r="BH131" s="741"/>
      <c r="BI131" s="741"/>
      <c r="BJ131" s="741"/>
      <c r="BK131" s="741"/>
      <c r="BL131" s="742"/>
      <c r="BM131" s="740">
        <v>350</v>
      </c>
      <c r="BN131" s="741"/>
      <c r="BO131" s="741"/>
      <c r="BP131" s="741"/>
      <c r="BQ131" s="741"/>
      <c r="BR131" s="741"/>
      <c r="BS131" s="742"/>
      <c r="BT131" s="743"/>
      <c r="BU131" s="744"/>
      <c r="BV131" s="744"/>
      <c r="BW131" s="744"/>
      <c r="BX131" s="744"/>
      <c r="BY131" s="744"/>
      <c r="BZ131" s="745"/>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0" customFormat="1" ht="26.25" customHeight="1" x14ac:dyDescent="0.2">
      <c r="A132" s="746" t="s">
        <v>502</v>
      </c>
      <c r="B132" s="747"/>
      <c r="C132" s="747"/>
      <c r="D132" s="747"/>
      <c r="E132" s="747"/>
      <c r="F132" s="747"/>
      <c r="G132" s="747"/>
      <c r="H132" s="747"/>
      <c r="I132" s="747"/>
      <c r="J132" s="747"/>
      <c r="K132" s="747"/>
      <c r="L132" s="747"/>
      <c r="M132" s="747"/>
      <c r="N132" s="747"/>
      <c r="O132" s="747"/>
      <c r="P132" s="747"/>
      <c r="Q132" s="747"/>
      <c r="R132" s="747"/>
      <c r="S132" s="747"/>
      <c r="T132" s="747"/>
      <c r="U132" s="747"/>
      <c r="V132" s="750" t="s">
        <v>503</v>
      </c>
      <c r="W132" s="750"/>
      <c r="X132" s="750"/>
      <c r="Y132" s="750"/>
      <c r="Z132" s="751"/>
      <c r="AA132" s="752">
        <v>3.624333993</v>
      </c>
      <c r="AB132" s="753"/>
      <c r="AC132" s="753"/>
      <c r="AD132" s="753"/>
      <c r="AE132" s="754"/>
      <c r="AF132" s="755">
        <v>3.1295446870000001</v>
      </c>
      <c r="AG132" s="753"/>
      <c r="AH132" s="753"/>
      <c r="AI132" s="753"/>
      <c r="AJ132" s="754"/>
      <c r="AK132" s="755">
        <v>2.7060257839999999</v>
      </c>
      <c r="AL132" s="753"/>
      <c r="AM132" s="753"/>
      <c r="AN132" s="753"/>
      <c r="AO132" s="754"/>
      <c r="AP132" s="756"/>
      <c r="AQ132" s="757"/>
      <c r="AR132" s="757"/>
      <c r="AS132" s="757"/>
      <c r="AT132" s="758"/>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0" customFormat="1" ht="26.25" customHeight="1" thickBot="1" x14ac:dyDescent="0.25">
      <c r="A133" s="748"/>
      <c r="B133" s="749"/>
      <c r="C133" s="749"/>
      <c r="D133" s="749"/>
      <c r="E133" s="749"/>
      <c r="F133" s="749"/>
      <c r="G133" s="749"/>
      <c r="H133" s="749"/>
      <c r="I133" s="749"/>
      <c r="J133" s="749"/>
      <c r="K133" s="749"/>
      <c r="L133" s="749"/>
      <c r="M133" s="749"/>
      <c r="N133" s="749"/>
      <c r="O133" s="749"/>
      <c r="P133" s="749"/>
      <c r="Q133" s="749"/>
      <c r="R133" s="749"/>
      <c r="S133" s="749"/>
      <c r="T133" s="749"/>
      <c r="U133" s="749"/>
      <c r="V133" s="729" t="s">
        <v>504</v>
      </c>
      <c r="W133" s="729"/>
      <c r="X133" s="729"/>
      <c r="Y133" s="729"/>
      <c r="Z133" s="730"/>
      <c r="AA133" s="731">
        <v>5.0999999999999996</v>
      </c>
      <c r="AB133" s="732"/>
      <c r="AC133" s="732"/>
      <c r="AD133" s="732"/>
      <c r="AE133" s="733"/>
      <c r="AF133" s="731">
        <v>3.8</v>
      </c>
      <c r="AG133" s="732"/>
      <c r="AH133" s="732"/>
      <c r="AI133" s="732"/>
      <c r="AJ133" s="733"/>
      <c r="AK133" s="731">
        <v>3.1</v>
      </c>
      <c r="AL133" s="732"/>
      <c r="AM133" s="732"/>
      <c r="AN133" s="732"/>
      <c r="AO133" s="733"/>
      <c r="AP133" s="734"/>
      <c r="AQ133" s="735"/>
      <c r="AR133" s="735"/>
      <c r="AS133" s="735"/>
      <c r="AT133" s="736"/>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0"/>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EV2TKPlH9DFr531TszzV4K1boJEBjedpm8iGyOnAGZOYmbmcabYhSRr1MkFLtdDotAMQcGQBD4KHXrsMeEkLmw==" saltValue="HpthSOekXBJaA2ZlagpJ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1" customWidth="1"/>
    <col min="121" max="121" width="0" style="260" hidden="1" customWidth="1"/>
    <col min="122" max="16384" width="9" style="260" hidden="1"/>
  </cols>
  <sheetData>
    <row r="1" spans="1:120" ht="13.2"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0"/>
    </row>
    <row r="17" spans="119:120" ht="13.2" x14ac:dyDescent="0.2">
      <c r="DP17" s="260"/>
    </row>
    <row r="18" spans="119:120" ht="13.2" x14ac:dyDescent="0.2"/>
    <row r="19" spans="119:120" ht="13.2" x14ac:dyDescent="0.2"/>
    <row r="20" spans="119:120" ht="13.2" x14ac:dyDescent="0.2">
      <c r="DO20" s="260"/>
      <c r="DP20" s="260"/>
    </row>
    <row r="21" spans="119:120" ht="13.2" x14ac:dyDescent="0.2">
      <c r="DP21" s="260"/>
    </row>
    <row r="22" spans="119:120" ht="13.2" x14ac:dyDescent="0.2"/>
    <row r="23" spans="119:120" ht="13.2" x14ac:dyDescent="0.2">
      <c r="DO23" s="260"/>
      <c r="DP23" s="260"/>
    </row>
    <row r="24" spans="119:120" ht="13.2" x14ac:dyDescent="0.2">
      <c r="DP24" s="260"/>
    </row>
    <row r="25" spans="119:120" ht="13.2" x14ac:dyDescent="0.2">
      <c r="DP25" s="260"/>
    </row>
    <row r="26" spans="119:120" ht="13.2" x14ac:dyDescent="0.2">
      <c r="DO26" s="260"/>
      <c r="DP26" s="260"/>
    </row>
    <row r="27" spans="119:120" ht="13.2" x14ac:dyDescent="0.2"/>
    <row r="28" spans="119:120" ht="13.2" x14ac:dyDescent="0.2">
      <c r="DO28" s="260"/>
      <c r="DP28" s="260"/>
    </row>
    <row r="29" spans="119:120" ht="13.2" x14ac:dyDescent="0.2">
      <c r="DP29" s="260"/>
    </row>
    <row r="30" spans="119:120" ht="13.2" x14ac:dyDescent="0.2"/>
    <row r="31" spans="119:120" ht="13.2" x14ac:dyDescent="0.2">
      <c r="DO31" s="260"/>
      <c r="DP31" s="260"/>
    </row>
    <row r="32" spans="119:120" ht="13.2" x14ac:dyDescent="0.2"/>
    <row r="33" spans="98:120" ht="13.2" x14ac:dyDescent="0.2">
      <c r="DO33" s="260"/>
      <c r="DP33" s="260"/>
    </row>
    <row r="34" spans="98:120" ht="13.2" x14ac:dyDescent="0.2">
      <c r="DM34" s="260"/>
    </row>
    <row r="35" spans="98:120" ht="13.2" x14ac:dyDescent="0.2">
      <c r="CT35" s="260"/>
      <c r="CU35" s="260"/>
      <c r="CV35" s="260"/>
      <c r="CY35" s="260"/>
      <c r="CZ35" s="260"/>
      <c r="DA35" s="260"/>
      <c r="DD35" s="260"/>
      <c r="DE35" s="260"/>
      <c r="DF35" s="260"/>
      <c r="DI35" s="260"/>
      <c r="DJ35" s="260"/>
      <c r="DK35" s="260"/>
      <c r="DM35" s="260"/>
      <c r="DN35" s="260"/>
      <c r="DO35" s="260"/>
      <c r="DP35" s="260"/>
    </row>
    <row r="36" spans="98:120" ht="13.2" x14ac:dyDescent="0.2"/>
    <row r="37" spans="98:120" ht="13.2" x14ac:dyDescent="0.2">
      <c r="CW37" s="260"/>
      <c r="DB37" s="260"/>
      <c r="DG37" s="260"/>
      <c r="DL37" s="260"/>
      <c r="DP37" s="260"/>
    </row>
    <row r="38" spans="98:120" ht="13.2" x14ac:dyDescent="0.2">
      <c r="CT38" s="260"/>
      <c r="CU38" s="260"/>
      <c r="CV38" s="260"/>
      <c r="CW38" s="260"/>
      <c r="CY38" s="260"/>
      <c r="CZ38" s="260"/>
      <c r="DA38" s="260"/>
      <c r="DB38" s="260"/>
      <c r="DD38" s="260"/>
      <c r="DE38" s="260"/>
      <c r="DF38" s="260"/>
      <c r="DG38" s="260"/>
      <c r="DI38" s="260"/>
      <c r="DJ38" s="260"/>
      <c r="DK38" s="260"/>
      <c r="DL38" s="260"/>
      <c r="DN38" s="260"/>
      <c r="DO38" s="260"/>
      <c r="DP38" s="26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0"/>
      <c r="DO49" s="260"/>
      <c r="DP49" s="26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0"/>
      <c r="CS63" s="260"/>
      <c r="CX63" s="260"/>
      <c r="DC63" s="260"/>
      <c r="DH63" s="260"/>
    </row>
    <row r="64" spans="22:120" ht="13.2" x14ac:dyDescent="0.2">
      <c r="V64" s="260"/>
    </row>
    <row r="65" spans="15:120" ht="13.2" x14ac:dyDescent="0.2">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5:120" ht="13.2" x14ac:dyDescent="0.2">
      <c r="Q66" s="260"/>
      <c r="S66" s="260"/>
      <c r="U66" s="260"/>
      <c r="DM66" s="260"/>
    </row>
    <row r="67" spans="15:120" ht="13.2" x14ac:dyDescent="0.2">
      <c r="O67" s="260"/>
      <c r="P67" s="260"/>
      <c r="R67" s="260"/>
      <c r="T67" s="260"/>
      <c r="Y67" s="260"/>
      <c r="CT67" s="260"/>
      <c r="CV67" s="260"/>
      <c r="CW67" s="260"/>
      <c r="CY67" s="260"/>
      <c r="DA67" s="260"/>
      <c r="DB67" s="260"/>
      <c r="DD67" s="260"/>
      <c r="DF67" s="260"/>
      <c r="DG67" s="260"/>
      <c r="DI67" s="260"/>
      <c r="DK67" s="260"/>
      <c r="DL67" s="260"/>
      <c r="DN67" s="260"/>
      <c r="DO67" s="260"/>
      <c r="DP67" s="260"/>
    </row>
    <row r="68" spans="15:120" ht="13.2" x14ac:dyDescent="0.2"/>
    <row r="69" spans="15:120" ht="13.2" x14ac:dyDescent="0.2"/>
    <row r="70" spans="15:120" ht="13.2" x14ac:dyDescent="0.2"/>
    <row r="71" spans="15:120" ht="13.2" x14ac:dyDescent="0.2"/>
    <row r="72" spans="15:120" ht="13.2" x14ac:dyDescent="0.2">
      <c r="DP72" s="260"/>
    </row>
    <row r="73" spans="15:120" ht="13.2" x14ac:dyDescent="0.2">
      <c r="DP73" s="26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0"/>
      <c r="CX96" s="260"/>
      <c r="DC96" s="260"/>
      <c r="DH96" s="260"/>
    </row>
    <row r="97" spans="24:120" ht="13.2" x14ac:dyDescent="0.2">
      <c r="CS97" s="260"/>
      <c r="CX97" s="260"/>
      <c r="DC97" s="260"/>
      <c r="DH97" s="260"/>
      <c r="DP97" s="261" t="s">
        <v>505</v>
      </c>
    </row>
    <row r="98" spans="24:120" ht="13.2" hidden="1" x14ac:dyDescent="0.2">
      <c r="CS98" s="260"/>
      <c r="CX98" s="260"/>
      <c r="DC98" s="260"/>
      <c r="DH98" s="260"/>
    </row>
    <row r="99" spans="24:120" ht="13.2" hidden="1" x14ac:dyDescent="0.2">
      <c r="CS99" s="260"/>
      <c r="CX99" s="260"/>
      <c r="DC99" s="260"/>
      <c r="DH99" s="260"/>
    </row>
    <row r="101" spans="24:120" ht="12" hidden="1" customHeight="1" x14ac:dyDescent="0.2">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spans="24:120" ht="1.5" hidden="1" customHeight="1" x14ac:dyDescent="0.2">
      <c r="CU102" s="260"/>
      <c r="CZ102" s="260"/>
      <c r="DE102" s="260"/>
      <c r="DJ102" s="260"/>
      <c r="DM102" s="260"/>
    </row>
    <row r="103" spans="24:120" ht="13.2" hidden="1" x14ac:dyDescent="0.2">
      <c r="CT103" s="260"/>
      <c r="CV103" s="260"/>
      <c r="CW103" s="260"/>
      <c r="CY103" s="260"/>
      <c r="DA103" s="260"/>
      <c r="DB103" s="260"/>
      <c r="DD103" s="260"/>
      <c r="DF103" s="260"/>
      <c r="DG103" s="260"/>
      <c r="DI103" s="260"/>
      <c r="DK103" s="260"/>
      <c r="DL103" s="260"/>
      <c r="DM103" s="260"/>
      <c r="DN103" s="260"/>
      <c r="DO103" s="260"/>
      <c r="DP103" s="260"/>
    </row>
    <row r="104" spans="24:120" ht="13.2" hidden="1" x14ac:dyDescent="0.2">
      <c r="CV104" s="260"/>
      <c r="CW104" s="260"/>
      <c r="DA104" s="260"/>
      <c r="DB104" s="260"/>
      <c r="DF104" s="260"/>
      <c r="DG104" s="260"/>
      <c r="DK104" s="260"/>
      <c r="DL104" s="260"/>
      <c r="DN104" s="260"/>
      <c r="DO104" s="260"/>
      <c r="DP104" s="260"/>
    </row>
    <row r="105" spans="24:120" ht="12.75" hidden="1" customHeight="1" x14ac:dyDescent="0.2"/>
  </sheetData>
  <sheetProtection algorithmName="SHA-512" hashValue="oHMbLTyqVo/xrTM11TXZDLp7yXUEEOQWIauQ9I9edrbP899M+nPKl+DEhrHlFoDrmBgAYtmcIDqx6rMEaRbaBw==" saltValue="Zt++0nXRzBjGVBjIKGHu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1" customWidth="1"/>
    <col min="117" max="16384" width="9" style="260" hidden="1"/>
  </cols>
  <sheetData>
    <row r="1" spans="2:116" ht="13.2"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2" x14ac:dyDescent="0.2"/>
    <row r="3" spans="2:116" ht="13.2" x14ac:dyDescent="0.2"/>
    <row r="4" spans="2:116" ht="13.2" x14ac:dyDescent="0.2">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2:116" ht="13.2" x14ac:dyDescent="0.2">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spans="9:116" ht="13.2" x14ac:dyDescent="0.2"/>
    <row r="20" spans="9:116" ht="13.2" x14ac:dyDescent="0.2"/>
    <row r="21" spans="9:116" ht="13.2" x14ac:dyDescent="0.2">
      <c r="DL21" s="260"/>
    </row>
    <row r="22" spans="9:116" ht="13.2" x14ac:dyDescent="0.2">
      <c r="DI22" s="260"/>
      <c r="DJ22" s="260"/>
      <c r="DK22" s="260"/>
      <c r="DL22" s="260"/>
    </row>
    <row r="23" spans="9:116" ht="13.2" x14ac:dyDescent="0.2">
      <c r="CY23" s="260"/>
      <c r="CZ23" s="260"/>
      <c r="DA23" s="260"/>
      <c r="DB23" s="260"/>
      <c r="DC23" s="260"/>
      <c r="DD23" s="260"/>
      <c r="DE23" s="260"/>
      <c r="DF23" s="260"/>
      <c r="DG23" s="260"/>
      <c r="DH23" s="260"/>
      <c r="DI23" s="260"/>
      <c r="DJ23" s="260"/>
      <c r="DK23" s="260"/>
      <c r="DL23" s="26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0"/>
      <c r="DA35" s="260"/>
      <c r="DB35" s="260"/>
      <c r="DC35" s="260"/>
      <c r="DD35" s="260"/>
      <c r="DE35" s="260"/>
      <c r="DF35" s="260"/>
      <c r="DG35" s="260"/>
      <c r="DH35" s="260"/>
      <c r="DI35" s="260"/>
      <c r="DJ35" s="260"/>
      <c r="DK35" s="260"/>
      <c r="DL35" s="260"/>
    </row>
    <row r="36" spans="15:116" ht="13.2" x14ac:dyDescent="0.2"/>
    <row r="37" spans="15:116" ht="13.2" x14ac:dyDescent="0.2">
      <c r="DL37" s="260"/>
    </row>
    <row r="38" spans="15:116" ht="13.2" x14ac:dyDescent="0.2">
      <c r="DI38" s="260"/>
      <c r="DJ38" s="260"/>
      <c r="DK38" s="260"/>
      <c r="DL38" s="260"/>
    </row>
    <row r="39" spans="15:116" ht="13.2" x14ac:dyDescent="0.2"/>
    <row r="40" spans="15:116" ht="13.2" x14ac:dyDescent="0.2"/>
    <row r="41" spans="15:116" ht="13.2" x14ac:dyDescent="0.2"/>
    <row r="42" spans="15:116" ht="13.2" x14ac:dyDescent="0.2"/>
    <row r="43" spans="15:116" ht="13.2" x14ac:dyDescent="0.2">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5:116" ht="13.2" x14ac:dyDescent="0.2">
      <c r="DL44" s="260"/>
    </row>
    <row r="45" spans="15:116" ht="13.2" x14ac:dyDescent="0.2"/>
    <row r="46" spans="15:116" ht="13.2" x14ac:dyDescent="0.2">
      <c r="DA46" s="260"/>
      <c r="DB46" s="260"/>
      <c r="DC46" s="260"/>
      <c r="DD46" s="260"/>
      <c r="DE46" s="260"/>
      <c r="DF46" s="260"/>
      <c r="DG46" s="260"/>
      <c r="DH46" s="260"/>
      <c r="DI46" s="260"/>
      <c r="DJ46" s="260"/>
      <c r="DK46" s="260"/>
      <c r="DL46" s="260"/>
    </row>
    <row r="47" spans="15:116" ht="13.2" x14ac:dyDescent="0.2"/>
    <row r="48" spans="15:116" ht="13.2" x14ac:dyDescent="0.2"/>
    <row r="49" spans="104:116" ht="13.2" x14ac:dyDescent="0.2"/>
    <row r="50" spans="104:116" ht="13.2" x14ac:dyDescent="0.2">
      <c r="CZ50" s="260"/>
      <c r="DA50" s="260"/>
      <c r="DB50" s="260"/>
      <c r="DC50" s="260"/>
      <c r="DD50" s="260"/>
      <c r="DE50" s="260"/>
      <c r="DF50" s="260"/>
      <c r="DG50" s="260"/>
      <c r="DH50" s="260"/>
      <c r="DI50" s="260"/>
      <c r="DJ50" s="260"/>
      <c r="DK50" s="260"/>
      <c r="DL50" s="260"/>
    </row>
    <row r="51" spans="104:116" ht="13.2" x14ac:dyDescent="0.2"/>
    <row r="52" spans="104:116" ht="13.2" x14ac:dyDescent="0.2"/>
    <row r="53" spans="104:116" ht="13.2" x14ac:dyDescent="0.2">
      <c r="DL53" s="26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0"/>
      <c r="DD67" s="260"/>
      <c r="DE67" s="260"/>
      <c r="DF67" s="260"/>
      <c r="DG67" s="260"/>
      <c r="DH67" s="260"/>
      <c r="DI67" s="260"/>
      <c r="DJ67" s="260"/>
      <c r="DK67" s="260"/>
      <c r="DL67" s="26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p91SZ/p5/aH7AXXC33uhqP0mbMwoQv+A2QsXrFaHk0PPVWwfarpVY/Xkxmt+EF4seUzuwbxmZE4jrtdReWmDA==" saltValue="F3+3NzprgWvYy5IS9yyE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2" customWidth="1"/>
    <col min="37" max="44" width="17" style="262" customWidth="1"/>
    <col min="45" max="45" width="6.109375" style="268" customWidth="1"/>
    <col min="46" max="46" width="3" style="266" customWidth="1"/>
    <col min="47" max="47" width="19.109375" style="262" hidden="1" customWidth="1"/>
    <col min="48" max="52" width="12.6640625" style="262" hidden="1" customWidth="1"/>
    <col min="53" max="16384" width="8.6640625" style="262"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AK6" s="267" t="s">
        <v>507</v>
      </c>
      <c r="AL6" s="267"/>
      <c r="AM6" s="267"/>
      <c r="AN6" s="267"/>
    </row>
    <row r="7" spans="1:46" ht="13.5" customHeight="1" x14ac:dyDescent="0.2">
      <c r="A7" s="266"/>
      <c r="AK7" s="269"/>
      <c r="AL7" s="270"/>
      <c r="AM7" s="270"/>
      <c r="AN7" s="271"/>
      <c r="AO7" s="1140" t="s">
        <v>508</v>
      </c>
      <c r="AP7" s="272"/>
      <c r="AQ7" s="273" t="s">
        <v>509</v>
      </c>
      <c r="AR7" s="274"/>
    </row>
    <row r="8" spans="1:46" ht="13.2" x14ac:dyDescent="0.2">
      <c r="A8" s="266"/>
      <c r="AK8" s="275"/>
      <c r="AL8" s="276"/>
      <c r="AM8" s="276"/>
      <c r="AN8" s="277"/>
      <c r="AO8" s="1141"/>
      <c r="AP8" s="278" t="s">
        <v>510</v>
      </c>
      <c r="AQ8" s="279" t="s">
        <v>511</v>
      </c>
      <c r="AR8" s="280" t="s">
        <v>512</v>
      </c>
    </row>
    <row r="9" spans="1:46" ht="13.2" x14ac:dyDescent="0.2">
      <c r="A9" s="266"/>
      <c r="AK9" s="1131" t="s">
        <v>513</v>
      </c>
      <c r="AL9" s="1132"/>
      <c r="AM9" s="1132"/>
      <c r="AN9" s="1133"/>
      <c r="AO9" s="281">
        <v>9503024</v>
      </c>
      <c r="AP9" s="281">
        <v>58261</v>
      </c>
      <c r="AQ9" s="282">
        <v>60699</v>
      </c>
      <c r="AR9" s="283">
        <v>-4</v>
      </c>
    </row>
    <row r="10" spans="1:46" ht="13.5" customHeight="1" x14ac:dyDescent="0.2">
      <c r="A10" s="266"/>
      <c r="AK10" s="1131" t="s">
        <v>514</v>
      </c>
      <c r="AL10" s="1132"/>
      <c r="AM10" s="1132"/>
      <c r="AN10" s="1133"/>
      <c r="AO10" s="284">
        <v>1590570</v>
      </c>
      <c r="AP10" s="284">
        <v>9751</v>
      </c>
      <c r="AQ10" s="285">
        <v>1313</v>
      </c>
      <c r="AR10" s="286">
        <v>642.70000000000005</v>
      </c>
    </row>
    <row r="11" spans="1:46" ht="13.5" customHeight="1" x14ac:dyDescent="0.2">
      <c r="A11" s="266"/>
      <c r="AK11" s="1131" t="s">
        <v>515</v>
      </c>
      <c r="AL11" s="1132"/>
      <c r="AM11" s="1132"/>
      <c r="AN11" s="1133"/>
      <c r="AO11" s="284">
        <v>190661</v>
      </c>
      <c r="AP11" s="284">
        <v>1169</v>
      </c>
      <c r="AQ11" s="285">
        <v>1158</v>
      </c>
      <c r="AR11" s="286">
        <v>0.9</v>
      </c>
    </row>
    <row r="12" spans="1:46" ht="13.5" customHeight="1" x14ac:dyDescent="0.2">
      <c r="A12" s="266"/>
      <c r="AK12" s="1131" t="s">
        <v>516</v>
      </c>
      <c r="AL12" s="1132"/>
      <c r="AM12" s="1132"/>
      <c r="AN12" s="1133"/>
      <c r="AO12" s="284" t="s">
        <v>517</v>
      </c>
      <c r="AP12" s="284" t="s">
        <v>517</v>
      </c>
      <c r="AQ12" s="285" t="s">
        <v>517</v>
      </c>
      <c r="AR12" s="286" t="s">
        <v>517</v>
      </c>
    </row>
    <row r="13" spans="1:46" ht="13.5" customHeight="1" x14ac:dyDescent="0.2">
      <c r="A13" s="266"/>
      <c r="AK13" s="1131" t="s">
        <v>518</v>
      </c>
      <c r="AL13" s="1132"/>
      <c r="AM13" s="1132"/>
      <c r="AN13" s="1133"/>
      <c r="AO13" s="284">
        <v>290609</v>
      </c>
      <c r="AP13" s="284">
        <v>1782</v>
      </c>
      <c r="AQ13" s="285">
        <v>2240</v>
      </c>
      <c r="AR13" s="286">
        <v>-20.399999999999999</v>
      </c>
    </row>
    <row r="14" spans="1:46" ht="13.5" customHeight="1" x14ac:dyDescent="0.2">
      <c r="A14" s="266"/>
      <c r="AK14" s="1131" t="s">
        <v>519</v>
      </c>
      <c r="AL14" s="1132"/>
      <c r="AM14" s="1132"/>
      <c r="AN14" s="1133"/>
      <c r="AO14" s="284">
        <v>259054</v>
      </c>
      <c r="AP14" s="284">
        <v>1588</v>
      </c>
      <c r="AQ14" s="285">
        <v>1314</v>
      </c>
      <c r="AR14" s="286">
        <v>20.9</v>
      </c>
    </row>
    <row r="15" spans="1:46" ht="13.5" customHeight="1" x14ac:dyDescent="0.2">
      <c r="A15" s="266"/>
      <c r="AK15" s="1134" t="s">
        <v>520</v>
      </c>
      <c r="AL15" s="1135"/>
      <c r="AM15" s="1135"/>
      <c r="AN15" s="1136"/>
      <c r="AO15" s="284">
        <v>-700884</v>
      </c>
      <c r="AP15" s="284">
        <v>-4297</v>
      </c>
      <c r="AQ15" s="285">
        <v>-3730</v>
      </c>
      <c r="AR15" s="286">
        <v>15.2</v>
      </c>
    </row>
    <row r="16" spans="1:46" ht="13.2" x14ac:dyDescent="0.2">
      <c r="A16" s="266"/>
      <c r="AK16" s="1134" t="s">
        <v>190</v>
      </c>
      <c r="AL16" s="1135"/>
      <c r="AM16" s="1135"/>
      <c r="AN16" s="1136"/>
      <c r="AO16" s="284">
        <v>11133034</v>
      </c>
      <c r="AP16" s="284">
        <v>68254</v>
      </c>
      <c r="AQ16" s="285">
        <v>62995</v>
      </c>
      <c r="AR16" s="286">
        <v>8.3000000000000007</v>
      </c>
    </row>
    <row r="17" spans="1:46" ht="13.2" x14ac:dyDescent="0.2">
      <c r="A17" s="266"/>
    </row>
    <row r="18" spans="1:46" ht="13.2" x14ac:dyDescent="0.2">
      <c r="A18" s="266"/>
      <c r="AQ18" s="287"/>
      <c r="AR18" s="287"/>
    </row>
    <row r="19" spans="1:46" ht="13.2" x14ac:dyDescent="0.2">
      <c r="A19" s="266"/>
      <c r="AK19" s="262" t="s">
        <v>521</v>
      </c>
    </row>
    <row r="20" spans="1:46" ht="13.2" x14ac:dyDescent="0.2">
      <c r="A20" s="266"/>
      <c r="AK20" s="288"/>
      <c r="AL20" s="289"/>
      <c r="AM20" s="289"/>
      <c r="AN20" s="290"/>
      <c r="AO20" s="291" t="s">
        <v>522</v>
      </c>
      <c r="AP20" s="292" t="s">
        <v>523</v>
      </c>
      <c r="AQ20" s="293" t="s">
        <v>524</v>
      </c>
      <c r="AR20" s="294"/>
    </row>
    <row r="21" spans="1:46" s="267" customFormat="1" ht="13.2" x14ac:dyDescent="0.2">
      <c r="A21" s="295"/>
      <c r="AK21" s="1137" t="s">
        <v>525</v>
      </c>
      <c r="AL21" s="1138"/>
      <c r="AM21" s="1138"/>
      <c r="AN21" s="1139"/>
      <c r="AO21" s="296">
        <v>5.82</v>
      </c>
      <c r="AP21" s="297">
        <v>6.04</v>
      </c>
      <c r="AQ21" s="298">
        <v>-0.22</v>
      </c>
      <c r="AS21" s="299"/>
      <c r="AT21" s="295"/>
    </row>
    <row r="22" spans="1:46" s="267" customFormat="1" ht="13.2" x14ac:dyDescent="0.2">
      <c r="A22" s="295"/>
      <c r="AK22" s="1137" t="s">
        <v>526</v>
      </c>
      <c r="AL22" s="1138"/>
      <c r="AM22" s="1138"/>
      <c r="AN22" s="1139"/>
      <c r="AO22" s="300">
        <v>100</v>
      </c>
      <c r="AP22" s="301">
        <v>99.9</v>
      </c>
      <c r="AQ22" s="302">
        <v>0.1</v>
      </c>
      <c r="AR22" s="287"/>
      <c r="AS22" s="299"/>
      <c r="AT22" s="295"/>
    </row>
    <row r="23" spans="1:46" s="267" customFormat="1" ht="13.2" x14ac:dyDescent="0.2">
      <c r="A23" s="295"/>
      <c r="AP23" s="287"/>
      <c r="AQ23" s="287"/>
      <c r="AR23" s="287"/>
      <c r="AS23" s="299"/>
      <c r="AT23" s="295"/>
    </row>
    <row r="24" spans="1:46" s="267" customFormat="1" ht="13.2" x14ac:dyDescent="0.2">
      <c r="A24" s="295"/>
      <c r="AP24" s="287"/>
      <c r="AQ24" s="287"/>
      <c r="AR24" s="287"/>
      <c r="AS24" s="299"/>
      <c r="AT24" s="295"/>
    </row>
    <row r="25" spans="1:46" s="267"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5"/>
    </row>
    <row r="26" spans="1:46" s="267" customFormat="1" ht="13.2" x14ac:dyDescent="0.2">
      <c r="A26" s="267" t="s">
        <v>527</v>
      </c>
      <c r="AP26" s="287"/>
      <c r="AQ26" s="287"/>
      <c r="AR26" s="287"/>
    </row>
    <row r="27" spans="1:46" ht="13.2" x14ac:dyDescent="0.2">
      <c r="A27" s="307"/>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08"/>
    </row>
    <row r="29" spans="1:46" ht="13.2" x14ac:dyDescent="0.2">
      <c r="A29" s="266"/>
      <c r="AK29" s="267" t="s">
        <v>529</v>
      </c>
      <c r="AL29" s="267"/>
      <c r="AM29" s="267"/>
      <c r="AN29" s="267"/>
      <c r="AS29" s="309"/>
    </row>
    <row r="30" spans="1:46" ht="13.5" customHeight="1" x14ac:dyDescent="0.2">
      <c r="A30" s="266"/>
      <c r="AK30" s="269"/>
      <c r="AL30" s="270"/>
      <c r="AM30" s="270"/>
      <c r="AN30" s="271"/>
      <c r="AO30" s="1140" t="s">
        <v>508</v>
      </c>
      <c r="AP30" s="272"/>
      <c r="AQ30" s="273" t="s">
        <v>509</v>
      </c>
      <c r="AR30" s="274"/>
    </row>
    <row r="31" spans="1:46" ht="13.2" x14ac:dyDescent="0.2">
      <c r="A31" s="266"/>
      <c r="AK31" s="275"/>
      <c r="AL31" s="276"/>
      <c r="AM31" s="276"/>
      <c r="AN31" s="277"/>
      <c r="AO31" s="1141"/>
      <c r="AP31" s="278" t="s">
        <v>510</v>
      </c>
      <c r="AQ31" s="279" t="s">
        <v>511</v>
      </c>
      <c r="AR31" s="280" t="s">
        <v>512</v>
      </c>
    </row>
    <row r="32" spans="1:46" ht="27" customHeight="1" x14ac:dyDescent="0.2">
      <c r="A32" s="266"/>
      <c r="AK32" s="1120" t="s">
        <v>530</v>
      </c>
      <c r="AL32" s="1121"/>
      <c r="AM32" s="1121"/>
      <c r="AN32" s="1122"/>
      <c r="AO32" s="310">
        <v>6041092</v>
      </c>
      <c r="AP32" s="310">
        <v>37036</v>
      </c>
      <c r="AQ32" s="311">
        <v>26503</v>
      </c>
      <c r="AR32" s="312">
        <v>39.700000000000003</v>
      </c>
    </row>
    <row r="33" spans="1:46" ht="13.5" customHeight="1" x14ac:dyDescent="0.2">
      <c r="A33" s="266"/>
      <c r="AK33" s="1120" t="s">
        <v>531</v>
      </c>
      <c r="AL33" s="1121"/>
      <c r="AM33" s="1121"/>
      <c r="AN33" s="1122"/>
      <c r="AO33" s="310" t="s">
        <v>517</v>
      </c>
      <c r="AP33" s="310" t="s">
        <v>517</v>
      </c>
      <c r="AQ33" s="311" t="s">
        <v>517</v>
      </c>
      <c r="AR33" s="312" t="s">
        <v>517</v>
      </c>
    </row>
    <row r="34" spans="1:46" ht="27" customHeight="1" x14ac:dyDescent="0.2">
      <c r="A34" s="266"/>
      <c r="AK34" s="1120" t="s">
        <v>532</v>
      </c>
      <c r="AL34" s="1121"/>
      <c r="AM34" s="1121"/>
      <c r="AN34" s="1122"/>
      <c r="AO34" s="310" t="s">
        <v>517</v>
      </c>
      <c r="AP34" s="310" t="s">
        <v>517</v>
      </c>
      <c r="AQ34" s="311">
        <v>25</v>
      </c>
      <c r="AR34" s="312" t="s">
        <v>517</v>
      </c>
    </row>
    <row r="35" spans="1:46" ht="27" customHeight="1" x14ac:dyDescent="0.2">
      <c r="A35" s="266"/>
      <c r="AK35" s="1120" t="s">
        <v>533</v>
      </c>
      <c r="AL35" s="1121"/>
      <c r="AM35" s="1121"/>
      <c r="AN35" s="1122"/>
      <c r="AO35" s="310">
        <v>1579340</v>
      </c>
      <c r="AP35" s="310">
        <v>9683</v>
      </c>
      <c r="AQ35" s="311">
        <v>5830</v>
      </c>
      <c r="AR35" s="312">
        <v>66.099999999999994</v>
      </c>
    </row>
    <row r="36" spans="1:46" ht="27" customHeight="1" x14ac:dyDescent="0.2">
      <c r="A36" s="266"/>
      <c r="AK36" s="1120" t="s">
        <v>534</v>
      </c>
      <c r="AL36" s="1121"/>
      <c r="AM36" s="1121"/>
      <c r="AN36" s="1122"/>
      <c r="AO36" s="310">
        <v>513310</v>
      </c>
      <c r="AP36" s="310">
        <v>3147</v>
      </c>
      <c r="AQ36" s="311">
        <v>589</v>
      </c>
      <c r="AR36" s="312">
        <v>434.3</v>
      </c>
    </row>
    <row r="37" spans="1:46" ht="13.5" customHeight="1" x14ac:dyDescent="0.2">
      <c r="A37" s="266"/>
      <c r="AK37" s="1120" t="s">
        <v>535</v>
      </c>
      <c r="AL37" s="1121"/>
      <c r="AM37" s="1121"/>
      <c r="AN37" s="1122"/>
      <c r="AO37" s="310">
        <v>301</v>
      </c>
      <c r="AP37" s="310">
        <v>2</v>
      </c>
      <c r="AQ37" s="311">
        <v>1271</v>
      </c>
      <c r="AR37" s="312">
        <v>-99.8</v>
      </c>
    </row>
    <row r="38" spans="1:46" ht="27" customHeight="1" x14ac:dyDescent="0.2">
      <c r="A38" s="266"/>
      <c r="AK38" s="1117" t="s">
        <v>536</v>
      </c>
      <c r="AL38" s="1118"/>
      <c r="AM38" s="1118"/>
      <c r="AN38" s="1119"/>
      <c r="AO38" s="313" t="s">
        <v>517</v>
      </c>
      <c r="AP38" s="313" t="s">
        <v>517</v>
      </c>
      <c r="AQ38" s="314">
        <v>0</v>
      </c>
      <c r="AR38" s="302" t="s">
        <v>517</v>
      </c>
      <c r="AS38" s="309"/>
    </row>
    <row r="39" spans="1:46" ht="13.2" x14ac:dyDescent="0.2">
      <c r="A39" s="266"/>
      <c r="AK39" s="1117" t="s">
        <v>537</v>
      </c>
      <c r="AL39" s="1118"/>
      <c r="AM39" s="1118"/>
      <c r="AN39" s="1119"/>
      <c r="AO39" s="310">
        <v>-1625104</v>
      </c>
      <c r="AP39" s="310">
        <v>-9963</v>
      </c>
      <c r="AQ39" s="311">
        <v>-7632</v>
      </c>
      <c r="AR39" s="312">
        <v>30.5</v>
      </c>
      <c r="AS39" s="309"/>
    </row>
    <row r="40" spans="1:46" ht="27" customHeight="1" x14ac:dyDescent="0.2">
      <c r="A40" s="266"/>
      <c r="AK40" s="1120" t="s">
        <v>538</v>
      </c>
      <c r="AL40" s="1121"/>
      <c r="AM40" s="1121"/>
      <c r="AN40" s="1122"/>
      <c r="AO40" s="310">
        <v>-5669493</v>
      </c>
      <c r="AP40" s="310">
        <v>-34758</v>
      </c>
      <c r="AQ40" s="311">
        <v>-20405</v>
      </c>
      <c r="AR40" s="312">
        <v>70.3</v>
      </c>
      <c r="AS40" s="309"/>
    </row>
    <row r="41" spans="1:46" ht="13.2" x14ac:dyDescent="0.2">
      <c r="A41" s="266"/>
      <c r="AK41" s="1123" t="s">
        <v>304</v>
      </c>
      <c r="AL41" s="1124"/>
      <c r="AM41" s="1124"/>
      <c r="AN41" s="1125"/>
      <c r="AO41" s="310">
        <v>839446</v>
      </c>
      <c r="AP41" s="310">
        <v>5146</v>
      </c>
      <c r="AQ41" s="311">
        <v>6181</v>
      </c>
      <c r="AR41" s="312">
        <v>-16.7</v>
      </c>
      <c r="AS41" s="309"/>
    </row>
    <row r="42" spans="1:46" ht="13.2" x14ac:dyDescent="0.2">
      <c r="A42" s="266"/>
      <c r="AK42" s="315" t="s">
        <v>539</v>
      </c>
      <c r="AQ42" s="287"/>
      <c r="AR42" s="287"/>
      <c r="AS42" s="309"/>
    </row>
    <row r="43" spans="1:46" ht="13.2" x14ac:dyDescent="0.2">
      <c r="A43" s="266"/>
      <c r="AP43" s="316"/>
      <c r="AQ43" s="287"/>
      <c r="AS43" s="309"/>
    </row>
    <row r="44" spans="1:46" ht="13.2" x14ac:dyDescent="0.2">
      <c r="A44" s="266"/>
      <c r="AQ44" s="287"/>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7"/>
      <c r="AR45" s="264"/>
      <c r="AS45" s="264"/>
      <c r="AT45" s="262"/>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2"/>
    </row>
    <row r="47" spans="1:46" ht="17.25" customHeight="1" x14ac:dyDescent="0.2">
      <c r="A47" s="319" t="s">
        <v>540</v>
      </c>
    </row>
    <row r="48" spans="1:46" ht="13.2" x14ac:dyDescent="0.2">
      <c r="A48" s="266"/>
      <c r="AK48" s="320" t="s">
        <v>541</v>
      </c>
      <c r="AL48" s="320"/>
      <c r="AM48" s="320"/>
      <c r="AN48" s="320"/>
      <c r="AO48" s="320"/>
      <c r="AP48" s="320"/>
      <c r="AQ48" s="321"/>
      <c r="AR48" s="320"/>
    </row>
    <row r="49" spans="1:44" ht="13.5" customHeight="1" x14ac:dyDescent="0.2">
      <c r="A49" s="266"/>
      <c r="AK49" s="322"/>
      <c r="AL49" s="323"/>
      <c r="AM49" s="1126" t="s">
        <v>508</v>
      </c>
      <c r="AN49" s="1128" t="s">
        <v>542</v>
      </c>
      <c r="AO49" s="1129"/>
      <c r="AP49" s="1129"/>
      <c r="AQ49" s="1129"/>
      <c r="AR49" s="1130"/>
    </row>
    <row r="50" spans="1:44" ht="13.2" x14ac:dyDescent="0.2">
      <c r="A50" s="266"/>
      <c r="AK50" s="324"/>
      <c r="AL50" s="325"/>
      <c r="AM50" s="1127"/>
      <c r="AN50" s="326" t="s">
        <v>543</v>
      </c>
      <c r="AO50" s="327" t="s">
        <v>544</v>
      </c>
      <c r="AP50" s="328" t="s">
        <v>545</v>
      </c>
      <c r="AQ50" s="329" t="s">
        <v>546</v>
      </c>
      <c r="AR50" s="330" t="s">
        <v>547</v>
      </c>
    </row>
    <row r="51" spans="1:44" ht="13.2" x14ac:dyDescent="0.2">
      <c r="A51" s="266"/>
      <c r="AK51" s="322" t="s">
        <v>548</v>
      </c>
      <c r="AL51" s="323"/>
      <c r="AM51" s="331">
        <v>4019810</v>
      </c>
      <c r="AN51" s="332">
        <v>23893</v>
      </c>
      <c r="AO51" s="333">
        <v>-29.8</v>
      </c>
      <c r="AP51" s="334">
        <v>39893</v>
      </c>
      <c r="AQ51" s="335">
        <v>-0.1</v>
      </c>
      <c r="AR51" s="336">
        <v>-29.7</v>
      </c>
    </row>
    <row r="52" spans="1:44" ht="13.2" x14ac:dyDescent="0.2">
      <c r="A52" s="266"/>
      <c r="AK52" s="337"/>
      <c r="AL52" s="338" t="s">
        <v>549</v>
      </c>
      <c r="AM52" s="339">
        <v>1582669</v>
      </c>
      <c r="AN52" s="340">
        <v>9407</v>
      </c>
      <c r="AO52" s="341">
        <v>-39.700000000000003</v>
      </c>
      <c r="AP52" s="342">
        <v>26170</v>
      </c>
      <c r="AQ52" s="343">
        <v>16</v>
      </c>
      <c r="AR52" s="344">
        <v>-55.7</v>
      </c>
    </row>
    <row r="53" spans="1:44" ht="13.2" x14ac:dyDescent="0.2">
      <c r="A53" s="266"/>
      <c r="AK53" s="322" t="s">
        <v>550</v>
      </c>
      <c r="AL53" s="323"/>
      <c r="AM53" s="331">
        <v>6353299</v>
      </c>
      <c r="AN53" s="332">
        <v>38079</v>
      </c>
      <c r="AO53" s="333">
        <v>59.4</v>
      </c>
      <c r="AP53" s="334">
        <v>41080</v>
      </c>
      <c r="AQ53" s="335">
        <v>3</v>
      </c>
      <c r="AR53" s="336">
        <v>56.4</v>
      </c>
    </row>
    <row r="54" spans="1:44" ht="13.2" x14ac:dyDescent="0.2">
      <c r="A54" s="266"/>
      <c r="AK54" s="337"/>
      <c r="AL54" s="338" t="s">
        <v>549</v>
      </c>
      <c r="AM54" s="339">
        <v>3029350</v>
      </c>
      <c r="AN54" s="340">
        <v>18156</v>
      </c>
      <c r="AO54" s="341">
        <v>93</v>
      </c>
      <c r="AP54" s="342">
        <v>27265</v>
      </c>
      <c r="AQ54" s="343">
        <v>4.2</v>
      </c>
      <c r="AR54" s="344">
        <v>88.8</v>
      </c>
    </row>
    <row r="55" spans="1:44" ht="13.2" x14ac:dyDescent="0.2">
      <c r="A55" s="266"/>
      <c r="AK55" s="322" t="s">
        <v>551</v>
      </c>
      <c r="AL55" s="323"/>
      <c r="AM55" s="331">
        <v>5596572</v>
      </c>
      <c r="AN55" s="332">
        <v>33835</v>
      </c>
      <c r="AO55" s="333">
        <v>-11.1</v>
      </c>
      <c r="AP55" s="334">
        <v>33173</v>
      </c>
      <c r="AQ55" s="335">
        <v>-19.2</v>
      </c>
      <c r="AR55" s="336">
        <v>8.1</v>
      </c>
    </row>
    <row r="56" spans="1:44" ht="13.2" x14ac:dyDescent="0.2">
      <c r="A56" s="266"/>
      <c r="AK56" s="337"/>
      <c r="AL56" s="338" t="s">
        <v>549</v>
      </c>
      <c r="AM56" s="339">
        <v>3133573</v>
      </c>
      <c r="AN56" s="340">
        <v>18944</v>
      </c>
      <c r="AO56" s="341">
        <v>4.3</v>
      </c>
      <c r="AP56" s="342">
        <v>20353</v>
      </c>
      <c r="AQ56" s="343">
        <v>-25.4</v>
      </c>
      <c r="AR56" s="344">
        <v>29.7</v>
      </c>
    </row>
    <row r="57" spans="1:44" ht="13.2" x14ac:dyDescent="0.2">
      <c r="A57" s="266"/>
      <c r="AK57" s="322" t="s">
        <v>552</v>
      </c>
      <c r="AL57" s="323"/>
      <c r="AM57" s="331">
        <v>7429778</v>
      </c>
      <c r="AN57" s="332">
        <v>45233</v>
      </c>
      <c r="AO57" s="333">
        <v>33.700000000000003</v>
      </c>
      <c r="AP57" s="334">
        <v>37644</v>
      </c>
      <c r="AQ57" s="335">
        <v>13.5</v>
      </c>
      <c r="AR57" s="336">
        <v>20.2</v>
      </c>
    </row>
    <row r="58" spans="1:44" ht="13.2" x14ac:dyDescent="0.2">
      <c r="A58" s="266"/>
      <c r="AK58" s="337"/>
      <c r="AL58" s="338" t="s">
        <v>549</v>
      </c>
      <c r="AM58" s="339">
        <v>4763740</v>
      </c>
      <c r="AN58" s="340">
        <v>29002</v>
      </c>
      <c r="AO58" s="341">
        <v>53.1</v>
      </c>
      <c r="AP58" s="342">
        <v>24939</v>
      </c>
      <c r="AQ58" s="343">
        <v>22.5</v>
      </c>
      <c r="AR58" s="344">
        <v>30.6</v>
      </c>
    </row>
    <row r="59" spans="1:44" ht="13.2" x14ac:dyDescent="0.2">
      <c r="A59" s="266"/>
      <c r="AK59" s="322" t="s">
        <v>553</v>
      </c>
      <c r="AL59" s="323"/>
      <c r="AM59" s="331">
        <v>7195182</v>
      </c>
      <c r="AN59" s="332">
        <v>44112</v>
      </c>
      <c r="AO59" s="333">
        <v>-2.5</v>
      </c>
      <c r="AP59" s="334">
        <v>39221</v>
      </c>
      <c r="AQ59" s="335">
        <v>4.2</v>
      </c>
      <c r="AR59" s="336">
        <v>-6.7</v>
      </c>
    </row>
    <row r="60" spans="1:44" ht="13.2" x14ac:dyDescent="0.2">
      <c r="A60" s="266"/>
      <c r="AK60" s="337"/>
      <c r="AL60" s="338" t="s">
        <v>549</v>
      </c>
      <c r="AM60" s="339">
        <v>4390563</v>
      </c>
      <c r="AN60" s="340">
        <v>26917</v>
      </c>
      <c r="AO60" s="341">
        <v>-7.2</v>
      </c>
      <c r="AP60" s="342">
        <v>24821</v>
      </c>
      <c r="AQ60" s="343">
        <v>-0.5</v>
      </c>
      <c r="AR60" s="344">
        <v>-6.7</v>
      </c>
    </row>
    <row r="61" spans="1:44" ht="13.2" x14ac:dyDescent="0.2">
      <c r="A61" s="266"/>
      <c r="AK61" s="322" t="s">
        <v>554</v>
      </c>
      <c r="AL61" s="345"/>
      <c r="AM61" s="331">
        <v>6118928</v>
      </c>
      <c r="AN61" s="332">
        <v>37030</v>
      </c>
      <c r="AO61" s="333">
        <v>9.9</v>
      </c>
      <c r="AP61" s="334">
        <v>38202</v>
      </c>
      <c r="AQ61" s="346">
        <v>0.3</v>
      </c>
      <c r="AR61" s="336">
        <v>9.6</v>
      </c>
    </row>
    <row r="62" spans="1:44" ht="13.2" x14ac:dyDescent="0.2">
      <c r="A62" s="266"/>
      <c r="AK62" s="337"/>
      <c r="AL62" s="338" t="s">
        <v>549</v>
      </c>
      <c r="AM62" s="339">
        <v>3379979</v>
      </c>
      <c r="AN62" s="340">
        <v>20485</v>
      </c>
      <c r="AO62" s="341">
        <v>20.7</v>
      </c>
      <c r="AP62" s="342">
        <v>24710</v>
      </c>
      <c r="AQ62" s="343">
        <v>3.4</v>
      </c>
      <c r="AR62" s="344">
        <v>17.3</v>
      </c>
    </row>
    <row r="63" spans="1:44" ht="13.2" x14ac:dyDescent="0.2">
      <c r="A63" s="266"/>
    </row>
    <row r="64" spans="1:44" ht="13.2" x14ac:dyDescent="0.2">
      <c r="A64" s="266"/>
    </row>
    <row r="65" spans="1:46" ht="13.2" x14ac:dyDescent="0.2">
      <c r="A65" s="266"/>
    </row>
    <row r="66" spans="1:46" ht="13.2" x14ac:dyDescent="0.2">
      <c r="A66" s="347"/>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48"/>
    </row>
    <row r="67" spans="1:46" ht="13.5" hidden="1" customHeight="1" x14ac:dyDescent="0.2">
      <c r="AS67" s="262"/>
      <c r="AT67" s="262"/>
    </row>
    <row r="70" spans="1:46" ht="13.2" hidden="1" x14ac:dyDescent="0.2"/>
    <row r="71" spans="1:46" ht="13.2" hidden="1" x14ac:dyDescent="0.2"/>
    <row r="72" spans="1:46" ht="13.2" hidden="1" x14ac:dyDescent="0.2"/>
    <row r="73" spans="1:46" ht="13.2" hidden="1" x14ac:dyDescent="0.2"/>
  </sheetData>
  <sheetProtection algorithmName="SHA-512" hashValue="YfZctrmES+R/NEtelmoF4Qp8E/i1r9LG8BX4T2rbalA/jXPUTOY6+2TVOfTp9eSKwZArSYXw9xpPiKXIHwZXlA==" saltValue="7ReJwW+9ndZ9Qu1AOTsmO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4140625" style="261" customWidth="1"/>
    <col min="126" max="16384" width="9" style="260" hidden="1"/>
  </cols>
  <sheetData>
    <row r="1" spans="2:125" ht="13.5" customHeight="1"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25" ht="13.2" x14ac:dyDescent="0.2">
      <c r="B2" s="260"/>
      <c r="DG2" s="260"/>
    </row>
    <row r="3" spans="2: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spans="2:125" ht="13.2" x14ac:dyDescent="0.2"/>
    <row r="5" spans="2:125" ht="13.2" x14ac:dyDescent="0.2"/>
    <row r="6" spans="2:125" ht="13.2" x14ac:dyDescent="0.2"/>
    <row r="7" spans="2:125" ht="13.2" x14ac:dyDescent="0.2"/>
    <row r="8" spans="2:125" ht="13.2" x14ac:dyDescent="0.2"/>
    <row r="9" spans="2:125" ht="13.2" x14ac:dyDescent="0.2">
      <c r="DU9" s="26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0"/>
    </row>
    <row r="18" spans="125:125" ht="13.2" x14ac:dyDescent="0.2"/>
    <row r="19" spans="125:125" ht="13.2" x14ac:dyDescent="0.2"/>
    <row r="20" spans="125:125" ht="13.2" x14ac:dyDescent="0.2">
      <c r="DU20" s="260"/>
    </row>
    <row r="21" spans="125:125" ht="13.2" x14ac:dyDescent="0.2">
      <c r="DU21" s="26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0"/>
    </row>
    <row r="29" spans="125:125" ht="13.2" x14ac:dyDescent="0.2"/>
    <row r="30" spans="125:125" ht="13.2" x14ac:dyDescent="0.2"/>
    <row r="31" spans="125:125" ht="13.2" x14ac:dyDescent="0.2"/>
    <row r="32" spans="125:125" ht="13.2" x14ac:dyDescent="0.2"/>
    <row r="33" spans="2:125" ht="13.2" x14ac:dyDescent="0.2">
      <c r="B33" s="260"/>
      <c r="G33" s="260"/>
      <c r="I33" s="260"/>
    </row>
    <row r="34" spans="2:125" ht="13.2" x14ac:dyDescent="0.2">
      <c r="C34" s="260"/>
      <c r="P34" s="260"/>
      <c r="DE34" s="260"/>
      <c r="DH34" s="260"/>
    </row>
    <row r="35" spans="2:125" ht="13.2" x14ac:dyDescent="0.2">
      <c r="D35" s="260"/>
      <c r="E35" s="260"/>
      <c r="DG35" s="260"/>
      <c r="DJ35" s="260"/>
      <c r="DP35" s="260"/>
      <c r="DQ35" s="260"/>
      <c r="DR35" s="260"/>
      <c r="DS35" s="260"/>
      <c r="DT35" s="260"/>
      <c r="DU35" s="260"/>
    </row>
    <row r="36" spans="2:125" ht="13.2" x14ac:dyDescent="0.2">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2:125" ht="13.2" x14ac:dyDescent="0.2">
      <c r="DU37" s="260"/>
    </row>
    <row r="38" spans="2:125" ht="13.2" x14ac:dyDescent="0.2">
      <c r="DT38" s="260"/>
      <c r="DU38" s="260"/>
    </row>
    <row r="39" spans="2:125" ht="13.2" x14ac:dyDescent="0.2"/>
    <row r="40" spans="2:125" ht="13.2" x14ac:dyDescent="0.2">
      <c r="DH40" s="260"/>
    </row>
    <row r="41" spans="2:125" ht="13.2" x14ac:dyDescent="0.2">
      <c r="DE41" s="260"/>
    </row>
    <row r="42" spans="2:125" ht="13.2" x14ac:dyDescent="0.2">
      <c r="DG42" s="260"/>
      <c r="DJ42" s="260"/>
    </row>
    <row r="43" spans="2:125" ht="13.2" x14ac:dyDescent="0.2">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2:125" ht="13.2" x14ac:dyDescent="0.2">
      <c r="DU44" s="260"/>
    </row>
    <row r="45" spans="2:125" ht="13.2" x14ac:dyDescent="0.2"/>
    <row r="46" spans="2:125" ht="13.2" x14ac:dyDescent="0.2"/>
    <row r="47" spans="2:125" ht="13.2" x14ac:dyDescent="0.2"/>
    <row r="48" spans="2:125" ht="13.2" x14ac:dyDescent="0.2">
      <c r="DT48" s="260"/>
      <c r="DU48" s="260"/>
    </row>
    <row r="49" spans="120:125" ht="13.2" x14ac:dyDescent="0.2">
      <c r="DU49" s="260"/>
    </row>
    <row r="50" spans="120:125" ht="13.2" x14ac:dyDescent="0.2">
      <c r="DU50" s="260"/>
    </row>
    <row r="51" spans="120:125" ht="13.2" x14ac:dyDescent="0.2">
      <c r="DP51" s="260"/>
      <c r="DQ51" s="260"/>
      <c r="DR51" s="260"/>
      <c r="DS51" s="260"/>
      <c r="DT51" s="260"/>
      <c r="DU51" s="260"/>
    </row>
    <row r="52" spans="120:125" ht="13.2" x14ac:dyDescent="0.2"/>
    <row r="53" spans="120:125" ht="13.2" x14ac:dyDescent="0.2"/>
    <row r="54" spans="120:125" ht="13.2" x14ac:dyDescent="0.2">
      <c r="DU54" s="260"/>
    </row>
    <row r="55" spans="120:125" ht="13.2" x14ac:dyDescent="0.2"/>
    <row r="56" spans="120:125" ht="13.2" x14ac:dyDescent="0.2"/>
    <row r="57" spans="120:125" ht="13.2" x14ac:dyDescent="0.2"/>
    <row r="58" spans="120:125" ht="13.2" x14ac:dyDescent="0.2">
      <c r="DU58" s="260"/>
    </row>
    <row r="59" spans="120:125" ht="13.2" x14ac:dyDescent="0.2"/>
    <row r="60" spans="120:125" ht="13.2" x14ac:dyDescent="0.2"/>
    <row r="61" spans="120:125" ht="13.2" x14ac:dyDescent="0.2"/>
    <row r="62" spans="120:125" ht="13.2" x14ac:dyDescent="0.2"/>
    <row r="63" spans="120:125" ht="13.2" x14ac:dyDescent="0.2">
      <c r="DU63" s="260"/>
    </row>
    <row r="64" spans="120:125" ht="13.2" x14ac:dyDescent="0.2">
      <c r="DT64" s="260"/>
      <c r="DU64" s="260"/>
    </row>
    <row r="65" spans="123:125" ht="13.2" x14ac:dyDescent="0.2"/>
    <row r="66" spans="123:125" ht="13.2" x14ac:dyDescent="0.2"/>
    <row r="67" spans="123:125" ht="13.2" x14ac:dyDescent="0.2"/>
    <row r="68" spans="123:125" ht="13.2" x14ac:dyDescent="0.2"/>
    <row r="69" spans="123:125" ht="13.2" x14ac:dyDescent="0.2">
      <c r="DS69" s="260"/>
      <c r="DT69" s="260"/>
      <c r="DU69" s="26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0"/>
    </row>
    <row r="83" spans="116:125" ht="13.2" x14ac:dyDescent="0.2">
      <c r="DM83" s="260"/>
      <c r="DN83" s="260"/>
      <c r="DO83" s="260"/>
      <c r="DP83" s="260"/>
      <c r="DQ83" s="260"/>
      <c r="DR83" s="260"/>
      <c r="DS83" s="260"/>
      <c r="DT83" s="260"/>
      <c r="DU83" s="260"/>
    </row>
    <row r="84" spans="116:125" ht="13.2" x14ac:dyDescent="0.2"/>
    <row r="85" spans="116:125" ht="13.2" x14ac:dyDescent="0.2"/>
    <row r="86" spans="116:125" ht="13.2" x14ac:dyDescent="0.2"/>
    <row r="87" spans="116:125" ht="13.2" x14ac:dyDescent="0.2"/>
    <row r="88" spans="116:125" ht="13.2" x14ac:dyDescent="0.2">
      <c r="DU88" s="26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0"/>
      <c r="DT94" s="260"/>
      <c r="DU94" s="260"/>
    </row>
    <row r="95" spans="116:125" ht="13.5" customHeight="1" x14ac:dyDescent="0.2">
      <c r="DU95" s="26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row r="121" spans="125:125" ht="13.5" hidden="1" customHeight="1" x14ac:dyDescent="0.2">
      <c r="DU121" s="260"/>
    </row>
  </sheetData>
  <sheetProtection algorithmName="SHA-512" hashValue="wVMPdsBPBWuwuTfbcwTkkVwEINrez3Oc0CtAuIQfgGjJDLEu09UfXR29xclzUuMtWQQqTR5MN8YupPBAPOlIIA==" saltValue="wTu72Tz0S2uZyLYjSgLV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heetViews>
  <sheetFormatPr defaultColWidth="0" defaultRowHeight="13.5" customHeight="1" zeroHeight="1" x14ac:dyDescent="0.2"/>
  <cols>
    <col min="1" max="125" width="2.44140625" style="261" customWidth="1"/>
    <col min="126" max="142" width="0" style="260" hidden="1" customWidth="1"/>
    <col min="143"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c r="T2" s="260"/>
    </row>
    <row r="3" spans="1:125"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0"/>
      <c r="G33" s="260"/>
      <c r="I33" s="260"/>
    </row>
    <row r="34" spans="2:125" ht="13.2" x14ac:dyDescent="0.2">
      <c r="C34" s="260"/>
      <c r="P34" s="260"/>
      <c r="R34" s="260"/>
      <c r="U34" s="260"/>
    </row>
    <row r="35" spans="2:125" ht="13.2" x14ac:dyDescent="0.2">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2:125" ht="13.2" x14ac:dyDescent="0.2">
      <c r="F36" s="260"/>
      <c r="H36" s="260"/>
      <c r="J36" s="260"/>
      <c r="K36" s="260"/>
      <c r="L36" s="260"/>
      <c r="M36" s="260"/>
      <c r="N36" s="260"/>
      <c r="O36" s="260"/>
      <c r="Q36" s="260"/>
      <c r="S36" s="260"/>
      <c r="V36" s="260"/>
    </row>
    <row r="37" spans="2:125" ht="13.2" x14ac:dyDescent="0.2"/>
    <row r="38" spans="2:125" ht="13.2" x14ac:dyDescent="0.2"/>
    <row r="39" spans="2:125" ht="13.2" x14ac:dyDescent="0.2"/>
    <row r="40" spans="2:125" ht="13.2" x14ac:dyDescent="0.2">
      <c r="U40" s="260"/>
    </row>
    <row r="41" spans="2:125" ht="13.2" x14ac:dyDescent="0.2">
      <c r="R41" s="260"/>
    </row>
    <row r="42" spans="2:125" ht="13.2" x14ac:dyDescent="0.2">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2:125" ht="13.2" x14ac:dyDescent="0.2">
      <c r="Q43" s="260"/>
      <c r="S43" s="260"/>
      <c r="V43" s="26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557</v>
      </c>
    </row>
  </sheetData>
  <sheetProtection algorithmName="SHA-512" hashValue="cTFkkiV6IgEnydTtvTxe24u67rB6SJ2KZtL1/tc10a5cb9sFkRDFuwIy4xk6F1NWeT24Nx+EQSQAKswzR4Xhiw==" saltValue="3XjdGbtOTAAZUox7WAWD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G34"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42" t="s">
        <v>3</v>
      </c>
      <c r="D47" s="1142"/>
      <c r="E47" s="1143"/>
      <c r="F47" s="11">
        <v>9.74</v>
      </c>
      <c r="G47" s="12">
        <v>9.73</v>
      </c>
      <c r="H47" s="12">
        <v>10</v>
      </c>
      <c r="I47" s="12">
        <v>9.6300000000000008</v>
      </c>
      <c r="J47" s="13">
        <v>8.19</v>
      </c>
    </row>
    <row r="48" spans="2:10" ht="57.75" customHeight="1" x14ac:dyDescent="0.2">
      <c r="B48" s="14"/>
      <c r="C48" s="1144" t="s">
        <v>4</v>
      </c>
      <c r="D48" s="1144"/>
      <c r="E48" s="1145"/>
      <c r="F48" s="15">
        <v>3.08</v>
      </c>
      <c r="G48" s="16">
        <v>3.73</v>
      </c>
      <c r="H48" s="16">
        <v>3.13</v>
      </c>
      <c r="I48" s="16">
        <v>3.48</v>
      </c>
      <c r="J48" s="17">
        <v>4.21</v>
      </c>
    </row>
    <row r="49" spans="2:10" ht="57.75" customHeight="1" thickBot="1" x14ac:dyDescent="0.25">
      <c r="B49" s="18"/>
      <c r="C49" s="1146" t="s">
        <v>5</v>
      </c>
      <c r="D49" s="1146"/>
      <c r="E49" s="1147"/>
      <c r="F49" s="19" t="s">
        <v>563</v>
      </c>
      <c r="G49" s="20">
        <v>1.43</v>
      </c>
      <c r="H49" s="20" t="s">
        <v>564</v>
      </c>
      <c r="I49" s="20">
        <v>0.01</v>
      </c>
      <c r="J49" s="21" t="s">
        <v>565</v>
      </c>
    </row>
    <row r="50" spans="2:10" ht="13.5" customHeight="1" x14ac:dyDescent="0.2"/>
  </sheetData>
  <sheetProtection algorithmName="SHA-512" hashValue="+8Kqesj2u1/DN3gIHK6Z/OMiG75w799iQ7F8z5PP9zt9VrHJl5rBRKLSO61lfDMePwFJVf80j2n1nEkgRws33g==" saltValue="TEphJWLebdKmymOK+ksp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2022-09-29T00:41:46Z</cp:lastPrinted>
  <dcterms:created xsi:type="dcterms:W3CDTF">2022-02-02T06:34:22Z</dcterms:created>
  <dcterms:modified xsi:type="dcterms:W3CDTF">2022-09-29T00:42:00Z</dcterms:modified>
  <cp:category/>
</cp:coreProperties>
</file>