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9B602B1B-3024-4755-8C61-6DAD14843F7D}"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6"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 r="BE35" i="10" s="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<sst xmlns="http://schemas.openxmlformats.org/spreadsheetml/2006/main" count="1145" uniqueCount="640">
  <si>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</si>
  <si>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</si>
  <si>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</si>
  <si>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</si>
  <si>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</si>
  <si>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</si>
  <si>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</si>
  <si>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</si>
  <si>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</si>
  <si>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</si>
  <si>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</si>
  <si>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</si>
  <si>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</si>
  <si>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</si>
  <si>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</si>
  <si>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</si>
  <si>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</si>
  <si>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</si>
  <si>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</si>
  <si>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</si>
  <si>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</si>
  <si>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</si>
  <si>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</si>
  <si>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</si>
  <si>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</si>
  <si>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</si>
  <si>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</si>
  <si>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</si>
  <si>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</si>
  <si>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</si>
  <si>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</si>
  <si>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</si>
  <si>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</si>
  <si>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</si>
  <si>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</si>
  <si>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</si>
  <si>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</si>
  <si>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</si>
  <si>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</si>
  <si>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</si>
  <si>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</si>
  <si>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</si>
  <si>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</si>
  <si>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</si>
  <si>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</si>
  <si>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</si>
  <si>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</si>
  <si>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</si>
  <si>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</si>
  <si>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</si>
  <si>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</si>
  <si>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</si>
  <si>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</si>
  <si>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</si>
  <si>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</si>
  <si>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</si>
  <si>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</si>
  <si>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</si>
  <si>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</si>
  <si>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</si>
  <si>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</si>
  <si>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</si>
  <si>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</si>
  <si>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</si>
  <si>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</si>
  <si>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</si>
  <si>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</si>
  <si>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</si>
  <si>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</si>
  <si>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</si>
  <si>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</si>
  <si>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</si>
  <si>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</si>
  <si>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</si>
  <si>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</si>
  <si>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</si>
  <si>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</si>
  <si>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</si>
  <si>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</si>
  <si>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</si>
  <si>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</si>
  <si>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</si>
  <si>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</si>
  <si>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</si>
  <si>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</si>
  <si>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</si>
  <si>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</si>
  <si>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</si>
  <si>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</si>
  <si>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</si>
  <si>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</si>
  <si>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</si>
  <si>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</si>
  <si>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</si>
  <si>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</si>
  <si>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</si>
  <si>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</si>
  <si>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</si>
  <si>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</si>
  <si>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</si>
  <si>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</si>
  <si>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</si>
  <si>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</si>
  <si>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</si>
  <si>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</si>
  <si>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</si>
  <si>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</si>
  <si>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</si>
  <si>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</si>
  <si>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</si>
  <si>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</si>
  <si>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</si>
  <si>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</si>
  <si>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</si>
  <si>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</si>
  <si>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</si>
  <si>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</si>
  <si>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</si>
  <si>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</si>
  <si>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</si>
  <si>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</si>
  <si>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</si>
  <si>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</si>
  <si>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</si>
  <si>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</si>
  <si>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</si>
  <si>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</si>
  <si>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</si>
  <si>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</si>
  <si>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</si>
  <si>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</si>
  <si>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</si>
  <si>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</si>
  <si>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</si>
  <si>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</si>
  <si>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</si>
  <si>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</si>
  <si>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</si>
  <si>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</si>
  <si>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</si>
  <si>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</si>
  <si>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</si>
  <si>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</si>
  <si>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</si>
  <si>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</si>
  <si>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</si>
  <si>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</si>
  <si>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</si>
  <si>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</si>
  <si>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</si>
  <si>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</si>
  <si>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</si>
  <si>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</si>
  <si>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</si>
  <si>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国民宿舎特別会計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</si>
  <si>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</si>
  <si>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</si>
  <si>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</si>
  <si>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</si>
  <si>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</si>
  <si>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</si>
  <si>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</si>
  <si>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</si>
  <si>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</si>
  <si>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</si>
  <si>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</si>
  <si>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</si>
  <si>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</si>
  <si>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</si>
  <si>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</si>
  <si>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</si>
  <si>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</si>
  <si>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</si>
  <si>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</si>
  <si>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</si>
  <si>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</si>
  <si>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</si>
  <si>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</si>
  <si>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</si>
  <si>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</si>
  <si>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</si>
  <si>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</si>
  <si>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</si>
  <si>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</si>
  <si>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</si>
  <si>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</si>
  <si>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</si>
  <si>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</si>
  <si>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</si>
  <si>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</si>
  <si>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</si>
  <si>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</si>
  <si>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</si>
  <si>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</si>
  <si>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</si>
  <si>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</si>
  <si>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</si>
  <si>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</si>
  <si>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</si>
  <si>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</si>
  <si>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</si>
  <si>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</si>
  <si>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</si>
  <si>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</si>
  <si>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</si>
  <si>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</si>
  <si>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</si>
  <si>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</si>
  <si>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</si>
  <si>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</si>
  <si>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</si>
  <si>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</si>
  <si>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</si>
  <si>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</si>
  <si>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</si>
  <si>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</si>
  <si>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山口県周南市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</si>
  <si>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</si>
  <si>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</si>
  <si>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</si>
  <si>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</si>
  <si>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</si>
  <si>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</si>
  <si>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</si>
  <si>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</si>
  <si>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</si>
  <si>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</si>
  <si>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</si>
  <si>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</si>
  <si>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</si>
  <si>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</si>
  <si>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</si>
  <si>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</si>
  <si>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</si>
  <si>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</si>
  <si>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</si>
  <si>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</si>
  <si>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</si>
  <si>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</si>
  <si>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</si>
  <si>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</si>
  <si>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</si>
  <si>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</si>
  <si>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</si>
  <si>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</si>
  <si>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</si>
  <si>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</si>
  <si>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</si>
  <si>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</si>
  <si>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</si>
  <si>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</si>
  <si>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</si>
  <si>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</si>
  <si>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</si>
  <si>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</si>
  <si>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</si>
  <si>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</si>
  <si>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</si>
  <si>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</si>
  <si>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</si>
  <si>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</si>
  <si>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</si>
  <si>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</si>
  <si>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</si>
  <si>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</si>
  <si>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</si>
  <si>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</si>
  <si>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</si>
  <si>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</si>
  <si>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</si>
  <si>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</si>
  <si>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</si>
  <si>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</si>
  <si>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</si>
  <si>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</si>
  <si>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</si>
  <si>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</si>
  <si>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</si>
  <si>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</si>
  <si>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</si>
  <si>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</si>
  <si>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</si>
  <si>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</si>
  <si>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</si>
  <si>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</si>
  <si>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</si>
  <si>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</si>
  <si>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</si>
  <si>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</si>
  <si>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</si>
  <si>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</si>
  <si>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</si>
  <si>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</si>
  <si>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</si>
  <si>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</si>
  <si>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</si>
  <si>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</si>
  <si>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</si>
  <si>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</si>
  <si>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</si>
  <si>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</si>
  <si>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</si>
  <si>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</si>
  <si>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</si>
  <si>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</si>
  <si>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</si>
  <si>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</si>
  <si>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</si>
  <si>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</si>
  <si>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</si>
  <si>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</si>
  <si>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</si>
  <si>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</si>
  <si>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</si>
  <si>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</si>
  <si>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</si>
  <si>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</si>
  <si>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</si>
  <si>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</si>
  <si>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</si>
  <si>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</si>
  <si>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</si>
  <si>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</si>
  <si>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</si>
  <si>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</si>
  <si>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</si>
  <si>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</si>
  <si>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</si>
  <si>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</si>
  <si>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</si>
  <si>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</si>
  <si>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</si>
  <si>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</si>
  <si>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</si>
  <si>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</si>
  <si>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</si>
  <si>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</si>
  <si>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</si>
  <si>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</si>
  <si>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</si>
  <si>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</si>
  <si>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</si>
  <si>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</si>
  <si>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</si>
  <si>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</si>
  <si>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</si>
  <si>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</si>
  <si>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</si>
  <si>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</si>
  <si>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</si>
  <si>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</si>
  <si>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</si>
  <si>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</si>
  <si>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</si>
  <si>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</si>
  <si>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</si>
  <si>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</si>
  <si>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</si>
  <si>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</si>
  <si>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</si>
  <si>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</si>
  <si>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</si>
  <si>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</si>
  <si>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</si>
  <si>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</si>
  <si>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</si>
  <si>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</si>
  <si>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</si>
  <si>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</si>
  <si>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</si>
  <si>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</si>
  <si>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山口県周南市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</si>
  <si>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</si>
  <si>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</si>
  <si>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</si>
  <si>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</si>
  <si>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</si>
  <si>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</si>
  <si>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</si>
  <si>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</si>
  <si>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</si>
  <si>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</si>
  <si>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</si>
  <si>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</si>
  <si>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</si>
  <si>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</si>
  <si>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</si>
  <si>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</si>
  <si>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</si>
  <si>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</si>
  <si>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</si>
  <si>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</si>
  <si>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</si>
  <si>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</si>
  <si>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</si>
  <si>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</si>
  <si>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</si>
  <si>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</si>
  <si>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</si>
  <si>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</si>
  <si>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</si>
  <si>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</si>
  <si>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</si>
  <si>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</si>
  <si>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</si>
  <si>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</si>
  <si>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</si>
  <si>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</si>
  <si>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</si>
  <si>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</si>
  <si>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</si>
  <si>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</si>
  <si>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</si>
  <si>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</si>
  <si>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</si>
  <si>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</si>
  <si>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介護老人保健施設事業会計</t>
    <phoneticPr fontId="5"/>
  </si>
  <si>
    <t>モーターボート競走事業会計</t>
    <phoneticPr fontId="5"/>
  </si>
  <si>
    <t>法適用企業</t>
    <phoneticPr fontId="5"/>
  </si>
  <si>
    <t>地方卸売市場事業特別会計</t>
    <phoneticPr fontId="5"/>
  </si>
  <si>
    <t>法非適用企業</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</si>
  <si>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</si>
  <si>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</si>
  <si>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</si>
  <si>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</si>
  <si>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</si>
  <si>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</si>
  <si>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</si>
  <si>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</si>
  <si>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</si>
  <si>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</si>
  <si>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</si>
  <si>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</si>
  <si>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</si>
  <si>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</si>
  <si>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</si>
  <si>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</si>
  <si>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</si>
  <si>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</si>
  <si>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</si>
  <si>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</si>
  <si>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</si>
  <si>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</si>
  <si>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</si>
  <si>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</si>
  <si>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</si>
  <si>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</si>
  <si>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</si>
  <si>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</si>
  <si>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</si>
  <si>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</si>
  <si>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</si>
  <si>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</si>
  <si>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</si>
  <si>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</si>
  <si>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</si>
  <si>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</si>
  <si>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</si>
  <si>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</si>
  <si>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</si>
  <si>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</si>
  <si>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</si>
  <si>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</si>
  <si>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</si>
  <si>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</si>
  <si>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</si>
  <si>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</si>
  <si>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</si>
  <si>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</si>
  <si>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</si>
  <si>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</si>
  <si>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</si>
  <si>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</si>
  <si>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</si>
  <si>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</si>
  <si>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</si>
  <si>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</si>
  <si>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</si>
  <si>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</si>
  <si>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</si>
  <si>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</si>
  <si>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</si>
  <si>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</si>
  <si>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</si>
  <si>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</si>
  <si>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</si>
  <si>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</si>
  <si>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</si>
  <si>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</si>
  <si>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</si>
  <si>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</si>
  <si>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介護老人保健施設事業会計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</si>
  <si>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</si>
  <si>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</si>
  <si>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</si>
  <si>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</si>
  <si>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</si>
  <si>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</si>
  <si>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</si>
  <si>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</si>
  <si>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</si>
  <si>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</si>
  <si>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</si>
  <si>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</si>
  <si>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</si>
  <si>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</si>
  <si>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</si>
  <si>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</si>
  <si>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</si>
  <si>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</si>
  <si>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</si>
  <si>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</si>
  <si>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</si>
  <si>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</si>
  <si>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</si>
  <si>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</si>
  <si>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</si>
  <si>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</si>
  <si>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</si>
  <si>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</si>
  <si>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</si>
  <si>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</si>
  <si>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</si>
  <si>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</si>
  <si>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</si>
  <si>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</si>
  <si>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</si>
  <si>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</si>
  <si>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</si>
  <si>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</si>
  <si>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</si>
  <si>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</si>
  <si>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</si>
  <si>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</si>
  <si>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</si>
  <si>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</si>
  <si>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</si>
  <si>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</si>
  <si>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</si>
  <si>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</si>
  <si>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</si>
  <si>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</si>
  <si>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</si>
  <si>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</si>
  <si>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</si>
  <si>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</si>
  <si>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</si>
  <si>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</si>
  <si>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</si>
  <si>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</si>
  <si>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</si>
  <si>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</si>
  <si>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</si>
  <si>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</si>
  <si>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</si>
  <si>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</si>
  <si>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</si>
  <si>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</si>
  <si>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</si>
  <si>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</si>
  <si>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</si>
  <si>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</si>
  <si>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</si>
  <si>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</si>
  <si>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</si>
  <si>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</si>
  <si>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</si>
  <si>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</si>
  <si>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</si>
  <si>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</si>
  <si>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</si>
  <si>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</si>
  <si>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</si>
  <si>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</si>
  <si>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</si>
  <si>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3.38</t>
  </si>
  <si>
    <t>▲ 1.49</t>
  </si>
  <si>
    <t>▲ 0.67</t>
  </si>
  <si>
    <t>▲ 0.71</t>
  </si>
  <si>
    <t>国民宿舎特別会計</t>
  </si>
  <si>
    <t>▲ 0.06</t>
  </si>
  <si>
    <t>モーターボート競走事業会計</t>
  </si>
  <si>
    <t>水道事業会計</t>
  </si>
  <si>
    <t>下水道事業会計</t>
  </si>
  <si>
    <t>一般会計</t>
  </si>
  <si>
    <t>病院事業会計</t>
  </si>
  <si>
    <t>国民健康保険特別会計</t>
  </si>
  <si>
    <t>介護保険特別会計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</si>
  <si>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</si>
  <si>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</si>
  <si>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</si>
  <si>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</si>
  <si>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</si>
  <si>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</si>
  <si>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</si>
  <si>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</si>
  <si>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</si>
  <si>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</si>
  <si>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周南市体育協会</t>
  </si>
  <si>
    <t>徳山地区漁業振興基金</t>
  </si>
  <si>
    <t>周南市文化振興財団</t>
  </si>
  <si>
    <t>周南市ふるさと振興財団</t>
  </si>
  <si>
    <t>周南市医療公社</t>
  </si>
  <si>
    <t>周南地域地場産業振興センター</t>
  </si>
  <si>
    <t>大津島巡航</t>
  </si>
  <si>
    <t>徳山青果精算</t>
  </si>
  <si>
    <t>かの高原開発</t>
  </si>
  <si>
    <t>新南陽地区漁業振興基金</t>
  </si>
  <si>
    <t>周南観光コンベンション協会</t>
  </si>
  <si>
    <t>地域振興基金</t>
    <phoneticPr fontId="5"/>
  </si>
  <si>
    <t>子ども未来夢基金</t>
    <phoneticPr fontId="5"/>
  </si>
  <si>
    <t>小野、花河原飲料水供給施設基金</t>
    <phoneticPr fontId="5"/>
  </si>
  <si>
    <t>中野四熊飲料水供給施設基金</t>
    <phoneticPr fontId="5"/>
  </si>
  <si>
    <t>ふるさと周南応援基金</t>
    <phoneticPr fontId="5"/>
  </si>
  <si>
    <t>周南地区福祉施設組合（一般会計）</t>
    <phoneticPr fontId="2"/>
  </si>
  <si>
    <t>玖西環境衛生組合（一般会計）</t>
    <phoneticPr fontId="2"/>
  </si>
  <si>
    <t>周南地区衛生施設組合（一般会計）</t>
    <phoneticPr fontId="2"/>
  </si>
  <si>
    <t>光地区消防組合（一般会計）</t>
    <phoneticPr fontId="2"/>
  </si>
  <si>
    <t>周陽環境整備組合（一般会計）</t>
    <phoneticPr fontId="2"/>
  </si>
  <si>
    <t>山口県市町総合事務組合（一般会計）</t>
    <phoneticPr fontId="2"/>
  </si>
  <si>
    <t>山口県市町総合事務組合（退職手当特別会計）</t>
    <rPh sb="12" eb="14">
      <t>タイショク</t>
    </rPh>
    <rPh sb="14" eb="16">
      <t>テアテ</t>
    </rPh>
    <rPh sb="16" eb="18">
      <t>トクベツ</t>
    </rPh>
    <rPh sb="18" eb="20">
      <t>カイケイ</t>
    </rPh>
    <phoneticPr fontId="2"/>
  </si>
  <si>
    <t>山口県市町総合事務組合（消防団員補償等特別会計）</t>
    <rPh sb="12" eb="15">
      <t>ショウボウダン</t>
    </rPh>
    <rPh sb="15" eb="16">
      <t>イン</t>
    </rPh>
    <rPh sb="16" eb="18">
      <t>ホショウ</t>
    </rPh>
    <rPh sb="18" eb="19">
      <t>ナド</t>
    </rPh>
    <rPh sb="19" eb="21">
      <t>トクベツ</t>
    </rPh>
    <rPh sb="21" eb="23">
      <t>カイケイ</t>
    </rPh>
    <phoneticPr fontId="2"/>
  </si>
  <si>
    <t>山口県市町総合事務組合（非常勤職員公務災害補償特別会計）</t>
    <phoneticPr fontId="2"/>
  </si>
  <si>
    <t>山口県市町総合事務組合（山口県市町公平委員会特別会計）</t>
    <rPh sb="12" eb="14">
      <t>ヤマグチ</t>
    </rPh>
    <rPh sb="14" eb="15">
      <t>ケン</t>
    </rPh>
    <rPh sb="15" eb="16">
      <t>シ</t>
    </rPh>
    <rPh sb="16" eb="17">
      <t>マチ</t>
    </rPh>
    <rPh sb="17" eb="19">
      <t>コウヘイ</t>
    </rPh>
    <rPh sb="19" eb="22">
      <t>イインカイ</t>
    </rPh>
    <rPh sb="22" eb="24">
      <t>トクベツ</t>
    </rPh>
    <rPh sb="24" eb="26">
      <t>カイケイ</t>
    </rPh>
    <phoneticPr fontId="2"/>
  </si>
  <si>
    <t>山口県市町総合事務組合（交通災害共済特別会計）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</si>
  <si>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</si>
  <si>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</si>
  <si>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</si>
  <si>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</si>
  <si>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</si>
  <si>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</si>
  <si>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すると、本市では、地方債現在高が高いことで将来負担比率が高くなっている。今後は、①計画的な市債の発行、②公共施設の量の最適化等、により地方債発行額を抑制し、地方債残高を減少させて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</si>
  <si>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</si>
  <si>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</si>
  <si>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</si>
  <si>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</si>
  <si>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</si>
  <si>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</si>
  <si>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令和元年度と令和2年度の比較では、将来負担比率は、分子である地方債現在高等の減に伴う将来負担額の減少と、分母である臨時財政対策債発行可能額等の増に伴う標準財政規模の増加により、3.1ポイント減少した。実質公債費率は、3ヵ年平均では大型事業の償還開始等により0.3ポイントの増となった。今後は、地方債発行額の抑制や、償還期間の見直しによる公債費負担の平準化を図っていく必要がある。</t>
    <rPh sb="4" eb="6">
      <t>レイワ</t>
    </rPh>
    <rPh sb="6" eb="8">
      <t>ガンネン</t>
    </rPh>
    <rPh sb="13" eb="14">
      <t>ネン</t>
    </rPh>
    <rPh sb="29" eb="31">
      <t>ブンシ</t>
    </rPh>
    <rPh sb="34" eb="37">
      <t>チホウサイ</t>
    </rPh>
    <rPh sb="37" eb="39">
      <t>ゲンザイ</t>
    </rPh>
    <rPh sb="39" eb="40">
      <t>ダカ</t>
    </rPh>
    <rPh sb="40" eb="41">
      <t>トウ</t>
    </rPh>
    <rPh sb="42" eb="43">
      <t>ゲン</t>
    </rPh>
    <rPh sb="44" eb="45">
      <t>トモナ</t>
    </rPh>
    <rPh sb="46" eb="48">
      <t>ショウライ</t>
    </rPh>
    <rPh sb="48" eb="50">
      <t>フタン</t>
    </rPh>
    <rPh sb="50" eb="51">
      <t>ガク</t>
    </rPh>
    <rPh sb="52" eb="54">
      <t>ゲンショウ</t>
    </rPh>
    <rPh sb="56" eb="58">
      <t>ブンボ</t>
    </rPh>
    <rPh sb="73" eb="74">
      <t>トウ</t>
    </rPh>
    <rPh sb="75" eb="76">
      <t>ゾウ</t>
    </rPh>
    <rPh sb="77" eb="78">
      <t>トモナ</t>
    </rPh>
    <rPh sb="79" eb="81">
      <t>ヒョウジュン</t>
    </rPh>
    <rPh sb="99" eb="101">
      <t>ゲンショウ</t>
    </rPh>
    <rPh sb="114" eb="115">
      <t>ネン</t>
    </rPh>
    <rPh sb="115" eb="117">
      <t>ヘイキン</t>
    </rPh>
    <rPh sb="119" eb="121">
      <t>オオガタ</t>
    </rPh>
    <rPh sb="121" eb="123">
      <t>ジギョウ</t>
    </rPh>
    <rPh sb="124" eb="126">
      <t>ショウカン</t>
    </rPh>
    <rPh sb="126" eb="128">
      <t>カイシ</t>
    </rPh>
    <rPh sb="128" eb="129">
      <t>トウ</t>
    </rPh>
    <rPh sb="140" eb="141">
      <t>ゾウ</t>
    </rPh>
    <rPh sb="161" eb="163">
      <t>ショウカン</t>
    </rPh>
    <rPh sb="163" eb="165">
      <t>キカン</t>
    </rPh>
    <rPh sb="166" eb="168">
      <t>ミナオ</t>
    </rPh>
    <rPh sb="172" eb="175">
      <t>コウサイヒ</t>
    </rPh>
    <rPh sb="175" eb="177">
      <t>フタン</t>
    </rPh>
    <rPh sb="178" eb="181">
      <t>ヘイジュンカ</t>
    </rPh>
    <rPh sb="182" eb="183">
      <t>ハカ</t>
    </rPh>
    <rPh sb="187" eb="18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</si>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</sst>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36"/>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6" fillId="0" borderId="41" xfId="16"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6149D39-B3BD-4A42-B715-967334993AB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9C7C-4C58-811C-8664B2F6F4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51745</c:v>
                </c:pt>
                <c:pt idx="1">
                  <c:v>102075</c:v>
                </c:pt>
                <c:pt idx="2">
                  <c:v>63623</c:v>
                </c:pt>
                <c:pt idx="3">
                  <c:v>51379</c:v>
                </c:pt>
                <c:pt idx="4">
                  <c:v>59074</c:v>
                </c:pt>
              </c:numCache>
            </c:numRef>
          </c:val>
          <c:smooth val="0"/>
          <c:extLst>
            <c:ext xmlns:c16="http://schemas.microsoft.com/office/drawing/2014/chart" uri="{C3380CC4-5D6E-409C-BE32-E72D297353CC}">
              <c16:uniqueId val="{00000001-9C7C-4C58-811C-8664B2F6F413}"/>
            </c:ext>
          </c:extLst>
        </c:ser>
        <c:dLbls>
          <c:showLegendKey val="0"/>
          <c:showVal val="0"/>
          <c:showCatName val="0"/>
          <c:showSerName val="0"/>
          <c:showPercent val="0"/>
          <c:showBubbleSize val="0"/>
        </c:dLbls>
        <c:marker val="1"/>
        <c:smooth val="0"/>
        <c:axId val="556703936"/>
        <c:axId val="556701584"/>
      </c:lineChart>
      <c:catAx>
        <c:axId val="55670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701584"/>
        <c:crosses val="autoZero"/>
        <c:auto val="1"/>
        <c:lblAlgn val="ctr"/>
        <c:lblOffset val="100"/>
        <c:tickLblSkip val="1"/>
        <c:tickMarkSkip val="1"/>
        <c:noMultiLvlLbl val="0"/>
      </c:catAx>
      <c:valAx>
        <c:axId val="556701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70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4.37</c:v>
                </c:pt>
                <c:pt idx="1">
                  <c:v>6.03</c:v>
                </c:pt>
                <c:pt idx="2">
                  <c:v>4.59</c:v>
                </c:pt>
                <c:pt idx="3">
                  <c:v>5.59</c:v>
                </c:pt>
                <c:pt idx="4">
                  <c:v>4.8600000000000003</c:v>
                </c:pt>
              </c:numCache>
            </c:numRef>
          </c:val>
          <c:extLst>
            <c:ext xmlns:c16="http://schemas.microsoft.com/office/drawing/2014/chart" uri="{C3380CC4-5D6E-409C-BE32-E72D297353CC}">
              <c16:uniqueId val="{00000000-CD30-4770-AE04-F7ABE36235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14.71</c:v>
                </c:pt>
                <c:pt idx="1">
                  <c:v>9.65</c:v>
                </c:pt>
                <c:pt idx="2">
                  <c:v>9.6999999999999993</c:v>
                </c:pt>
                <c:pt idx="3">
                  <c:v>7.96</c:v>
                </c:pt>
                <c:pt idx="4">
                  <c:v>7.67</c:v>
                </c:pt>
              </c:numCache>
            </c:numRef>
          </c:val>
          <c:extLst>
            <c:ext xmlns:c16="http://schemas.microsoft.com/office/drawing/2014/chart" uri="{C3380CC4-5D6E-409C-BE32-E72D297353CC}">
              <c16:uniqueId val="{00000001-CD30-4770-AE04-F7ABE362350A}"/>
            </c:ext>
          </c:extLst>
        </c:ser>
        <c:dLbls>
          <c:showLegendKey val="0"/>
          <c:showVal val="0"/>
          <c:showCatName val="0"/>
          <c:showSerName val="0"/>
          <c:showPercent val="0"/>
          <c:showBubbleSize val="0"/>
        </c:dLbls>
        <c:gapWidth val="250"/>
        <c:overlap val="100"/>
        <c:axId val="556704720"/>
        <c:axId val="55669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0.75</c:v>
                </c:pt>
                <c:pt idx="1">
                  <c:v>-3.38</c:v>
                </c:pt>
                <c:pt idx="2">
                  <c:v>-1.49</c:v>
                </c:pt>
                <c:pt idx="3">
                  <c:v>-0.67</c:v>
                </c:pt>
                <c:pt idx="4">
                  <c:v>-0.71</c:v>
                </c:pt>
              </c:numCache>
            </c:numRef>
          </c:val>
          <c:smooth val="0"/>
          <c:extLst>
            <c:ext xmlns:c16="http://schemas.microsoft.com/office/drawing/2014/chart" uri="{C3380CC4-5D6E-409C-BE32-E72D297353CC}">
              <c16:uniqueId val="{00000002-CD30-4770-AE04-F7ABE362350A}"/>
            </c:ext>
          </c:extLst>
        </c:ser>
        <c:dLbls>
          <c:showLegendKey val="0"/>
          <c:showVal val="0"/>
          <c:showCatName val="0"/>
          <c:showSerName val="0"/>
          <c:showPercent val="0"/>
          <c:showBubbleSize val="0"/>
        </c:dLbls>
        <c:marker val="1"/>
        <c:smooth val="0"/>
        <c:axId val="556704720"/>
        <c:axId val="556699232"/>
      </c:lineChart>
      <c:catAx>
        <c:axId val="55670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6699232"/>
        <c:crosses val="autoZero"/>
        <c:auto val="1"/>
        <c:lblAlgn val="ctr"/>
        <c:lblOffset val="100"/>
        <c:tickLblSkip val="1"/>
        <c:tickMarkSkip val="1"/>
        <c:noMultiLvlLbl val="0"/>
      </c:catAx>
      <c:valAx>
        <c:axId val="55669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0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0.33</c:v>
                </c:pt>
                <c:pt idx="4">
                  <c:v>#N/A</c:v>
                </c:pt>
                <c:pt idx="5">
                  <c:v>0.38</c:v>
                </c:pt>
                <c:pt idx="6">
                  <c:v>#N/A</c:v>
                </c:pt>
                <c:pt idx="7">
                  <c:v>0.39</c:v>
                </c:pt>
                <c:pt idx="8">
                  <c:v>#N/A</c:v>
                </c:pt>
                <c:pt idx="9">
                  <c:v>0.42</c:v>
                </c:pt>
              </c:numCache>
            </c:numRef>
          </c:val>
          <c:extLst>
            <c:ext xmlns:c16="http://schemas.microsoft.com/office/drawing/2014/chart" uri="{C3380CC4-5D6E-409C-BE32-E72D297353CC}">
              <c16:uniqueId val="{00000000-E84F-41FB-8949-8EBF036A8F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4F-41FB-8949-8EBF036A8FE5}"/>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1.26</c:v>
                </c:pt>
                <c:pt idx="2">
                  <c:v>#N/A</c:v>
                </c:pt>
                <c:pt idx="3">
                  <c:v>1.46</c:v>
                </c:pt>
                <c:pt idx="4">
                  <c:v>#N/A</c:v>
                </c:pt>
                <c:pt idx="5">
                  <c:v>1.19</c:v>
                </c:pt>
                <c:pt idx="6">
                  <c:v>#N/A</c:v>
                </c:pt>
                <c:pt idx="7">
                  <c:v>0.84</c:v>
                </c:pt>
                <c:pt idx="8">
                  <c:v>#N/A</c:v>
                </c:pt>
                <c:pt idx="9">
                  <c:v>0.61</c:v>
                </c:pt>
              </c:numCache>
            </c:numRef>
          </c:val>
          <c:extLst>
            <c:ext xmlns:c16="http://schemas.microsoft.com/office/drawing/2014/chart" uri="{C3380CC4-5D6E-409C-BE32-E72D297353CC}">
              <c16:uniqueId val="{00000002-E84F-41FB-8949-8EBF036A8FE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2.33</c:v>
                </c:pt>
                <c:pt idx="2">
                  <c:v>#N/A</c:v>
                </c:pt>
                <c:pt idx="3">
                  <c:v>2.9</c:v>
                </c:pt>
                <c:pt idx="4">
                  <c:v>#N/A</c:v>
                </c:pt>
                <c:pt idx="5">
                  <c:v>0.89</c:v>
                </c:pt>
                <c:pt idx="6">
                  <c:v>#N/A</c:v>
                </c:pt>
                <c:pt idx="7">
                  <c:v>0.49</c:v>
                </c:pt>
                <c:pt idx="8">
                  <c:v>#N/A</c:v>
                </c:pt>
                <c:pt idx="9">
                  <c:v>0.72</c:v>
                </c:pt>
              </c:numCache>
            </c:numRef>
          </c:val>
          <c:extLst>
            <c:ext xmlns:c16="http://schemas.microsoft.com/office/drawing/2014/chart" uri="{C3380CC4-5D6E-409C-BE32-E72D297353CC}">
              <c16:uniqueId val="{00000003-E84F-41FB-8949-8EBF036A8FE5}"/>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4.8600000000000003</c:v>
                </c:pt>
                <c:pt idx="2">
                  <c:v>#N/A</c:v>
                </c:pt>
                <c:pt idx="3">
                  <c:v>4.2300000000000004</c:v>
                </c:pt>
                <c:pt idx="4">
                  <c:v>#N/A</c:v>
                </c:pt>
                <c:pt idx="5">
                  <c:v>3.85</c:v>
                </c:pt>
                <c:pt idx="6">
                  <c:v>#N/A</c:v>
                </c:pt>
                <c:pt idx="7">
                  <c:v>3.41</c:v>
                </c:pt>
                <c:pt idx="8">
                  <c:v>#N/A</c:v>
                </c:pt>
                <c:pt idx="9">
                  <c:v>3.48</c:v>
                </c:pt>
              </c:numCache>
            </c:numRef>
          </c:val>
          <c:extLst>
            <c:ext xmlns:c16="http://schemas.microsoft.com/office/drawing/2014/chart" uri="{C3380CC4-5D6E-409C-BE32-E72D297353CC}">
              <c16:uniqueId val="{00000004-E84F-41FB-8949-8EBF036A8FE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4.37</c:v>
                </c:pt>
                <c:pt idx="2">
                  <c:v>#N/A</c:v>
                </c:pt>
                <c:pt idx="3">
                  <c:v>6.03</c:v>
                </c:pt>
                <c:pt idx="4">
                  <c:v>#N/A</c:v>
                </c:pt>
                <c:pt idx="5">
                  <c:v>4.58</c:v>
                </c:pt>
                <c:pt idx="6">
                  <c:v>#N/A</c:v>
                </c:pt>
                <c:pt idx="7">
                  <c:v>5.58</c:v>
                </c:pt>
                <c:pt idx="8">
                  <c:v>#N/A</c:v>
                </c:pt>
                <c:pt idx="9">
                  <c:v>4.8600000000000003</c:v>
                </c:pt>
              </c:numCache>
            </c:numRef>
          </c:val>
          <c:extLst>
            <c:ext xmlns:c16="http://schemas.microsoft.com/office/drawing/2014/chart" uri="{C3380CC4-5D6E-409C-BE32-E72D297353CC}">
              <c16:uniqueId val="{00000005-E84F-41FB-8949-8EBF036A8FE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3.94</c:v>
                </c:pt>
                <c:pt idx="2">
                  <c:v>#N/A</c:v>
                </c:pt>
                <c:pt idx="3">
                  <c:v>4.3899999999999997</c:v>
                </c:pt>
                <c:pt idx="4">
                  <c:v>#N/A</c:v>
                </c:pt>
                <c:pt idx="5">
                  <c:v>3.98</c:v>
                </c:pt>
                <c:pt idx="6">
                  <c:v>#N/A</c:v>
                </c:pt>
                <c:pt idx="7">
                  <c:v>4.8499999999999996</c:v>
                </c:pt>
                <c:pt idx="8">
                  <c:v>#N/A</c:v>
                </c:pt>
                <c:pt idx="9">
                  <c:v>5.46</c:v>
                </c:pt>
              </c:numCache>
            </c:numRef>
          </c:val>
          <c:extLst>
            <c:ext xmlns:c16="http://schemas.microsoft.com/office/drawing/2014/chart" uri="{C3380CC4-5D6E-409C-BE32-E72D297353CC}">
              <c16:uniqueId val="{00000006-E84F-41FB-8949-8EBF036A8FE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7.33</c:v>
                </c:pt>
                <c:pt idx="2">
                  <c:v>#N/A</c:v>
                </c:pt>
                <c:pt idx="3">
                  <c:v>7.38</c:v>
                </c:pt>
                <c:pt idx="4">
                  <c:v>#N/A</c:v>
                </c:pt>
                <c:pt idx="5">
                  <c:v>7.38</c:v>
                </c:pt>
                <c:pt idx="6">
                  <c:v>#N/A</c:v>
                </c:pt>
                <c:pt idx="7">
                  <c:v>7.94</c:v>
                </c:pt>
                <c:pt idx="8">
                  <c:v>#N/A</c:v>
                </c:pt>
                <c:pt idx="9">
                  <c:v>8.6</c:v>
                </c:pt>
              </c:numCache>
            </c:numRef>
          </c:val>
          <c:extLst>
            <c:ext xmlns:c16="http://schemas.microsoft.com/office/drawing/2014/chart" uri="{C3380CC4-5D6E-409C-BE32-E72D297353CC}">
              <c16:uniqueId val="{00000007-E84F-41FB-8949-8EBF036A8FE5}"/>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21.13</c:v>
                </c:pt>
                <c:pt idx="2">
                  <c:v>#N/A</c:v>
                </c:pt>
                <c:pt idx="3">
                  <c:v>19.18</c:v>
                </c:pt>
                <c:pt idx="4">
                  <c:v>#N/A</c:v>
                </c:pt>
                <c:pt idx="5">
                  <c:v>27.93</c:v>
                </c:pt>
                <c:pt idx="6">
                  <c:v>#N/A</c:v>
                </c:pt>
                <c:pt idx="7">
                  <c:v>36.75</c:v>
                </c:pt>
                <c:pt idx="8">
                  <c:v>#N/A</c:v>
                </c:pt>
                <c:pt idx="9">
                  <c:v>45.83</c:v>
                </c:pt>
              </c:numCache>
            </c:numRef>
          </c:val>
          <c:extLst>
            <c:ext xmlns:c16="http://schemas.microsoft.com/office/drawing/2014/chart" uri="{C3380CC4-5D6E-409C-BE32-E72D297353CC}">
              <c16:uniqueId val="{00000008-E84F-41FB-8949-8EBF036A8FE5}"/>
            </c:ext>
          </c:extLst>
        </c:ser>
        <c:ser>
          <c:idx val="9"/>
          <c:order val="9"/>
          <c:tx>
            <c:strRef>
              <c:f>データシート!$A$36</c:f>
              <c:strCache>
                <c:ptCount val="1"/>
                <c:pt idx="0">
                  <c:v>国民宿舎特別会計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0.06</c:v>
                </c:pt>
                <c:pt idx="9">
                  <c:v>#N/A</c:v>
                </c:pt>
              </c:numCache>
            </c:numRef>
          </c:val>
          <c:extLst>
            <c:ext xmlns:c16="http://schemas.microsoft.com/office/drawing/2014/chart" uri="{C3380CC4-5D6E-409C-BE32-E72D297353CC}">
              <c16:uniqueId val="{00000009-E84F-41FB-8949-8EBF036A8FE5}"/>
            </c:ext>
          </c:extLst>
        </c:ser>
        <c:dLbls>
          <c:showLegendKey val="0"/>
          <c:showVal val="0"/>
          <c:showCatName val="0"/>
          <c:showSerName val="0"/>
          <c:showPercent val="0"/>
          <c:showBubbleSize val="0"/>
        </c:dLbls>
        <c:gapWidth val="150"/>
        <c:overlap val="100"/>
        <c:axId val="556700800"/>
        <c:axId val="556692568"/>
      </c:barChart>
      <c:catAx>
        <c:axId val="5567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692568"/>
        <c:crosses val="autoZero"/>
        <c:auto val="1"/>
        <c:lblAlgn val="ctr"/>
        <c:lblOffset val="100"/>
        <c:tickLblSkip val="1"/>
        <c:tickMarkSkip val="1"/>
        <c:noMultiLvlLbl val="0"/>
      </c:catAx>
      <c:valAx>
        <c:axId val="556692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0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7917</c:v>
                </c:pt>
                <c:pt idx="5">
                  <c:v>7924</c:v>
                </c:pt>
                <c:pt idx="8">
                  <c:v>7837</c:v>
                </c:pt>
                <c:pt idx="11">
                  <c:v>7884</c:v>
                </c:pt>
                <c:pt idx="14">
                  <c:v>7738</c:v>
                </c:pt>
              </c:numCache>
            </c:numRef>
          </c:val>
          <c:extLst>
            <c:ext xmlns:c16="http://schemas.microsoft.com/office/drawing/2014/chart" uri="{C3380CC4-5D6E-409C-BE32-E72D297353CC}">
              <c16:uniqueId val="{00000000-AFD4-4C42-9A1B-987AD0613E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D4-4C42-9A1B-987AD0613E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57</c:v>
                </c:pt>
                <c:pt idx="3">
                  <c:v>46</c:v>
                </c:pt>
                <c:pt idx="6">
                  <c:v>42</c:v>
                </c:pt>
                <c:pt idx="9">
                  <c:v>38</c:v>
                </c:pt>
                <c:pt idx="12">
                  <c:v>75</c:v>
                </c:pt>
              </c:numCache>
            </c:numRef>
          </c:val>
          <c:extLst>
            <c:ext xmlns:c16="http://schemas.microsoft.com/office/drawing/2014/chart" uri="{C3380CC4-5D6E-409C-BE32-E72D297353CC}">
              <c16:uniqueId val="{00000002-AFD4-4C42-9A1B-987AD0613E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81</c:v>
                </c:pt>
                <c:pt idx="6">
                  <c:v>85</c:v>
                </c:pt>
                <c:pt idx="9">
                  <c:v>167</c:v>
                </c:pt>
                <c:pt idx="12">
                  <c:v>223</c:v>
                </c:pt>
              </c:numCache>
            </c:numRef>
          </c:val>
          <c:extLst>
            <c:ext xmlns:c16="http://schemas.microsoft.com/office/drawing/2014/chart" uri="{C3380CC4-5D6E-409C-BE32-E72D297353CC}">
              <c16:uniqueId val="{00000003-AFD4-4C42-9A1B-987AD0613E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2403</c:v>
                </c:pt>
                <c:pt idx="3">
                  <c:v>2408</c:v>
                </c:pt>
                <c:pt idx="6">
                  <c:v>2067</c:v>
                </c:pt>
                <c:pt idx="9">
                  <c:v>2014</c:v>
                </c:pt>
                <c:pt idx="12">
                  <c:v>1938</c:v>
                </c:pt>
              </c:numCache>
            </c:numRef>
          </c:val>
          <c:extLst>
            <c:ext xmlns:c16="http://schemas.microsoft.com/office/drawing/2014/chart" uri="{C3380CC4-5D6E-409C-BE32-E72D297353CC}">
              <c16:uniqueId val="{00000004-AFD4-4C42-9A1B-987AD0613E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D4-4C42-9A1B-987AD0613E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D4-4C42-9A1B-987AD0613E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7625</c:v>
                </c:pt>
                <c:pt idx="3">
                  <c:v>7830</c:v>
                </c:pt>
                <c:pt idx="6">
                  <c:v>8122</c:v>
                </c:pt>
                <c:pt idx="9">
                  <c:v>8387</c:v>
                </c:pt>
                <c:pt idx="12">
                  <c:v>8265</c:v>
                </c:pt>
              </c:numCache>
            </c:numRef>
          </c:val>
          <c:extLst>
            <c:ext xmlns:c16="http://schemas.microsoft.com/office/drawing/2014/chart" uri="{C3380CC4-5D6E-409C-BE32-E72D297353CC}">
              <c16:uniqueId val="{00000007-AFD4-4C42-9A1B-987AD0613E66}"/>
            </c:ext>
          </c:extLst>
        </c:ser>
        <c:dLbls>
          <c:showLegendKey val="0"/>
          <c:showVal val="0"/>
          <c:showCatName val="0"/>
          <c:showSerName val="0"/>
          <c:showPercent val="0"/>
          <c:showBubbleSize val="0"/>
        </c:dLbls>
        <c:gapWidth val="100"/>
        <c:overlap val="100"/>
        <c:axId val="556701976"/>
        <c:axId val="55669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2237</c:v>
                </c:pt>
                <c:pt idx="2">
                  <c:v>#N/A</c:v>
                </c:pt>
                <c:pt idx="3">
                  <c:v>#N/A</c:v>
                </c:pt>
                <c:pt idx="4">
                  <c:v>2441</c:v>
                </c:pt>
                <c:pt idx="5">
                  <c:v>#N/A</c:v>
                </c:pt>
                <c:pt idx="6">
                  <c:v>#N/A</c:v>
                </c:pt>
                <c:pt idx="7">
                  <c:v>2479</c:v>
                </c:pt>
                <c:pt idx="8">
                  <c:v>#N/A</c:v>
                </c:pt>
                <c:pt idx="9">
                  <c:v>#N/A</c:v>
                </c:pt>
                <c:pt idx="10">
                  <c:v>2722</c:v>
                </c:pt>
                <c:pt idx="11">
                  <c:v>#N/A</c:v>
                </c:pt>
                <c:pt idx="12">
                  <c:v>#N/A</c:v>
                </c:pt>
                <c:pt idx="13">
                  <c:v>2763</c:v>
                </c:pt>
                <c:pt idx="14">
                  <c:v>#N/A</c:v>
                </c:pt>
              </c:numCache>
            </c:numRef>
          </c:val>
          <c:smooth val="0"/>
          <c:extLst>
            <c:ext xmlns:c16="http://schemas.microsoft.com/office/drawing/2014/chart" uri="{C3380CC4-5D6E-409C-BE32-E72D297353CC}">
              <c16:uniqueId val="{00000008-AFD4-4C42-9A1B-987AD0613E66}"/>
            </c:ext>
          </c:extLst>
        </c:ser>
        <c:dLbls>
          <c:showLegendKey val="0"/>
          <c:showVal val="0"/>
          <c:showCatName val="0"/>
          <c:showSerName val="0"/>
          <c:showPercent val="0"/>
          <c:showBubbleSize val="0"/>
        </c:dLbls>
        <c:marker val="1"/>
        <c:smooth val="0"/>
        <c:axId val="556701976"/>
        <c:axId val="556693744"/>
      </c:lineChart>
      <c:catAx>
        <c:axId val="55670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693744"/>
        <c:crosses val="autoZero"/>
        <c:auto val="1"/>
        <c:lblAlgn val="ctr"/>
        <c:lblOffset val="100"/>
        <c:tickLblSkip val="1"/>
        <c:tickMarkSkip val="1"/>
        <c:noMultiLvlLbl val="0"/>
      </c:catAx>
      <c:valAx>
        <c:axId val="55669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0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74352</c:v>
                </c:pt>
                <c:pt idx="5">
                  <c:v>74852</c:v>
                </c:pt>
                <c:pt idx="8">
                  <c:v>73651</c:v>
                </c:pt>
                <c:pt idx="11">
                  <c:v>72222</c:v>
                </c:pt>
                <c:pt idx="14">
                  <c:v>70048</c:v>
                </c:pt>
              </c:numCache>
            </c:numRef>
          </c:val>
          <c:extLst>
            <c:ext xmlns:c16="http://schemas.microsoft.com/office/drawing/2014/chart" uri="{C3380CC4-5D6E-409C-BE32-E72D297353CC}">
              <c16:uniqueId val="{00000000-0E7C-49BB-BDF6-E7FEF60BAA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14482</c:v>
                </c:pt>
                <c:pt idx="5">
                  <c:v>13791</c:v>
                </c:pt>
                <c:pt idx="8">
                  <c:v>13455</c:v>
                </c:pt>
                <c:pt idx="11">
                  <c:v>13052</c:v>
                </c:pt>
                <c:pt idx="14">
                  <c:v>13093</c:v>
                </c:pt>
              </c:numCache>
            </c:numRef>
          </c:val>
          <c:extLst>
            <c:ext xmlns:c16="http://schemas.microsoft.com/office/drawing/2014/chart" uri="{C3380CC4-5D6E-409C-BE32-E72D297353CC}">
              <c16:uniqueId val="{00000001-0E7C-49BB-BDF6-E7FEF60BAA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10975</c:v>
                </c:pt>
                <c:pt idx="5">
                  <c:v>8975</c:v>
                </c:pt>
                <c:pt idx="8">
                  <c:v>8732</c:v>
                </c:pt>
                <c:pt idx="11">
                  <c:v>8216</c:v>
                </c:pt>
                <c:pt idx="14">
                  <c:v>8626</c:v>
                </c:pt>
              </c:numCache>
            </c:numRef>
          </c:val>
          <c:extLst>
            <c:ext xmlns:c16="http://schemas.microsoft.com/office/drawing/2014/chart" uri="{C3380CC4-5D6E-409C-BE32-E72D297353CC}">
              <c16:uniqueId val="{00000002-0E7C-49BB-BDF6-E7FEF60BAA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7C-49BB-BDF6-E7FEF60BAA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7C-49BB-BDF6-E7FEF60BAA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107</c:v>
                </c:pt>
                <c:pt idx="3">
                  <c:v>135</c:v>
                </c:pt>
                <c:pt idx="6">
                  <c:v>148</c:v>
                </c:pt>
                <c:pt idx="9">
                  <c:v>135</c:v>
                </c:pt>
                <c:pt idx="12">
                  <c:v>126</c:v>
                </c:pt>
              </c:numCache>
            </c:numRef>
          </c:val>
          <c:extLst>
            <c:ext xmlns:c16="http://schemas.microsoft.com/office/drawing/2014/chart" uri="{C3380CC4-5D6E-409C-BE32-E72D297353CC}">
              <c16:uniqueId val="{00000005-0E7C-49BB-BDF6-E7FEF60BAA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10813</c:v>
                </c:pt>
                <c:pt idx="3">
                  <c:v>10561</c:v>
                </c:pt>
                <c:pt idx="6">
                  <c:v>9956</c:v>
                </c:pt>
                <c:pt idx="9">
                  <c:v>9430</c:v>
                </c:pt>
                <c:pt idx="12">
                  <c:v>9536</c:v>
                </c:pt>
              </c:numCache>
            </c:numRef>
          </c:val>
          <c:extLst>
            <c:ext xmlns:c16="http://schemas.microsoft.com/office/drawing/2014/chart" uri="{C3380CC4-5D6E-409C-BE32-E72D297353CC}">
              <c16:uniqueId val="{00000006-0E7C-49BB-BDF6-E7FEF60BAA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2632</c:v>
                </c:pt>
                <c:pt idx="3">
                  <c:v>2570</c:v>
                </c:pt>
                <c:pt idx="6">
                  <c:v>2490</c:v>
                </c:pt>
                <c:pt idx="9">
                  <c:v>2738</c:v>
                </c:pt>
                <c:pt idx="12">
                  <c:v>2926</c:v>
                </c:pt>
              </c:numCache>
            </c:numRef>
          </c:val>
          <c:extLst>
            <c:ext xmlns:c16="http://schemas.microsoft.com/office/drawing/2014/chart" uri="{C3380CC4-5D6E-409C-BE32-E72D297353CC}">
              <c16:uniqueId val="{00000007-0E7C-49BB-BDF6-E7FEF60BAA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19808</c:v>
                </c:pt>
                <c:pt idx="3">
                  <c:v>18765</c:v>
                </c:pt>
                <c:pt idx="6">
                  <c:v>18079</c:v>
                </c:pt>
                <c:pt idx="9">
                  <c:v>17837</c:v>
                </c:pt>
                <c:pt idx="12">
                  <c:v>16721</c:v>
                </c:pt>
              </c:numCache>
            </c:numRef>
          </c:val>
          <c:extLst>
            <c:ext xmlns:c16="http://schemas.microsoft.com/office/drawing/2014/chart" uri="{C3380CC4-5D6E-409C-BE32-E72D297353CC}">
              <c16:uniqueId val="{00000008-0E7C-49BB-BDF6-E7FEF60BAA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2948</c:v>
                </c:pt>
                <c:pt idx="3">
                  <c:v>2995</c:v>
                </c:pt>
                <c:pt idx="6">
                  <c:v>2883</c:v>
                </c:pt>
                <c:pt idx="9">
                  <c:v>3056</c:v>
                </c:pt>
                <c:pt idx="12">
                  <c:v>2900</c:v>
                </c:pt>
              </c:numCache>
            </c:numRef>
          </c:val>
          <c:extLst>
            <c:ext xmlns:c16="http://schemas.microsoft.com/office/drawing/2014/chart" uri="{C3380CC4-5D6E-409C-BE32-E72D297353CC}">
              <c16:uniqueId val="{00000009-0E7C-49BB-BDF6-E7FEF60BAA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86566</c:v>
                </c:pt>
                <c:pt idx="3">
                  <c:v>89298</c:v>
                </c:pt>
                <c:pt idx="6">
                  <c:v>88758</c:v>
                </c:pt>
                <c:pt idx="9">
                  <c:v>87104</c:v>
                </c:pt>
                <c:pt idx="12">
                  <c:v>86256</c:v>
                </c:pt>
              </c:numCache>
            </c:numRef>
          </c:val>
          <c:extLst>
            <c:ext xmlns:c16="http://schemas.microsoft.com/office/drawing/2014/chart" uri="{C3380CC4-5D6E-409C-BE32-E72D297353CC}">
              <c16:uniqueId val="{0000000A-0E7C-49BB-BDF6-E7FEF60BAA54}"/>
            </c:ext>
          </c:extLst>
        </c:ser>
        <c:dLbls>
          <c:showLegendKey val="0"/>
          <c:showVal val="0"/>
          <c:showCatName val="0"/>
          <c:showSerName val="0"/>
          <c:showPercent val="0"/>
          <c:showBubbleSize val="0"/>
        </c:dLbls>
        <c:gapWidth val="100"/>
        <c:overlap val="100"/>
        <c:axId val="556695704"/>
        <c:axId val="55669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23064</c:v>
                </c:pt>
                <c:pt idx="2">
                  <c:v>#N/A</c:v>
                </c:pt>
                <c:pt idx="3">
                  <c:v>#N/A</c:v>
                </c:pt>
                <c:pt idx="4">
                  <c:v>26707</c:v>
                </c:pt>
                <c:pt idx="5">
                  <c:v>#N/A</c:v>
                </c:pt>
                <c:pt idx="6">
                  <c:v>#N/A</c:v>
                </c:pt>
                <c:pt idx="7">
                  <c:v>26476</c:v>
                </c:pt>
                <c:pt idx="8">
                  <c:v>#N/A</c:v>
                </c:pt>
                <c:pt idx="9">
                  <c:v>#N/A</c:v>
                </c:pt>
                <c:pt idx="10">
                  <c:v>26809</c:v>
                </c:pt>
                <c:pt idx="11">
                  <c:v>#N/A</c:v>
                </c:pt>
                <c:pt idx="12">
                  <c:v>#N/A</c:v>
                </c:pt>
                <c:pt idx="13">
                  <c:v>26698</c:v>
                </c:pt>
                <c:pt idx="14">
                  <c:v>#N/A</c:v>
                </c:pt>
              </c:numCache>
            </c:numRef>
          </c:val>
          <c:smooth val="0"/>
          <c:extLst>
            <c:ext xmlns:c16="http://schemas.microsoft.com/office/drawing/2014/chart" uri="{C3380CC4-5D6E-409C-BE32-E72D297353CC}">
              <c16:uniqueId val="{0000000B-0E7C-49BB-BDF6-E7FEF60BAA54}"/>
            </c:ext>
          </c:extLst>
        </c:ser>
        <c:dLbls>
          <c:showLegendKey val="0"/>
          <c:showVal val="0"/>
          <c:showCatName val="0"/>
          <c:showSerName val="0"/>
          <c:showPercent val="0"/>
          <c:showBubbleSize val="0"/>
        </c:dLbls>
        <c:marker val="1"/>
        <c:smooth val="0"/>
        <c:axId val="556695704"/>
        <c:axId val="556694528"/>
      </c:lineChart>
      <c:catAx>
        <c:axId val="55669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6694528"/>
        <c:crosses val="autoZero"/>
        <c:auto val="1"/>
        <c:lblAlgn val="ctr"/>
        <c:lblOffset val="100"/>
        <c:tickLblSkip val="1"/>
        <c:tickMarkSkip val="1"/>
        <c:noMultiLvlLbl val="0"/>
      </c:catAx>
      <c:valAx>
        <c:axId val="55669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69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3492</c:v>
                </c:pt>
                <c:pt idx="1">
                  <c:v>2881</c:v>
                </c:pt>
                <c:pt idx="2">
                  <c:v>2832</c:v>
                </c:pt>
              </c:numCache>
            </c:numRef>
          </c:val>
          <c:extLst>
            <c:ext xmlns:c16="http://schemas.microsoft.com/office/drawing/2014/chart" uri="{C3380CC4-5D6E-409C-BE32-E72D297353CC}">
              <c16:uniqueId val="{00000000-D086-4942-B5C8-50C8E11187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955</c:v>
                </c:pt>
                <c:pt idx="1">
                  <c:v>693</c:v>
                </c:pt>
                <c:pt idx="2">
                  <c:v>555</c:v>
                </c:pt>
              </c:numCache>
            </c:numRef>
          </c:val>
          <c:extLst>
            <c:ext xmlns:c16="http://schemas.microsoft.com/office/drawing/2014/chart" uri="{C3380CC4-5D6E-409C-BE32-E72D297353CC}">
              <c16:uniqueId val="{00000001-D086-4942-B5C8-50C8E11187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4770</c:v>
                </c:pt>
                <c:pt idx="1">
                  <c:v>4732</c:v>
                </c:pt>
                <c:pt idx="2">
                  <c:v>5089</c:v>
                </c:pt>
              </c:numCache>
            </c:numRef>
          </c:val>
          <c:extLst>
            <c:ext xmlns:c16="http://schemas.microsoft.com/office/drawing/2014/chart" uri="{C3380CC4-5D6E-409C-BE32-E72D297353CC}">
              <c16:uniqueId val="{00000002-D086-4942-B5C8-50C8E1118759}"/>
            </c:ext>
          </c:extLst>
        </c:ser>
        <c:dLbls>
          <c:showLegendKey val="0"/>
          <c:showVal val="0"/>
          <c:showCatName val="0"/>
          <c:showSerName val="0"/>
          <c:showPercent val="0"/>
          <c:showBubbleSize val="0"/>
        </c:dLbls>
        <c:gapWidth val="120"/>
        <c:overlap val="100"/>
        <c:axId val="556696488"/>
        <c:axId val="556697664"/>
      </c:barChart>
      <c:catAx>
        <c:axId val="55669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6697664"/>
        <c:crosses val="autoZero"/>
        <c:auto val="1"/>
        <c:lblAlgn val="ctr"/>
        <c:lblOffset val="100"/>
        <c:tickLblSkip val="1"/>
        <c:tickMarkSkip val="1"/>
        <c:noMultiLvlLbl val="0"/>
      </c:catAx>
      <c:valAx>
        <c:axId val="556697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669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{7F8CF0FD-EF49-46AE-A1C1-AEBAB1F3235B}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53C-4917-AE12-F3C4A86196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{31430A6E-730F-41BD-A89C-CE396DA99164}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3C-4917-AE12-F3C4A86196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{0DB1D02A-0E2B-4401-BCA3-3204EA435ADB}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3C-4917-AE12-F3C4A86196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{19B46C1F-92B9-4239-A8D5-1DB8AB523DE7}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3C-4917-AE12-F3C4A86196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{3F28AC43-62C5-4AF4-8613-03209350AC88}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3C-4917-AE12-F3C4A86196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{E3436807-FA75-437B-9A83-4649171475A0}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53C-4917-AE12-F3C4A86196BF}"/>
                </c:ext>
              </c:extLst>
            </c:dLbl>
            <c:dLbl>
              <c:idx val="16"/>
              <c:layout>
                <c:manualLayout>
                  <c:x val="-2.27169143589700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{AFEB99BB-7D88-45DC-B411-C33ACBDF5D26}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53C-4917-AE12-F3C4A86196B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{D7F9F3DC-16D3-4926-9D2C-6E122FE0C0B0}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53C-4917-AE12-F3C4A86196BF}"/>
                </c:ext>
              </c:extLst>
            </c:dLbl>
            <c:dLbl>
              <c:idx val="32"/>
              <c:layout>
                <c:manualLayout>
                  <c:x val="-4.144403676083650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{A56AB593-72FB-4DD8-BBDD-132E47237FC4}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53C-4917-AE12-F3C4A86196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63.9</c:v>
                </c:pt>
                <c:pt idx="16">
                  <c:v>62.5</c:v>
                </c:pt>
                <c:pt idx="24">
                  <c:v>61.6</c:v>
                </c:pt>
                <c:pt idx="32">
                  <c:v>62.6</c:v>
                </c:pt>
              </c:numCache>
            </c:numRef>
          </c:xVal>
          <c:yVal>
            <c:numRef>
              <c:f>公会計指標分析・財政指標組合せ分析表!$BP$51:$DC$51</c:f>
              <c:numCache>
                <c:formatCode>#,##0.0;"▲ "#,##0.0</c:formatCode>
                <c:ptCount val="40"/>
                <c:pt idx="0">
                  <c:v>78.3</c:v>
                </c:pt>
                <c:pt idx="8">
                  <c:v>90.7</c:v>
                </c:pt>
                <c:pt idx="16">
                  <c:v>90.3</c:v>
                </c:pt>
                <c:pt idx="24">
                  <c:v>91</c:v>
                </c:pt>
                <c:pt idx="32">
                  <c:v>87.9</c:v>
                </c:pt>
              </c:numCache>
            </c:numRef>
          </c:yVal>
          <c:smooth val="0"/>
          <c:extLst>
            <c:ext xmlns:c16="http://schemas.microsoft.com/office/drawing/2014/chart" uri="{C3380CC4-5D6E-409C-BE32-E72D297353CC}">
              <c16:uniqueId val="{00000009-053C-4917-AE12-F3C4A86196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{F58463EC-A08D-434D-940B-F98567B98345}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53C-4917-AE12-F3C4A86196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{981FBAF6-BFCD-4CBD-934E-9BB6B1E53E64}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3C-4917-AE12-F3C4A86196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{2051646B-27C3-469A-B5DD-C276100EFA76}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3C-4917-AE12-F3C4A86196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{10BBADAC-11DB-4CBD-98FD-88C4062B25B8}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3C-4917-AE12-F3C4A86196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{CDE38464-B954-49C5-971B-A7F51CFDBE42}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3C-4917-AE12-F3C4A86196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{E170CED9-B605-4E49-93A2-096095DD3501}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53C-4917-AE12-F3C4A86196BF}"/>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{F35050D2-F657-4483-870B-0F15F859FBFD}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53C-4917-AE12-F3C4A86196BF}"/>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{19AC5F16-A987-49E2-AFCB-FF86FB40B80C}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53C-4917-AE12-F3C4A86196B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{152DD981-2B73-4058-853E-B96A580EB276}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53C-4917-AE12-F3C4A86196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053C-4917-AE12-F3C4A86196BF}"/>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{BDDCA602-3673-4EF8-8170-855A3FF95B64}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31-4226-8D21-66CC28A54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{100AF797-523A-411E-B575-F11DA9B39868}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31-4226-8D21-66CC28A54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{F4C3DBEC-9A98-4775-BD0A-B8CB619E59C2}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31-4226-8D21-66CC28A54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{6864F326-0A27-48DA-82A2-C55C78548E6D}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31-4226-8D21-66CC28A54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{5892D715-DC8F-49F5-920A-CFC9A670A785}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31-4226-8D21-66CC28A54FB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{9DDBD038-E3F4-4B8F-867B-119629D5D987}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31-4226-8D21-66CC28A54FB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{87EE887A-FD02-451B-AE3B-477C002CF4B2}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31-4226-8D21-66CC28A54FB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{4F49838C-0CC3-43C1-A235-C3074E94587A}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31-4226-8D21-66CC28A54FB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{22DB64E6-EFC0-4981-A25F-727DC17C7FF0}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31-4226-8D21-66CC28A54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7.9</c:v>
                </c:pt>
                <c:pt idx="16">
                  <c:v>8.1</c:v>
                </c:pt>
                <c:pt idx="24">
                  <c:v>8.6</c:v>
                </c:pt>
                <c:pt idx="32">
                  <c:v>8.9</c:v>
                </c:pt>
              </c:numCache>
            </c:numRef>
          </c:xVal>
          <c:yVal>
            <c:numRef>
              <c:f>公会計指標分析・財政指標組合せ分析表!$BP$73:$DC$73</c:f>
              <c:numCache>
                <c:formatCode>#,##0.0;"▲ "#,##0.0</c:formatCode>
                <c:ptCount val="40"/>
                <c:pt idx="0">
                  <c:v>78.3</c:v>
                </c:pt>
                <c:pt idx="8">
                  <c:v>90.7</c:v>
                </c:pt>
                <c:pt idx="16">
                  <c:v>90.3</c:v>
                </c:pt>
                <c:pt idx="24">
                  <c:v>91</c:v>
                </c:pt>
                <c:pt idx="32">
                  <c:v>87.9</c:v>
                </c:pt>
              </c:numCache>
            </c:numRef>
          </c:yVal>
          <c:smooth val="0"/>
          <c:extLst>
            <c:ext xmlns:c16="http://schemas.microsoft.com/office/drawing/2014/chart" uri="{C3380CC4-5D6E-409C-BE32-E72D297353CC}">
              <c16:uniqueId val="{00000009-6231-4226-8D21-66CC28A54F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{FC285AF4-3AE0-4B93-A7D8-20BD3AFBCCD9}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31-4226-8D21-66CC28A54F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{08160C8E-1B67-4E03-BDD3-54A9F1331A57}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31-4226-8D21-66CC28A54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{F321CBB1-D0F6-4148-9AD5-3C77E007192D}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31-4226-8D21-66CC28A54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{ECBF6921-EA4E-4F7A-B93F-0BE20A1EFCA0}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31-4226-8D21-66CC28A54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{59CD8A75-909E-4852-B300-B2D4155C0AFD}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31-4226-8D21-66CC28A54FB2}"/>
                </c:ext>
              </c:extLst>
            </c:dLbl>
            <c:dLbl>
              <c:idx val="8"/>
              <c:layout>
                <c:manualLayout>
                  <c:x val="-3.8033770527205725E-2"/>
                  <c:y val="-7.96682596905145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{00495305-36F3-4F70-8C71-7D74879DBC47}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31-4226-8D21-66CC28A54FB2}"/>
                </c:ext>
              </c:extLst>
            </c:dLbl>
            <c:dLbl>
              <c:idx val="16"/>
              <c:layout>
                <c:manualLayout>
                  <c:x val="-2.523463561050932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{FE536687-E6A0-4C85-AA6C-A97646E20666}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31-4226-8D21-66CC28A54FB2}"/>
                </c:ext>
              </c:extLst>
            </c:dLbl>
            <c:dLbl>
              <c:idx val="24"/>
              <c:layout>
                <c:manualLayout>
                  <c:x val="-3.8033698733677158E-2"/>
                  <c:y val="-6.51553489366103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{1F17B210-DB23-41D0-96D1-B57A181FB488}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31-4226-8D21-66CC28A54FB2}"/>
                </c:ext>
              </c:extLst>
            </c:dLbl>
            <c:dLbl>
              <c:idx val="32"/>
              <c:layout>
                <c:manualLayout>
                  <c:x val="-2.5234563816980492E-2"/>
                  <c:y val="-4.24261613924722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{7AE92B33-5573-4AAC-8963-9A079F1BB8B3}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31-4226-8D21-66CC28A54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6231-4226-8D21-66CC28A54FB2}"/>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公営企業債の元利償還金に対する繰入金は減少傾向であるものの、平成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年度借入分起債元金の償還開始（ごみ処理施設整備）により、組合等が起こした地方債の元利償還金に対する負担金が増加した他、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事業（学校給食センター整備）による債務負担行為に基づく支出額の増、基準財政需要額算入額の減により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、分子全体では増加となった。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今後は、合併特例債といった有利な地方債が無い中、公債費負担を少しでも少なくする必要があり、第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次周南市行財政改革大綱行財政改革プランで市債借入額の上限に沿って借入額を抑制していく。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庁舎建設等の大型事業も完了し、地方債借入額は平成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年のピーク時に比べ大幅に減少している。地方債借入額対比償還額が大きいことから、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し、公営企業債等繰入見込額においても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一方で、合併特例債の未償還元金の減少等によって、基準財政需要額への元利償還額の算入が減少し、充当可能財源が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億円減少したことで、分子全体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行革大綱に定める財政改革目標である地方債借入上限額（令和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億円（償還元金に交付税措置のある借入は除く））を目安に公債費の減少を図り、また、基金残高を確保していく（行革大綱に定める財政改革目標である財政調整基金残高は、令和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年度の基準財政需要額算入見込額は修正により、正しくは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74,967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年度の将来負担比率の分子は修正により正しくは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26,591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・財源調整のための取り崩し等により、財政調整基金は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なった。一方、モーターボート競争事業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収入の増加に伴い、子ども未来夢基金を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億円を積み増したことより、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年度当初予算にお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いて収支均衡した財政構造への転換を目標としており、持続可能な財政基盤を築いていく。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・子ども未来夢基金：安心して子育てができる環境づくりを推進するための事業を推進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億円を取り崩した一方、モーターボート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競争事業収入からの繰入金やふるさと寄付金を原資に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・地域振興基金：市民の連帯の強化及び地域の振興に資する事業の財源として、必要に応じて今後も活用していく予定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・子ども未来夢基金：安心して子育てができる環境づくりを推進するための事業の財源として、必要に応じて今後も活用していく予定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・基金の取り崩し額は前年度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次行財政改革大綱行財政改革プラン」で定めた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市債の償還に必要な財源を確保し、将来にわたる市財政の健全な運営に資するため、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今後も財政状況に応じて計画的に積立を実施して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2FA858-F611-49E8-BBA7-3826EA7A0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F6C888-FBC9-4FD4-B772-927F9A083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042B925-BA41-4CBD-9555-793D9287ED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3AA9E4-16A6-419A-9E17-DA23C46A25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35D9C6C-90A1-4289-A202-B72132EA16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40EEC09-B808-4504-A2DB-5233116534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64722E5-6DF6-46C5-98B7-DFAF89FCE2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9882B0-5280-42C0-8F2C-976C050CE7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39590FC-D20B-42CF-9FA7-9A3FFDF4FE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7BC630B-098F-4891-96AE-383C777C82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36F1B9-A639-4614-98B1-201B04CC91D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D27122-82E3-4FB1-BA5D-C8D07F6248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B9352FB-F106-432E-8A99-56B992A6C0C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6D436F2-DCD2-4ADC-B67A-7A51F4B4D12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18E6914-FEA1-45FD-91AC-952D97463B7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45D1A3A-D3F9-4F66-A53F-32422096E33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9AA0C11-7780-4B6A-A39E-6BFE6357D16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42F22C1-9238-42BE-BB7A-9733BC6EE2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1797AAD-B7AD-4F6B-9021-856E2B36A6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9DC7CF9-1456-47DC-B8EA-3358525A0F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E076E5E-3408-4284-9A20-588CD9A0642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B15D891-1C33-48DA-96ED-435BE6BA90F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C2F2FD6-0211-435A-85F8-D8B64FF320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C8FE14-1004-43DF-89B0-76CE131ADDF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45048BD-4B73-4B87-A602-D171298521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3803E17-5D3D-458D-A5B1-FF7823BF88B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A3DCB13-202D-4BAB-9CD4-CDE074412E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1666B73-1C41-454A-88F1-049D92EB2B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841945A-C445-4E81-9FB6-6B0AC1AA2E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F1A21C7-1F0F-4E4C-97E7-59D192B44E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91ACB02-A9FF-4A7B-9A04-53FDB01D1DE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A058C21-2F23-411C-9312-27FF9CB8A81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F88DD2A-468D-4655-8A9F-FC8E81EB584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8EB845F-86FD-4B00-B1FF-33A4BB2805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D8F1B5A-0645-48E0-A25F-87ED738C34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38054D6-71C3-487C-A11A-02534EC5BD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4012851-6FB5-4685-9641-83FBFF8C9D6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4EB7EA-C6B7-4D45-BEE6-F0F1209DD2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A5D7E25-D5E8-4B2F-99EC-EA4AF70A043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CD92CB6-424A-49EF-B9FE-22591ECC948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B7CC3D7-F5C2-46B2-8AD9-6952C8785C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BBBAFF1-4E91-4492-A203-092EA198D54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94A7A24-8398-456E-93F2-AE7180B4A8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CA5B1F6-0ADF-4479-8C88-E7E6B7F81C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3E9336A-E411-46E1-9BD6-3A763B033D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8FDDF43-C1A4-40B8-BD0A-20BDC9786A8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650A0F9-F274-41E4-BA42-173F3DAE03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保有施設の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％超（約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万㎡）が築後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年以上を経過しており、一斉に大規模改修や更新の時期を迎えている。こうしたことから、平成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周南市公共施設再配置計画」を策定し、ニーズが低下した施設の廃止や集約化・複合化等による身の丈に合った施設保有量の実現や、施設の適正な維持管理による施設の長寿命化の取組を進めているところである。有形固定資産減価償却率については、本庁舎等の整備やそれに伴う旧施設の除却等により減少が続いていたが、施設の整備等が完了するとともに、合併前に整備された施設やインフラ施設の老朽化が進んだことにより増加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D13860-952A-42F5-91B2-EF4A534C20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7FFC2B7-EBD8-4FD4-A171-C9D0C2B7FFB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3377C12-2DD2-4B0C-9DF8-9103AD4B433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B4F64B45-6A91-4C04-B5C9-3D11B81CC82D}"/>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6B22C0D2-77E5-4817-8A97-F7373EC1D9D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225F84A4-AC12-44AF-A5E9-1DA8A1F2C4A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120AC521-6038-478D-B4E7-E7F07E783E4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D56D1CD-46FB-4A19-8A4A-CB939A267A3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92204720-6623-402E-B905-D8E7C1C84896}"/>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29A7C1FD-91C3-4D63-8FB6-4F4243792EB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8EE51B71-BFD3-49D8-818E-ACF8193C2CD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96F21140-4085-434A-B67D-8BCB5AC9E13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a:extLst>
            <a:ext uri="{FF2B5EF4-FFF2-40B4-BE49-F238E27FC236}">
              <a16:creationId xmlns:a16="http://schemas.microsoft.com/office/drawing/2014/main" id="{99D5D04C-9EED-4B1B-8138-08C0DDAFA90D}"/>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a:extLst>
            <a:ext uri="{FF2B5EF4-FFF2-40B4-BE49-F238E27FC236}">
              <a16:creationId xmlns:a16="http://schemas.microsoft.com/office/drawing/2014/main" id="{4E9164AC-ED6A-40D4-9498-1C98679574D7}"/>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a:extLst>
            <a:ext uri="{FF2B5EF4-FFF2-40B4-BE49-F238E27FC236}">
              <a16:creationId xmlns:a16="http://schemas.microsoft.com/office/drawing/2014/main" id="{A7E5C524-4647-4F37-9F8C-08BE60DA944D}"/>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a:extLst>
            <a:ext uri="{FF2B5EF4-FFF2-40B4-BE49-F238E27FC236}">
              <a16:creationId xmlns:a16="http://schemas.microsoft.com/office/drawing/2014/main" id="{0D0481D0-A686-4AB9-94A3-5FC505DFE971}"/>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a:extLst>
            <a:ext uri="{FF2B5EF4-FFF2-40B4-BE49-F238E27FC236}">
              <a16:creationId xmlns:a16="http://schemas.microsoft.com/office/drawing/2014/main" id="{49D44763-3EE8-4517-8AAE-EC352FCB0816}"/>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6" name="有形固定資産減価償却率平均値テキスト">
          <a:extLst>
            <a:ext uri="{FF2B5EF4-FFF2-40B4-BE49-F238E27FC236}">
              <a16:creationId xmlns:a16="http://schemas.microsoft.com/office/drawing/2014/main" id="{75AF05C2-3C90-4B16-85CA-18D42D3C55A0}"/>
            </a:ext>
          </a:extLst>
        </xdr:cNvPr>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a:extLst>
            <a:ext uri="{FF2B5EF4-FFF2-40B4-BE49-F238E27FC236}">
              <a16:creationId xmlns:a16="http://schemas.microsoft.com/office/drawing/2014/main" id="{C2F696CA-380A-4945-A12C-D298E6D34D4E}"/>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a:extLst>
            <a:ext uri="{FF2B5EF4-FFF2-40B4-BE49-F238E27FC236}">
              <a16:creationId xmlns:a16="http://schemas.microsoft.com/office/drawing/2014/main" id="{1B202502-3E52-47BA-8C2E-580CDC5AF668}"/>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a:extLst>
            <a:ext uri="{FF2B5EF4-FFF2-40B4-BE49-F238E27FC236}">
              <a16:creationId xmlns:a16="http://schemas.microsoft.com/office/drawing/2014/main" id="{AD7B5A07-2E8D-455E-B879-44E8ECC31CB3}"/>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a:extLst>
            <a:ext uri="{FF2B5EF4-FFF2-40B4-BE49-F238E27FC236}">
              <a16:creationId xmlns:a16="http://schemas.microsoft.com/office/drawing/2014/main" id="{CDC156B6-B6DA-459B-BADC-97D1B0567E1F}"/>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a:extLst>
            <a:ext uri="{FF2B5EF4-FFF2-40B4-BE49-F238E27FC236}">
              <a16:creationId xmlns:a16="http://schemas.microsoft.com/office/drawing/2014/main" id="{8588232A-36B7-4578-A762-DE6E310658B8}"/>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51918E0-3D28-41F6-96BB-4819DA09A8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79E2D28-5C95-491E-B219-951317CDCE5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831F015-7191-4242-9756-3FB3654EBB8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44E3FB2-FF93-4FB7-9B5C-81D6B978FD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3AE9B97-F603-432F-9C5A-B42CAA8E7A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7" name="楕円 76">
          <a:extLst>
            <a:ext uri="{FF2B5EF4-FFF2-40B4-BE49-F238E27FC236}">
              <a16:creationId xmlns:a16="http://schemas.microsoft.com/office/drawing/2014/main" id="{5120EB28-A832-4618-9FD5-5268E106FA81}"/>
            </a:ext>
          </a:extLst>
        </xdr:cNvPr>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78" name="有形固定資産減価償却率該当値テキスト">
          <a:extLst>
            <a:ext uri="{FF2B5EF4-FFF2-40B4-BE49-F238E27FC236}">
              <a16:creationId xmlns:a16="http://schemas.microsoft.com/office/drawing/2014/main" id="{726FBF9B-210D-4A8A-8A2E-5E2047FB4C39}"/>
            </a:ext>
          </a:extLst>
        </xdr:cNvPr>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79" name="楕円 78">
          <a:extLst>
            <a:ext uri="{FF2B5EF4-FFF2-40B4-BE49-F238E27FC236}">
              <a16:creationId xmlns:a16="http://schemas.microsoft.com/office/drawing/2014/main" id="{ED8581A5-A524-4EF6-94C3-004C3068ECF0}"/>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86360</xdr:rowOff>
    </xdr:to>
    <xdr:cxnSp macro="">
      <xdr:nvCxnSpPr>
        <xdr:cNvPr id="80" name="直線コネクタ 79">
          <a:extLst>
            <a:ext uri="{FF2B5EF4-FFF2-40B4-BE49-F238E27FC236}">
              <a16:creationId xmlns:a16="http://schemas.microsoft.com/office/drawing/2014/main" id="{E3317A67-C2FC-452B-9B08-D6B82535ADDC}"/>
            </a:ext>
          </a:extLst>
        </xdr:cNvPr>
        <xdr:cNvCxnSpPr/>
      </xdr:nvCxnSpPr>
      <xdr:spPr>
        <a:xfrm>
          <a:off x="4051300" y="611886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1" name="楕円 80">
          <a:extLst>
            <a:ext uri="{FF2B5EF4-FFF2-40B4-BE49-F238E27FC236}">
              <a16:creationId xmlns:a16="http://schemas.microsoft.com/office/drawing/2014/main" id="{A0F01380-609A-41DC-B000-BB05AC92814C}"/>
            </a:ext>
          </a:extLst>
        </xdr:cNvPr>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80963</xdr:rowOff>
    </xdr:to>
    <xdr:cxnSp macro="">
      <xdr:nvCxnSpPr>
        <xdr:cNvPr id="82" name="直線コネクタ 81">
          <a:extLst>
            <a:ext uri="{FF2B5EF4-FFF2-40B4-BE49-F238E27FC236}">
              <a16:creationId xmlns:a16="http://schemas.microsoft.com/office/drawing/2014/main" id="{8C0D53EB-F373-45C2-93A3-BB976617C737}"/>
            </a:ext>
          </a:extLst>
        </xdr:cNvPr>
        <xdr:cNvCxnSpPr/>
      </xdr:nvCxnSpPr>
      <xdr:spPr>
        <a:xfrm flipV="1">
          <a:off x="3289300" y="611886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105728</xdr:rowOff>
    </xdr:from>
    <xdr:to>
      <xdr:col>11</xdr:col>
      <xdr:colOff>187325</xdr:colOff>
      <xdr:row>32</xdr:row>
      <xdr:rowOff>35878</xdr:rowOff>
    </xdr:to>
    <xdr:sp macro="" textlink="">
      <xdr:nvSpPr>
        <xdr:cNvPr id="83" name="楕円 82">
          <a:extLst>
            <a:ext uri="{FF2B5EF4-FFF2-40B4-BE49-F238E27FC236}">
              <a16:creationId xmlns:a16="http://schemas.microsoft.com/office/drawing/2014/main" id="{71E41032-D9D0-4E52-BC4D-946F0721EA83}"/>
            </a:ext>
          </a:extLst>
        </xdr:cNvPr>
        <xdr:cNvSpPr/>
      </xdr:nvSpPr>
      <xdr:spPr>
        <a:xfrm>
          <a:off x="2476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80963</xdr:rowOff>
    </xdr:from>
    <xdr:to>
      <xdr:col>15</xdr:col>
      <xdr:colOff>136525</xdr:colOff>
      <xdr:row>31</xdr:row>
      <xdr:rowOff>156528</xdr:rowOff>
    </xdr:to>
    <xdr:cxnSp macro="">
      <xdr:nvCxnSpPr>
        <xdr:cNvPr id="84" name="直線コネクタ 83">
          <a:extLst>
            <a:ext uri="{FF2B5EF4-FFF2-40B4-BE49-F238E27FC236}">
              <a16:creationId xmlns:a16="http://schemas.microsoft.com/office/drawing/2014/main" id="{0423C9FC-96CB-4A1B-A135-05AE58046631}"/>
            </a:ext>
          </a:extLst>
        </xdr:cNvPr>
        <xdr:cNvCxnSpPr/>
      </xdr:nvCxnSpPr>
      <xdr:spPr>
        <a:xfrm flipV="1">
          <a:off x="2527300" y="616743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15240</xdr:rowOff>
    </xdr:from>
    <xdr:to>
      <xdr:col>7</xdr:col>
      <xdr:colOff>187325</xdr:colOff>
      <xdr:row>32</xdr:row>
      <xdr:rowOff>116840</xdr:rowOff>
    </xdr:to>
    <xdr:sp macro="" textlink="">
      <xdr:nvSpPr>
        <xdr:cNvPr id="85" name="楕円 84">
          <a:extLst>
            <a:ext uri="{FF2B5EF4-FFF2-40B4-BE49-F238E27FC236}">
              <a16:creationId xmlns:a16="http://schemas.microsoft.com/office/drawing/2014/main" id="{0A609FD4-80EE-4670-8D4E-3115C9B97DF3}"/>
            </a:ext>
          </a:extLst>
        </xdr:cNvPr>
        <xdr:cNvSpPr/>
      </xdr:nvSpPr>
      <xdr:spPr>
        <a:xfrm>
          <a:off x="1714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156528</xdr:rowOff>
    </xdr:from>
    <xdr:to>
      <xdr:col>11</xdr:col>
      <xdr:colOff>136525</xdr:colOff>
      <xdr:row>32</xdr:row>
      <xdr:rowOff>66040</xdr:rowOff>
    </xdr:to>
    <xdr:cxnSp macro="">
      <xdr:nvCxnSpPr>
        <xdr:cNvPr id="86" name="直線コネクタ 85">
          <a:extLst>
            <a:ext uri="{FF2B5EF4-FFF2-40B4-BE49-F238E27FC236}">
              <a16:creationId xmlns:a16="http://schemas.microsoft.com/office/drawing/2014/main" id="{3D3D8D1C-69BE-4702-9348-B32C5EE4B2B9}"/>
            </a:ext>
          </a:extLst>
        </xdr:cNvPr>
        <xdr:cNvCxnSpPr/>
      </xdr:nvCxnSpPr>
      <xdr:spPr>
        <a:xfrm flipV="1">
          <a:off x="1765300" y="624300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a:extLst>
            <a:ext uri="{FF2B5EF4-FFF2-40B4-BE49-F238E27FC236}">
              <a16:creationId xmlns:a16="http://schemas.microsoft.com/office/drawing/2014/main" id="{719897F5-09A4-4DAE-9C5E-59C9713F96B9}"/>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8" name="n_2aveValue有形固定資産減価償却率">
          <a:extLst>
            <a:ext uri="{FF2B5EF4-FFF2-40B4-BE49-F238E27FC236}">
              <a16:creationId xmlns:a16="http://schemas.microsoft.com/office/drawing/2014/main" id="{0BF59B43-0352-4DE4-AD0A-14CCE9BB4A5E}"/>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9" name="n_3aveValue有形固定資産減価償却率">
          <a:extLst>
            <a:ext uri="{FF2B5EF4-FFF2-40B4-BE49-F238E27FC236}">
              <a16:creationId xmlns:a16="http://schemas.microsoft.com/office/drawing/2014/main" id="{47C29B12-332F-48A9-BC56-25020E71FDAF}"/>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0" name="n_4aveValue有形固定資産減価償却率">
          <a:extLst>
            <a:ext uri="{FF2B5EF4-FFF2-40B4-BE49-F238E27FC236}">
              <a16:creationId xmlns:a16="http://schemas.microsoft.com/office/drawing/2014/main" id="{EB397820-2A44-471E-B980-C81969713967}"/>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1" name="n_1mainValue有形固定資産減価償却率">
          <a:extLst>
            <a:ext uri="{FF2B5EF4-FFF2-40B4-BE49-F238E27FC236}">
              <a16:creationId xmlns:a16="http://schemas.microsoft.com/office/drawing/2014/main" id="{7F1381B0-2199-48EE-B15B-D6A0E1808BB5}"/>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92" name="n_2mainValue有形固定資産減価償却率">
          <a:extLst>
            <a:ext uri="{FF2B5EF4-FFF2-40B4-BE49-F238E27FC236}">
              <a16:creationId xmlns:a16="http://schemas.microsoft.com/office/drawing/2014/main" id="{9AE6BE23-29FC-494E-888F-38EF724DF6F6}"/>
            </a:ext>
          </a:extLst>
        </xdr:cNvPr>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27005</xdr:rowOff>
    </xdr:from>
    <xdr:ext cx="405111" cy="259045"/>
    <xdr:sp macro="" textlink="">
      <xdr:nvSpPr>
        <xdr:cNvPr id="93" name="n_3mainValue有形固定資産減価償却率">
          <a:extLst>
            <a:ext uri="{FF2B5EF4-FFF2-40B4-BE49-F238E27FC236}">
              <a16:creationId xmlns:a16="http://schemas.microsoft.com/office/drawing/2014/main" id="{ACBB010B-920B-4F3C-B05D-F95360649789}"/>
            </a:ext>
          </a:extLst>
        </xdr:cNvPr>
        <xdr:cNvSpPr txBox="1"/>
      </xdr:nvSpPr>
      <xdr:spPr>
        <a:xfrm>
          <a:off x="23247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107967</xdr:rowOff>
    </xdr:from>
    <xdr:ext cx="405111" cy="259045"/>
    <xdr:sp macro="" textlink="">
      <xdr:nvSpPr>
        <xdr:cNvPr id="94" name="n_4mainValue有形固定資産減価償却率">
          <a:extLst>
            <a:ext uri="{FF2B5EF4-FFF2-40B4-BE49-F238E27FC236}">
              <a16:creationId xmlns:a16="http://schemas.microsoft.com/office/drawing/2014/main" id="{486AA5FE-16E5-40B3-8C1A-641319A31E15}"/>
            </a:ext>
          </a:extLst>
        </xdr:cNvPr>
        <xdr:cNvSpPr txBox="1"/>
      </xdr:nvSpPr>
      <xdr:spPr>
        <a:xfrm>
          <a:off x="1562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E49E569-C24D-4EFD-8DFE-EA8A0D29659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C5488C73-EDE4-4B44-8CEC-521E40F4F10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E938D35A-FAC3-4A9D-8142-033C614D7E7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830DCD9F-D0D1-4B3B-88AF-61436101531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FF2FD6D-CF02-4E81-B2A7-2DCB5029ADA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BFFD7436-5FB8-47E0-8CF1-8E0FAA5A13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3CF20D19-A595-418F-B131-E16E3E7FF72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A5422895-7106-4CCC-89B1-9AD0C636ADA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C014AD6-3613-4DF1-93EF-3449AC09184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CAC6B024-ACE4-4058-B7D5-C3D9C03521B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1994A3A0-0064-4CB3-A0B0-AC58BE8DF6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76536121-7D41-4FE1-B80B-20D55B9C82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B000D25-7DCF-4E24-AE9F-96D0D0A444A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年度は一般会計等の地方債残高の減少により、分子を構成する将来負担額が減少した。令和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年度の類似団体平均との比較は、本市の比率が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倍高い。この要因は、地方債現在高の影響で将来負担額が高いためである。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FD74897D-C5DD-4225-8F11-2306C71C64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D0F9000B-09A2-4142-BA7F-B3E29D4A769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7CD75334-C4FD-4040-AAB1-FC204DC786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D3CDE40E-A5AD-4698-AEDD-07190680138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E02F48F8-701D-4D78-8C5F-80C7CE7CB3E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98D0FCE9-D82D-4827-8B3D-360634D9CA2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1B5F7B3E-6C63-4CA0-B5C2-4E910C2991E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3F34D95-59C3-4697-A003-8EB4D1E2CA1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ACDB72BF-8FCF-4651-8448-B12CCDCCCE3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DB19C80A-A73E-45E0-A88C-37EAF29C046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87872A1-F39A-4970-8AD2-51CC87B4EAE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EF268715-37D7-48F6-8DC7-70D78527299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F8949E65-B7BC-4512-BFC8-07BD98AE006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B0E191ED-70A3-46DB-99BB-E19C04D867A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C2323B01-2E57-43C5-A66B-A85E075C61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a:extLst>
            <a:ext uri="{FF2B5EF4-FFF2-40B4-BE49-F238E27FC236}">
              <a16:creationId xmlns:a16="http://schemas.microsoft.com/office/drawing/2014/main" id="{AAEF6336-B991-4B70-A0A1-351748EA46F8}"/>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a:extLst>
            <a:ext uri="{FF2B5EF4-FFF2-40B4-BE49-F238E27FC236}">
              <a16:creationId xmlns:a16="http://schemas.microsoft.com/office/drawing/2014/main" id="{95860964-E025-4709-A647-52E72A8F106D}"/>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a:extLst>
            <a:ext uri="{FF2B5EF4-FFF2-40B4-BE49-F238E27FC236}">
              <a16:creationId xmlns:a16="http://schemas.microsoft.com/office/drawing/2014/main" id="{3AD48206-FC9B-4955-B3C9-B05CE9AA34A9}"/>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CB7A08E2-3140-4915-9C7E-7572AA1E6B9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8E8C7B9D-B448-4C85-BD06-8C0D6D39013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a:extLst>
            <a:ext uri="{FF2B5EF4-FFF2-40B4-BE49-F238E27FC236}">
              <a16:creationId xmlns:a16="http://schemas.microsoft.com/office/drawing/2014/main" id="{93924A02-36E6-443A-95ED-EB632D478088}"/>
            </a:ext>
          </a:extLst>
        </xdr:cNvPr>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a:extLst>
            <a:ext uri="{FF2B5EF4-FFF2-40B4-BE49-F238E27FC236}">
              <a16:creationId xmlns:a16="http://schemas.microsoft.com/office/drawing/2014/main" id="{B0095738-2505-4939-AC7B-B4BFF47DF581}"/>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a:extLst>
            <a:ext uri="{FF2B5EF4-FFF2-40B4-BE49-F238E27FC236}">
              <a16:creationId xmlns:a16="http://schemas.microsoft.com/office/drawing/2014/main" id="{E30BFB6B-B075-4773-A9AE-D8C191ADDD73}"/>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a:extLst>
            <a:ext uri="{FF2B5EF4-FFF2-40B4-BE49-F238E27FC236}">
              <a16:creationId xmlns:a16="http://schemas.microsoft.com/office/drawing/2014/main" id="{4721E6CA-5D9A-4E10-8607-4189C3FC6508}"/>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a:extLst>
            <a:ext uri="{FF2B5EF4-FFF2-40B4-BE49-F238E27FC236}">
              <a16:creationId xmlns:a16="http://schemas.microsoft.com/office/drawing/2014/main" id="{A314BAC9-6F2A-4547-AE63-D5972925D9B2}"/>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a:extLst>
            <a:ext uri="{FF2B5EF4-FFF2-40B4-BE49-F238E27FC236}">
              <a16:creationId xmlns:a16="http://schemas.microsoft.com/office/drawing/2014/main" id="{F9332AEC-C583-4034-B46C-4FAC5CB5EA36}"/>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F713C6D-9815-409D-AFDC-97A25DC9AFC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A567973-9790-41B4-A6B6-0F7DBC60C82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4CE018D-F979-47AA-A85F-8597D10F8D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39A3225-7322-4261-8256-8F66C154D18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7D4DA56-7038-4241-9B81-D99F7FE4C68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78811</xdr:rowOff>
    </xdr:from>
    <xdr:to>
      <xdr:col>76</xdr:col>
      <xdr:colOff>73025</xdr:colOff>
      <xdr:row>33</xdr:row>
      <xdr:rowOff>8961</xdr:rowOff>
    </xdr:to>
    <xdr:sp macro="" textlink="">
      <xdr:nvSpPr>
        <xdr:cNvPr id="139" name="楕円 138">
          <a:extLst>
            <a:ext uri="{FF2B5EF4-FFF2-40B4-BE49-F238E27FC236}">
              <a16:creationId xmlns:a16="http://schemas.microsoft.com/office/drawing/2014/main" id="{DB23770A-7F58-4EAA-A7AE-2987067C1172}"/>
            </a:ext>
          </a:extLst>
        </xdr:cNvPr>
        <xdr:cNvSpPr/>
      </xdr:nvSpPr>
      <xdr:spPr>
        <a:xfrm>
          <a:off x="14744700" y="63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57238</xdr:rowOff>
    </xdr:from>
    <xdr:ext cx="469744" cy="259045"/>
    <xdr:sp macro="" textlink="">
      <xdr:nvSpPr>
        <xdr:cNvPr id="140" name="債務償還比率該当値テキスト">
          <a:extLst>
            <a:ext uri="{FF2B5EF4-FFF2-40B4-BE49-F238E27FC236}">
              <a16:creationId xmlns:a16="http://schemas.microsoft.com/office/drawing/2014/main" id="{53FDF81A-C213-487E-8286-CC73A399C253}"/>
            </a:ext>
          </a:extLst>
        </xdr:cNvPr>
        <xdr:cNvSpPr txBox="1"/>
      </xdr:nvSpPr>
      <xdr:spPr>
        <a:xfrm>
          <a:off x="14846300" y="6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132666</xdr:rowOff>
    </xdr:from>
    <xdr:to>
      <xdr:col>72</xdr:col>
      <xdr:colOff>123825</xdr:colOff>
      <xdr:row>33</xdr:row>
      <xdr:rowOff>62816</xdr:rowOff>
    </xdr:to>
    <xdr:sp macro="" textlink="">
      <xdr:nvSpPr>
        <xdr:cNvPr id="141" name="楕円 140">
          <a:extLst>
            <a:ext uri="{FF2B5EF4-FFF2-40B4-BE49-F238E27FC236}">
              <a16:creationId xmlns:a16="http://schemas.microsoft.com/office/drawing/2014/main" id="{1482B2C2-B850-40A2-9299-E9C2026A6DD7}"/>
            </a:ext>
          </a:extLst>
        </xdr:cNvPr>
        <xdr:cNvSpPr/>
      </xdr:nvSpPr>
      <xdr:spPr>
        <a:xfrm>
          <a:off x="14033500" y="6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129611</xdr:rowOff>
    </xdr:from>
    <xdr:to>
      <xdr:col>76</xdr:col>
      <xdr:colOff>22225</xdr:colOff>
      <xdr:row>33</xdr:row>
      <xdr:rowOff>12016</xdr:rowOff>
    </xdr:to>
    <xdr:cxnSp macro="">
      <xdr:nvCxnSpPr>
        <xdr:cNvPr id="142" name="直線コネクタ 141">
          <a:extLst>
            <a:ext uri="{FF2B5EF4-FFF2-40B4-BE49-F238E27FC236}">
              <a16:creationId xmlns:a16="http://schemas.microsoft.com/office/drawing/2014/main" id="{8ACF7B25-E7AB-408D-8DA3-01D52A61F6AE}"/>
            </a:ext>
          </a:extLst>
        </xdr:cNvPr>
        <xdr:cNvCxnSpPr/>
      </xdr:nvCxnSpPr>
      <xdr:spPr>
        <a:xfrm flipV="1">
          <a:off x="14084300" y="6387536"/>
          <a:ext cx="7112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161812</xdr:rowOff>
    </xdr:from>
    <xdr:to>
      <xdr:col>68</xdr:col>
      <xdr:colOff>123825</xdr:colOff>
      <xdr:row>33</xdr:row>
      <xdr:rowOff>91962</xdr:rowOff>
    </xdr:to>
    <xdr:sp macro="" textlink="">
      <xdr:nvSpPr>
        <xdr:cNvPr id="143" name="楕円 142">
          <a:extLst>
            <a:ext uri="{FF2B5EF4-FFF2-40B4-BE49-F238E27FC236}">
              <a16:creationId xmlns:a16="http://schemas.microsoft.com/office/drawing/2014/main" id="{554D2C08-E84F-47CC-9050-6EB16620D94D}"/>
            </a:ext>
          </a:extLst>
        </xdr:cNvPr>
        <xdr:cNvSpPr/>
      </xdr:nvSpPr>
      <xdr:spPr>
        <a:xfrm>
          <a:off x="13271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12016</xdr:rowOff>
    </xdr:from>
    <xdr:to>
      <xdr:col>72</xdr:col>
      <xdr:colOff>73025</xdr:colOff>
      <xdr:row>33</xdr:row>
      <xdr:rowOff>41162</xdr:rowOff>
    </xdr:to>
    <xdr:cxnSp macro="">
      <xdr:nvCxnSpPr>
        <xdr:cNvPr id="144" name="直線コネクタ 143">
          <a:extLst>
            <a:ext uri="{FF2B5EF4-FFF2-40B4-BE49-F238E27FC236}">
              <a16:creationId xmlns:a16="http://schemas.microsoft.com/office/drawing/2014/main" id="{E83CC019-574C-4758-AFA9-C55708B05EC3}"/>
            </a:ext>
          </a:extLst>
        </xdr:cNvPr>
        <xdr:cNvCxnSpPr/>
      </xdr:nvCxnSpPr>
      <xdr:spPr>
        <a:xfrm flipV="1">
          <a:off x="13322300" y="6441391"/>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126548</xdr:rowOff>
    </xdr:from>
    <xdr:to>
      <xdr:col>64</xdr:col>
      <xdr:colOff>123825</xdr:colOff>
      <xdr:row>33</xdr:row>
      <xdr:rowOff>56698</xdr:rowOff>
    </xdr:to>
    <xdr:sp macro="" textlink="">
      <xdr:nvSpPr>
        <xdr:cNvPr id="145" name="楕円 144">
          <a:extLst>
            <a:ext uri="{FF2B5EF4-FFF2-40B4-BE49-F238E27FC236}">
              <a16:creationId xmlns:a16="http://schemas.microsoft.com/office/drawing/2014/main" id="{B07054C5-B153-4204-87E9-91AE1DC2857D}"/>
            </a:ext>
          </a:extLst>
        </xdr:cNvPr>
        <xdr:cNvSpPr/>
      </xdr:nvSpPr>
      <xdr:spPr>
        <a:xfrm>
          <a:off x="12509500" y="63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5898</xdr:rowOff>
    </xdr:from>
    <xdr:to>
      <xdr:col>68</xdr:col>
      <xdr:colOff>73025</xdr:colOff>
      <xdr:row>33</xdr:row>
      <xdr:rowOff>41162</xdr:rowOff>
    </xdr:to>
    <xdr:cxnSp macro="">
      <xdr:nvCxnSpPr>
        <xdr:cNvPr id="146" name="直線コネクタ 145">
          <a:extLst>
            <a:ext uri="{FF2B5EF4-FFF2-40B4-BE49-F238E27FC236}">
              <a16:creationId xmlns:a16="http://schemas.microsoft.com/office/drawing/2014/main" id="{5B4146DA-C26F-42BA-AC38-061B3C56CE71}"/>
            </a:ext>
          </a:extLst>
        </xdr:cNvPr>
        <xdr:cNvCxnSpPr/>
      </xdr:nvCxnSpPr>
      <xdr:spPr>
        <a:xfrm>
          <a:off x="12560300" y="6435273"/>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169778</xdr:rowOff>
    </xdr:from>
    <xdr:to>
      <xdr:col>60</xdr:col>
      <xdr:colOff>123825</xdr:colOff>
      <xdr:row>32</xdr:row>
      <xdr:rowOff>99928</xdr:rowOff>
    </xdr:to>
    <xdr:sp macro="" textlink="">
      <xdr:nvSpPr>
        <xdr:cNvPr id="147" name="楕円 146">
          <a:extLst>
            <a:ext uri="{FF2B5EF4-FFF2-40B4-BE49-F238E27FC236}">
              <a16:creationId xmlns:a16="http://schemas.microsoft.com/office/drawing/2014/main" id="{D23CACC3-E47B-4EA8-9576-EAB945C74857}"/>
            </a:ext>
          </a:extLst>
        </xdr:cNvPr>
        <xdr:cNvSpPr/>
      </xdr:nvSpPr>
      <xdr:spPr>
        <a:xfrm>
          <a:off x="11747500" y="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49128</xdr:rowOff>
    </xdr:from>
    <xdr:to>
      <xdr:col>64</xdr:col>
      <xdr:colOff>73025</xdr:colOff>
      <xdr:row>33</xdr:row>
      <xdr:rowOff>5898</xdr:rowOff>
    </xdr:to>
    <xdr:cxnSp macro="">
      <xdr:nvCxnSpPr>
        <xdr:cNvPr id="148" name="直線コネクタ 147">
          <a:extLst>
            <a:ext uri="{FF2B5EF4-FFF2-40B4-BE49-F238E27FC236}">
              <a16:creationId xmlns:a16="http://schemas.microsoft.com/office/drawing/2014/main" id="{1B281D27-4C71-4690-BC6A-43F4E6CE36B4}"/>
            </a:ext>
          </a:extLst>
        </xdr:cNvPr>
        <xdr:cNvCxnSpPr/>
      </xdr:nvCxnSpPr>
      <xdr:spPr>
        <a:xfrm>
          <a:off x="11798300" y="6307053"/>
          <a:ext cx="762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a:extLst>
            <a:ext uri="{FF2B5EF4-FFF2-40B4-BE49-F238E27FC236}">
              <a16:creationId xmlns:a16="http://schemas.microsoft.com/office/drawing/2014/main" id="{2BFFFC5A-A6F3-4BE7-A06F-D3699A788BE2}"/>
            </a:ext>
          </a:extLst>
        </xdr:cNvPr>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a:extLst>
            <a:ext uri="{FF2B5EF4-FFF2-40B4-BE49-F238E27FC236}">
              <a16:creationId xmlns:a16="http://schemas.microsoft.com/office/drawing/2014/main" id="{37C8539A-7B71-4CED-9E1A-74ECC20F3DD8}"/>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a:extLst>
            <a:ext uri="{FF2B5EF4-FFF2-40B4-BE49-F238E27FC236}">
              <a16:creationId xmlns:a16="http://schemas.microsoft.com/office/drawing/2014/main" id="{E5126EB8-FDD7-48CF-9025-6A655F6E2A60}"/>
            </a:ext>
          </a:extLst>
        </xdr:cNvPr>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a:extLst>
            <a:ext uri="{FF2B5EF4-FFF2-40B4-BE49-F238E27FC236}">
              <a16:creationId xmlns:a16="http://schemas.microsoft.com/office/drawing/2014/main" id="{3E2E36C5-A78F-44FA-A5D9-15F557DC780A}"/>
            </a:ext>
          </a:extLst>
        </xdr:cNvPr>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53943</xdr:rowOff>
    </xdr:from>
    <xdr:ext cx="469744" cy="259045"/>
    <xdr:sp macro="" textlink="">
      <xdr:nvSpPr>
        <xdr:cNvPr id="153" name="n_1mainValue債務償還比率">
          <a:extLst>
            <a:ext uri="{FF2B5EF4-FFF2-40B4-BE49-F238E27FC236}">
              <a16:creationId xmlns:a16="http://schemas.microsoft.com/office/drawing/2014/main" id="{B551AA91-CA9A-4A36-BFBD-56477D83DE8C}"/>
            </a:ext>
          </a:extLst>
        </xdr:cNvPr>
        <xdr:cNvSpPr txBox="1"/>
      </xdr:nvSpPr>
      <xdr:spPr>
        <a:xfrm>
          <a:off x="13836727" y="64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83089</xdr:rowOff>
    </xdr:from>
    <xdr:ext cx="469744" cy="259045"/>
    <xdr:sp macro="" textlink="">
      <xdr:nvSpPr>
        <xdr:cNvPr id="154" name="n_2mainValue債務償還比率">
          <a:extLst>
            <a:ext uri="{FF2B5EF4-FFF2-40B4-BE49-F238E27FC236}">
              <a16:creationId xmlns:a16="http://schemas.microsoft.com/office/drawing/2014/main" id="{7EDDB39A-2BFF-4D9F-9F5A-ADF72184BD80}"/>
            </a:ext>
          </a:extLst>
        </xdr:cNvPr>
        <xdr:cNvSpPr txBox="1"/>
      </xdr:nvSpPr>
      <xdr:spPr>
        <a:xfrm>
          <a:off x="130874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47825</xdr:rowOff>
    </xdr:from>
    <xdr:ext cx="469744" cy="259045"/>
    <xdr:sp macro="" textlink="">
      <xdr:nvSpPr>
        <xdr:cNvPr id="155" name="n_3mainValue債務償還比率">
          <a:extLst>
            <a:ext uri="{FF2B5EF4-FFF2-40B4-BE49-F238E27FC236}">
              <a16:creationId xmlns:a16="http://schemas.microsoft.com/office/drawing/2014/main" id="{DAE1C1CE-200C-497A-8BF8-8C0677F379F0}"/>
            </a:ext>
          </a:extLst>
        </xdr:cNvPr>
        <xdr:cNvSpPr txBox="1"/>
      </xdr:nvSpPr>
      <xdr:spPr>
        <a:xfrm>
          <a:off x="12325427" y="647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91055</xdr:rowOff>
    </xdr:from>
    <xdr:ext cx="469744" cy="259045"/>
    <xdr:sp macro="" textlink="">
      <xdr:nvSpPr>
        <xdr:cNvPr id="156" name="n_4mainValue債務償還比率">
          <a:extLst>
            <a:ext uri="{FF2B5EF4-FFF2-40B4-BE49-F238E27FC236}">
              <a16:creationId xmlns:a16="http://schemas.microsoft.com/office/drawing/2014/main" id="{ED70918D-89EE-4ED5-96FA-50284A83B10A}"/>
            </a:ext>
          </a:extLst>
        </xdr:cNvPr>
        <xdr:cNvSpPr txBox="1"/>
      </xdr:nvSpPr>
      <xdr:spPr>
        <a:xfrm>
          <a:off x="11563427" y="63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2C0FF237-0DFC-4CEE-BE50-C1F72F71402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9BE41D27-565A-498B-BB54-2A575BEC16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A3F67B5F-3B28-4D5C-B3B3-E248EAF8D8A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F45F1556-E998-411E-A44B-D022DCE6423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5F7F51E1-8037-403A-92B4-475BBB88DF6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473151FB-8847-412E-9BF2-C49FD117C4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982290-8894-419A-B7F5-C25873604F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CF139E-F126-4395-B827-BABF13544AE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9A7803-7680-4704-A440-3EEB642347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D771B9-896E-42D9-A510-D5E32C3FF8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58AF58-3D85-4661-AEAC-D7ECFA0618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FCDE4F-92C1-43FD-81CD-FAD8D0B863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06F09C-551E-46F4-8B5F-ECF20BDEDB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E45189-DC0F-439A-B10D-059A81766C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D1F4F2-71AC-48B6-860C-706AB70C4E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D7ED24-9145-46F7-AE1C-BD16E6FB63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57E72E-D2EB-49A5-9A1A-1D6650D07B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0ABC65-5DE6-4B3F-AB1D-D1FDD3A955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A83061-304A-4419-BEE7-1C4737A940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C30B04-B99A-4915-952B-31711575E5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1513B2-16F8-455C-96EE-BDE88164E3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3CE226-2C16-48B6-AF33-C3348F6255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FD7498-0F57-49CB-8D9F-C45015227F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C2DAB4-D7B7-48F3-8284-6ADA54A2F0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F4BB98-3921-4046-A0FC-CF43A2AAAA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926E69-23AF-45F6-BFA6-E0340F2E47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08AB80-68DE-4C50-B754-8E33736F99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35B652-9291-43FB-8CC2-618CC93902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C20051-00CD-4B19-8EB3-4191F4781F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D73D1EF-73DC-45A3-8520-A27034A8EE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13CD24-4698-44B0-80A7-C71C81EF22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CB5450-790A-4BDF-9956-350FB9C752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37048B-8B16-4159-9766-883E36B429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2C9ECC-27FA-4EE7-AA43-28A953E08B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887747-979E-4EBE-9173-370EA538C4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8B2FEC8-B213-45A2-B067-0667A8B7CB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D1F904-5DF7-41A7-9493-44E397DABA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04299E-C459-4010-965F-F09980C490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33DCC3-FBC7-4BF5-994C-90D85BC718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555860-90FC-4273-8F7D-D8A5F83F25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69E434-626E-40B3-B954-2052CA230C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22C2DF-4DB8-4D38-A440-E34003AEE3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FC6585-A082-4A46-8E60-B236A3A084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BA96D4-23FD-4E0D-87EA-E7B352C6B6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454D52-9A49-4336-BB35-2FFF7DA883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08C747-956A-4624-8AE4-D22063E9A5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8506BF-A5CA-4BB9-BDC4-0C00910B0D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5A4155-7B98-4752-A260-07607EFB76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1F0DA4B-4BAE-4D16-8BD6-FB770AA90DE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EDA676A-2E43-4DA6-A912-25CD5E01C3C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F6A9B4E-269D-418D-9BE1-58418AEEDB1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947AAE3-BC6B-402B-AB65-27565B255FB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258C0B7-3889-438C-B3CC-61B70D1FC1D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9C709BB-DB49-48E5-9158-4549EF572EA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A29726C-66EA-4F34-99D4-49A525B8DD2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F424A0C-44CE-4706-98E8-EA43BCCFE0B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FECE17A-33C2-4FF5-98BB-949336EF81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DF89DC1-E551-4099-9151-86B4EC4244A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255A093-3B8C-4339-9F59-36D49CD549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D7C976BA-6CCE-4996-BDA0-BBC14784FB9D}"/>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D5F313E5-E010-46B8-9690-27788122B693}"/>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14D03C94-B7CC-4132-9B7B-F22EDB1DAF5D}"/>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AF2F87F2-DA55-4266-9CAA-C6D758A08519}"/>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C96C7820-4E9F-4F79-AC5A-9EC00A2A9D58}"/>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a:extLst>
            <a:ext uri="{FF2B5EF4-FFF2-40B4-BE49-F238E27FC236}">
              <a16:creationId xmlns:a16="http://schemas.microsoft.com/office/drawing/2014/main" id="{EE99A07B-2FFB-4670-A274-8BBA245322EA}"/>
            </a:ext>
          </a:extLst>
        </xdr:cNvPr>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A8B45587-0623-44E0-802C-3D06CF98E3C6}"/>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7E69F60E-C115-4EC8-B8BD-23258DB99A85}"/>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B235F91C-5CFE-40B6-A7F2-41C07BDC23D8}"/>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20464BF0-7D21-43FB-A34A-EA04B34ECF10}"/>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68CDAC61-2561-4ECE-B27D-B8D6B9EF9534}"/>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6184311-F38A-4248-AA7E-6D1627EF98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5C3446C-072C-4264-AD2F-6EDF4F6634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EBB038-05B8-4F55-A577-95EFAD37CD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AB9025-50F5-4566-94DB-C4E89FCEAE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51DFCF-9684-4B89-9EBF-65BC6EBE5D7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xdr:rowOff>
    </xdr:from>
    <xdr:to>
      <xdr:col>24</xdr:col>
      <xdr:colOff>114300</xdr:colOff>
      <xdr:row>37</xdr:row>
      <xdr:rowOff>101854</xdr:rowOff>
    </xdr:to>
    <xdr:sp macro="" textlink="">
      <xdr:nvSpPr>
        <xdr:cNvPr id="71" name="楕円 70">
          <a:extLst>
            <a:ext uri="{FF2B5EF4-FFF2-40B4-BE49-F238E27FC236}">
              <a16:creationId xmlns:a16="http://schemas.microsoft.com/office/drawing/2014/main" id="{95582959-F8F1-49C4-BC16-7937E649A214}"/>
            </a:ext>
          </a:extLst>
        </xdr:cNvPr>
        <xdr:cNvSpPr/>
      </xdr:nvSpPr>
      <xdr:spPr>
        <a:xfrm>
          <a:off x="4584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150131</xdr:rowOff>
    </xdr:from>
    <xdr:ext cx="405111" cy="259045"/>
    <xdr:sp macro="" textlink="">
      <xdr:nvSpPr>
        <xdr:cNvPr id="72" name="【道路】&#10;有形固定資産減価償却率該当値テキスト">
          <a:extLst>
            <a:ext uri="{FF2B5EF4-FFF2-40B4-BE49-F238E27FC236}">
              <a16:creationId xmlns:a16="http://schemas.microsoft.com/office/drawing/2014/main" id="{C592CBC7-66B8-4E43-AD61-482208B3B647}"/>
            </a:ext>
          </a:extLst>
        </xdr:cNvPr>
        <xdr:cNvSpPr txBox="1"/>
      </xdr:nvSpPr>
      <xdr:spPr>
        <a:xfrm>
          <a:off x="4673600"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132842</xdr:rowOff>
    </xdr:from>
    <xdr:to>
      <xdr:col>20</xdr:col>
      <xdr:colOff>38100</xdr:colOff>
      <xdr:row>37</xdr:row>
      <xdr:rowOff>62992</xdr:rowOff>
    </xdr:to>
    <xdr:sp macro="" textlink="">
      <xdr:nvSpPr>
        <xdr:cNvPr id="73" name="楕円 72">
          <a:extLst>
            <a:ext uri="{FF2B5EF4-FFF2-40B4-BE49-F238E27FC236}">
              <a16:creationId xmlns:a16="http://schemas.microsoft.com/office/drawing/2014/main" id="{0F7F2FD5-3995-47E8-BC79-205CAEC203F6}"/>
            </a:ext>
          </a:extLst>
        </xdr:cNvPr>
        <xdr:cNvSpPr/>
      </xdr:nvSpPr>
      <xdr:spPr>
        <a:xfrm>
          <a:off x="3746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xdr:rowOff>
    </xdr:from>
    <xdr:to>
      <xdr:col>24</xdr:col>
      <xdr:colOff>63500</xdr:colOff>
      <xdr:row>37</xdr:row>
      <xdr:rowOff>51054</xdr:rowOff>
    </xdr:to>
    <xdr:cxnSp macro="">
      <xdr:nvCxnSpPr>
        <xdr:cNvPr id="74" name="直線コネクタ 73">
          <a:extLst>
            <a:ext uri="{FF2B5EF4-FFF2-40B4-BE49-F238E27FC236}">
              <a16:creationId xmlns:a16="http://schemas.microsoft.com/office/drawing/2014/main" id="{79F0A229-B952-40D1-9922-43C7D6739FF4}"/>
            </a:ext>
          </a:extLst>
        </xdr:cNvPr>
        <xdr:cNvCxnSpPr/>
      </xdr:nvCxnSpPr>
      <xdr:spPr>
        <a:xfrm>
          <a:off x="3797300" y="63558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5" name="楕円 74">
          <a:extLst>
            <a:ext uri="{FF2B5EF4-FFF2-40B4-BE49-F238E27FC236}">
              <a16:creationId xmlns:a16="http://schemas.microsoft.com/office/drawing/2014/main" id="{5A9C3056-CD6C-4A3C-A29D-2CEF86697060}"/>
            </a:ext>
          </a:extLst>
        </xdr:cNvPr>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12192</xdr:rowOff>
    </xdr:to>
    <xdr:cxnSp macro="">
      <xdr:nvCxnSpPr>
        <xdr:cNvPr id="76" name="直線コネクタ 75">
          <a:extLst>
            <a:ext uri="{FF2B5EF4-FFF2-40B4-BE49-F238E27FC236}">
              <a16:creationId xmlns:a16="http://schemas.microsoft.com/office/drawing/2014/main" id="{D46FFE09-0FDB-4003-B0CC-BAA91CD395F4}"/>
            </a:ext>
          </a:extLst>
        </xdr:cNvPr>
        <xdr:cNvCxnSpPr/>
      </xdr:nvCxnSpPr>
      <xdr:spPr>
        <a:xfrm>
          <a:off x="2908300" y="63169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52832</xdr:rowOff>
    </xdr:from>
    <xdr:to>
      <xdr:col>10</xdr:col>
      <xdr:colOff>165100</xdr:colOff>
      <xdr:row>36</xdr:row>
      <xdr:rowOff>154432</xdr:rowOff>
    </xdr:to>
    <xdr:sp macro="" textlink="">
      <xdr:nvSpPr>
        <xdr:cNvPr id="77" name="楕円 76">
          <a:extLst>
            <a:ext uri="{FF2B5EF4-FFF2-40B4-BE49-F238E27FC236}">
              <a16:creationId xmlns:a16="http://schemas.microsoft.com/office/drawing/2014/main" id="{AB6F9128-D609-4F16-93B4-38B9EC79CCBA}"/>
            </a:ext>
          </a:extLst>
        </xdr:cNvPr>
        <xdr:cNvSpPr/>
      </xdr:nvSpPr>
      <xdr:spPr>
        <a:xfrm>
          <a:off x="1968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103632</xdr:rowOff>
    </xdr:from>
    <xdr:to>
      <xdr:col>15</xdr:col>
      <xdr:colOff>50800</xdr:colOff>
      <xdr:row>36</xdr:row>
      <xdr:rowOff>144780</xdr:rowOff>
    </xdr:to>
    <xdr:cxnSp macro="">
      <xdr:nvCxnSpPr>
        <xdr:cNvPr id="78" name="直線コネクタ 77">
          <a:extLst>
            <a:ext uri="{FF2B5EF4-FFF2-40B4-BE49-F238E27FC236}">
              <a16:creationId xmlns:a16="http://schemas.microsoft.com/office/drawing/2014/main" id="{68172D75-F577-47F1-84DB-51B79BB50175}"/>
            </a:ext>
          </a:extLst>
        </xdr:cNvPr>
        <xdr:cNvCxnSpPr/>
      </xdr:nvCxnSpPr>
      <xdr:spPr>
        <a:xfrm>
          <a:off x="2019300" y="6275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79" name="楕円 78">
          <a:extLst>
            <a:ext uri="{FF2B5EF4-FFF2-40B4-BE49-F238E27FC236}">
              <a16:creationId xmlns:a16="http://schemas.microsoft.com/office/drawing/2014/main" id="{EAF38E12-3F12-46EC-A4AB-B2ED5026AA28}"/>
            </a:ext>
          </a:extLst>
        </xdr:cNvPr>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103632</xdr:rowOff>
    </xdr:to>
    <xdr:cxnSp macro="">
      <xdr:nvCxnSpPr>
        <xdr:cNvPr id="80" name="直線コネクタ 79">
          <a:extLst>
            <a:ext uri="{FF2B5EF4-FFF2-40B4-BE49-F238E27FC236}">
              <a16:creationId xmlns:a16="http://schemas.microsoft.com/office/drawing/2014/main" id="{B7627858-0CD4-4166-BACB-79D344FD0614}"/>
            </a:ext>
          </a:extLst>
        </xdr:cNvPr>
        <xdr:cNvCxnSpPr/>
      </xdr:nvCxnSpPr>
      <xdr:spPr>
        <a:xfrm>
          <a:off x="1130300" y="62369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a:extLst>
            <a:ext uri="{FF2B5EF4-FFF2-40B4-BE49-F238E27FC236}">
              <a16:creationId xmlns:a16="http://schemas.microsoft.com/office/drawing/2014/main" id="{035CD032-4CD6-4E98-A510-04A2DB0D3C15}"/>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a:extLst>
            <a:ext uri="{FF2B5EF4-FFF2-40B4-BE49-F238E27FC236}">
              <a16:creationId xmlns:a16="http://schemas.microsoft.com/office/drawing/2014/main" id="{732AC035-C0BD-4779-993F-D8FCB0B436F6}"/>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a:extLst>
            <a:ext uri="{FF2B5EF4-FFF2-40B4-BE49-F238E27FC236}">
              <a16:creationId xmlns:a16="http://schemas.microsoft.com/office/drawing/2014/main" id="{356EE351-F919-4609-B5A5-F62DA85EB926}"/>
            </a:ext>
          </a:extLst>
        </xdr:cNvPr>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a:extLst>
            <a:ext uri="{FF2B5EF4-FFF2-40B4-BE49-F238E27FC236}">
              <a16:creationId xmlns:a16="http://schemas.microsoft.com/office/drawing/2014/main" id="{96C79A08-EE3C-46DB-AEA0-42D7A6582192}"/>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54119</xdr:rowOff>
    </xdr:from>
    <xdr:ext cx="405111" cy="259045"/>
    <xdr:sp macro="" textlink="">
      <xdr:nvSpPr>
        <xdr:cNvPr id="85" name="n_1mainValue【道路】&#10;有形固定資産減価償却率">
          <a:extLst>
            <a:ext uri="{FF2B5EF4-FFF2-40B4-BE49-F238E27FC236}">
              <a16:creationId xmlns:a16="http://schemas.microsoft.com/office/drawing/2014/main" id="{4D03AAAE-CF6E-45C4-8556-D37D76C08BBE}"/>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15257</xdr:rowOff>
    </xdr:from>
    <xdr:ext cx="405111" cy="259045"/>
    <xdr:sp macro="" textlink="">
      <xdr:nvSpPr>
        <xdr:cNvPr id="86" name="n_2mainValue【道路】&#10;有形固定資産減価償却率">
          <a:extLst>
            <a:ext uri="{FF2B5EF4-FFF2-40B4-BE49-F238E27FC236}">
              <a16:creationId xmlns:a16="http://schemas.microsoft.com/office/drawing/2014/main" id="{C1197A48-9F8A-4D0A-A260-E43895B025DF}"/>
            </a:ext>
          </a:extLst>
        </xdr:cNvPr>
        <xdr:cNvSpPr txBox="1"/>
      </xdr:nvSpPr>
      <xdr:spPr>
        <a:xfrm>
          <a:off x="2705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145559</xdr:rowOff>
    </xdr:from>
    <xdr:ext cx="405111" cy="259045"/>
    <xdr:sp macro="" textlink="">
      <xdr:nvSpPr>
        <xdr:cNvPr id="87" name="n_3mainValue【道路】&#10;有形固定資産減価償却率">
          <a:extLst>
            <a:ext uri="{FF2B5EF4-FFF2-40B4-BE49-F238E27FC236}">
              <a16:creationId xmlns:a16="http://schemas.microsoft.com/office/drawing/2014/main" id="{EFBF32EC-1E2D-4C1B-804A-11FF4AF6553A}"/>
            </a:ext>
          </a:extLst>
        </xdr:cNvPr>
        <xdr:cNvSpPr txBox="1"/>
      </xdr:nvSpPr>
      <xdr:spPr>
        <a:xfrm>
          <a:off x="1816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106697</xdr:rowOff>
    </xdr:from>
    <xdr:ext cx="405111" cy="259045"/>
    <xdr:sp macro="" textlink="">
      <xdr:nvSpPr>
        <xdr:cNvPr id="88" name="n_4mainValue【道路】&#10;有形固定資産減価償却率">
          <a:extLst>
            <a:ext uri="{FF2B5EF4-FFF2-40B4-BE49-F238E27FC236}">
              <a16:creationId xmlns:a16="http://schemas.microsoft.com/office/drawing/2014/main" id="{DF2DA12A-21B3-45FA-AB1A-686A1023BA5E}"/>
            </a:ext>
          </a:extLst>
        </xdr:cNvPr>
        <xdr:cNvSpPr txBox="1"/>
      </xdr:nvSpPr>
      <xdr:spPr>
        <a:xfrm>
          <a:off x="927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7203B67-E97F-46C1-97D1-17F6B7171A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89A0804-D389-428B-86F0-B4B843B1D2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8594DAF-3B87-4042-9ADC-2CD78F0F80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2363E29-A471-480A-B7F6-47576A3819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A99DCFE-1A8B-41AC-B76F-2FDDDDFA64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298AC1A-E036-4C46-A403-98E01817CB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CA0CFE4-ACBC-4D0E-95D6-EE53F07818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511307D-235D-45B6-A996-134B09EFEA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00DA51A-B576-4950-B24D-D4808DA5BC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723FDCB-61EB-43D1-84CF-8E1ACA18F7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7B03E04-B92C-4812-A603-C2DCDC2815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BCE7653-F858-4904-AD76-33E8D254931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72E6C5E-E255-4ABD-9DA4-372DEFD052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95929980-092A-4B98-AE99-9E2BC0C9C58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216D0BE-617D-4D1C-BB40-953A825CD74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20AA1CF-0BB3-40A2-8835-9C77C569FB2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E4B885E-992D-44C9-A021-6B113F95F3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8938168-AFBF-47B1-A853-38D32907ED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5EAEEDC-DFB6-4F11-B6D5-E544887D832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F6BDA06E-F150-4CA5-BB6C-28956D09B04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A674B51-D1D8-40C7-8E0F-8608F7C43B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DAC7451-D7FA-4FA4-B715-BA7A229FEE1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79DCB96-779E-40F1-8C4D-2318AC9918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77F2BE4C-7497-465D-B2CD-E18063CC666B}"/>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98980F6B-7A6D-4496-8B46-6EBB1A4ABA0E}"/>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D4FC139B-8889-405B-ABC2-DC376766EB9C}"/>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17BA879F-8C42-45D2-B2BF-1BAA8DF673F4}"/>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5C8730D6-95D1-4559-AE78-59435EABBF33}"/>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a:extLst>
            <a:ext uri="{FF2B5EF4-FFF2-40B4-BE49-F238E27FC236}">
              <a16:creationId xmlns:a16="http://schemas.microsoft.com/office/drawing/2014/main" id="{582B087D-CF6E-472D-95FE-72C377C1925C}"/>
            </a:ext>
          </a:extLst>
        </xdr:cNvPr>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57C500A8-D51A-4572-846C-17CAEF0E4EEA}"/>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CCC1B86E-12F7-45AE-8522-2494DF12D571}"/>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1BD03825-7F11-4CA8-893B-73ADFDDACA41}"/>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4330F725-1C48-435A-8C83-9F4BFFBFC01E}"/>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FD848257-C746-4430-AB5C-D1672D54E905}"/>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7CA9547-1909-48E3-BFD1-A3433152584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AB25C13-E7EA-42B3-8359-88E3CB4D68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CB6BA10-45E5-4087-AB47-F4E998EC66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ADA278-39A3-4408-9F13-309FE6C846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EF49F1-ED35-4BD5-A803-275E3AD738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109906</xdr:rowOff>
    </xdr:from>
    <xdr:to>
      <xdr:col>55</xdr:col>
      <xdr:colOff>50800</xdr:colOff>
      <xdr:row>38</xdr:row>
      <xdr:rowOff>40056</xdr:rowOff>
    </xdr:to>
    <xdr:sp macro="" textlink="">
      <xdr:nvSpPr>
        <xdr:cNvPr id="128" name="楕円 127">
          <a:extLst>
            <a:ext uri="{FF2B5EF4-FFF2-40B4-BE49-F238E27FC236}">
              <a16:creationId xmlns:a16="http://schemas.microsoft.com/office/drawing/2014/main" id="{EA61AE51-8DCB-4C88-9D5F-02AEF3659247}"/>
            </a:ext>
          </a:extLst>
        </xdr:cNvPr>
        <xdr:cNvSpPr/>
      </xdr:nvSpPr>
      <xdr:spPr>
        <a:xfrm>
          <a:off x="10426700" y="64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132783</xdr:rowOff>
    </xdr:from>
    <xdr:ext cx="469744" cy="259045"/>
    <xdr:sp macro="" textlink="">
      <xdr:nvSpPr>
        <xdr:cNvPr id="129" name="【道路】&#10;一人当たり延長該当値テキスト">
          <a:extLst>
            <a:ext uri="{FF2B5EF4-FFF2-40B4-BE49-F238E27FC236}">
              <a16:creationId xmlns:a16="http://schemas.microsoft.com/office/drawing/2014/main" id="{4DA28781-C1B3-4410-AAAD-BF0759964024}"/>
            </a:ext>
          </a:extLst>
        </xdr:cNvPr>
        <xdr:cNvSpPr txBox="1"/>
      </xdr:nvSpPr>
      <xdr:spPr>
        <a:xfrm>
          <a:off x="10515600" y="630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117526</xdr:rowOff>
    </xdr:from>
    <xdr:to>
      <xdr:col>50</xdr:col>
      <xdr:colOff>165100</xdr:colOff>
      <xdr:row>38</xdr:row>
      <xdr:rowOff>47676</xdr:rowOff>
    </xdr:to>
    <xdr:sp macro="" textlink="">
      <xdr:nvSpPr>
        <xdr:cNvPr id="130" name="楕円 129">
          <a:extLst>
            <a:ext uri="{FF2B5EF4-FFF2-40B4-BE49-F238E27FC236}">
              <a16:creationId xmlns:a16="http://schemas.microsoft.com/office/drawing/2014/main" id="{F22FA97E-C9DE-4255-AB51-A2980BFCFA82}"/>
            </a:ext>
          </a:extLst>
        </xdr:cNvPr>
        <xdr:cNvSpPr/>
      </xdr:nvSpPr>
      <xdr:spPr>
        <a:xfrm>
          <a:off x="9588500" y="64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160706</xdr:rowOff>
    </xdr:from>
    <xdr:to>
      <xdr:col>55</xdr:col>
      <xdr:colOff>0</xdr:colOff>
      <xdr:row>37</xdr:row>
      <xdr:rowOff>168326</xdr:rowOff>
    </xdr:to>
    <xdr:cxnSp macro="">
      <xdr:nvCxnSpPr>
        <xdr:cNvPr id="131" name="直線コネクタ 130">
          <a:extLst>
            <a:ext uri="{FF2B5EF4-FFF2-40B4-BE49-F238E27FC236}">
              <a16:creationId xmlns:a16="http://schemas.microsoft.com/office/drawing/2014/main" id="{73EB9021-1C63-46AD-9141-6E43415F2D44}"/>
            </a:ext>
          </a:extLst>
        </xdr:cNvPr>
        <xdr:cNvCxnSpPr/>
      </xdr:nvCxnSpPr>
      <xdr:spPr>
        <a:xfrm flipV="1">
          <a:off x="9639300" y="650435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124384</xdr:rowOff>
    </xdr:from>
    <xdr:to>
      <xdr:col>46</xdr:col>
      <xdr:colOff>38100</xdr:colOff>
      <xdr:row>38</xdr:row>
      <xdr:rowOff>54534</xdr:rowOff>
    </xdr:to>
    <xdr:sp macro="" textlink="">
      <xdr:nvSpPr>
        <xdr:cNvPr id="132" name="楕円 131">
          <a:extLst>
            <a:ext uri="{FF2B5EF4-FFF2-40B4-BE49-F238E27FC236}">
              <a16:creationId xmlns:a16="http://schemas.microsoft.com/office/drawing/2014/main" id="{18987E53-5E4C-4661-9135-13A4111159B9}"/>
            </a:ext>
          </a:extLst>
        </xdr:cNvPr>
        <xdr:cNvSpPr/>
      </xdr:nvSpPr>
      <xdr:spPr>
        <a:xfrm>
          <a:off x="8699500" y="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168326</xdr:rowOff>
    </xdr:from>
    <xdr:to>
      <xdr:col>50</xdr:col>
      <xdr:colOff>114300</xdr:colOff>
      <xdr:row>38</xdr:row>
      <xdr:rowOff>3734</xdr:rowOff>
    </xdr:to>
    <xdr:cxnSp macro="">
      <xdr:nvCxnSpPr>
        <xdr:cNvPr id="133" name="直線コネクタ 132">
          <a:extLst>
            <a:ext uri="{FF2B5EF4-FFF2-40B4-BE49-F238E27FC236}">
              <a16:creationId xmlns:a16="http://schemas.microsoft.com/office/drawing/2014/main" id="{AB1406C4-6077-4318-B3AA-37013F95EB65}"/>
            </a:ext>
          </a:extLst>
        </xdr:cNvPr>
        <xdr:cNvCxnSpPr/>
      </xdr:nvCxnSpPr>
      <xdr:spPr>
        <a:xfrm flipV="1">
          <a:off x="8750300" y="65119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131166</xdr:rowOff>
    </xdr:from>
    <xdr:to>
      <xdr:col>41</xdr:col>
      <xdr:colOff>101600</xdr:colOff>
      <xdr:row>38</xdr:row>
      <xdr:rowOff>61316</xdr:rowOff>
    </xdr:to>
    <xdr:sp macro="" textlink="">
      <xdr:nvSpPr>
        <xdr:cNvPr id="134" name="楕円 133">
          <a:extLst>
            <a:ext uri="{FF2B5EF4-FFF2-40B4-BE49-F238E27FC236}">
              <a16:creationId xmlns:a16="http://schemas.microsoft.com/office/drawing/2014/main" id="{7A6A366D-42FD-4023-8DFC-F3A478496DC7}"/>
            </a:ext>
          </a:extLst>
        </xdr:cNvPr>
        <xdr:cNvSpPr/>
      </xdr:nvSpPr>
      <xdr:spPr>
        <a:xfrm>
          <a:off x="7810500" y="64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3734</xdr:rowOff>
    </xdr:from>
    <xdr:to>
      <xdr:col>45</xdr:col>
      <xdr:colOff>177800</xdr:colOff>
      <xdr:row>38</xdr:row>
      <xdr:rowOff>10516</xdr:rowOff>
    </xdr:to>
    <xdr:cxnSp macro="">
      <xdr:nvCxnSpPr>
        <xdr:cNvPr id="135" name="直線コネクタ 134">
          <a:extLst>
            <a:ext uri="{FF2B5EF4-FFF2-40B4-BE49-F238E27FC236}">
              <a16:creationId xmlns:a16="http://schemas.microsoft.com/office/drawing/2014/main" id="{0744808E-AB44-46B9-9C51-13E9C29FCD3F}"/>
            </a:ext>
          </a:extLst>
        </xdr:cNvPr>
        <xdr:cNvCxnSpPr/>
      </xdr:nvCxnSpPr>
      <xdr:spPr>
        <a:xfrm flipV="1">
          <a:off x="7861300" y="651883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27915</xdr:rowOff>
    </xdr:from>
    <xdr:to>
      <xdr:col>36</xdr:col>
      <xdr:colOff>165100</xdr:colOff>
      <xdr:row>38</xdr:row>
      <xdr:rowOff>129515</xdr:rowOff>
    </xdr:to>
    <xdr:sp macro="" textlink="">
      <xdr:nvSpPr>
        <xdr:cNvPr id="136" name="楕円 135">
          <a:extLst>
            <a:ext uri="{FF2B5EF4-FFF2-40B4-BE49-F238E27FC236}">
              <a16:creationId xmlns:a16="http://schemas.microsoft.com/office/drawing/2014/main" id="{0E412637-8A31-4676-BC1B-DDBDC2343F74}"/>
            </a:ext>
          </a:extLst>
        </xdr:cNvPr>
        <xdr:cNvSpPr/>
      </xdr:nvSpPr>
      <xdr:spPr>
        <a:xfrm>
          <a:off x="69215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10516</xdr:rowOff>
    </xdr:from>
    <xdr:to>
      <xdr:col>41</xdr:col>
      <xdr:colOff>50800</xdr:colOff>
      <xdr:row>38</xdr:row>
      <xdr:rowOff>78715</xdr:rowOff>
    </xdr:to>
    <xdr:cxnSp macro="">
      <xdr:nvCxnSpPr>
        <xdr:cNvPr id="137" name="直線コネクタ 136">
          <a:extLst>
            <a:ext uri="{FF2B5EF4-FFF2-40B4-BE49-F238E27FC236}">
              <a16:creationId xmlns:a16="http://schemas.microsoft.com/office/drawing/2014/main" id="{1F08C4A8-67ED-4E35-A175-A4DF57277032}"/>
            </a:ext>
          </a:extLst>
        </xdr:cNvPr>
        <xdr:cNvCxnSpPr/>
      </xdr:nvCxnSpPr>
      <xdr:spPr>
        <a:xfrm flipV="1">
          <a:off x="6972300" y="652561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a:extLst>
            <a:ext uri="{FF2B5EF4-FFF2-40B4-BE49-F238E27FC236}">
              <a16:creationId xmlns:a16="http://schemas.microsoft.com/office/drawing/2014/main" id="{70EF4F47-F0B9-4277-94E9-68AAB1F710FD}"/>
            </a:ext>
          </a:extLst>
        </xdr:cNvPr>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a:extLst>
            <a:ext uri="{FF2B5EF4-FFF2-40B4-BE49-F238E27FC236}">
              <a16:creationId xmlns:a16="http://schemas.microsoft.com/office/drawing/2014/main" id="{72D61003-D920-417D-AB29-4A16033C0D1A}"/>
            </a:ext>
          </a:extLst>
        </xdr:cNvPr>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a:extLst>
            <a:ext uri="{FF2B5EF4-FFF2-40B4-BE49-F238E27FC236}">
              <a16:creationId xmlns:a16="http://schemas.microsoft.com/office/drawing/2014/main" id="{0E1AC913-13DD-41EB-BBA7-1A0C090C1B54}"/>
            </a:ext>
          </a:extLst>
        </xdr:cNvPr>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91F9F90B-D53A-444D-81A7-C47A96B2EA5E}"/>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64203</xdr:rowOff>
    </xdr:from>
    <xdr:ext cx="469744" cy="259045"/>
    <xdr:sp macro="" textlink="">
      <xdr:nvSpPr>
        <xdr:cNvPr id="142" name="n_1mainValue【道路】&#10;一人当たり延長">
          <a:extLst>
            <a:ext uri="{FF2B5EF4-FFF2-40B4-BE49-F238E27FC236}">
              <a16:creationId xmlns:a16="http://schemas.microsoft.com/office/drawing/2014/main" id="{F43A1F53-A3E0-4217-AB2E-28D0B0477D78}"/>
            </a:ext>
          </a:extLst>
        </xdr:cNvPr>
        <xdr:cNvSpPr txBox="1"/>
      </xdr:nvSpPr>
      <xdr:spPr>
        <a:xfrm>
          <a:off x="9391727" y="62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71061</xdr:rowOff>
    </xdr:from>
    <xdr:ext cx="469744" cy="259045"/>
    <xdr:sp macro="" textlink="">
      <xdr:nvSpPr>
        <xdr:cNvPr id="143" name="n_2mainValue【道路】&#10;一人当たり延長">
          <a:extLst>
            <a:ext uri="{FF2B5EF4-FFF2-40B4-BE49-F238E27FC236}">
              <a16:creationId xmlns:a16="http://schemas.microsoft.com/office/drawing/2014/main" id="{C284A187-620C-4CC5-8912-BC5D6DF0E759}"/>
            </a:ext>
          </a:extLst>
        </xdr:cNvPr>
        <xdr:cNvSpPr txBox="1"/>
      </xdr:nvSpPr>
      <xdr:spPr>
        <a:xfrm>
          <a:off x="8515427" y="62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77843</xdr:rowOff>
    </xdr:from>
    <xdr:ext cx="469744" cy="259045"/>
    <xdr:sp macro="" textlink="">
      <xdr:nvSpPr>
        <xdr:cNvPr id="144" name="n_3mainValue【道路】&#10;一人当たり延長">
          <a:extLst>
            <a:ext uri="{FF2B5EF4-FFF2-40B4-BE49-F238E27FC236}">
              <a16:creationId xmlns:a16="http://schemas.microsoft.com/office/drawing/2014/main" id="{626F89E2-DF76-4931-B5EA-27BC70D2F704}"/>
            </a:ext>
          </a:extLst>
        </xdr:cNvPr>
        <xdr:cNvSpPr txBox="1"/>
      </xdr:nvSpPr>
      <xdr:spPr>
        <a:xfrm>
          <a:off x="7626427" y="62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120642</xdr:rowOff>
    </xdr:from>
    <xdr:ext cx="469744" cy="259045"/>
    <xdr:sp macro="" textlink="">
      <xdr:nvSpPr>
        <xdr:cNvPr id="145" name="n_4mainValue【道路】&#10;一人当たり延長">
          <a:extLst>
            <a:ext uri="{FF2B5EF4-FFF2-40B4-BE49-F238E27FC236}">
              <a16:creationId xmlns:a16="http://schemas.microsoft.com/office/drawing/2014/main" id="{BE694FCE-7B3C-4FCC-ACAB-8CB9E4C6548D}"/>
            </a:ext>
          </a:extLst>
        </xdr:cNvPr>
        <xdr:cNvSpPr txBox="1"/>
      </xdr:nvSpPr>
      <xdr:spPr>
        <a:xfrm>
          <a:off x="6737427" y="66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424964E-472A-4B44-A4A7-65A613B087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95A9B14-19C2-43B4-91D8-61A472F884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7BB3FC9-6A0B-4A1A-874F-844239505D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1140A55-D051-4781-B999-0FD5C69983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CB3211C-8F1F-4B0B-ABFA-F98CF58273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EE820A8-02CD-4F64-A84D-97D72E4220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0037077-E6D7-4AFF-8930-7E5EEE3813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56AA29C-7280-48C9-B31B-48A6174829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8C14989-AD72-4E63-BEB7-9AB801B773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8CF8E64-EFAA-4BB3-AB81-9C34CAE67C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B4A0342-7748-48FD-81C3-3925876A19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F89EE9B-E572-49F7-83B4-117C7CAC2AF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568E4764-FD35-4C03-A45A-E9C7A04AA92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74CACAE-D784-44A3-A45C-A2FBADF0F9B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0056808-CA02-4A83-B0DA-31F0E6A7355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A0D1DBE-2E39-42E3-9674-EB326F8B132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C439312-FDF7-466C-9975-E0147539D6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58368E4-2641-4A4C-B42E-D9B3A0F49D9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C1F8984-BDD1-4A77-B32B-54DF3F9FA21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275AA97-E8B8-44A7-84C5-9543392599E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C8086E0-A53A-45FE-A8A3-B52A97C8A3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C9F5F6D-3A67-442E-9A09-58B8593950D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F3674B0A-AD06-4220-9AF0-428330D9F8B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3664041-4A5B-43B2-AEE7-50E120C9C3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F2C095D0-8845-4374-912B-A06D4E0D252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980D4E6-DCB1-407F-A2A5-4A0F3F7B5E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0E17CAD6-7D5A-481A-8F66-8EB6053C8204}"/>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BA46E15-DC8A-4194-AB26-240F0ED546EF}"/>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00F37C45-0014-450A-95AE-1435AE135474}"/>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13DD4953-CEB2-468E-B4AC-23B834A41F12}"/>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DB59ECAD-EE18-472C-9A88-454B41E7CE35}"/>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D092E91-BA53-458A-8CEB-7391747F274C}"/>
            </a:ext>
          </a:extLst>
        </xdr:cNvPr>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68CA1155-9E7E-45EE-BB20-7355CD84444C}"/>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D75F7E55-B8BF-40CF-91FE-9267DB38DEA3}"/>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50823B0B-C4D8-4313-A130-29E7F60048E8}"/>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042CEDFD-F562-4129-85D6-F2FC1E027E39}"/>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C72D37B6-2E2D-40A3-B7CD-EFE41C096A2D}"/>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CB21ECB-8BA1-4E11-A50D-529E81D19F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31E1E9B-A10B-4FE0-AE7D-DA77343F48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1D5E88-9B51-4953-BE88-A14EF2BF63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827A83D-6FF9-453A-9821-9CFA14CDDB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43C479B-E9E8-4609-BAD3-4F1A715907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88" name="楕円 187">
          <a:extLst>
            <a:ext uri="{FF2B5EF4-FFF2-40B4-BE49-F238E27FC236}">
              <a16:creationId xmlns:a16="http://schemas.microsoft.com/office/drawing/2014/main" id="{76183C41-F65F-42A8-834C-F84A8F7DE42C}"/>
            </a:ext>
          </a:extLst>
        </xdr:cNvPr>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105608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6ACEA89-8201-46AD-9A9E-A4484B9E8340}"/>
            </a:ext>
          </a:extLst>
        </xdr:cNvPr>
        <xdr:cNvSpPr txBox="1"/>
      </xdr:nvSpPr>
      <xdr:spPr>
        <a:xfrm>
          <a:off x="467360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0" name="楕円 189">
          <a:extLst>
            <a:ext uri="{FF2B5EF4-FFF2-40B4-BE49-F238E27FC236}">
              <a16:creationId xmlns:a16="http://schemas.microsoft.com/office/drawing/2014/main" id="{643B319B-819E-4F91-B9CA-DF09E0E13409}"/>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6531</xdr:rowOff>
    </xdr:to>
    <xdr:cxnSp macro="">
      <xdr:nvCxnSpPr>
        <xdr:cNvPr id="191" name="直線コネクタ 190">
          <a:extLst>
            <a:ext uri="{FF2B5EF4-FFF2-40B4-BE49-F238E27FC236}">
              <a16:creationId xmlns:a16="http://schemas.microsoft.com/office/drawing/2014/main" id="{58287E2D-1DED-448F-9D3C-483B0761B341}"/>
            </a:ext>
          </a:extLst>
        </xdr:cNvPr>
        <xdr:cNvCxnSpPr/>
      </xdr:nvCxnSpPr>
      <xdr:spPr>
        <a:xfrm>
          <a:off x="3797300" y="102641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192" name="楕円 191">
          <a:extLst>
            <a:ext uri="{FF2B5EF4-FFF2-40B4-BE49-F238E27FC236}">
              <a16:creationId xmlns:a16="http://schemas.microsoft.com/office/drawing/2014/main" id="{20AFC305-EDC2-40AA-AA81-D9C7DCB1D584}"/>
            </a:ext>
          </a:extLst>
        </xdr:cNvPr>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148590</xdr:rowOff>
    </xdr:to>
    <xdr:cxnSp macro="">
      <xdr:nvCxnSpPr>
        <xdr:cNvPr id="193" name="直線コネクタ 192">
          <a:extLst>
            <a:ext uri="{FF2B5EF4-FFF2-40B4-BE49-F238E27FC236}">
              <a16:creationId xmlns:a16="http://schemas.microsoft.com/office/drawing/2014/main" id="{12F2E29D-16F8-474F-BBB0-263E6B551CC5}"/>
            </a:ext>
          </a:extLst>
        </xdr:cNvPr>
        <xdr:cNvCxnSpPr/>
      </xdr:nvCxnSpPr>
      <xdr:spPr>
        <a:xfrm>
          <a:off x="2908300" y="1023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4" name="楕円 193">
          <a:extLst>
            <a:ext uri="{FF2B5EF4-FFF2-40B4-BE49-F238E27FC236}">
              <a16:creationId xmlns:a16="http://schemas.microsoft.com/office/drawing/2014/main" id="{D9F5D33D-80A3-4D1A-96CC-276D47FD9E4D}"/>
            </a:ext>
          </a:extLst>
        </xdr:cNvPr>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119199</xdr:rowOff>
    </xdr:to>
    <xdr:cxnSp macro="">
      <xdr:nvCxnSpPr>
        <xdr:cNvPr id="195" name="直線コネクタ 194">
          <a:extLst>
            <a:ext uri="{FF2B5EF4-FFF2-40B4-BE49-F238E27FC236}">
              <a16:creationId xmlns:a16="http://schemas.microsoft.com/office/drawing/2014/main" id="{17EFC288-C2F2-418A-8C4E-9CEF3BA8E63A}"/>
            </a:ext>
          </a:extLst>
        </xdr:cNvPr>
        <xdr:cNvCxnSpPr/>
      </xdr:nvCxnSpPr>
      <xdr:spPr>
        <a:xfrm>
          <a:off x="2019300" y="101890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161472</xdr:rowOff>
    </xdr:from>
    <xdr:to>
      <xdr:col>6</xdr:col>
      <xdr:colOff>38100</xdr:colOff>
      <xdr:row>59</xdr:row>
      <xdr:rowOff>91622</xdr:rowOff>
    </xdr:to>
    <xdr:sp macro="" textlink="">
      <xdr:nvSpPr>
        <xdr:cNvPr id="196" name="楕円 195">
          <a:extLst>
            <a:ext uri="{FF2B5EF4-FFF2-40B4-BE49-F238E27FC236}">
              <a16:creationId xmlns:a16="http://schemas.microsoft.com/office/drawing/2014/main" id="{B1D2A628-4D36-4A6D-816B-0006B100BEFF}"/>
            </a:ext>
          </a:extLst>
        </xdr:cNvPr>
        <xdr:cNvSpPr/>
      </xdr:nvSpPr>
      <xdr:spPr>
        <a:xfrm>
          <a:off x="1079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40822</xdr:rowOff>
    </xdr:from>
    <xdr:to>
      <xdr:col>10</xdr:col>
      <xdr:colOff>114300</xdr:colOff>
      <xdr:row>59</xdr:row>
      <xdr:rowOff>73478</xdr:rowOff>
    </xdr:to>
    <xdr:cxnSp macro="">
      <xdr:nvCxnSpPr>
        <xdr:cNvPr id="197" name="直線コネクタ 196">
          <a:extLst>
            <a:ext uri="{FF2B5EF4-FFF2-40B4-BE49-F238E27FC236}">
              <a16:creationId xmlns:a16="http://schemas.microsoft.com/office/drawing/2014/main" id="{958F497F-F841-4D96-A39A-952B0C89DFAB}"/>
            </a:ext>
          </a:extLst>
        </xdr:cNvPr>
        <xdr:cNvCxnSpPr/>
      </xdr:nvCxnSpPr>
      <xdr:spPr>
        <a:xfrm>
          <a:off x="1130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2DB481F-2B1F-4C05-AE25-8559797A63F8}"/>
            </a:ext>
          </a:extLst>
        </xdr:cNvPr>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1C39E6A-BBF7-475B-A7A8-52DDCA544E97}"/>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5EEBE8E-583F-4E1F-A2D1-9322413481E7}"/>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B2390BC-0B13-4F0E-8D99-58E4A1169E25}"/>
            </a:ext>
          </a:extLst>
        </xdr:cNvPr>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2C27BCA-9FAE-4F58-9CCF-AEB5B9D0414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161126</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8384620-12C8-4DF4-AED1-2836F32298C6}"/>
            </a:ext>
          </a:extLst>
        </xdr:cNvPr>
        <xdr:cNvSpPr txBox="1"/>
      </xdr:nvSpPr>
      <xdr:spPr>
        <a:xfrm>
          <a:off x="2705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115405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9377022-9EEB-41F3-AEB3-08BE7741599C}"/>
            </a:ext>
          </a:extLst>
        </xdr:cNvPr>
        <xdr:cNvSpPr txBox="1"/>
      </xdr:nvSpPr>
      <xdr:spPr>
        <a:xfrm>
          <a:off x="1816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82749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AE637FD-6246-4D77-AA89-0480C6857364}"/>
            </a:ext>
          </a:extLst>
        </xdr:cNvPr>
        <xdr:cNvSpPr txBox="1"/>
      </xdr:nvSpPr>
      <xdr:spPr>
        <a:xfrm>
          <a:off x="927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1C849F7-B514-494F-A7C7-8F28E2FF68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DA7D89F-ADE3-4D85-81C9-60BACB3FD1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FCA54CE-2B21-4DB4-8FE9-8D3FE0A03B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E89B893-E580-49BA-96BF-02623B2AC8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9CA06EF-6911-4C74-8BCF-8048FDEF68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FE186BE-9E87-4A7D-9F24-DE974EA8F1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F9D8468-FE98-47DC-A8D4-D7F0070139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198C3EB-E4A4-42B9-917C-92C0F1D364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1447A6A-E65C-4A9B-A02B-0D97EF160B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7BED45C-80B9-4500-9271-4F35CA361F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2676B51F-F352-484A-948E-E0FAB1C3616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6FBBBF41-95B0-4A9B-BBB3-A3B1942A2F9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FDB72499-295F-48B5-8232-9BF3E41D20D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8A9615DE-8CCB-4588-A53A-D0E54F2CA8A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1A4D21AD-6BBF-40A7-B26D-3A0E486C46E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6758AA8D-A4DA-4FD0-91C6-FD1AFE8F478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92E834CB-82F6-4001-8CC5-C0240AC4DF1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EE3DC1FD-70C0-45B9-BEB2-090C8783106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652D9420-F8DC-490E-9B6F-05E40B1BB26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8B56FBE6-9E71-4659-A1C0-C751BBBB025E}"/>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BDBC9F2-8AFB-4E1C-9F08-45B5FE9FC7B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3036E99E-2108-4824-A5AD-E397CCF2FC3C}"/>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55155F1-FDEA-4E07-9CC5-D8331B6D4B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FD7C9A1F-72B7-4329-AB14-DF2283351E5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672E5C1-8569-4607-A3CF-888A54A2EB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765A2E4D-44C8-477E-A32F-2293DE580208}"/>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45A527E-4198-442F-8CA9-17BE575A0B8A}"/>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225B6CE4-0059-4ABE-A501-A9A1ACAEBCD1}"/>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BE07CD6-BEA1-4453-B397-377DB72B5AEE}"/>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0967DEE8-CB5B-4528-8293-F2D22FB90E2D}"/>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8FFEAD67-5101-4FA9-96AB-260DF50DAD45}"/>
            </a:ext>
          </a:extLst>
        </xdr:cNvPr>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184F7DB1-225D-4F47-92D3-A234CE15B929}"/>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58BE92F7-04D3-411F-BDD5-EC52EEFB7705}"/>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619B84B5-CFBC-49F6-972A-83DA4ACEA7C3}"/>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951C55DF-33A7-457E-B70A-445498367203}"/>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80F198A9-A29B-46F8-817B-DBE17E0A3EA8}"/>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0682F4-8B64-43F2-BADE-BC51650022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DD741BB-1933-47C6-A0EE-913DD2DF81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9727727-FDE3-4111-8CA4-7948890A67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96A4DB6-F80E-461E-A223-35F57686AE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97DEB4D-3AF1-4537-A69C-0CDF1F0D54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42181</xdr:rowOff>
    </xdr:from>
    <xdr:to>
      <xdr:col>55</xdr:col>
      <xdr:colOff>50800</xdr:colOff>
      <xdr:row>60</xdr:row>
      <xdr:rowOff>143781</xdr:rowOff>
    </xdr:to>
    <xdr:sp macro="" textlink="">
      <xdr:nvSpPr>
        <xdr:cNvPr id="247" name="楕円 246">
          <a:extLst>
            <a:ext uri="{FF2B5EF4-FFF2-40B4-BE49-F238E27FC236}">
              <a16:creationId xmlns:a16="http://schemas.microsoft.com/office/drawing/2014/main" id="{7DFCE42D-5562-4C74-893F-46D3B6C8A106}"/>
            </a:ext>
          </a:extLst>
        </xdr:cNvPr>
        <xdr:cNvSpPr/>
      </xdr:nvSpPr>
      <xdr:spPr>
        <a:xfrm>
          <a:off x="10426700" y="103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65058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8ED85FCF-BF9E-4076-AB05-55D14932B627}"/>
            </a:ext>
          </a:extLst>
        </xdr:cNvPr>
        <xdr:cNvSpPr txBox="1"/>
      </xdr:nvSpPr>
      <xdr:spPr>
        <a:xfrm>
          <a:off x="10515600" y="1018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54944</xdr:rowOff>
    </xdr:from>
    <xdr:to>
      <xdr:col>50</xdr:col>
      <xdr:colOff>165100</xdr:colOff>
      <xdr:row>60</xdr:row>
      <xdr:rowOff>156544</xdr:rowOff>
    </xdr:to>
    <xdr:sp macro="" textlink="">
      <xdr:nvSpPr>
        <xdr:cNvPr id="249" name="楕円 248">
          <a:extLst>
            <a:ext uri="{FF2B5EF4-FFF2-40B4-BE49-F238E27FC236}">
              <a16:creationId xmlns:a16="http://schemas.microsoft.com/office/drawing/2014/main" id="{819604D8-1E17-4350-9BAE-16A5278BFE73}"/>
            </a:ext>
          </a:extLst>
        </xdr:cNvPr>
        <xdr:cNvSpPr/>
      </xdr:nvSpPr>
      <xdr:spPr>
        <a:xfrm>
          <a:off x="9588500" y="103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92981</xdr:rowOff>
    </xdr:from>
    <xdr:to>
      <xdr:col>55</xdr:col>
      <xdr:colOff>0</xdr:colOff>
      <xdr:row>60</xdr:row>
      <xdr:rowOff>105744</xdr:rowOff>
    </xdr:to>
    <xdr:cxnSp macro="">
      <xdr:nvCxnSpPr>
        <xdr:cNvPr id="250" name="直線コネクタ 249">
          <a:extLst>
            <a:ext uri="{FF2B5EF4-FFF2-40B4-BE49-F238E27FC236}">
              <a16:creationId xmlns:a16="http://schemas.microsoft.com/office/drawing/2014/main" id="{983DFEF6-D92A-41FE-83DD-724EB648BD54}"/>
            </a:ext>
          </a:extLst>
        </xdr:cNvPr>
        <xdr:cNvCxnSpPr/>
      </xdr:nvCxnSpPr>
      <xdr:spPr>
        <a:xfrm flipV="1">
          <a:off x="9639300" y="10379981"/>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68176</xdr:rowOff>
    </xdr:from>
    <xdr:to>
      <xdr:col>46</xdr:col>
      <xdr:colOff>38100</xdr:colOff>
      <xdr:row>60</xdr:row>
      <xdr:rowOff>169776</xdr:rowOff>
    </xdr:to>
    <xdr:sp macro="" textlink="">
      <xdr:nvSpPr>
        <xdr:cNvPr id="251" name="楕円 250">
          <a:extLst>
            <a:ext uri="{FF2B5EF4-FFF2-40B4-BE49-F238E27FC236}">
              <a16:creationId xmlns:a16="http://schemas.microsoft.com/office/drawing/2014/main" id="{2154E458-645F-45CA-98AC-70C87E63175E}"/>
            </a:ext>
          </a:extLst>
        </xdr:cNvPr>
        <xdr:cNvSpPr/>
      </xdr:nvSpPr>
      <xdr:spPr>
        <a:xfrm>
          <a:off x="8699500" y="10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105744</xdr:rowOff>
    </xdr:from>
    <xdr:to>
      <xdr:col>50</xdr:col>
      <xdr:colOff>114300</xdr:colOff>
      <xdr:row>60</xdr:row>
      <xdr:rowOff>118976</xdr:rowOff>
    </xdr:to>
    <xdr:cxnSp macro="">
      <xdr:nvCxnSpPr>
        <xdr:cNvPr id="252" name="直線コネクタ 251">
          <a:extLst>
            <a:ext uri="{FF2B5EF4-FFF2-40B4-BE49-F238E27FC236}">
              <a16:creationId xmlns:a16="http://schemas.microsoft.com/office/drawing/2014/main" id="{003D6EE3-B910-4069-99E8-888AF15767D5}"/>
            </a:ext>
          </a:extLst>
        </xdr:cNvPr>
        <xdr:cNvCxnSpPr/>
      </xdr:nvCxnSpPr>
      <xdr:spPr>
        <a:xfrm flipV="1">
          <a:off x="8750300" y="10392744"/>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76543</xdr:rowOff>
    </xdr:from>
    <xdr:to>
      <xdr:col>41</xdr:col>
      <xdr:colOff>101600</xdr:colOff>
      <xdr:row>61</xdr:row>
      <xdr:rowOff>6693</xdr:rowOff>
    </xdr:to>
    <xdr:sp macro="" textlink="">
      <xdr:nvSpPr>
        <xdr:cNvPr id="253" name="楕円 252">
          <a:extLst>
            <a:ext uri="{FF2B5EF4-FFF2-40B4-BE49-F238E27FC236}">
              <a16:creationId xmlns:a16="http://schemas.microsoft.com/office/drawing/2014/main" id="{32D641E9-0826-4D4F-B6D4-8C345873B5C4}"/>
            </a:ext>
          </a:extLst>
        </xdr:cNvPr>
        <xdr:cNvSpPr/>
      </xdr:nvSpPr>
      <xdr:spPr>
        <a:xfrm>
          <a:off x="7810500" y="103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118976</xdr:rowOff>
    </xdr:from>
    <xdr:to>
      <xdr:col>45</xdr:col>
      <xdr:colOff>177800</xdr:colOff>
      <xdr:row>60</xdr:row>
      <xdr:rowOff>127343</xdr:rowOff>
    </xdr:to>
    <xdr:cxnSp macro="">
      <xdr:nvCxnSpPr>
        <xdr:cNvPr id="254" name="直線コネクタ 253">
          <a:extLst>
            <a:ext uri="{FF2B5EF4-FFF2-40B4-BE49-F238E27FC236}">
              <a16:creationId xmlns:a16="http://schemas.microsoft.com/office/drawing/2014/main" id="{6AF474BE-7F0B-455A-824E-ABB19756E89D}"/>
            </a:ext>
          </a:extLst>
        </xdr:cNvPr>
        <xdr:cNvCxnSpPr/>
      </xdr:nvCxnSpPr>
      <xdr:spPr>
        <a:xfrm flipV="1">
          <a:off x="7861300" y="1040597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116891</xdr:rowOff>
    </xdr:from>
    <xdr:to>
      <xdr:col>36</xdr:col>
      <xdr:colOff>165100</xdr:colOff>
      <xdr:row>61</xdr:row>
      <xdr:rowOff>47041</xdr:rowOff>
    </xdr:to>
    <xdr:sp macro="" textlink="">
      <xdr:nvSpPr>
        <xdr:cNvPr id="255" name="楕円 254">
          <a:extLst>
            <a:ext uri="{FF2B5EF4-FFF2-40B4-BE49-F238E27FC236}">
              <a16:creationId xmlns:a16="http://schemas.microsoft.com/office/drawing/2014/main" id="{94DE93AF-BA39-40F8-BC84-71575B714707}"/>
            </a:ext>
          </a:extLst>
        </xdr:cNvPr>
        <xdr:cNvSpPr/>
      </xdr:nvSpPr>
      <xdr:spPr>
        <a:xfrm>
          <a:off x="6921500" y="104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127343</xdr:rowOff>
    </xdr:from>
    <xdr:to>
      <xdr:col>41</xdr:col>
      <xdr:colOff>50800</xdr:colOff>
      <xdr:row>60</xdr:row>
      <xdr:rowOff>167691</xdr:rowOff>
    </xdr:to>
    <xdr:cxnSp macro="">
      <xdr:nvCxnSpPr>
        <xdr:cNvPr id="256" name="直線コネクタ 255">
          <a:extLst>
            <a:ext uri="{FF2B5EF4-FFF2-40B4-BE49-F238E27FC236}">
              <a16:creationId xmlns:a16="http://schemas.microsoft.com/office/drawing/2014/main" id="{26BA5217-36CC-4EE9-ACF8-9181E485ABCE}"/>
            </a:ext>
          </a:extLst>
        </xdr:cNvPr>
        <xdr:cNvCxnSpPr/>
      </xdr:nvCxnSpPr>
      <xdr:spPr>
        <a:xfrm flipV="1">
          <a:off x="6972300" y="1041434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B53A85C-AB7D-4801-A711-442A2884EE69}"/>
            </a:ext>
          </a:extLst>
        </xdr:cNvPr>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10B1206-18D3-4AD3-AD03-4372AD2028B3}"/>
            </a:ext>
          </a:extLst>
        </xdr:cNvPr>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71C28228-BE67-4054-9AF9-8D7C11DE85C2}"/>
            </a:ext>
          </a:extLst>
        </xdr:cNvPr>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B712F45-A8C6-4E1F-90C2-C9A0F9957E12}"/>
            </a:ext>
          </a:extLst>
        </xdr:cNvPr>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1621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9E6867CB-56B3-4D11-9D68-CCA67D490396}"/>
            </a:ext>
          </a:extLst>
        </xdr:cNvPr>
        <xdr:cNvSpPr txBox="1"/>
      </xdr:nvSpPr>
      <xdr:spPr>
        <a:xfrm>
          <a:off x="9327095" y="1011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14853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BEE0592A-9BE1-4228-B3D2-E89C3DCACF07}"/>
            </a:ext>
          </a:extLst>
        </xdr:cNvPr>
        <xdr:cNvSpPr txBox="1"/>
      </xdr:nvSpPr>
      <xdr:spPr>
        <a:xfrm>
          <a:off x="8450795" y="1013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23220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79BF4B41-1684-4097-A2A5-EBF3C6609C67}"/>
            </a:ext>
          </a:extLst>
        </xdr:cNvPr>
        <xdr:cNvSpPr txBox="1"/>
      </xdr:nvSpPr>
      <xdr:spPr>
        <a:xfrm>
          <a:off x="7561795" y="101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63568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472BCE8-C7C1-44FF-8208-A5BE69474DF0}"/>
            </a:ext>
          </a:extLst>
        </xdr:cNvPr>
        <xdr:cNvSpPr txBox="1"/>
      </xdr:nvSpPr>
      <xdr:spPr>
        <a:xfrm>
          <a:off x="6672795" y="101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7CB36B0-EC27-4957-9F30-F5B2FF5FAA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557AAAE-4189-4E38-BF71-9733D38794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C93943A-7C6B-4457-AF33-EB320CC785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7184FC2-A10E-4A20-8FE3-AB196C29DC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77874D6-BA7A-4A42-AE52-AED224C119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B199A2B-D022-461C-8EAF-EE7299AB36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1AFB88B-D3BC-40EB-BEE8-D56A55778C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E066F2A-87F7-41C4-9ECF-B74B4D58D4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6BF034D-EA02-4EA8-8C45-47518E87A57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9625204-3723-4B03-AC6B-0F4B8FB8BF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FDB32F9-EE37-46EE-AF08-F8EF640C7B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8615F72-DE19-449D-990B-62DBB652E5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34B205D-0184-4F29-82B7-CF68EF7A8A8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B9D8751-CEB6-4ACB-AF31-FA845D33276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2D3D7C8-7F11-4D1F-AC6C-555CDDEEAC5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658AD43-F7AD-4E5A-B97A-0B273A10DE6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DF542C76-2A26-4179-8AD2-CB6AD16030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A4CACBC4-DE52-4A2C-9233-C470987282F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5A624DE-2DE0-4D47-9562-FBC7E02688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7E5EE1E-65F2-4BC5-BF84-BC30E03D80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AB4A842-93A6-44CB-B6A7-F90DD615E94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B22A99E-DD65-49CC-88E0-D99E78A2A4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D01B3591-ACE3-41E1-87E9-D0FB93DEEDB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6179366-5991-4457-BAE9-98E4295A0A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86F79E96-A86A-4D46-BCD9-3D43379427F8}"/>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E5101181-AB8A-4C8B-B30D-205FAB3B1398}"/>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660FD538-CFD4-4E02-8BCC-1A754E2987C3}"/>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CBF43429-DA73-4763-A4D8-8710E60B06E6}"/>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F8E1A3AA-A773-49C5-A7B5-EE88CB0C8549}"/>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7E8D3C7-2A63-450F-A7DA-0E6F0BC2981A}"/>
            </a:ext>
          </a:extLst>
        </xdr:cNvPr>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4D98850E-BDA4-4D4D-8919-8D4A5457A2A1}"/>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B42B2377-877C-43CE-A7EA-F928278EB228}"/>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1623C960-2A02-4DAE-8131-6FD525FCD1C7}"/>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F1A14321-62CE-4FC7-BB12-1EA50E20C404}"/>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5997E59-280A-4E4B-9129-26269BDC5EF3}"/>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6C4BF8D-977B-4E3F-B496-6DF25995EF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EA0B67-0943-4CDF-A924-B13D3077CA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B475CC-C07A-4311-A525-39AAAF1B25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DE29F2-3CC1-4CE0-8EBD-282ECCB818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84BA6B2-74D9-4506-ADA2-18244EAD90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5" name="楕円 304">
          <a:extLst>
            <a:ext uri="{FF2B5EF4-FFF2-40B4-BE49-F238E27FC236}">
              <a16:creationId xmlns:a16="http://schemas.microsoft.com/office/drawing/2014/main" id="{642CC8A0-8DEF-4A4E-A8EA-64975D03CB13}"/>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5097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BA86E8F-5719-4580-9388-A4DA40E4ED1B}"/>
            </a:ext>
          </a:extLst>
        </xdr:cNvPr>
        <xdr:cNvSpPr txBox="1"/>
      </xdr:nvSpPr>
      <xdr:spPr>
        <a:xfrm>
          <a:off x="4673600" y="1440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307" name="楕円 306">
          <a:extLst>
            <a:ext uri="{FF2B5EF4-FFF2-40B4-BE49-F238E27FC236}">
              <a16:creationId xmlns:a16="http://schemas.microsoft.com/office/drawing/2014/main" id="{25ABB5E1-2CC0-4BAF-B69A-86A99FD15AD5}"/>
            </a:ext>
          </a:extLst>
        </xdr:cNvPr>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140970</xdr:rowOff>
    </xdr:to>
    <xdr:cxnSp macro="">
      <xdr:nvCxnSpPr>
        <xdr:cNvPr id="308" name="直線コネクタ 307">
          <a:extLst>
            <a:ext uri="{FF2B5EF4-FFF2-40B4-BE49-F238E27FC236}">
              <a16:creationId xmlns:a16="http://schemas.microsoft.com/office/drawing/2014/main" id="{53907AF8-E582-4DCD-A271-79A2EBC8E1FE}"/>
            </a:ext>
          </a:extLst>
        </xdr:cNvPr>
        <xdr:cNvCxnSpPr/>
      </xdr:nvCxnSpPr>
      <xdr:spPr>
        <a:xfrm>
          <a:off x="3797300" y="14516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09" name="楕円 308">
          <a:extLst>
            <a:ext uri="{FF2B5EF4-FFF2-40B4-BE49-F238E27FC236}">
              <a16:creationId xmlns:a16="http://schemas.microsoft.com/office/drawing/2014/main" id="{7835FCA5-FE6A-43D2-B797-D1BBCB7AE6B7}"/>
            </a:ext>
          </a:extLst>
        </xdr:cNvPr>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114300</xdr:rowOff>
    </xdr:to>
    <xdr:cxnSp macro="">
      <xdr:nvCxnSpPr>
        <xdr:cNvPr id="310" name="直線コネクタ 309">
          <a:extLst>
            <a:ext uri="{FF2B5EF4-FFF2-40B4-BE49-F238E27FC236}">
              <a16:creationId xmlns:a16="http://schemas.microsoft.com/office/drawing/2014/main" id="{9251F01E-DA1C-43A1-90EA-9CAB847094B4}"/>
            </a:ext>
          </a:extLst>
        </xdr:cNvPr>
        <xdr:cNvCxnSpPr/>
      </xdr:nvCxnSpPr>
      <xdr:spPr>
        <a:xfrm>
          <a:off x="2908300" y="144837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12064</xdr:rowOff>
    </xdr:from>
    <xdr:to>
      <xdr:col>10</xdr:col>
      <xdr:colOff>165100</xdr:colOff>
      <xdr:row>85</xdr:row>
      <xdr:rowOff>113664</xdr:rowOff>
    </xdr:to>
    <xdr:sp macro="" textlink="">
      <xdr:nvSpPr>
        <xdr:cNvPr id="311" name="楕円 310">
          <a:extLst>
            <a:ext uri="{FF2B5EF4-FFF2-40B4-BE49-F238E27FC236}">
              <a16:creationId xmlns:a16="http://schemas.microsoft.com/office/drawing/2014/main" id="{89E6164D-58B2-48C9-9CA5-AF0F449CBF77}"/>
            </a:ext>
          </a:extLst>
        </xdr:cNvPr>
        <xdr:cNvSpPr/>
      </xdr:nvSpPr>
      <xdr:spPr>
        <a:xfrm>
          <a:off x="1968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85</xdr:row>
      <xdr:rowOff>62864</xdr:rowOff>
    </xdr:to>
    <xdr:cxnSp macro="">
      <xdr:nvCxnSpPr>
        <xdr:cNvPr id="312" name="直線コネクタ 311">
          <a:extLst>
            <a:ext uri="{FF2B5EF4-FFF2-40B4-BE49-F238E27FC236}">
              <a16:creationId xmlns:a16="http://schemas.microsoft.com/office/drawing/2014/main" id="{A415BE2E-38EE-47AE-B2A6-3EAC8E475471}"/>
            </a:ext>
          </a:extLst>
        </xdr:cNvPr>
        <xdr:cNvCxnSpPr/>
      </xdr:nvCxnSpPr>
      <xdr:spPr>
        <a:xfrm flipV="1">
          <a:off x="2019300" y="144837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313" name="楕円 312">
          <a:extLst>
            <a:ext uri="{FF2B5EF4-FFF2-40B4-BE49-F238E27FC236}">
              <a16:creationId xmlns:a16="http://schemas.microsoft.com/office/drawing/2014/main" id="{F08BC862-5E47-4806-BF72-92AE0B042A22}"/>
            </a:ext>
          </a:extLst>
        </xdr:cNvPr>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62864</xdr:rowOff>
    </xdr:to>
    <xdr:cxnSp macro="">
      <xdr:nvCxnSpPr>
        <xdr:cNvPr id="314" name="直線コネクタ 313">
          <a:extLst>
            <a:ext uri="{FF2B5EF4-FFF2-40B4-BE49-F238E27FC236}">
              <a16:creationId xmlns:a16="http://schemas.microsoft.com/office/drawing/2014/main" id="{DEDFBA06-43B1-4FCF-ABAA-DD26CA8DA358}"/>
            </a:ext>
          </a:extLst>
        </xdr:cNvPr>
        <xdr:cNvCxnSpPr/>
      </xdr:nvCxnSpPr>
      <xdr:spPr>
        <a:xfrm>
          <a:off x="1130300" y="146304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CD3797D6-86F5-4DFD-AC4D-34B66A89B85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a:extLst>
            <a:ext uri="{FF2B5EF4-FFF2-40B4-BE49-F238E27FC236}">
              <a16:creationId xmlns:a16="http://schemas.microsoft.com/office/drawing/2014/main" id="{AAC933FB-A1A0-4DDB-A0CC-39D1A182FE66}"/>
            </a:ext>
          </a:extLst>
        </xdr:cNvPr>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a:extLst>
            <a:ext uri="{FF2B5EF4-FFF2-40B4-BE49-F238E27FC236}">
              <a16:creationId xmlns:a16="http://schemas.microsoft.com/office/drawing/2014/main" id="{65DACECC-EDEE-437B-ACA2-E749FF9EC171}"/>
            </a:ext>
          </a:extLst>
        </xdr:cNvPr>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4009F940-0F3D-4117-A1F6-835A7761F58F}"/>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319" name="n_1mainValue【公営住宅】&#10;有形固定資産減価償却率">
          <a:extLst>
            <a:ext uri="{FF2B5EF4-FFF2-40B4-BE49-F238E27FC236}">
              <a16:creationId xmlns:a16="http://schemas.microsoft.com/office/drawing/2014/main" id="{D4886227-6AFA-41DB-90C3-9184DC425FF6}"/>
            </a:ext>
          </a:extLst>
        </xdr:cNvPr>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0" name="n_2mainValue【公営住宅】&#10;有形固定資産減価償却率">
          <a:extLst>
            <a:ext uri="{FF2B5EF4-FFF2-40B4-BE49-F238E27FC236}">
              <a16:creationId xmlns:a16="http://schemas.microsoft.com/office/drawing/2014/main" id="{DA695862-BCF1-4E98-9C04-BA94356CCCD0}"/>
            </a:ext>
          </a:extLst>
        </xdr:cNvPr>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104791</xdr:rowOff>
    </xdr:from>
    <xdr:ext cx="405111" cy="259045"/>
    <xdr:sp macro="" textlink="">
      <xdr:nvSpPr>
        <xdr:cNvPr id="321" name="n_3mainValue【公営住宅】&#10;有形固定資産減価償却率">
          <a:extLst>
            <a:ext uri="{FF2B5EF4-FFF2-40B4-BE49-F238E27FC236}">
              <a16:creationId xmlns:a16="http://schemas.microsoft.com/office/drawing/2014/main" id="{9A4ECD37-411B-420C-890A-4FDCABDA278A}"/>
            </a:ext>
          </a:extLst>
        </xdr:cNvPr>
        <xdr:cNvSpPr txBox="1"/>
      </xdr:nvSpPr>
      <xdr:spPr>
        <a:xfrm>
          <a:off x="1816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322" name="n_4mainValue【公営住宅】&#10;有形固定資産減価償却率">
          <a:extLst>
            <a:ext uri="{FF2B5EF4-FFF2-40B4-BE49-F238E27FC236}">
              <a16:creationId xmlns:a16="http://schemas.microsoft.com/office/drawing/2014/main" id="{5CFE7886-3597-4EC4-8B42-0ADCA8F70D8F}"/>
            </a:ext>
          </a:extLst>
        </xdr:cNvPr>
        <xdr:cNvSpPr txBox="1"/>
      </xdr:nvSpPr>
      <xdr:spPr>
        <a:xfrm>
          <a:off x="927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E4E8BAE-B328-46E3-A030-59ABFC1939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1EAF467-3934-4D2D-BEDE-9FE1459A38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8C98130-12AF-43E3-9F10-BCC213EA7D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4B78A67-43AE-4F9D-8E1E-5CF1D0808C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133F0B9-CD2F-4703-8D3A-CD13640FB2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286CDE1-6CA5-493A-9024-8F0EB9C561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290F71F-2C0D-4698-85DD-15E4370306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DC19F32-5811-4AF8-B85C-BBE51E1258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79F0CDC-7A60-4E2F-A1A9-29DA3C533F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4A21393-94FF-4123-9962-6B54571498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B9B386F-2448-4CEA-9AC6-67062289307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DD93636-00B4-44FC-B92E-11469334585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1B1747F-6610-4054-A7D6-B067CECF25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19E65507-BA9A-467B-A0C6-20AD161DE44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DE4D5C8-3122-4AF8-8580-4D44354187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D7B81F7F-ED97-48AA-8A5E-ACAF51EE8F7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56685C5F-4F76-44FD-A336-4880237565B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C3BB0CA-A335-430E-BE80-8C29EE82BC7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3A7664B-6BB0-4CF2-A767-B9310E7D30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1C3CDC47-75E7-4963-A66C-8D7DE87DC1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F7FCF53-58EF-4DB2-8D35-C482259759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20269</xdr:rowOff>
    </xdr:from>
    <xdr:to>
      <xdr:col>54</xdr:col>
      <xdr:colOff>189865</xdr:colOff>
      <xdr:row>86</xdr:row>
      <xdr:rowOff>17526</xdr:rowOff>
    </xdr:to>
    <xdr:cxnSp macro="">
      <xdr:nvCxnSpPr>
        <xdr:cNvPr id="344" name="直線コネクタ 343">
          <a:extLst>
            <a:ext uri="{FF2B5EF4-FFF2-40B4-BE49-F238E27FC236}">
              <a16:creationId xmlns:a16="http://schemas.microsoft.com/office/drawing/2014/main" id="{E1A53A53-39F3-4811-A0C6-5DC9B835EFDE}"/>
            </a:ext>
          </a:extLst>
        </xdr:cNvPr>
        <xdr:cNvCxnSpPr/>
      </xdr:nvCxnSpPr>
      <xdr:spPr>
        <a:xfrm flipV="1">
          <a:off x="10476865" y="13736269"/>
          <a:ext cx="0" cy="102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5" name="【公営住宅】&#10;一人当たり面積最小値テキスト">
          <a:extLst>
            <a:ext uri="{FF2B5EF4-FFF2-40B4-BE49-F238E27FC236}">
              <a16:creationId xmlns:a16="http://schemas.microsoft.com/office/drawing/2014/main" id="{CCBB1E42-8C39-41BA-9420-0BC3E0EC599A}"/>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6" name="直線コネクタ 345">
          <a:extLst>
            <a:ext uri="{FF2B5EF4-FFF2-40B4-BE49-F238E27FC236}">
              <a16:creationId xmlns:a16="http://schemas.microsoft.com/office/drawing/2014/main" id="{0520D1E0-F815-4219-8769-B0CF6FA6470E}"/>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138396</xdr:rowOff>
    </xdr:from>
    <xdr:ext cx="469744" cy="259045"/>
    <xdr:sp macro="" textlink="">
      <xdr:nvSpPr>
        <xdr:cNvPr id="347" name="【公営住宅】&#10;一人当たり面積最大値テキスト">
          <a:extLst>
            <a:ext uri="{FF2B5EF4-FFF2-40B4-BE49-F238E27FC236}">
              <a16:creationId xmlns:a16="http://schemas.microsoft.com/office/drawing/2014/main" id="{AD5E6493-8817-4E9F-B14B-8DA73FE048D7}"/>
            </a:ext>
          </a:extLst>
        </xdr:cNvPr>
        <xdr:cNvSpPr txBox="1"/>
      </xdr:nvSpPr>
      <xdr:spPr>
        <a:xfrm>
          <a:off x="10515600" y="135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20269</xdr:rowOff>
    </xdr:from>
    <xdr:to>
      <xdr:col>55</xdr:col>
      <xdr:colOff>88900</xdr:colOff>
      <xdr:row>80</xdr:row>
      <xdr:rowOff>20269</xdr:rowOff>
    </xdr:to>
    <xdr:cxnSp macro="">
      <xdr:nvCxnSpPr>
        <xdr:cNvPr id="348" name="直線コネクタ 347">
          <a:extLst>
            <a:ext uri="{FF2B5EF4-FFF2-40B4-BE49-F238E27FC236}">
              <a16:creationId xmlns:a16="http://schemas.microsoft.com/office/drawing/2014/main" id="{185EBA71-D6B5-45B2-B592-CC021990E3DC}"/>
            </a:ext>
          </a:extLst>
        </xdr:cNvPr>
        <xdr:cNvCxnSpPr/>
      </xdr:nvCxnSpPr>
      <xdr:spPr>
        <a:xfrm>
          <a:off x="10388600" y="1373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78655</xdr:rowOff>
    </xdr:from>
    <xdr:ext cx="469744" cy="259045"/>
    <xdr:sp macro="" textlink="">
      <xdr:nvSpPr>
        <xdr:cNvPr id="349" name="【公営住宅】&#10;一人当たり面積平均値テキスト">
          <a:extLst>
            <a:ext uri="{FF2B5EF4-FFF2-40B4-BE49-F238E27FC236}">
              <a16:creationId xmlns:a16="http://schemas.microsoft.com/office/drawing/2014/main" id="{47862947-702E-46F4-B933-E92450CFA3D4}"/>
            </a:ext>
          </a:extLst>
        </xdr:cNvPr>
        <xdr:cNvSpPr txBox="1"/>
      </xdr:nvSpPr>
      <xdr:spPr>
        <a:xfrm>
          <a:off x="10515600" y="14480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100228</xdr:rowOff>
    </xdr:from>
    <xdr:to>
      <xdr:col>55</xdr:col>
      <xdr:colOff>50800</xdr:colOff>
      <xdr:row>85</xdr:row>
      <xdr:rowOff>30378</xdr:rowOff>
    </xdr:to>
    <xdr:sp macro="" textlink="">
      <xdr:nvSpPr>
        <xdr:cNvPr id="350" name="フローチャート: 判断 349">
          <a:extLst>
            <a:ext uri="{FF2B5EF4-FFF2-40B4-BE49-F238E27FC236}">
              <a16:creationId xmlns:a16="http://schemas.microsoft.com/office/drawing/2014/main" id="{C278E255-F7DF-4A80-AD85-A45884F63462}"/>
            </a:ext>
          </a:extLst>
        </xdr:cNvPr>
        <xdr:cNvSpPr/>
      </xdr:nvSpPr>
      <xdr:spPr>
        <a:xfrm>
          <a:off x="104267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84226</xdr:rowOff>
    </xdr:from>
    <xdr:to>
      <xdr:col>50</xdr:col>
      <xdr:colOff>165100</xdr:colOff>
      <xdr:row>85</xdr:row>
      <xdr:rowOff>14376</xdr:rowOff>
    </xdr:to>
    <xdr:sp macro="" textlink="">
      <xdr:nvSpPr>
        <xdr:cNvPr id="351" name="フローチャート: 判断 350">
          <a:extLst>
            <a:ext uri="{FF2B5EF4-FFF2-40B4-BE49-F238E27FC236}">
              <a16:creationId xmlns:a16="http://schemas.microsoft.com/office/drawing/2014/main" id="{FA059FEA-A3B7-4D66-8BC6-A3DBA48B5378}"/>
            </a:ext>
          </a:extLst>
        </xdr:cNvPr>
        <xdr:cNvSpPr/>
      </xdr:nvSpPr>
      <xdr:spPr>
        <a:xfrm>
          <a:off x="9588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124003</xdr:rowOff>
    </xdr:from>
    <xdr:to>
      <xdr:col>46</xdr:col>
      <xdr:colOff>38100</xdr:colOff>
      <xdr:row>85</xdr:row>
      <xdr:rowOff>54153</xdr:rowOff>
    </xdr:to>
    <xdr:sp macro="" textlink="">
      <xdr:nvSpPr>
        <xdr:cNvPr id="352" name="フローチャート: 判断 351">
          <a:extLst>
            <a:ext uri="{FF2B5EF4-FFF2-40B4-BE49-F238E27FC236}">
              <a16:creationId xmlns:a16="http://schemas.microsoft.com/office/drawing/2014/main" id="{A9FF3BC5-3055-4100-8BB5-52EEF450E5E7}"/>
            </a:ext>
          </a:extLst>
        </xdr:cNvPr>
        <xdr:cNvSpPr/>
      </xdr:nvSpPr>
      <xdr:spPr>
        <a:xfrm>
          <a:off x="8699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117602</xdr:rowOff>
    </xdr:from>
    <xdr:to>
      <xdr:col>41</xdr:col>
      <xdr:colOff>101600</xdr:colOff>
      <xdr:row>85</xdr:row>
      <xdr:rowOff>47752</xdr:rowOff>
    </xdr:to>
    <xdr:sp macro="" textlink="">
      <xdr:nvSpPr>
        <xdr:cNvPr id="353" name="フローチャート: 判断 352">
          <a:extLst>
            <a:ext uri="{FF2B5EF4-FFF2-40B4-BE49-F238E27FC236}">
              <a16:creationId xmlns:a16="http://schemas.microsoft.com/office/drawing/2014/main" id="{7049FA24-A29B-411B-A9EC-0680AD643EA7}"/>
            </a:ext>
          </a:extLst>
        </xdr:cNvPr>
        <xdr:cNvSpPr/>
      </xdr:nvSpPr>
      <xdr:spPr>
        <a:xfrm>
          <a:off x="7810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61367</xdr:rowOff>
    </xdr:from>
    <xdr:to>
      <xdr:col>36</xdr:col>
      <xdr:colOff>165100</xdr:colOff>
      <xdr:row>84</xdr:row>
      <xdr:rowOff>162967</xdr:rowOff>
    </xdr:to>
    <xdr:sp macro="" textlink="">
      <xdr:nvSpPr>
        <xdr:cNvPr id="354" name="フローチャート: 判断 353">
          <a:extLst>
            <a:ext uri="{FF2B5EF4-FFF2-40B4-BE49-F238E27FC236}">
              <a16:creationId xmlns:a16="http://schemas.microsoft.com/office/drawing/2014/main" id="{9C49A2A2-1997-445E-AA00-EC62CE8E9D76}"/>
            </a:ext>
          </a:extLst>
        </xdr:cNvPr>
        <xdr:cNvSpPr/>
      </xdr:nvSpPr>
      <xdr:spPr>
        <a:xfrm>
          <a:off x="6921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5379493-B288-4046-9A35-5189C231C3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746517C-F670-4A42-9386-85EA636C0B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500E900-FA3F-4577-99EF-34B489A05A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7F21DB3-DA1E-4DF9-B727-4671FE128E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AD99E1E-7EE3-4345-B88A-8B53C23CDD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103429</xdr:rowOff>
    </xdr:from>
    <xdr:to>
      <xdr:col>55</xdr:col>
      <xdr:colOff>50800</xdr:colOff>
      <xdr:row>82</xdr:row>
      <xdr:rowOff>33579</xdr:rowOff>
    </xdr:to>
    <xdr:sp macro="" textlink="">
      <xdr:nvSpPr>
        <xdr:cNvPr id="360" name="楕円 359">
          <a:extLst>
            <a:ext uri="{FF2B5EF4-FFF2-40B4-BE49-F238E27FC236}">
              <a16:creationId xmlns:a16="http://schemas.microsoft.com/office/drawing/2014/main" id="{7B60A172-64F1-4216-A225-BB75F2802B14}"/>
            </a:ext>
          </a:extLst>
        </xdr:cNvPr>
        <xdr:cNvSpPr/>
      </xdr:nvSpPr>
      <xdr:spPr>
        <a:xfrm>
          <a:off x="10426700" y="139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126306</xdr:rowOff>
    </xdr:from>
    <xdr:ext cx="469744" cy="259045"/>
    <xdr:sp macro="" textlink="">
      <xdr:nvSpPr>
        <xdr:cNvPr id="361" name="【公営住宅】&#10;一人当たり面積該当値テキスト">
          <a:extLst>
            <a:ext uri="{FF2B5EF4-FFF2-40B4-BE49-F238E27FC236}">
              <a16:creationId xmlns:a16="http://schemas.microsoft.com/office/drawing/2014/main" id="{34683268-F22D-4F8E-91C1-CDD6DFE08BE0}"/>
            </a:ext>
          </a:extLst>
        </xdr:cNvPr>
        <xdr:cNvSpPr txBox="1"/>
      </xdr:nvSpPr>
      <xdr:spPr>
        <a:xfrm>
          <a:off x="10515600" y="138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111201</xdr:rowOff>
    </xdr:from>
    <xdr:to>
      <xdr:col>50</xdr:col>
      <xdr:colOff>165100</xdr:colOff>
      <xdr:row>82</xdr:row>
      <xdr:rowOff>41351</xdr:rowOff>
    </xdr:to>
    <xdr:sp macro="" textlink="">
      <xdr:nvSpPr>
        <xdr:cNvPr id="362" name="楕円 361">
          <a:extLst>
            <a:ext uri="{FF2B5EF4-FFF2-40B4-BE49-F238E27FC236}">
              <a16:creationId xmlns:a16="http://schemas.microsoft.com/office/drawing/2014/main" id="{298C803A-E0D2-4390-9CB5-8BA293F7BC2D}"/>
            </a:ext>
          </a:extLst>
        </xdr:cNvPr>
        <xdr:cNvSpPr/>
      </xdr:nvSpPr>
      <xdr:spPr>
        <a:xfrm>
          <a:off x="9588500" y="139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154229</xdr:rowOff>
    </xdr:from>
    <xdr:to>
      <xdr:col>55</xdr:col>
      <xdr:colOff>0</xdr:colOff>
      <xdr:row>81</xdr:row>
      <xdr:rowOff>162001</xdr:rowOff>
    </xdr:to>
    <xdr:cxnSp macro="">
      <xdr:nvCxnSpPr>
        <xdr:cNvPr id="363" name="直線コネクタ 362">
          <a:extLst>
            <a:ext uri="{FF2B5EF4-FFF2-40B4-BE49-F238E27FC236}">
              <a16:creationId xmlns:a16="http://schemas.microsoft.com/office/drawing/2014/main" id="{D3976CEC-842D-4763-95A5-35BFB6E0B45A}"/>
            </a:ext>
          </a:extLst>
        </xdr:cNvPr>
        <xdr:cNvCxnSpPr/>
      </xdr:nvCxnSpPr>
      <xdr:spPr>
        <a:xfrm flipV="1">
          <a:off x="9639300" y="1404167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118059</xdr:rowOff>
    </xdr:from>
    <xdr:to>
      <xdr:col>46</xdr:col>
      <xdr:colOff>38100</xdr:colOff>
      <xdr:row>82</xdr:row>
      <xdr:rowOff>48209</xdr:rowOff>
    </xdr:to>
    <xdr:sp macro="" textlink="">
      <xdr:nvSpPr>
        <xdr:cNvPr id="364" name="楕円 363">
          <a:extLst>
            <a:ext uri="{FF2B5EF4-FFF2-40B4-BE49-F238E27FC236}">
              <a16:creationId xmlns:a16="http://schemas.microsoft.com/office/drawing/2014/main" id="{9544CEC7-7576-41D5-AC31-E551408F2A05}"/>
            </a:ext>
          </a:extLst>
        </xdr:cNvPr>
        <xdr:cNvSpPr/>
      </xdr:nvSpPr>
      <xdr:spPr>
        <a:xfrm>
          <a:off x="8699500" y="140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162001</xdr:rowOff>
    </xdr:from>
    <xdr:to>
      <xdr:col>50</xdr:col>
      <xdr:colOff>114300</xdr:colOff>
      <xdr:row>81</xdr:row>
      <xdr:rowOff>168859</xdr:rowOff>
    </xdr:to>
    <xdr:cxnSp macro="">
      <xdr:nvCxnSpPr>
        <xdr:cNvPr id="365" name="直線コネクタ 364">
          <a:extLst>
            <a:ext uri="{FF2B5EF4-FFF2-40B4-BE49-F238E27FC236}">
              <a16:creationId xmlns:a16="http://schemas.microsoft.com/office/drawing/2014/main" id="{5AC35FB9-A4BA-4AEA-881F-ED8421A21C39}"/>
            </a:ext>
          </a:extLst>
        </xdr:cNvPr>
        <xdr:cNvCxnSpPr/>
      </xdr:nvCxnSpPr>
      <xdr:spPr>
        <a:xfrm flipV="1">
          <a:off x="8750300" y="1404945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121717</xdr:rowOff>
    </xdr:from>
    <xdr:to>
      <xdr:col>41</xdr:col>
      <xdr:colOff>101600</xdr:colOff>
      <xdr:row>82</xdr:row>
      <xdr:rowOff>51867</xdr:rowOff>
    </xdr:to>
    <xdr:sp macro="" textlink="">
      <xdr:nvSpPr>
        <xdr:cNvPr id="366" name="楕円 365">
          <a:extLst>
            <a:ext uri="{FF2B5EF4-FFF2-40B4-BE49-F238E27FC236}">
              <a16:creationId xmlns:a16="http://schemas.microsoft.com/office/drawing/2014/main" id="{CFB35F61-F8C6-4224-91C8-9A708113562D}"/>
            </a:ext>
          </a:extLst>
        </xdr:cNvPr>
        <xdr:cNvSpPr/>
      </xdr:nvSpPr>
      <xdr:spPr>
        <a:xfrm>
          <a:off x="7810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168859</xdr:rowOff>
    </xdr:from>
    <xdr:to>
      <xdr:col>45</xdr:col>
      <xdr:colOff>177800</xdr:colOff>
      <xdr:row>82</xdr:row>
      <xdr:rowOff>1067</xdr:rowOff>
    </xdr:to>
    <xdr:cxnSp macro="">
      <xdr:nvCxnSpPr>
        <xdr:cNvPr id="367" name="直線コネクタ 366">
          <a:extLst>
            <a:ext uri="{FF2B5EF4-FFF2-40B4-BE49-F238E27FC236}">
              <a16:creationId xmlns:a16="http://schemas.microsoft.com/office/drawing/2014/main" id="{5EACBA43-E555-46AA-BBA4-C08288852964}"/>
            </a:ext>
          </a:extLst>
        </xdr:cNvPr>
        <xdr:cNvCxnSpPr/>
      </xdr:nvCxnSpPr>
      <xdr:spPr>
        <a:xfrm flipV="1">
          <a:off x="7861300" y="140563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98400</xdr:rowOff>
    </xdr:from>
    <xdr:to>
      <xdr:col>36</xdr:col>
      <xdr:colOff>165100</xdr:colOff>
      <xdr:row>80</xdr:row>
      <xdr:rowOff>28550</xdr:rowOff>
    </xdr:to>
    <xdr:sp macro="" textlink="">
      <xdr:nvSpPr>
        <xdr:cNvPr id="368" name="楕円 367">
          <a:extLst>
            <a:ext uri="{FF2B5EF4-FFF2-40B4-BE49-F238E27FC236}">
              <a16:creationId xmlns:a16="http://schemas.microsoft.com/office/drawing/2014/main" id="{E29E716D-C515-457D-9004-0598C8512D35}"/>
            </a:ext>
          </a:extLst>
        </xdr:cNvPr>
        <xdr:cNvSpPr/>
      </xdr:nvSpPr>
      <xdr:spPr>
        <a:xfrm>
          <a:off x="69215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149200</xdr:rowOff>
    </xdr:from>
    <xdr:to>
      <xdr:col>41</xdr:col>
      <xdr:colOff>50800</xdr:colOff>
      <xdr:row>82</xdr:row>
      <xdr:rowOff>1067</xdr:rowOff>
    </xdr:to>
    <xdr:cxnSp macro="">
      <xdr:nvCxnSpPr>
        <xdr:cNvPr id="369" name="直線コネクタ 368">
          <a:extLst>
            <a:ext uri="{FF2B5EF4-FFF2-40B4-BE49-F238E27FC236}">
              <a16:creationId xmlns:a16="http://schemas.microsoft.com/office/drawing/2014/main" id="{835F5AA2-4F06-4718-A6E8-B66868C93E1C}"/>
            </a:ext>
          </a:extLst>
        </xdr:cNvPr>
        <xdr:cNvCxnSpPr/>
      </xdr:nvCxnSpPr>
      <xdr:spPr>
        <a:xfrm>
          <a:off x="6972300" y="13693750"/>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5503</xdr:rowOff>
    </xdr:from>
    <xdr:ext cx="469744" cy="259045"/>
    <xdr:sp macro="" textlink="">
      <xdr:nvSpPr>
        <xdr:cNvPr id="370" name="n_1aveValue【公営住宅】&#10;一人当たり面積">
          <a:extLst>
            <a:ext uri="{FF2B5EF4-FFF2-40B4-BE49-F238E27FC236}">
              <a16:creationId xmlns:a16="http://schemas.microsoft.com/office/drawing/2014/main" id="{B1853807-A1B0-42F0-B970-2260381A8975}"/>
            </a:ext>
          </a:extLst>
        </xdr:cNvPr>
        <xdr:cNvSpPr txBox="1"/>
      </xdr:nvSpPr>
      <xdr:spPr>
        <a:xfrm>
          <a:off x="93917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45280</xdr:rowOff>
    </xdr:from>
    <xdr:ext cx="469744" cy="259045"/>
    <xdr:sp macro="" textlink="">
      <xdr:nvSpPr>
        <xdr:cNvPr id="371" name="n_2aveValue【公営住宅】&#10;一人当たり面積">
          <a:extLst>
            <a:ext uri="{FF2B5EF4-FFF2-40B4-BE49-F238E27FC236}">
              <a16:creationId xmlns:a16="http://schemas.microsoft.com/office/drawing/2014/main" id="{F52DD40C-63E6-4C04-940F-82771B0CBD9A}"/>
            </a:ext>
          </a:extLst>
        </xdr:cNvPr>
        <xdr:cNvSpPr txBox="1"/>
      </xdr:nvSpPr>
      <xdr:spPr>
        <a:xfrm>
          <a:off x="8515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38879</xdr:rowOff>
    </xdr:from>
    <xdr:ext cx="469744" cy="259045"/>
    <xdr:sp macro="" textlink="">
      <xdr:nvSpPr>
        <xdr:cNvPr id="372" name="n_3aveValue【公営住宅】&#10;一人当たり面積">
          <a:extLst>
            <a:ext uri="{FF2B5EF4-FFF2-40B4-BE49-F238E27FC236}">
              <a16:creationId xmlns:a16="http://schemas.microsoft.com/office/drawing/2014/main" id="{56BF2547-D09B-4F61-AB01-D9F3A1DDA544}"/>
            </a:ext>
          </a:extLst>
        </xdr:cNvPr>
        <xdr:cNvSpPr txBox="1"/>
      </xdr:nvSpPr>
      <xdr:spPr>
        <a:xfrm>
          <a:off x="7626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154094</xdr:rowOff>
    </xdr:from>
    <xdr:ext cx="469744" cy="259045"/>
    <xdr:sp macro="" textlink="">
      <xdr:nvSpPr>
        <xdr:cNvPr id="373" name="n_4aveValue【公営住宅】&#10;一人当たり面積">
          <a:extLst>
            <a:ext uri="{FF2B5EF4-FFF2-40B4-BE49-F238E27FC236}">
              <a16:creationId xmlns:a16="http://schemas.microsoft.com/office/drawing/2014/main" id="{DCA66224-63C0-467A-AB4A-C83F28933313}"/>
            </a:ext>
          </a:extLst>
        </xdr:cNvPr>
        <xdr:cNvSpPr txBox="1"/>
      </xdr:nvSpPr>
      <xdr:spPr>
        <a:xfrm>
          <a:off x="67374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57878</xdr:rowOff>
    </xdr:from>
    <xdr:ext cx="469744" cy="259045"/>
    <xdr:sp macro="" textlink="">
      <xdr:nvSpPr>
        <xdr:cNvPr id="374" name="n_1mainValue【公営住宅】&#10;一人当たり面積">
          <a:extLst>
            <a:ext uri="{FF2B5EF4-FFF2-40B4-BE49-F238E27FC236}">
              <a16:creationId xmlns:a16="http://schemas.microsoft.com/office/drawing/2014/main" id="{775738CC-0BE9-4EB8-8091-98246EE4798C}"/>
            </a:ext>
          </a:extLst>
        </xdr:cNvPr>
        <xdr:cNvSpPr txBox="1"/>
      </xdr:nvSpPr>
      <xdr:spPr>
        <a:xfrm>
          <a:off x="9391727" y="1377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64736</xdr:rowOff>
    </xdr:from>
    <xdr:ext cx="469744" cy="259045"/>
    <xdr:sp macro="" textlink="">
      <xdr:nvSpPr>
        <xdr:cNvPr id="375" name="n_2mainValue【公営住宅】&#10;一人当たり面積">
          <a:extLst>
            <a:ext uri="{FF2B5EF4-FFF2-40B4-BE49-F238E27FC236}">
              <a16:creationId xmlns:a16="http://schemas.microsoft.com/office/drawing/2014/main" id="{3B4AC946-E7DD-4F97-8CCA-B69C6759CE38}"/>
            </a:ext>
          </a:extLst>
        </xdr:cNvPr>
        <xdr:cNvSpPr txBox="1"/>
      </xdr:nvSpPr>
      <xdr:spPr>
        <a:xfrm>
          <a:off x="8515427" y="137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68394</xdr:rowOff>
    </xdr:from>
    <xdr:ext cx="469744" cy="259045"/>
    <xdr:sp macro="" textlink="">
      <xdr:nvSpPr>
        <xdr:cNvPr id="376" name="n_3mainValue【公営住宅】&#10;一人当たり面積">
          <a:extLst>
            <a:ext uri="{FF2B5EF4-FFF2-40B4-BE49-F238E27FC236}">
              <a16:creationId xmlns:a16="http://schemas.microsoft.com/office/drawing/2014/main" id="{A53B07E8-C892-447B-8718-13588C3EAF81}"/>
            </a:ext>
          </a:extLst>
        </xdr:cNvPr>
        <xdr:cNvSpPr txBox="1"/>
      </xdr:nvSpPr>
      <xdr:spPr>
        <a:xfrm>
          <a:off x="76264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45077</xdr:rowOff>
    </xdr:from>
    <xdr:ext cx="469744" cy="259045"/>
    <xdr:sp macro="" textlink="">
      <xdr:nvSpPr>
        <xdr:cNvPr id="377" name="n_4mainValue【公営住宅】&#10;一人当たり面積">
          <a:extLst>
            <a:ext uri="{FF2B5EF4-FFF2-40B4-BE49-F238E27FC236}">
              <a16:creationId xmlns:a16="http://schemas.microsoft.com/office/drawing/2014/main" id="{4D92BED7-FC84-4E18-BCA2-4768B73F4B73}"/>
            </a:ext>
          </a:extLst>
        </xdr:cNvPr>
        <xdr:cNvSpPr txBox="1"/>
      </xdr:nvSpPr>
      <xdr:spPr>
        <a:xfrm>
          <a:off x="6737427"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0BFBF7B-7F6B-478E-A35A-1702CE9704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3AE34EDE-263F-4BAC-9189-CA30D058AC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E24F4CB-7C42-4F3E-AFB1-D6D673D786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AC52C77-5993-4639-838C-83714FFC17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C5E2C63-C1DA-4C40-8D9B-44950D6D52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008B8DE-9F68-4C07-97D0-E9A625210E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EF15E907-B36F-4F83-9E3B-6E7EA01627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19E00F0-1468-42C2-85D0-610B5A4BB1B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B2E6519D-4E3C-4D69-A5AD-0B9CF03C868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A3094968-7C60-4744-9526-8BC6C56F239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2C553080-A22E-4640-8595-F750608DB50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F138B8DD-2DB1-428E-BDC5-21C044F786D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9B71AADF-0B3B-40CA-8C59-F1CA69C6B14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66F6E3E8-F19C-4CD4-ADC2-35E8696F9AA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AEEC1C32-50E9-4801-9DD6-4F66FCE23C8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A2C3AA7-7502-4853-A043-237BDCA31FA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9512F438-EFEC-4434-87D7-68C388697B6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273C6771-4199-4808-B749-82B2E66AF87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CC560892-7D6D-4F11-BCF6-586F59DACA4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23E38E90-EC70-4AE3-98F7-428119AD273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B44F9F80-6C56-4392-A1A2-4C8D920B457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2B6B7D86-3CE4-4C85-AAD6-1368C86F4C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C6DF5B1F-75EE-4582-97DF-DB0310537A4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8C291C8-A291-4012-A752-00B2FB3FE84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2" name="直線コネクタ 401">
          <a:extLst>
            <a:ext uri="{FF2B5EF4-FFF2-40B4-BE49-F238E27FC236}">
              <a16:creationId xmlns:a16="http://schemas.microsoft.com/office/drawing/2014/main" id="{54980EC7-AE0B-4FD2-8695-9296C2536961}"/>
            </a:ext>
          </a:extLst>
        </xdr:cNvPr>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4235986A-10BD-461F-8A24-E25AA028B1C1}"/>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a:extLst>
            <a:ext uri="{FF2B5EF4-FFF2-40B4-BE49-F238E27FC236}">
              <a16:creationId xmlns:a16="http://schemas.microsoft.com/office/drawing/2014/main" id="{E2D723C8-717C-47D8-A90B-42A9B09368FD}"/>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270DD429-13C6-4DFC-BBFE-D87BCFEF5F56}"/>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6" name="直線コネクタ 405">
          <a:extLst>
            <a:ext uri="{FF2B5EF4-FFF2-40B4-BE49-F238E27FC236}">
              <a16:creationId xmlns:a16="http://schemas.microsoft.com/office/drawing/2014/main" id="{6D163D8A-1500-4C2B-8991-74AFEF591F66}"/>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34714A85-5C51-49C2-BACB-70B8F2CB0E75}"/>
            </a:ext>
          </a:extLst>
        </xdr:cNvPr>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8" name="フローチャート: 判断 407">
          <a:extLst>
            <a:ext uri="{FF2B5EF4-FFF2-40B4-BE49-F238E27FC236}">
              <a16:creationId xmlns:a16="http://schemas.microsoft.com/office/drawing/2014/main" id="{2CC40489-D1AB-41B2-81B2-4142E1FEAF6C}"/>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9" name="フローチャート: 判断 408">
          <a:extLst>
            <a:ext uri="{FF2B5EF4-FFF2-40B4-BE49-F238E27FC236}">
              <a16:creationId xmlns:a16="http://schemas.microsoft.com/office/drawing/2014/main" id="{FB6F7BC7-5C6F-40B6-8841-E451A579E167}"/>
            </a:ext>
          </a:extLst>
        </xdr:cNvPr>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10" name="フローチャート: 判断 409">
          <a:extLst>
            <a:ext uri="{FF2B5EF4-FFF2-40B4-BE49-F238E27FC236}">
              <a16:creationId xmlns:a16="http://schemas.microsoft.com/office/drawing/2014/main" id="{2CE1BAF0-F914-4771-8FA2-41FE1CACE878}"/>
            </a:ext>
          </a:extLst>
        </xdr:cNvPr>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11" name="フローチャート: 判断 410">
          <a:extLst>
            <a:ext uri="{FF2B5EF4-FFF2-40B4-BE49-F238E27FC236}">
              <a16:creationId xmlns:a16="http://schemas.microsoft.com/office/drawing/2014/main" id="{B15A879C-9CD0-4D86-86E5-E6B3E1D74DF3}"/>
            </a:ext>
          </a:extLst>
        </xdr:cNvPr>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2" name="フローチャート: 判断 411">
          <a:extLst>
            <a:ext uri="{FF2B5EF4-FFF2-40B4-BE49-F238E27FC236}">
              <a16:creationId xmlns:a16="http://schemas.microsoft.com/office/drawing/2014/main" id="{C19EEC90-0857-4ED3-9FD6-0A434531A89E}"/>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C3B29BC-4A0B-4C12-BE34-DDF37121F44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3BDCC63-0DDA-4DB6-A8EB-7B9899F992C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6C27223-3DC0-437F-B2CB-B46700D57A4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5444852-DE53-4A54-B571-3E27AADE7B0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5A39E67-D658-43DC-892E-A6724E9598A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18" name="楕円 417">
          <a:extLst>
            <a:ext uri="{FF2B5EF4-FFF2-40B4-BE49-F238E27FC236}">
              <a16:creationId xmlns:a16="http://schemas.microsoft.com/office/drawing/2014/main" id="{1BDB7BA8-925C-49F6-BA7C-132B3270C18D}"/>
            </a:ext>
          </a:extLst>
        </xdr:cNvPr>
        <xdr:cNvSpPr/>
      </xdr:nvSpPr>
      <xdr:spPr>
        <a:xfrm>
          <a:off x="4584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71138</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96CD1A7-C11F-4794-80EB-8012417D97AB}"/>
            </a:ext>
          </a:extLst>
        </xdr:cNvPr>
        <xdr:cNvSpPr txBox="1"/>
      </xdr:nvSpPr>
      <xdr:spPr>
        <a:xfrm>
          <a:off x="4673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19686</xdr:rowOff>
    </xdr:from>
    <xdr:to>
      <xdr:col>20</xdr:col>
      <xdr:colOff>38100</xdr:colOff>
      <xdr:row>103</xdr:row>
      <xdr:rowOff>121286</xdr:rowOff>
    </xdr:to>
    <xdr:sp macro="" textlink="">
      <xdr:nvSpPr>
        <xdr:cNvPr id="420" name="楕円 419">
          <a:extLst>
            <a:ext uri="{FF2B5EF4-FFF2-40B4-BE49-F238E27FC236}">
              <a16:creationId xmlns:a16="http://schemas.microsoft.com/office/drawing/2014/main" id="{204AE6EF-A682-4A0B-9CA2-B09AB6A4922D}"/>
            </a:ext>
          </a:extLst>
        </xdr:cNvPr>
        <xdr:cNvSpPr/>
      </xdr:nvSpPr>
      <xdr:spPr>
        <a:xfrm>
          <a:off x="3746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70486</xdr:rowOff>
    </xdr:from>
    <xdr:to>
      <xdr:col>24</xdr:col>
      <xdr:colOff>63500</xdr:colOff>
      <xdr:row>103</xdr:row>
      <xdr:rowOff>99061</xdr:rowOff>
    </xdr:to>
    <xdr:cxnSp macro="">
      <xdr:nvCxnSpPr>
        <xdr:cNvPr id="421" name="直線コネクタ 420">
          <a:extLst>
            <a:ext uri="{FF2B5EF4-FFF2-40B4-BE49-F238E27FC236}">
              <a16:creationId xmlns:a16="http://schemas.microsoft.com/office/drawing/2014/main" id="{B2F6852D-5347-4398-B789-50D57B887204}"/>
            </a:ext>
          </a:extLst>
        </xdr:cNvPr>
        <xdr:cNvCxnSpPr/>
      </xdr:nvCxnSpPr>
      <xdr:spPr>
        <a:xfrm>
          <a:off x="3797300" y="177298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156845</xdr:rowOff>
    </xdr:from>
    <xdr:to>
      <xdr:col>15</xdr:col>
      <xdr:colOff>101600</xdr:colOff>
      <xdr:row>103</xdr:row>
      <xdr:rowOff>86995</xdr:rowOff>
    </xdr:to>
    <xdr:sp macro="" textlink="">
      <xdr:nvSpPr>
        <xdr:cNvPr id="422" name="楕円 421">
          <a:extLst>
            <a:ext uri="{FF2B5EF4-FFF2-40B4-BE49-F238E27FC236}">
              <a16:creationId xmlns:a16="http://schemas.microsoft.com/office/drawing/2014/main" id="{A262A7FC-3B25-4762-AC22-A092E7CB7EEA}"/>
            </a:ext>
          </a:extLst>
        </xdr:cNvPr>
        <xdr:cNvSpPr/>
      </xdr:nvSpPr>
      <xdr:spPr>
        <a:xfrm>
          <a:off x="2857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36195</xdr:rowOff>
    </xdr:from>
    <xdr:to>
      <xdr:col>19</xdr:col>
      <xdr:colOff>177800</xdr:colOff>
      <xdr:row>103</xdr:row>
      <xdr:rowOff>70486</xdr:rowOff>
    </xdr:to>
    <xdr:cxnSp macro="">
      <xdr:nvCxnSpPr>
        <xdr:cNvPr id="423" name="直線コネクタ 422">
          <a:extLst>
            <a:ext uri="{FF2B5EF4-FFF2-40B4-BE49-F238E27FC236}">
              <a16:creationId xmlns:a16="http://schemas.microsoft.com/office/drawing/2014/main" id="{765D7288-250B-4BF2-AF67-33F0A0AA9F25}"/>
            </a:ext>
          </a:extLst>
        </xdr:cNvPr>
        <xdr:cNvCxnSpPr/>
      </xdr:nvCxnSpPr>
      <xdr:spPr>
        <a:xfrm>
          <a:off x="2908300" y="17695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109220</xdr:rowOff>
    </xdr:from>
    <xdr:to>
      <xdr:col>10</xdr:col>
      <xdr:colOff>165100</xdr:colOff>
      <xdr:row>103</xdr:row>
      <xdr:rowOff>39370</xdr:rowOff>
    </xdr:to>
    <xdr:sp macro="" textlink="">
      <xdr:nvSpPr>
        <xdr:cNvPr id="424" name="楕円 423">
          <a:extLst>
            <a:ext uri="{FF2B5EF4-FFF2-40B4-BE49-F238E27FC236}">
              <a16:creationId xmlns:a16="http://schemas.microsoft.com/office/drawing/2014/main" id="{352323E7-15E7-4756-99E6-4CC3B42E2F02}"/>
            </a:ext>
          </a:extLst>
        </xdr:cNvPr>
        <xdr:cNvSpPr/>
      </xdr:nvSpPr>
      <xdr:spPr>
        <a:xfrm>
          <a:off x="196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160020</xdr:rowOff>
    </xdr:from>
    <xdr:to>
      <xdr:col>15</xdr:col>
      <xdr:colOff>50800</xdr:colOff>
      <xdr:row>103</xdr:row>
      <xdr:rowOff>36195</xdr:rowOff>
    </xdr:to>
    <xdr:cxnSp macro="">
      <xdr:nvCxnSpPr>
        <xdr:cNvPr id="425" name="直線コネクタ 424">
          <a:extLst>
            <a:ext uri="{FF2B5EF4-FFF2-40B4-BE49-F238E27FC236}">
              <a16:creationId xmlns:a16="http://schemas.microsoft.com/office/drawing/2014/main" id="{A8C87667-3257-40EB-B32A-F89B620D31F4}"/>
            </a:ext>
          </a:extLst>
        </xdr:cNvPr>
        <xdr:cNvCxnSpPr/>
      </xdr:nvCxnSpPr>
      <xdr:spPr>
        <a:xfrm>
          <a:off x="2019300" y="176479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26" name="楕円 425">
          <a:extLst>
            <a:ext uri="{FF2B5EF4-FFF2-40B4-BE49-F238E27FC236}">
              <a16:creationId xmlns:a16="http://schemas.microsoft.com/office/drawing/2014/main" id="{67227BDA-B97E-4577-A367-0D42A55FBA45}"/>
            </a:ext>
          </a:extLst>
        </xdr:cNvPr>
        <xdr:cNvSpPr/>
      </xdr:nvSpPr>
      <xdr:spPr>
        <a:xfrm>
          <a:off x="1079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160020</xdr:rowOff>
    </xdr:from>
    <xdr:to>
      <xdr:col>10</xdr:col>
      <xdr:colOff>114300</xdr:colOff>
      <xdr:row>104</xdr:row>
      <xdr:rowOff>165736</xdr:rowOff>
    </xdr:to>
    <xdr:cxnSp macro="">
      <xdr:nvCxnSpPr>
        <xdr:cNvPr id="427" name="直線コネクタ 426">
          <a:extLst>
            <a:ext uri="{FF2B5EF4-FFF2-40B4-BE49-F238E27FC236}">
              <a16:creationId xmlns:a16="http://schemas.microsoft.com/office/drawing/2014/main" id="{72C6AEA4-48B7-42D6-8247-80D1444D9AC7}"/>
            </a:ext>
          </a:extLst>
        </xdr:cNvPr>
        <xdr:cNvCxnSpPr/>
      </xdr:nvCxnSpPr>
      <xdr:spPr>
        <a:xfrm flipV="1">
          <a:off x="1130300" y="17647920"/>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8" name="n_1aveValue【港湾・漁港】&#10;有形固定資産減価償却率">
          <a:extLst>
            <a:ext uri="{FF2B5EF4-FFF2-40B4-BE49-F238E27FC236}">
              <a16:creationId xmlns:a16="http://schemas.microsoft.com/office/drawing/2014/main" id="{7EBDC283-72FE-47C0-AEA5-04BE29BFA456}"/>
            </a:ext>
          </a:extLst>
        </xdr:cNvPr>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29" name="n_2aveValue【港湾・漁港】&#10;有形固定資産減価償却率">
          <a:extLst>
            <a:ext uri="{FF2B5EF4-FFF2-40B4-BE49-F238E27FC236}">
              <a16:creationId xmlns:a16="http://schemas.microsoft.com/office/drawing/2014/main" id="{2B474ED3-C12A-4FB4-A32C-635EFAB97A2B}"/>
            </a:ext>
          </a:extLst>
        </xdr:cNvPr>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30" name="n_3aveValue【港湾・漁港】&#10;有形固定資産減価償却率">
          <a:extLst>
            <a:ext uri="{FF2B5EF4-FFF2-40B4-BE49-F238E27FC236}">
              <a16:creationId xmlns:a16="http://schemas.microsoft.com/office/drawing/2014/main" id="{7C816ECB-874A-44E8-8166-8232A9E86E34}"/>
            </a:ext>
          </a:extLst>
        </xdr:cNvPr>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31" name="n_4aveValue【港湾・漁港】&#10;有形固定資産減価償却率">
          <a:extLst>
            <a:ext uri="{FF2B5EF4-FFF2-40B4-BE49-F238E27FC236}">
              <a16:creationId xmlns:a16="http://schemas.microsoft.com/office/drawing/2014/main" id="{E7015DAE-EDB9-41E8-8D55-D24F3B315B8A}"/>
            </a:ext>
          </a:extLst>
        </xdr:cNvPr>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137813</xdr:rowOff>
    </xdr:from>
    <xdr:ext cx="405111" cy="259045"/>
    <xdr:sp macro="" textlink="">
      <xdr:nvSpPr>
        <xdr:cNvPr id="432" name="n_1mainValue【港湾・漁港】&#10;有形固定資産減価償却率">
          <a:extLst>
            <a:ext uri="{FF2B5EF4-FFF2-40B4-BE49-F238E27FC236}">
              <a16:creationId xmlns:a16="http://schemas.microsoft.com/office/drawing/2014/main" id="{41B00004-53AC-4EB4-B631-1658845305F6}"/>
            </a:ext>
          </a:extLst>
        </xdr:cNvPr>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103522</xdr:rowOff>
    </xdr:from>
    <xdr:ext cx="405111" cy="259045"/>
    <xdr:sp macro="" textlink="">
      <xdr:nvSpPr>
        <xdr:cNvPr id="433" name="n_2mainValue【港湾・漁港】&#10;有形固定資産減価償却率">
          <a:extLst>
            <a:ext uri="{FF2B5EF4-FFF2-40B4-BE49-F238E27FC236}">
              <a16:creationId xmlns:a16="http://schemas.microsoft.com/office/drawing/2014/main" id="{D7F2A9F0-9E50-4E15-B641-AB553C1A960E}"/>
            </a:ext>
          </a:extLst>
        </xdr:cNvPr>
        <xdr:cNvSpPr txBox="1"/>
      </xdr:nvSpPr>
      <xdr:spPr>
        <a:xfrm>
          <a:off x="2705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55897</xdr:rowOff>
    </xdr:from>
    <xdr:ext cx="405111" cy="259045"/>
    <xdr:sp macro="" textlink="">
      <xdr:nvSpPr>
        <xdr:cNvPr id="434" name="n_3mainValue【港湾・漁港】&#10;有形固定資産減価償却率">
          <a:extLst>
            <a:ext uri="{FF2B5EF4-FFF2-40B4-BE49-F238E27FC236}">
              <a16:creationId xmlns:a16="http://schemas.microsoft.com/office/drawing/2014/main" id="{30A1181C-8959-4ACC-831C-9609E8ADBACD}"/>
            </a:ext>
          </a:extLst>
        </xdr:cNvPr>
        <xdr:cNvSpPr txBox="1"/>
      </xdr:nvSpPr>
      <xdr:spPr>
        <a:xfrm>
          <a:off x="1816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435" name="n_4mainValue【港湾・漁港】&#10;有形固定資産減価償却率">
          <a:extLst>
            <a:ext uri="{FF2B5EF4-FFF2-40B4-BE49-F238E27FC236}">
              <a16:creationId xmlns:a16="http://schemas.microsoft.com/office/drawing/2014/main" id="{AD94C65D-8BFB-40C9-B4B2-9555897F2FE8}"/>
            </a:ext>
          </a:extLst>
        </xdr:cNvPr>
        <xdr:cNvSpPr txBox="1"/>
      </xdr:nvSpPr>
      <xdr:spPr>
        <a:xfrm>
          <a:off x="927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A7220BE-5E70-4F9B-8C1F-41D2CBA6A0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7EF97838-E496-4A44-99C9-B30CF3E21C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E77EF39F-D29C-4562-A862-5B12B03C29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56CFC371-6C44-4CC9-86F8-BE979F6C46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B259BC56-B447-46D8-95AB-ED601DB2FB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673F8F2-D035-4FCD-9B2F-54DD09C511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26E7EB5F-5573-4DB5-9E43-281D4D70BC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5350C199-0680-4BA7-BD44-8E136DAA423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E3ED199-EB40-4396-BCE3-2987687696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F2D27E01-643A-40E6-B74B-8C3DD76C1D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256D01AF-DA32-4F15-8098-F09750EE966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40EDB252-9A44-48D0-98AD-F9E58FAB91C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4AD89937-35D5-4883-83D7-6F392D090B2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9" name="テキスト ボックス 448">
          <a:extLst>
            <a:ext uri="{FF2B5EF4-FFF2-40B4-BE49-F238E27FC236}">
              <a16:creationId xmlns:a16="http://schemas.microsoft.com/office/drawing/2014/main" id="{12153E87-C74D-40F0-8E6A-91D16624DB9C}"/>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2A4A62AD-11BF-443D-BF0D-5A6E78A828B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1" name="テキスト ボックス 450">
          <a:extLst>
            <a:ext uri="{FF2B5EF4-FFF2-40B4-BE49-F238E27FC236}">
              <a16:creationId xmlns:a16="http://schemas.microsoft.com/office/drawing/2014/main" id="{970E102B-1F39-4F79-A947-E2714766A02F}"/>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4F4304E3-2239-452E-A00D-9D4FC1B361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3" name="テキスト ボックス 452">
          <a:extLst>
            <a:ext uri="{FF2B5EF4-FFF2-40B4-BE49-F238E27FC236}">
              <a16:creationId xmlns:a16="http://schemas.microsoft.com/office/drawing/2014/main" id="{F771E690-144D-46DF-91CF-D613F28B042C}"/>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A1ED7850-EB1B-48F7-97D8-AC76D41AA6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C111EA56-F685-4CB5-BCC0-6DF58C5739F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51320CAC-1359-471C-93CE-AEB420C983D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7" name="直線コネクタ 456">
          <a:extLst>
            <a:ext uri="{FF2B5EF4-FFF2-40B4-BE49-F238E27FC236}">
              <a16:creationId xmlns:a16="http://schemas.microsoft.com/office/drawing/2014/main" id="{4BCAA716-DBFE-4480-8DCA-598062893D6D}"/>
            </a:ext>
          </a:extLst>
        </xdr:cNvPr>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B817AC9E-311F-4886-9115-46AB9B2F41D5}"/>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9" name="直線コネクタ 458">
          <a:extLst>
            <a:ext uri="{FF2B5EF4-FFF2-40B4-BE49-F238E27FC236}">
              <a16:creationId xmlns:a16="http://schemas.microsoft.com/office/drawing/2014/main" id="{6EC26E5F-A940-4E53-8D6E-FBF741BD3C7C}"/>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0FBD78AA-98E7-47D6-8518-824ECF575D8C}"/>
            </a:ext>
          </a:extLst>
        </xdr:cNvPr>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61" name="直線コネクタ 460">
          <a:extLst>
            <a:ext uri="{FF2B5EF4-FFF2-40B4-BE49-F238E27FC236}">
              <a16:creationId xmlns:a16="http://schemas.microsoft.com/office/drawing/2014/main" id="{C789BFF5-4C83-4B67-A747-1E68E30018D8}"/>
            </a:ext>
          </a:extLst>
        </xdr:cNvPr>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E685CADD-7757-4708-A7F1-0EDC4FA5F9BF}"/>
            </a:ext>
          </a:extLst>
        </xdr:cNvPr>
        <xdr:cNvSpPr txBox="1"/>
      </xdr:nvSpPr>
      <xdr:spPr>
        <a:xfrm>
          <a:off x="10515600" y="18422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3" name="フローチャート: 判断 462">
          <a:extLst>
            <a:ext uri="{FF2B5EF4-FFF2-40B4-BE49-F238E27FC236}">
              <a16:creationId xmlns:a16="http://schemas.microsoft.com/office/drawing/2014/main" id="{B198E9CA-47DC-4769-8674-D52162212550}"/>
            </a:ext>
          </a:extLst>
        </xdr:cNvPr>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4" name="フローチャート: 判断 463">
          <a:extLst>
            <a:ext uri="{FF2B5EF4-FFF2-40B4-BE49-F238E27FC236}">
              <a16:creationId xmlns:a16="http://schemas.microsoft.com/office/drawing/2014/main" id="{5B3DF80C-8D11-4C70-9076-1868AB1EBC11}"/>
            </a:ext>
          </a:extLst>
        </xdr:cNvPr>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5" name="フローチャート: 判断 464">
          <a:extLst>
            <a:ext uri="{FF2B5EF4-FFF2-40B4-BE49-F238E27FC236}">
              <a16:creationId xmlns:a16="http://schemas.microsoft.com/office/drawing/2014/main" id="{32CA6FED-CCF6-4F5C-97DB-EB2ED0ECE5E4}"/>
            </a:ext>
          </a:extLst>
        </xdr:cNvPr>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6" name="フローチャート: 判断 465">
          <a:extLst>
            <a:ext uri="{FF2B5EF4-FFF2-40B4-BE49-F238E27FC236}">
              <a16:creationId xmlns:a16="http://schemas.microsoft.com/office/drawing/2014/main" id="{379A6365-ECC5-4CB5-80BD-B2A8B9D437DE}"/>
            </a:ext>
          </a:extLst>
        </xdr:cNvPr>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7" name="フローチャート: 判断 466">
          <a:extLst>
            <a:ext uri="{FF2B5EF4-FFF2-40B4-BE49-F238E27FC236}">
              <a16:creationId xmlns:a16="http://schemas.microsoft.com/office/drawing/2014/main" id="{A72DC1DB-E716-4513-99C4-A2C060790A63}"/>
            </a:ext>
          </a:extLst>
        </xdr:cNvPr>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FBE6732-946C-4756-A96D-5F603E982E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E3EEEB3-3057-4DB2-B6BA-6D848A7BDD8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6425E15-707B-4D60-AF29-016B768C3A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19F6E40-1E26-4623-AA04-BAE2F44548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B4679DB-3609-4C63-8A67-7133ED7D83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159807</xdr:rowOff>
    </xdr:from>
    <xdr:to>
      <xdr:col>55</xdr:col>
      <xdr:colOff>50800</xdr:colOff>
      <xdr:row>106</xdr:row>
      <xdr:rowOff>89957</xdr:rowOff>
    </xdr:to>
    <xdr:sp macro="" textlink="">
      <xdr:nvSpPr>
        <xdr:cNvPr id="473" name="楕円 472">
          <a:extLst>
            <a:ext uri="{FF2B5EF4-FFF2-40B4-BE49-F238E27FC236}">
              <a16:creationId xmlns:a16="http://schemas.microsoft.com/office/drawing/2014/main" id="{18F9B7D6-20D9-4D5A-A1D5-B7651F6BAA56}"/>
            </a:ext>
          </a:extLst>
        </xdr:cNvPr>
        <xdr:cNvSpPr/>
      </xdr:nvSpPr>
      <xdr:spPr>
        <a:xfrm>
          <a:off x="10426700" y="18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11234</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A91ECFA9-24FC-4A4C-AA5E-0ECD50200B65}"/>
            </a:ext>
          </a:extLst>
        </xdr:cNvPr>
        <xdr:cNvSpPr txBox="1"/>
      </xdr:nvSpPr>
      <xdr:spPr>
        <a:xfrm>
          <a:off x="10515600" y="180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165719</xdr:rowOff>
    </xdr:from>
    <xdr:to>
      <xdr:col>50</xdr:col>
      <xdr:colOff>165100</xdr:colOff>
      <xdr:row>106</xdr:row>
      <xdr:rowOff>95869</xdr:rowOff>
    </xdr:to>
    <xdr:sp macro="" textlink="">
      <xdr:nvSpPr>
        <xdr:cNvPr id="475" name="楕円 474">
          <a:extLst>
            <a:ext uri="{FF2B5EF4-FFF2-40B4-BE49-F238E27FC236}">
              <a16:creationId xmlns:a16="http://schemas.microsoft.com/office/drawing/2014/main" id="{A76FB82D-11DF-4FCA-BB0C-685B824F2792}"/>
            </a:ext>
          </a:extLst>
        </xdr:cNvPr>
        <xdr:cNvSpPr/>
      </xdr:nvSpPr>
      <xdr:spPr>
        <a:xfrm>
          <a:off x="9588500" y="181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39157</xdr:rowOff>
    </xdr:from>
    <xdr:to>
      <xdr:col>55</xdr:col>
      <xdr:colOff>0</xdr:colOff>
      <xdr:row>106</xdr:row>
      <xdr:rowOff>45069</xdr:rowOff>
    </xdr:to>
    <xdr:cxnSp macro="">
      <xdr:nvCxnSpPr>
        <xdr:cNvPr id="476" name="直線コネクタ 475">
          <a:extLst>
            <a:ext uri="{FF2B5EF4-FFF2-40B4-BE49-F238E27FC236}">
              <a16:creationId xmlns:a16="http://schemas.microsoft.com/office/drawing/2014/main" id="{B40BB996-5702-401C-BE74-4A85F384F0BD}"/>
            </a:ext>
          </a:extLst>
        </xdr:cNvPr>
        <xdr:cNvCxnSpPr/>
      </xdr:nvCxnSpPr>
      <xdr:spPr>
        <a:xfrm flipV="1">
          <a:off x="9639300" y="18212857"/>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170114</xdr:rowOff>
    </xdr:from>
    <xdr:to>
      <xdr:col>46</xdr:col>
      <xdr:colOff>38100</xdr:colOff>
      <xdr:row>106</xdr:row>
      <xdr:rowOff>100264</xdr:rowOff>
    </xdr:to>
    <xdr:sp macro="" textlink="">
      <xdr:nvSpPr>
        <xdr:cNvPr id="477" name="楕円 476">
          <a:extLst>
            <a:ext uri="{FF2B5EF4-FFF2-40B4-BE49-F238E27FC236}">
              <a16:creationId xmlns:a16="http://schemas.microsoft.com/office/drawing/2014/main" id="{652F533E-BE91-46D9-A877-69A1C4F87242}"/>
            </a:ext>
          </a:extLst>
        </xdr:cNvPr>
        <xdr:cNvSpPr/>
      </xdr:nvSpPr>
      <xdr:spPr>
        <a:xfrm>
          <a:off x="8699500" y="181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45069</xdr:rowOff>
    </xdr:from>
    <xdr:to>
      <xdr:col>50</xdr:col>
      <xdr:colOff>114300</xdr:colOff>
      <xdr:row>106</xdr:row>
      <xdr:rowOff>49464</xdr:rowOff>
    </xdr:to>
    <xdr:cxnSp macro="">
      <xdr:nvCxnSpPr>
        <xdr:cNvPr id="478" name="直線コネクタ 477">
          <a:extLst>
            <a:ext uri="{FF2B5EF4-FFF2-40B4-BE49-F238E27FC236}">
              <a16:creationId xmlns:a16="http://schemas.microsoft.com/office/drawing/2014/main" id="{C9BC8391-1E80-42DD-B81A-5FABE99521EF}"/>
            </a:ext>
          </a:extLst>
        </xdr:cNvPr>
        <xdr:cNvCxnSpPr/>
      </xdr:nvCxnSpPr>
      <xdr:spPr>
        <a:xfrm flipV="1">
          <a:off x="8750300" y="18218769"/>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167842</xdr:rowOff>
    </xdr:from>
    <xdr:to>
      <xdr:col>41</xdr:col>
      <xdr:colOff>101600</xdr:colOff>
      <xdr:row>106</xdr:row>
      <xdr:rowOff>97992</xdr:rowOff>
    </xdr:to>
    <xdr:sp macro="" textlink="">
      <xdr:nvSpPr>
        <xdr:cNvPr id="479" name="楕円 478">
          <a:extLst>
            <a:ext uri="{FF2B5EF4-FFF2-40B4-BE49-F238E27FC236}">
              <a16:creationId xmlns:a16="http://schemas.microsoft.com/office/drawing/2014/main" id="{9C2A8D4B-C55F-4904-B0D7-5B3AB5DFBDE7}"/>
            </a:ext>
          </a:extLst>
        </xdr:cNvPr>
        <xdr:cNvSpPr/>
      </xdr:nvSpPr>
      <xdr:spPr>
        <a:xfrm>
          <a:off x="7810500" y="18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47192</xdr:rowOff>
    </xdr:from>
    <xdr:to>
      <xdr:col>45</xdr:col>
      <xdr:colOff>177800</xdr:colOff>
      <xdr:row>106</xdr:row>
      <xdr:rowOff>49464</xdr:rowOff>
    </xdr:to>
    <xdr:cxnSp macro="">
      <xdr:nvCxnSpPr>
        <xdr:cNvPr id="480" name="直線コネクタ 479">
          <a:extLst>
            <a:ext uri="{FF2B5EF4-FFF2-40B4-BE49-F238E27FC236}">
              <a16:creationId xmlns:a16="http://schemas.microsoft.com/office/drawing/2014/main" id="{6339C74B-DCFE-40BB-A789-127763C8AD03}"/>
            </a:ext>
          </a:extLst>
        </xdr:cNvPr>
        <xdr:cNvCxnSpPr/>
      </xdr:nvCxnSpPr>
      <xdr:spPr>
        <a:xfrm>
          <a:off x="7861300" y="18220892"/>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102642</xdr:rowOff>
    </xdr:from>
    <xdr:to>
      <xdr:col>36</xdr:col>
      <xdr:colOff>165100</xdr:colOff>
      <xdr:row>105</xdr:row>
      <xdr:rowOff>32792</xdr:rowOff>
    </xdr:to>
    <xdr:sp macro="" textlink="">
      <xdr:nvSpPr>
        <xdr:cNvPr id="481" name="楕円 480">
          <a:extLst>
            <a:ext uri="{FF2B5EF4-FFF2-40B4-BE49-F238E27FC236}">
              <a16:creationId xmlns:a16="http://schemas.microsoft.com/office/drawing/2014/main" id="{94A4529D-98AB-4E0F-BCF2-A3EFF76425D7}"/>
            </a:ext>
          </a:extLst>
        </xdr:cNvPr>
        <xdr:cNvSpPr/>
      </xdr:nvSpPr>
      <xdr:spPr>
        <a:xfrm>
          <a:off x="6921500" y="179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153442</xdr:rowOff>
    </xdr:from>
    <xdr:to>
      <xdr:col>41</xdr:col>
      <xdr:colOff>50800</xdr:colOff>
      <xdr:row>106</xdr:row>
      <xdr:rowOff>47192</xdr:rowOff>
    </xdr:to>
    <xdr:cxnSp macro="">
      <xdr:nvCxnSpPr>
        <xdr:cNvPr id="482" name="直線コネクタ 481">
          <a:extLst>
            <a:ext uri="{FF2B5EF4-FFF2-40B4-BE49-F238E27FC236}">
              <a16:creationId xmlns:a16="http://schemas.microsoft.com/office/drawing/2014/main" id="{A69D9BA8-8B0E-42D5-9E37-D5E20F14E2D8}"/>
            </a:ext>
          </a:extLst>
        </xdr:cNvPr>
        <xdr:cNvCxnSpPr/>
      </xdr:nvCxnSpPr>
      <xdr:spPr>
        <a:xfrm>
          <a:off x="6972300" y="17984242"/>
          <a:ext cx="889000" cy="2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84921</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23281F0B-31AF-4DD5-A668-D87CDE6BAA03}"/>
            </a:ext>
          </a:extLst>
        </xdr:cNvPr>
        <xdr:cNvSpPr txBox="1"/>
      </xdr:nvSpPr>
      <xdr:spPr>
        <a:xfrm>
          <a:off x="9359411" y="184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21751</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B3397B2E-A894-4B3B-87D0-F43B73F526F2}"/>
            </a:ext>
          </a:extLst>
        </xdr:cNvPr>
        <xdr:cNvSpPr txBox="1"/>
      </xdr:nvSpPr>
      <xdr:spPr>
        <a:xfrm>
          <a:off x="8483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24469</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0864EBFE-EFB1-413F-AA21-E96747FC9BF3}"/>
            </a:ext>
          </a:extLst>
        </xdr:cNvPr>
        <xdr:cNvSpPr txBox="1"/>
      </xdr:nvSpPr>
      <xdr:spPr>
        <a:xfrm>
          <a:off x="7594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56545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C7F4DDAA-1B25-490C-9924-91CCF68D2911}"/>
            </a:ext>
          </a:extLst>
        </xdr:cNvPr>
        <xdr:cNvSpPr txBox="1"/>
      </xdr:nvSpPr>
      <xdr:spPr>
        <a:xfrm>
          <a:off x="6672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112396</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2455AAEA-924C-499F-82F2-A3AE059D13B3}"/>
            </a:ext>
          </a:extLst>
        </xdr:cNvPr>
        <xdr:cNvSpPr txBox="1"/>
      </xdr:nvSpPr>
      <xdr:spPr>
        <a:xfrm>
          <a:off x="9327095" y="1794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116791</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ECF4C55B-2D27-4BA7-B6D8-EAFA0330EFAC}"/>
            </a:ext>
          </a:extLst>
        </xdr:cNvPr>
        <xdr:cNvSpPr txBox="1"/>
      </xdr:nvSpPr>
      <xdr:spPr>
        <a:xfrm>
          <a:off x="8450795" y="179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114519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BBD42004-F657-4132-9811-89119923D113}"/>
            </a:ext>
          </a:extLst>
        </xdr:cNvPr>
        <xdr:cNvSpPr txBox="1"/>
      </xdr:nvSpPr>
      <xdr:spPr>
        <a:xfrm>
          <a:off x="7561795" y="1794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49319</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46B7F5C-A22D-42EF-B45E-A40B0882FF7F}"/>
            </a:ext>
          </a:extLst>
        </xdr:cNvPr>
        <xdr:cNvSpPr txBox="1"/>
      </xdr:nvSpPr>
      <xdr:spPr>
        <a:xfrm>
          <a:off x="6672795" y="1770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D374E6CF-81B1-4DA4-AD91-957D3C648D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1D7622E3-A79C-4025-B143-950ECC41DF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A9DABE39-70B4-4223-86B7-F677D236AE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71316761-104D-4132-9FB4-49CEBEF26E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67F446C-6B7E-4D5F-B1CE-1C13EA22C9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865F820-0B68-468D-8995-A26EF0F61A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EE929D70-2719-475B-8C37-0B46A57D20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38B9420-832C-4E80-A87F-945160645E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E3599CFC-EE4F-4A64-9768-1C0E020C05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C0910342-473C-4769-B125-0EE67F12E3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A7305068-92AE-48E9-AA8A-5D7BF7F8AB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F03E00B8-ACE7-4639-831B-08BBA6E01DA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3" name="テキスト ボックス 502">
          <a:extLst>
            <a:ext uri="{FF2B5EF4-FFF2-40B4-BE49-F238E27FC236}">
              <a16:creationId xmlns:a16="http://schemas.microsoft.com/office/drawing/2014/main" id="{26DC2687-87C2-450A-A3AC-571FA3B2A54B}"/>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FE614728-CB67-48CE-81F2-630A1384A76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025CD794-D035-41F7-8B5B-6BE183FDB084}"/>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86B09BC8-B3B5-44F2-A721-297E36A0D5B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E684D146-9E86-4B01-A66D-1BAB58CCFDF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FA38BD6B-082F-4844-AC6D-3F469CDEF1E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234B41D1-3019-41B0-9036-767F09EED09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9FB7F6D4-137B-4EB4-B508-0B5D1B6CE4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a:extLst>
            <a:ext uri="{FF2B5EF4-FFF2-40B4-BE49-F238E27FC236}">
              <a16:creationId xmlns:a16="http://schemas.microsoft.com/office/drawing/2014/main" id="{0E34982F-5D76-4CCA-AB86-03C05E3C825B}"/>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7D3F0307-D150-44B9-A2B4-DAE84AA2C5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3" name="直線コネクタ 512">
          <a:extLst>
            <a:ext uri="{FF2B5EF4-FFF2-40B4-BE49-F238E27FC236}">
              <a16:creationId xmlns:a16="http://schemas.microsoft.com/office/drawing/2014/main" id="{82F6B2FD-EF56-472C-B30D-9FD917F400BF}"/>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4C756F2E-B207-42ED-8233-8E9F44FFBB4D}"/>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5" name="直線コネクタ 514">
          <a:extLst>
            <a:ext uri="{FF2B5EF4-FFF2-40B4-BE49-F238E27FC236}">
              <a16:creationId xmlns:a16="http://schemas.microsoft.com/office/drawing/2014/main" id="{997018A5-4AEB-415A-8559-026AACE51A16}"/>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96C1336B-5D02-4B01-B444-37A20B4E6786}"/>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7" name="直線コネクタ 516">
          <a:extLst>
            <a:ext uri="{FF2B5EF4-FFF2-40B4-BE49-F238E27FC236}">
              <a16:creationId xmlns:a16="http://schemas.microsoft.com/office/drawing/2014/main" id="{BD1DBD15-EE4F-451E-986D-4432289CC085}"/>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81269276-57A6-4E70-9E7C-4B06AFD4046D}"/>
            </a:ext>
          </a:extLst>
        </xdr:cNvPr>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9" name="フローチャート: 判断 518">
          <a:extLst>
            <a:ext uri="{FF2B5EF4-FFF2-40B4-BE49-F238E27FC236}">
              <a16:creationId xmlns:a16="http://schemas.microsoft.com/office/drawing/2014/main" id="{EB649681-521C-4EB0-8CF0-9457634D87BF}"/>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20" name="フローチャート: 判断 519">
          <a:extLst>
            <a:ext uri="{FF2B5EF4-FFF2-40B4-BE49-F238E27FC236}">
              <a16:creationId xmlns:a16="http://schemas.microsoft.com/office/drawing/2014/main" id="{CD895912-693B-4AC7-AC5C-6CE0AD2553B6}"/>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21" name="フローチャート: 判断 520">
          <a:extLst>
            <a:ext uri="{FF2B5EF4-FFF2-40B4-BE49-F238E27FC236}">
              <a16:creationId xmlns:a16="http://schemas.microsoft.com/office/drawing/2014/main" id="{A8C3C06A-945B-46B8-AB84-DD23AB65DAA5}"/>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2" name="フローチャート: 判断 521">
          <a:extLst>
            <a:ext uri="{FF2B5EF4-FFF2-40B4-BE49-F238E27FC236}">
              <a16:creationId xmlns:a16="http://schemas.microsoft.com/office/drawing/2014/main" id="{84228EA7-B3AA-4374-8103-5D40CE3BA9D1}"/>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3" name="フローチャート: 判断 522">
          <a:extLst>
            <a:ext uri="{FF2B5EF4-FFF2-40B4-BE49-F238E27FC236}">
              <a16:creationId xmlns:a16="http://schemas.microsoft.com/office/drawing/2014/main" id="{9A5824F7-9483-49B7-AE71-D2879A522919}"/>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0F54AD0-8D3A-4791-8512-B2AF00670A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710C34F-D02B-42D0-995A-E901B40D2C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DE811F0-A228-41C8-8A88-F04DE11E40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31AFF93-5918-4043-93F8-C78BC5C1BA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057E7CF-0806-4BA0-90BB-82B69E1F45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20828</xdr:rowOff>
    </xdr:from>
    <xdr:to>
      <xdr:col>85</xdr:col>
      <xdr:colOff>177800</xdr:colOff>
      <xdr:row>39</xdr:row>
      <xdr:rowOff>122428</xdr:rowOff>
    </xdr:to>
    <xdr:sp macro="" textlink="">
      <xdr:nvSpPr>
        <xdr:cNvPr id="529" name="楕円 528">
          <a:extLst>
            <a:ext uri="{FF2B5EF4-FFF2-40B4-BE49-F238E27FC236}">
              <a16:creationId xmlns:a16="http://schemas.microsoft.com/office/drawing/2014/main" id="{806EAAD6-01F5-40E5-95F6-A420B95E6099}"/>
            </a:ext>
          </a:extLst>
        </xdr:cNvPr>
        <xdr:cNvSpPr/>
      </xdr:nvSpPr>
      <xdr:spPr>
        <a:xfrm>
          <a:off x="16268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170705</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D73F5BAF-8295-4A44-AB86-2064A3520D19}"/>
            </a:ext>
          </a:extLst>
        </xdr:cNvPr>
        <xdr:cNvSpPr txBox="1"/>
      </xdr:nvSpPr>
      <xdr:spPr>
        <a:xfrm>
          <a:off x="16357600"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146558</xdr:rowOff>
    </xdr:from>
    <xdr:to>
      <xdr:col>81</xdr:col>
      <xdr:colOff>101600</xdr:colOff>
      <xdr:row>40</xdr:row>
      <xdr:rowOff>76708</xdr:rowOff>
    </xdr:to>
    <xdr:sp macro="" textlink="">
      <xdr:nvSpPr>
        <xdr:cNvPr id="531" name="楕円 530">
          <a:extLst>
            <a:ext uri="{FF2B5EF4-FFF2-40B4-BE49-F238E27FC236}">
              <a16:creationId xmlns:a16="http://schemas.microsoft.com/office/drawing/2014/main" id="{31E22092-B824-4110-AB84-A7888318F61A}"/>
            </a:ext>
          </a:extLst>
        </xdr:cNvPr>
        <xdr:cNvSpPr/>
      </xdr:nvSpPr>
      <xdr:spPr>
        <a:xfrm>
          <a:off x="15430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71628</xdr:rowOff>
    </xdr:from>
    <xdr:to>
      <xdr:col>85</xdr:col>
      <xdr:colOff>127000</xdr:colOff>
      <xdr:row>40</xdr:row>
      <xdr:rowOff>25908</xdr:rowOff>
    </xdr:to>
    <xdr:cxnSp macro="">
      <xdr:nvCxnSpPr>
        <xdr:cNvPr id="532" name="直線コネクタ 531">
          <a:extLst>
            <a:ext uri="{FF2B5EF4-FFF2-40B4-BE49-F238E27FC236}">
              <a16:creationId xmlns:a16="http://schemas.microsoft.com/office/drawing/2014/main" id="{187E7B7C-F6DF-4EDC-9B3B-C5E8467782A4}"/>
            </a:ext>
          </a:extLst>
        </xdr:cNvPr>
        <xdr:cNvCxnSpPr/>
      </xdr:nvCxnSpPr>
      <xdr:spPr>
        <a:xfrm flipV="1">
          <a:off x="15481300" y="6758178"/>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33" name="楕円 532">
          <a:extLst>
            <a:ext uri="{FF2B5EF4-FFF2-40B4-BE49-F238E27FC236}">
              <a16:creationId xmlns:a16="http://schemas.microsoft.com/office/drawing/2014/main" id="{AB73C760-E030-4612-9250-0F46316C064D}"/>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25908</xdr:rowOff>
    </xdr:to>
    <xdr:cxnSp macro="">
      <xdr:nvCxnSpPr>
        <xdr:cNvPr id="534" name="直線コネクタ 533">
          <a:extLst>
            <a:ext uri="{FF2B5EF4-FFF2-40B4-BE49-F238E27FC236}">
              <a16:creationId xmlns:a16="http://schemas.microsoft.com/office/drawing/2014/main" id="{DAE929CD-7F76-42B1-B775-7F85B9B363CF}"/>
            </a:ext>
          </a:extLst>
        </xdr:cNvPr>
        <xdr:cNvCxnSpPr/>
      </xdr:nvCxnSpPr>
      <xdr:spPr>
        <a:xfrm>
          <a:off x="14592300" y="6842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61976</xdr:rowOff>
    </xdr:from>
    <xdr:to>
      <xdr:col>72</xdr:col>
      <xdr:colOff>38100</xdr:colOff>
      <xdr:row>39</xdr:row>
      <xdr:rowOff>163576</xdr:rowOff>
    </xdr:to>
    <xdr:sp macro="" textlink="">
      <xdr:nvSpPr>
        <xdr:cNvPr id="535" name="楕円 534">
          <a:extLst>
            <a:ext uri="{FF2B5EF4-FFF2-40B4-BE49-F238E27FC236}">
              <a16:creationId xmlns:a16="http://schemas.microsoft.com/office/drawing/2014/main" id="{891F8F97-8555-4EC2-A76F-EE4FA487BD2F}"/>
            </a:ext>
          </a:extLst>
        </xdr:cNvPr>
        <xdr:cNvSpPr/>
      </xdr:nvSpPr>
      <xdr:spPr>
        <a:xfrm>
          <a:off x="13652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112776</xdr:rowOff>
    </xdr:from>
    <xdr:to>
      <xdr:col>76</xdr:col>
      <xdr:colOff>114300</xdr:colOff>
      <xdr:row>39</xdr:row>
      <xdr:rowOff>156210</xdr:rowOff>
    </xdr:to>
    <xdr:cxnSp macro="">
      <xdr:nvCxnSpPr>
        <xdr:cNvPr id="536" name="直線コネクタ 535">
          <a:extLst>
            <a:ext uri="{FF2B5EF4-FFF2-40B4-BE49-F238E27FC236}">
              <a16:creationId xmlns:a16="http://schemas.microsoft.com/office/drawing/2014/main" id="{F29A9088-2505-4CFA-9B63-7BC273C0A75F}"/>
            </a:ext>
          </a:extLst>
        </xdr:cNvPr>
        <xdr:cNvCxnSpPr/>
      </xdr:nvCxnSpPr>
      <xdr:spPr>
        <a:xfrm>
          <a:off x="13703300" y="67993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57404</xdr:rowOff>
    </xdr:from>
    <xdr:to>
      <xdr:col>67</xdr:col>
      <xdr:colOff>101600</xdr:colOff>
      <xdr:row>39</xdr:row>
      <xdr:rowOff>159004</xdr:rowOff>
    </xdr:to>
    <xdr:sp macro="" textlink="">
      <xdr:nvSpPr>
        <xdr:cNvPr id="537" name="楕円 536">
          <a:extLst>
            <a:ext uri="{FF2B5EF4-FFF2-40B4-BE49-F238E27FC236}">
              <a16:creationId xmlns:a16="http://schemas.microsoft.com/office/drawing/2014/main" id="{C833FD1B-1519-4950-B2AE-7AC703813BCD}"/>
            </a:ext>
          </a:extLst>
        </xdr:cNvPr>
        <xdr:cNvSpPr/>
      </xdr:nvSpPr>
      <xdr:spPr>
        <a:xfrm>
          <a:off x="1276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108204</xdr:rowOff>
    </xdr:from>
    <xdr:to>
      <xdr:col>71</xdr:col>
      <xdr:colOff>177800</xdr:colOff>
      <xdr:row>39</xdr:row>
      <xdr:rowOff>112776</xdr:rowOff>
    </xdr:to>
    <xdr:cxnSp macro="">
      <xdr:nvCxnSpPr>
        <xdr:cNvPr id="538" name="直線コネクタ 537">
          <a:extLst>
            <a:ext uri="{FF2B5EF4-FFF2-40B4-BE49-F238E27FC236}">
              <a16:creationId xmlns:a16="http://schemas.microsoft.com/office/drawing/2014/main" id="{E681F700-F63C-4040-A2B7-060117358907}"/>
            </a:ext>
          </a:extLst>
        </xdr:cNvPr>
        <xdr:cNvCxnSpPr/>
      </xdr:nvCxnSpPr>
      <xdr:spPr>
        <a:xfrm>
          <a:off x="12814300" y="6794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F71D4B07-42CF-4C48-B427-5CB87CE46D34}"/>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06223DCD-51E3-48C3-92B9-5F5A604EC8AD}"/>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C62A7DC7-980A-47F5-AF40-12F232D6BAD5}"/>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9575E1E1-5951-436F-BCF9-CD545392D695}"/>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67835</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F6E1C5E5-8288-48A5-8095-C43721A07BBD}"/>
            </a:ext>
          </a:extLst>
        </xdr:cNvPr>
        <xdr:cNvSpPr txBox="1"/>
      </xdr:nvSpPr>
      <xdr:spPr>
        <a:xfrm>
          <a:off x="152660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D3AC301D-DDE2-4C57-871F-9E4C078A6A2A}"/>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154703</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85243CEA-1120-4644-BA1E-092F99C88C06}"/>
            </a:ext>
          </a:extLst>
        </xdr:cNvPr>
        <xdr:cNvSpPr txBox="1"/>
      </xdr:nvSpPr>
      <xdr:spPr>
        <a:xfrm>
          <a:off x="13500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150131</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9CED6A93-9847-47C5-987C-3718A8522A4B}"/>
            </a:ext>
          </a:extLst>
        </xdr:cNvPr>
        <xdr:cNvSpPr txBox="1"/>
      </xdr:nvSpPr>
      <xdr:spPr>
        <a:xfrm>
          <a:off x="12611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7F6AFCFC-2F61-41A8-B242-B8BE0DBEC6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5290F7A5-4EC0-4E8C-9F60-92B482AC82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EC8577D-2B11-4BC6-A284-9FE232D235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F859276C-5E71-41EB-B6E2-9388BEA84E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CE6B762-AC91-4BB2-B1FB-DFAB66857E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3474D15C-566F-418C-8755-DD5FCF9EE3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C22AB939-97EA-4746-88D8-0404C7AF02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D0CAE9A-3E0F-4B84-8591-B843CCA8CC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46075633-7654-4E71-9BDE-80B7E5E124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4F2E8BB9-C23A-49A1-BE27-DA3D5C8674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23D86792-6A14-4420-851C-CD703398DDE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FAA3285C-DD83-4F4C-B6DF-F044A654BB8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87EA23BD-575E-4D78-82C3-A1CFBF59E70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1A4BC330-FC70-45B6-8631-7669302993C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ADF4991C-6A5F-48C1-9931-4D1026745E6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14712264-3A34-4C43-AD3C-3F69ACCFBBA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9714BB00-FC39-469D-B792-1A67BF4BFCD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6BE907C9-49B2-4A52-9393-E5F16A09D4E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38CAB59A-90A1-4753-AC6B-7130E937BAB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86BA4B56-6230-447F-8BBE-27F841A47C6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C9876A3-35DB-4772-99D1-0EB7990F75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4672D802-9C62-4800-8637-A60E83E93C1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C233CC29-6EA1-4CE8-A214-BF820E4678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70" name="直線コネクタ 569">
          <a:extLst>
            <a:ext uri="{FF2B5EF4-FFF2-40B4-BE49-F238E27FC236}">
              <a16:creationId xmlns:a16="http://schemas.microsoft.com/office/drawing/2014/main" id="{8AB8B140-D75D-4314-8185-1EEB1D303D03}"/>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4219E0D8-3943-45EC-9AC7-80B4FEE52769}"/>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2" name="直線コネクタ 571">
          <a:extLst>
            <a:ext uri="{FF2B5EF4-FFF2-40B4-BE49-F238E27FC236}">
              <a16:creationId xmlns:a16="http://schemas.microsoft.com/office/drawing/2014/main" id="{2D04E974-B36E-49C1-8A76-3395781FDB21}"/>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E1C3E912-C19D-4834-BDCD-0C93B441BE15}"/>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4" name="直線コネクタ 573">
          <a:extLst>
            <a:ext uri="{FF2B5EF4-FFF2-40B4-BE49-F238E27FC236}">
              <a16:creationId xmlns:a16="http://schemas.microsoft.com/office/drawing/2014/main" id="{63C15122-DE6B-4F6D-862B-10102ED360CD}"/>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6BD25AC9-9B93-438B-BE46-8076CA0B2E2D}"/>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6" name="フローチャート: 判断 575">
          <a:extLst>
            <a:ext uri="{FF2B5EF4-FFF2-40B4-BE49-F238E27FC236}">
              <a16:creationId xmlns:a16="http://schemas.microsoft.com/office/drawing/2014/main" id="{6556BEE2-264E-4F86-9512-BCC59B8322B8}"/>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7" name="フローチャート: 判断 576">
          <a:extLst>
            <a:ext uri="{FF2B5EF4-FFF2-40B4-BE49-F238E27FC236}">
              <a16:creationId xmlns:a16="http://schemas.microsoft.com/office/drawing/2014/main" id="{6DE08D07-F78D-4F2B-8651-066E152A4278}"/>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8" name="フローチャート: 判断 577">
          <a:extLst>
            <a:ext uri="{FF2B5EF4-FFF2-40B4-BE49-F238E27FC236}">
              <a16:creationId xmlns:a16="http://schemas.microsoft.com/office/drawing/2014/main" id="{B5F8A3DE-EDA3-4657-9F66-21774A8357A4}"/>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9" name="フローチャート: 判断 578">
          <a:extLst>
            <a:ext uri="{FF2B5EF4-FFF2-40B4-BE49-F238E27FC236}">
              <a16:creationId xmlns:a16="http://schemas.microsoft.com/office/drawing/2014/main" id="{88D6BF7A-9AF6-4624-877D-50F632F22925}"/>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80" name="フローチャート: 判断 579">
          <a:extLst>
            <a:ext uri="{FF2B5EF4-FFF2-40B4-BE49-F238E27FC236}">
              <a16:creationId xmlns:a16="http://schemas.microsoft.com/office/drawing/2014/main" id="{5FE1F4D5-6B0B-43B1-8E0F-8A317EBC8DF8}"/>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5A4DF8A-921E-4E5C-AFAF-33C4B211EC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0BB0576-9FF6-4AD0-AC9D-2C8952BE26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87F6C63-4178-40FD-B104-D7A391A750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DC7C21C-FA8C-43BF-9FF7-9F19208E97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01AF971-E0B1-4F56-9405-F5183B88DE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132080</xdr:rowOff>
    </xdr:from>
    <xdr:to>
      <xdr:col>116</xdr:col>
      <xdr:colOff>114300</xdr:colOff>
      <xdr:row>40</xdr:row>
      <xdr:rowOff>62230</xdr:rowOff>
    </xdr:to>
    <xdr:sp macro="" textlink="">
      <xdr:nvSpPr>
        <xdr:cNvPr id="586" name="楕円 585">
          <a:extLst>
            <a:ext uri="{FF2B5EF4-FFF2-40B4-BE49-F238E27FC236}">
              <a16:creationId xmlns:a16="http://schemas.microsoft.com/office/drawing/2014/main" id="{CA24B645-EAA6-44B0-8C16-B1CCF78ADE3D}"/>
            </a:ext>
          </a:extLst>
        </xdr:cNvPr>
        <xdr:cNvSpPr/>
      </xdr:nvSpPr>
      <xdr:spPr>
        <a:xfrm>
          <a:off x="22110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110507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490BC1A2-7B3A-442D-9629-5E900E924EF6}"/>
            </a:ext>
          </a:extLst>
        </xdr:cNvPr>
        <xdr:cNvSpPr txBox="1"/>
      </xdr:nvSpPr>
      <xdr:spPr>
        <a:xfrm>
          <a:off x="22199600"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588" name="楕円 587">
          <a:extLst>
            <a:ext uri="{FF2B5EF4-FFF2-40B4-BE49-F238E27FC236}">
              <a16:creationId xmlns:a16="http://schemas.microsoft.com/office/drawing/2014/main" id="{A9C66A05-9EBA-4CD1-813B-1FB8A04F9BAF}"/>
            </a:ext>
          </a:extLst>
        </xdr:cNvPr>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40</xdr:row>
      <xdr:rowOff>11430</xdr:rowOff>
    </xdr:to>
    <xdr:cxnSp macro="">
      <xdr:nvCxnSpPr>
        <xdr:cNvPr id="589" name="直線コネクタ 588">
          <a:extLst>
            <a:ext uri="{FF2B5EF4-FFF2-40B4-BE49-F238E27FC236}">
              <a16:creationId xmlns:a16="http://schemas.microsoft.com/office/drawing/2014/main" id="{7A8ED100-2298-461C-866B-768F1311C6B1}"/>
            </a:ext>
          </a:extLst>
        </xdr:cNvPr>
        <xdr:cNvCxnSpPr/>
      </xdr:nvCxnSpPr>
      <xdr:spPr>
        <a:xfrm>
          <a:off x="21323300" y="6823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90170</xdr:rowOff>
    </xdr:from>
    <xdr:to>
      <xdr:col>107</xdr:col>
      <xdr:colOff>101600</xdr:colOff>
      <xdr:row>40</xdr:row>
      <xdr:rowOff>20320</xdr:rowOff>
    </xdr:to>
    <xdr:sp macro="" textlink="">
      <xdr:nvSpPr>
        <xdr:cNvPr id="590" name="楕円 589">
          <a:extLst>
            <a:ext uri="{FF2B5EF4-FFF2-40B4-BE49-F238E27FC236}">
              <a16:creationId xmlns:a16="http://schemas.microsoft.com/office/drawing/2014/main" id="{300404AB-A293-4C24-B618-3AAE467E48FA}"/>
            </a:ext>
          </a:extLst>
        </xdr:cNvPr>
        <xdr:cNvSpPr/>
      </xdr:nvSpPr>
      <xdr:spPr>
        <a:xfrm>
          <a:off x="2038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140970</xdr:rowOff>
    </xdr:to>
    <xdr:cxnSp macro="">
      <xdr:nvCxnSpPr>
        <xdr:cNvPr id="591" name="直線コネクタ 590">
          <a:extLst>
            <a:ext uri="{FF2B5EF4-FFF2-40B4-BE49-F238E27FC236}">
              <a16:creationId xmlns:a16="http://schemas.microsoft.com/office/drawing/2014/main" id="{D6D018DE-0046-43FC-9FC8-13C34C83E874}"/>
            </a:ext>
          </a:extLst>
        </xdr:cNvPr>
        <xdr:cNvCxnSpPr/>
      </xdr:nvCxnSpPr>
      <xdr:spPr>
        <a:xfrm flipV="1">
          <a:off x="20434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92" name="楕円 591">
          <a:extLst>
            <a:ext uri="{FF2B5EF4-FFF2-40B4-BE49-F238E27FC236}">
              <a16:creationId xmlns:a16="http://schemas.microsoft.com/office/drawing/2014/main" id="{0CDADA81-B5CC-418A-B990-5CBE74D9354E}"/>
            </a:ext>
          </a:extLst>
        </xdr:cNvPr>
        <xdr:cNvSpPr/>
      </xdr:nvSpPr>
      <xdr:spPr>
        <a:xfrm>
          <a:off x="19494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39</xdr:row>
      <xdr:rowOff>144780</xdr:rowOff>
    </xdr:to>
    <xdr:cxnSp macro="">
      <xdr:nvCxnSpPr>
        <xdr:cNvPr id="593" name="直線コネクタ 592">
          <a:extLst>
            <a:ext uri="{FF2B5EF4-FFF2-40B4-BE49-F238E27FC236}">
              <a16:creationId xmlns:a16="http://schemas.microsoft.com/office/drawing/2014/main" id="{663117E1-1D95-409F-8268-C400F8E4875E}"/>
            </a:ext>
          </a:extLst>
        </xdr:cNvPr>
        <xdr:cNvCxnSpPr/>
      </xdr:nvCxnSpPr>
      <xdr:spPr>
        <a:xfrm flipV="1">
          <a:off x="19545300" y="682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94" name="楕円 593">
          <a:extLst>
            <a:ext uri="{FF2B5EF4-FFF2-40B4-BE49-F238E27FC236}">
              <a16:creationId xmlns:a16="http://schemas.microsoft.com/office/drawing/2014/main" id="{ED93F453-8592-4EE6-8C12-74B0A6D55C22}"/>
            </a:ext>
          </a:extLst>
        </xdr:cNvPr>
        <xdr:cNvSpPr/>
      </xdr:nvSpPr>
      <xdr:spPr>
        <a:xfrm>
          <a:off x="18605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49530</xdr:rowOff>
    </xdr:from>
    <xdr:to>
      <xdr:col>102</xdr:col>
      <xdr:colOff>114300</xdr:colOff>
      <xdr:row>39</xdr:row>
      <xdr:rowOff>144780</xdr:rowOff>
    </xdr:to>
    <xdr:cxnSp macro="">
      <xdr:nvCxnSpPr>
        <xdr:cNvPr id="595" name="直線コネクタ 594">
          <a:extLst>
            <a:ext uri="{FF2B5EF4-FFF2-40B4-BE49-F238E27FC236}">
              <a16:creationId xmlns:a16="http://schemas.microsoft.com/office/drawing/2014/main" id="{EA403DF1-7D18-4AE6-A90A-6314061B0E70}"/>
            </a:ext>
          </a:extLst>
        </xdr:cNvPr>
        <xdr:cNvCxnSpPr/>
      </xdr:nvCxnSpPr>
      <xdr:spPr>
        <a:xfrm>
          <a:off x="18656300" y="6736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A0B664DC-452B-4577-AF08-0171F74440AF}"/>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A19BFE0A-BC76-42CA-93FF-0481F9C8C809}"/>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746DF863-495B-4BA1-8B5F-37F21E0F0544}"/>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77252F94-8BC6-419D-B780-712673CC9940}"/>
            </a:ext>
          </a:extLst>
        </xdr:cNvPr>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DCD4B5F3-7813-4175-A6E9-7B28A2CABB9D}"/>
            </a:ext>
          </a:extLst>
        </xdr:cNvPr>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5E29FE0D-40B4-4EB5-ABAC-DB75616E3DB0}"/>
            </a:ext>
          </a:extLst>
        </xdr:cNvPr>
        <xdr:cNvSpPr txBox="1"/>
      </xdr:nvSpPr>
      <xdr:spPr>
        <a:xfrm>
          <a:off x="20199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827798DD-A587-4C95-AFF4-DAC34E674AAB}"/>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5184FD9C-B258-424F-AC95-F38EA58CB64C}"/>
            </a:ext>
          </a:extLst>
        </xdr:cNvPr>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0485877-0D68-496C-978E-3121FA4C5F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4F609609-577E-4198-A9CC-9DB64DDF895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C45900D1-A8AE-48B5-9E38-B776C17439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99C7680B-533D-4BCC-BC0E-009572305E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F960C7B0-4F0D-4150-B9AB-4B1147D813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1AF54FA-80A0-40E2-9EA8-86F3DCFE05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74074D60-EE5A-4CA2-9395-47A53CBF68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51D5945D-105F-43E2-A737-EDCCD55B74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CD9783B-CC6B-400D-86B4-47BF316D3D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FBCB1C9F-809D-4A63-AAFD-692A0EA78F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6BE4541-C058-4EFF-B506-BABF28813DA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54C70CEC-32BE-4931-832F-F9F021D7014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a:extLst>
            <a:ext uri="{FF2B5EF4-FFF2-40B4-BE49-F238E27FC236}">
              <a16:creationId xmlns:a16="http://schemas.microsoft.com/office/drawing/2014/main" id="{E6574158-4784-494E-8ADF-80270DB132A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C1C77994-D030-48B8-8161-A56924691B8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7DA2AD11-25AB-42D8-86EB-F55F220036F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2A37A5E0-5E41-4960-8344-27E91E7C51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57520A29-B5A7-4A9F-8C88-ABE1087D3F7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41B7BF00-1E6C-4903-9843-D270A2F52E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1F795509-D7FB-485D-8684-E8F0695D91B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1278EC85-4EFA-4E48-83E5-90F70562F3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5CA99317-C515-4E3F-90C0-F75BB6C5008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7889DBB3-CEDC-41B9-9239-27CB8A6C31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a:extLst>
            <a:ext uri="{FF2B5EF4-FFF2-40B4-BE49-F238E27FC236}">
              <a16:creationId xmlns:a16="http://schemas.microsoft.com/office/drawing/2014/main" id="{EF9485DE-4E68-422C-8C1B-22EE770E2E8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54DD49A6-A05A-4C80-80D0-FE086115E9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53304C32-71CD-4997-95B9-1F69834BDBF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17104F74-B760-41A7-A268-6C98C6A418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30" name="直線コネクタ 629">
          <a:extLst>
            <a:ext uri="{FF2B5EF4-FFF2-40B4-BE49-F238E27FC236}">
              <a16:creationId xmlns:a16="http://schemas.microsoft.com/office/drawing/2014/main" id="{1CF09AAA-88D1-419B-AC01-76447C8D964D}"/>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B2667F7-AB80-4535-9606-0112305FAB14}"/>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2" name="直線コネクタ 631">
          <a:extLst>
            <a:ext uri="{FF2B5EF4-FFF2-40B4-BE49-F238E27FC236}">
              <a16:creationId xmlns:a16="http://schemas.microsoft.com/office/drawing/2014/main" id="{705D18C0-1F5F-4331-9D23-C5D4DBD887AA}"/>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683C931D-2A30-453D-809B-C56F70901D26}"/>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4" name="直線コネクタ 633">
          <a:extLst>
            <a:ext uri="{FF2B5EF4-FFF2-40B4-BE49-F238E27FC236}">
              <a16:creationId xmlns:a16="http://schemas.microsoft.com/office/drawing/2014/main" id="{8A4617F3-ECEE-4613-8D91-FBD934DEE5A6}"/>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60D492A0-3CC9-47F3-8B49-DC59E5E47F80}"/>
            </a:ext>
          </a:extLst>
        </xdr:cNvPr>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6" name="フローチャート: 判断 635">
          <a:extLst>
            <a:ext uri="{FF2B5EF4-FFF2-40B4-BE49-F238E27FC236}">
              <a16:creationId xmlns:a16="http://schemas.microsoft.com/office/drawing/2014/main" id="{527E9427-00C7-4DD4-9620-E2F119E680A7}"/>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7" name="フローチャート: 判断 636">
          <a:extLst>
            <a:ext uri="{FF2B5EF4-FFF2-40B4-BE49-F238E27FC236}">
              <a16:creationId xmlns:a16="http://schemas.microsoft.com/office/drawing/2014/main" id="{2E8AC4C3-4FE3-4E05-9B61-90EECF121E81}"/>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8" name="フローチャート: 判断 637">
          <a:extLst>
            <a:ext uri="{FF2B5EF4-FFF2-40B4-BE49-F238E27FC236}">
              <a16:creationId xmlns:a16="http://schemas.microsoft.com/office/drawing/2014/main" id="{6B27B78D-585F-4EB3-B37E-DEB5B44C09AC}"/>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9" name="フローチャート: 判断 638">
          <a:extLst>
            <a:ext uri="{FF2B5EF4-FFF2-40B4-BE49-F238E27FC236}">
              <a16:creationId xmlns:a16="http://schemas.microsoft.com/office/drawing/2014/main" id="{CC5D6161-26FF-434F-BFEA-97493AF8D6C4}"/>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0" name="フローチャート: 判断 639">
          <a:extLst>
            <a:ext uri="{FF2B5EF4-FFF2-40B4-BE49-F238E27FC236}">
              <a16:creationId xmlns:a16="http://schemas.microsoft.com/office/drawing/2014/main" id="{31827367-4FFC-4D6D-AD1C-7729ECAEC2D4}"/>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1467BE1-EFC2-4EF4-B141-B18175BCC5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9DD2529-8BC0-49CD-9B17-EC22F5ACD4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991E625-5E21-45DF-A0B4-D19F549328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5313B85-7ED4-4718-88B2-EA9DB91219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3C40954-E152-4332-9FFE-60F29279EF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646" name="楕円 645">
          <a:extLst>
            <a:ext uri="{FF2B5EF4-FFF2-40B4-BE49-F238E27FC236}">
              <a16:creationId xmlns:a16="http://schemas.microsoft.com/office/drawing/2014/main" id="{0302AC90-2D5B-4000-B07C-51A4995D484C}"/>
            </a:ext>
          </a:extLst>
        </xdr:cNvPr>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C2F1995B-50B5-4969-B97F-5BA248982F72}"/>
            </a:ext>
          </a:extLst>
        </xdr:cNvPr>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648" name="楕円 647">
          <a:extLst>
            <a:ext uri="{FF2B5EF4-FFF2-40B4-BE49-F238E27FC236}">
              <a16:creationId xmlns:a16="http://schemas.microsoft.com/office/drawing/2014/main" id="{CF3CDA6A-EE91-4013-A6B4-A762B29CA2F1}"/>
            </a:ext>
          </a:extLst>
        </xdr:cNvPr>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128996</xdr:rowOff>
    </xdr:to>
    <xdr:cxnSp macro="">
      <xdr:nvCxnSpPr>
        <xdr:cNvPr id="649" name="直線コネクタ 648">
          <a:extLst>
            <a:ext uri="{FF2B5EF4-FFF2-40B4-BE49-F238E27FC236}">
              <a16:creationId xmlns:a16="http://schemas.microsoft.com/office/drawing/2014/main" id="{6A691DE0-34A2-4DCF-BB67-5399EA340E50}"/>
            </a:ext>
          </a:extLst>
        </xdr:cNvPr>
        <xdr:cNvCxnSpPr/>
      </xdr:nvCxnSpPr>
      <xdr:spPr>
        <a:xfrm flipV="1">
          <a:off x="15481300" y="105580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650" name="楕円 649">
          <a:extLst>
            <a:ext uri="{FF2B5EF4-FFF2-40B4-BE49-F238E27FC236}">
              <a16:creationId xmlns:a16="http://schemas.microsoft.com/office/drawing/2014/main" id="{77728DA4-35E3-4B53-BB26-E03AC24FF12E}"/>
            </a:ext>
          </a:extLst>
        </xdr:cNvPr>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128996</xdr:rowOff>
    </xdr:from>
    <xdr:to>
      <xdr:col>81</xdr:col>
      <xdr:colOff>50800</xdr:colOff>
      <xdr:row>61</xdr:row>
      <xdr:rowOff>128996</xdr:rowOff>
    </xdr:to>
    <xdr:cxnSp macro="">
      <xdr:nvCxnSpPr>
        <xdr:cNvPr id="651" name="直線コネクタ 650">
          <a:extLst>
            <a:ext uri="{FF2B5EF4-FFF2-40B4-BE49-F238E27FC236}">
              <a16:creationId xmlns:a16="http://schemas.microsoft.com/office/drawing/2014/main" id="{653AC633-489F-401E-9554-7B87A008D168}"/>
            </a:ext>
          </a:extLst>
        </xdr:cNvPr>
        <xdr:cNvCxnSpPr/>
      </xdr:nvCxnSpPr>
      <xdr:spPr>
        <a:xfrm>
          <a:off x="14592300" y="105874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94524</xdr:rowOff>
    </xdr:from>
    <xdr:to>
      <xdr:col>72</xdr:col>
      <xdr:colOff>38100</xdr:colOff>
      <xdr:row>62</xdr:row>
      <xdr:rowOff>24674</xdr:rowOff>
    </xdr:to>
    <xdr:sp macro="" textlink="">
      <xdr:nvSpPr>
        <xdr:cNvPr id="652" name="楕円 651">
          <a:extLst>
            <a:ext uri="{FF2B5EF4-FFF2-40B4-BE49-F238E27FC236}">
              <a16:creationId xmlns:a16="http://schemas.microsoft.com/office/drawing/2014/main" id="{01AE219B-1EF1-4C87-8B0C-8B854699246D}"/>
            </a:ext>
          </a:extLst>
        </xdr:cNvPr>
        <xdr:cNvSpPr/>
      </xdr:nvSpPr>
      <xdr:spPr>
        <a:xfrm>
          <a:off x="13652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128996</xdr:rowOff>
    </xdr:from>
    <xdr:to>
      <xdr:col>76</xdr:col>
      <xdr:colOff>114300</xdr:colOff>
      <xdr:row>61</xdr:row>
      <xdr:rowOff>145324</xdr:rowOff>
    </xdr:to>
    <xdr:cxnSp macro="">
      <xdr:nvCxnSpPr>
        <xdr:cNvPr id="653" name="直線コネクタ 652">
          <a:extLst>
            <a:ext uri="{FF2B5EF4-FFF2-40B4-BE49-F238E27FC236}">
              <a16:creationId xmlns:a16="http://schemas.microsoft.com/office/drawing/2014/main" id="{041410AA-E02A-426B-A7CC-8A0132B59767}"/>
            </a:ext>
          </a:extLst>
        </xdr:cNvPr>
        <xdr:cNvCxnSpPr/>
      </xdr:nvCxnSpPr>
      <xdr:spPr>
        <a:xfrm flipV="1">
          <a:off x="13703300" y="105874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61867</xdr:rowOff>
    </xdr:from>
    <xdr:to>
      <xdr:col>67</xdr:col>
      <xdr:colOff>101600</xdr:colOff>
      <xdr:row>61</xdr:row>
      <xdr:rowOff>163467</xdr:rowOff>
    </xdr:to>
    <xdr:sp macro="" textlink="">
      <xdr:nvSpPr>
        <xdr:cNvPr id="654" name="楕円 653">
          <a:extLst>
            <a:ext uri="{FF2B5EF4-FFF2-40B4-BE49-F238E27FC236}">
              <a16:creationId xmlns:a16="http://schemas.microsoft.com/office/drawing/2014/main" id="{3342E1CE-1EB4-4BFC-A19B-C937490A5CD9}"/>
            </a:ext>
          </a:extLst>
        </xdr:cNvPr>
        <xdr:cNvSpPr/>
      </xdr:nvSpPr>
      <xdr:spPr>
        <a:xfrm>
          <a:off x="12763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112667</xdr:rowOff>
    </xdr:from>
    <xdr:to>
      <xdr:col>71</xdr:col>
      <xdr:colOff>177800</xdr:colOff>
      <xdr:row>61</xdr:row>
      <xdr:rowOff>145324</xdr:rowOff>
    </xdr:to>
    <xdr:cxnSp macro="">
      <xdr:nvCxnSpPr>
        <xdr:cNvPr id="655" name="直線コネクタ 654">
          <a:extLst>
            <a:ext uri="{FF2B5EF4-FFF2-40B4-BE49-F238E27FC236}">
              <a16:creationId xmlns:a16="http://schemas.microsoft.com/office/drawing/2014/main" id="{2743E9A7-15ED-4987-8991-3CAF168E7FBD}"/>
            </a:ext>
          </a:extLst>
        </xdr:cNvPr>
        <xdr:cNvCxnSpPr/>
      </xdr:nvCxnSpPr>
      <xdr:spPr>
        <a:xfrm>
          <a:off x="12814300" y="10571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56" name="n_1aveValue【学校施設】&#10;有形固定資産減価償却率">
          <a:extLst>
            <a:ext uri="{FF2B5EF4-FFF2-40B4-BE49-F238E27FC236}">
              <a16:creationId xmlns:a16="http://schemas.microsoft.com/office/drawing/2014/main" id="{500CACC9-AC55-4140-8CF9-9658E1AFC19B}"/>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7" name="n_2aveValue【学校施設】&#10;有形固定資産減価償却率">
          <a:extLst>
            <a:ext uri="{FF2B5EF4-FFF2-40B4-BE49-F238E27FC236}">
              <a16:creationId xmlns:a16="http://schemas.microsoft.com/office/drawing/2014/main" id="{1763F839-5E51-4B8E-996F-1F139F061645}"/>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8" name="n_3aveValue【学校施設】&#10;有形固定資産減価償却率">
          <a:extLst>
            <a:ext uri="{FF2B5EF4-FFF2-40B4-BE49-F238E27FC236}">
              <a16:creationId xmlns:a16="http://schemas.microsoft.com/office/drawing/2014/main" id="{459FD336-7267-4105-A100-E896B9F50ECC}"/>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9" name="n_4aveValue【学校施設】&#10;有形固定資産減価償却率">
          <a:extLst>
            <a:ext uri="{FF2B5EF4-FFF2-40B4-BE49-F238E27FC236}">
              <a16:creationId xmlns:a16="http://schemas.microsoft.com/office/drawing/2014/main" id="{1C2F7DC9-D2FA-4760-BFEE-6DF02EF6C34D}"/>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660" name="n_1mainValue【学校施設】&#10;有形固定資産減価償却率">
          <a:extLst>
            <a:ext uri="{FF2B5EF4-FFF2-40B4-BE49-F238E27FC236}">
              <a16:creationId xmlns:a16="http://schemas.microsoft.com/office/drawing/2014/main" id="{ECE001C5-759C-4328-BCE0-17DC4DCB7DFB}"/>
            </a:ext>
          </a:extLst>
        </xdr:cNvPr>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661" name="n_2mainValue【学校施設】&#10;有形固定資産減価償却率">
          <a:extLst>
            <a:ext uri="{FF2B5EF4-FFF2-40B4-BE49-F238E27FC236}">
              <a16:creationId xmlns:a16="http://schemas.microsoft.com/office/drawing/2014/main" id="{8959F4FF-F445-4F96-8BEC-2D0B1BD8253D}"/>
            </a:ext>
          </a:extLst>
        </xdr:cNvPr>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15801</xdr:rowOff>
    </xdr:from>
    <xdr:ext cx="405111" cy="259045"/>
    <xdr:sp macro="" textlink="">
      <xdr:nvSpPr>
        <xdr:cNvPr id="662" name="n_3mainValue【学校施設】&#10;有形固定資産減価償却率">
          <a:extLst>
            <a:ext uri="{FF2B5EF4-FFF2-40B4-BE49-F238E27FC236}">
              <a16:creationId xmlns:a16="http://schemas.microsoft.com/office/drawing/2014/main" id="{D4690555-E9C6-43D9-8D86-B56C68BCFD90}"/>
            </a:ext>
          </a:extLst>
        </xdr:cNvPr>
        <xdr:cNvSpPr txBox="1"/>
      </xdr:nvSpPr>
      <xdr:spPr>
        <a:xfrm>
          <a:off x="13500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154594</xdr:rowOff>
    </xdr:from>
    <xdr:ext cx="405111" cy="259045"/>
    <xdr:sp macro="" textlink="">
      <xdr:nvSpPr>
        <xdr:cNvPr id="663" name="n_4mainValue【学校施設】&#10;有形固定資産減価償却率">
          <a:extLst>
            <a:ext uri="{FF2B5EF4-FFF2-40B4-BE49-F238E27FC236}">
              <a16:creationId xmlns:a16="http://schemas.microsoft.com/office/drawing/2014/main" id="{FCB2E0CA-ED58-48F1-87C2-022872550FF5}"/>
            </a:ext>
          </a:extLst>
        </xdr:cNvPr>
        <xdr:cNvSpPr txBox="1"/>
      </xdr:nvSpPr>
      <xdr:spPr>
        <a:xfrm>
          <a:off x="12611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9EFFAC2D-36D1-4835-AA3E-9D140303E5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D9EB9766-4A23-47C6-97B3-E206444EB9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73ED4623-81D4-4499-9AF5-7413E3513B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4B27C6D5-3A6C-4CCD-BB2D-7871924956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2370B7EC-183B-4EC2-815A-6018783D74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92549171-1842-4667-81FF-DE5BED34FB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A559916E-D64A-400A-A901-049ED55963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CDC1CDA5-E6AA-44C4-B10A-2EDE219D92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79D8A632-1ACE-4761-8851-C730E8290D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A41A73EC-A25E-4D49-9E5F-6DEE3DB47D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EA5A2577-68C1-4981-8C7B-FADD05CFFF4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79FDCCC5-D8E8-4AA3-A81F-CF3062F2A5E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AD2662D9-B8E7-44C4-A053-5CFFBBB341E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5B0B3532-9417-4EC3-B706-5D4C90B9F8C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8B757CC4-79ED-4A4B-B464-1EC9523FE35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4A694524-3B10-4659-B3FD-3FF754369D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A5D6B9A2-6EC8-41E4-BB3E-D0739F3F798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667A0D22-6121-4EEF-9FB2-FBA18A3416B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7CB23CE4-7D43-4FE7-8D4A-258C77FCDF7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AA834A65-1499-4152-8F95-251478C28B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7D319C52-5F9A-45A0-B9B6-D66AECA23E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ECB39272-62AD-4717-8C51-4667AB4560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510DD376-F6F1-4301-BAA8-6DE91FFF22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8BD09A6D-F4B4-460E-8F3C-FFE9FC9406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8" name="直線コネクタ 687">
          <a:extLst>
            <a:ext uri="{FF2B5EF4-FFF2-40B4-BE49-F238E27FC236}">
              <a16:creationId xmlns:a16="http://schemas.microsoft.com/office/drawing/2014/main" id="{16BB2A95-C2CA-4B73-B4D4-EE845500D93C}"/>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9" name="【学校施設】&#10;一人当たり面積最小値テキスト">
          <a:extLst>
            <a:ext uri="{FF2B5EF4-FFF2-40B4-BE49-F238E27FC236}">
              <a16:creationId xmlns:a16="http://schemas.microsoft.com/office/drawing/2014/main" id="{C5C20402-D4AA-4730-BAFE-BA1A4486C4D9}"/>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90" name="直線コネクタ 689">
          <a:extLst>
            <a:ext uri="{FF2B5EF4-FFF2-40B4-BE49-F238E27FC236}">
              <a16:creationId xmlns:a16="http://schemas.microsoft.com/office/drawing/2014/main" id="{DA212F14-E800-4BE7-A343-CA6866E72EAA}"/>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91" name="【学校施設】&#10;一人当たり面積最大値テキスト">
          <a:extLst>
            <a:ext uri="{FF2B5EF4-FFF2-40B4-BE49-F238E27FC236}">
              <a16:creationId xmlns:a16="http://schemas.microsoft.com/office/drawing/2014/main" id="{A5392321-4C7E-4443-84EC-A4C341163184}"/>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2" name="直線コネクタ 691">
          <a:extLst>
            <a:ext uri="{FF2B5EF4-FFF2-40B4-BE49-F238E27FC236}">
              <a16:creationId xmlns:a16="http://schemas.microsoft.com/office/drawing/2014/main" id="{9692BEA3-8B06-4C95-A2E3-AA3328E27A49}"/>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3" name="【学校施設】&#10;一人当たり面積平均値テキスト">
          <a:extLst>
            <a:ext uri="{FF2B5EF4-FFF2-40B4-BE49-F238E27FC236}">
              <a16:creationId xmlns:a16="http://schemas.microsoft.com/office/drawing/2014/main" id="{C49DB4F8-92CB-421F-8F53-F235C89DCC50}"/>
            </a:ext>
          </a:extLst>
        </xdr:cNvPr>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4" name="フローチャート: 判断 693">
          <a:extLst>
            <a:ext uri="{FF2B5EF4-FFF2-40B4-BE49-F238E27FC236}">
              <a16:creationId xmlns:a16="http://schemas.microsoft.com/office/drawing/2014/main" id="{76109656-4223-4C53-95A6-B52FC9E409E0}"/>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5" name="フローチャート: 判断 694">
          <a:extLst>
            <a:ext uri="{FF2B5EF4-FFF2-40B4-BE49-F238E27FC236}">
              <a16:creationId xmlns:a16="http://schemas.microsoft.com/office/drawing/2014/main" id="{32D777BA-F6BB-4FA0-8008-AC4833B25A0D}"/>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6" name="フローチャート: 判断 695">
          <a:extLst>
            <a:ext uri="{FF2B5EF4-FFF2-40B4-BE49-F238E27FC236}">
              <a16:creationId xmlns:a16="http://schemas.microsoft.com/office/drawing/2014/main" id="{FD4EB4F9-D262-4AD8-9F3B-75B7115B4078}"/>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7" name="フローチャート: 判断 696">
          <a:extLst>
            <a:ext uri="{FF2B5EF4-FFF2-40B4-BE49-F238E27FC236}">
              <a16:creationId xmlns:a16="http://schemas.microsoft.com/office/drawing/2014/main" id="{A12F3A51-0059-49F1-A431-720024F2939D}"/>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8" name="フローチャート: 判断 697">
          <a:extLst>
            <a:ext uri="{FF2B5EF4-FFF2-40B4-BE49-F238E27FC236}">
              <a16:creationId xmlns:a16="http://schemas.microsoft.com/office/drawing/2014/main" id="{D83010A0-1080-4F4A-A93A-BCC6004395D4}"/>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0665995-5F7E-4982-834D-BF00F83B1D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1F3515-3007-4E82-9FD4-C9591B91D1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841114F-3C1C-4D70-8EDD-BC93C5FEF6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FF53A84-C941-487F-8C2E-59507DB6BF2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761981A-0E74-410F-BFBA-91B6742F58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149860</xdr:rowOff>
    </xdr:from>
    <xdr:to>
      <xdr:col>116</xdr:col>
      <xdr:colOff>114300</xdr:colOff>
      <xdr:row>61</xdr:row>
      <xdr:rowOff>80010</xdr:rowOff>
    </xdr:to>
    <xdr:sp macro="" textlink="">
      <xdr:nvSpPr>
        <xdr:cNvPr id="704" name="楕円 703">
          <a:extLst>
            <a:ext uri="{FF2B5EF4-FFF2-40B4-BE49-F238E27FC236}">
              <a16:creationId xmlns:a16="http://schemas.microsoft.com/office/drawing/2014/main" id="{2E98BAC6-5D16-4B94-ACE1-2407B7EB42A5}"/>
            </a:ext>
          </a:extLst>
        </xdr:cNvPr>
        <xdr:cNvSpPr/>
      </xdr:nvSpPr>
      <xdr:spPr>
        <a:xfrm>
          <a:off x="221107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1287</xdr:rowOff>
    </xdr:from>
    <xdr:ext cx="469744" cy="259045"/>
    <xdr:sp macro="" textlink="">
      <xdr:nvSpPr>
        <xdr:cNvPr id="705" name="【学校施設】&#10;一人当たり面積該当値テキスト">
          <a:extLst>
            <a:ext uri="{FF2B5EF4-FFF2-40B4-BE49-F238E27FC236}">
              <a16:creationId xmlns:a16="http://schemas.microsoft.com/office/drawing/2014/main" id="{46DEEEE5-3DB4-4D7C-9E3E-77B22C3BD684}"/>
            </a:ext>
          </a:extLst>
        </xdr:cNvPr>
        <xdr:cNvSpPr txBox="1"/>
      </xdr:nvSpPr>
      <xdr:spPr>
        <a:xfrm>
          <a:off x="22199600" y="1028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163830</xdr:rowOff>
    </xdr:from>
    <xdr:to>
      <xdr:col>112</xdr:col>
      <xdr:colOff>38100</xdr:colOff>
      <xdr:row>61</xdr:row>
      <xdr:rowOff>93980</xdr:rowOff>
    </xdr:to>
    <xdr:sp macro="" textlink="">
      <xdr:nvSpPr>
        <xdr:cNvPr id="706" name="楕円 705">
          <a:extLst>
            <a:ext uri="{FF2B5EF4-FFF2-40B4-BE49-F238E27FC236}">
              <a16:creationId xmlns:a16="http://schemas.microsoft.com/office/drawing/2014/main" id="{9E8CA667-A012-43A8-82C2-0BF62F496765}"/>
            </a:ext>
          </a:extLst>
        </xdr:cNvPr>
        <xdr:cNvSpPr/>
      </xdr:nvSpPr>
      <xdr:spPr>
        <a:xfrm>
          <a:off x="212725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29210</xdr:rowOff>
    </xdr:from>
    <xdr:to>
      <xdr:col>116</xdr:col>
      <xdr:colOff>63500</xdr:colOff>
      <xdr:row>61</xdr:row>
      <xdr:rowOff>43180</xdr:rowOff>
    </xdr:to>
    <xdr:cxnSp macro="">
      <xdr:nvCxnSpPr>
        <xdr:cNvPr id="707" name="直線コネクタ 706">
          <a:extLst>
            <a:ext uri="{FF2B5EF4-FFF2-40B4-BE49-F238E27FC236}">
              <a16:creationId xmlns:a16="http://schemas.microsoft.com/office/drawing/2014/main" id="{3C59C7EE-2698-4A15-8E11-99326E18D04B}"/>
            </a:ext>
          </a:extLst>
        </xdr:cNvPr>
        <xdr:cNvCxnSpPr/>
      </xdr:nvCxnSpPr>
      <xdr:spPr>
        <a:xfrm flipV="1">
          <a:off x="21323300" y="1048766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19050</xdr:rowOff>
    </xdr:from>
    <xdr:to>
      <xdr:col>107</xdr:col>
      <xdr:colOff>101600</xdr:colOff>
      <xdr:row>61</xdr:row>
      <xdr:rowOff>120650</xdr:rowOff>
    </xdr:to>
    <xdr:sp macro="" textlink="">
      <xdr:nvSpPr>
        <xdr:cNvPr id="708" name="楕円 707">
          <a:extLst>
            <a:ext uri="{FF2B5EF4-FFF2-40B4-BE49-F238E27FC236}">
              <a16:creationId xmlns:a16="http://schemas.microsoft.com/office/drawing/2014/main" id="{B46D48E7-5356-44FD-BD75-874DEB806D55}"/>
            </a:ext>
          </a:extLst>
        </xdr:cNvPr>
        <xdr:cNvSpPr/>
      </xdr:nvSpPr>
      <xdr:spPr>
        <a:xfrm>
          <a:off x="20383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43180</xdr:rowOff>
    </xdr:from>
    <xdr:to>
      <xdr:col>111</xdr:col>
      <xdr:colOff>177800</xdr:colOff>
      <xdr:row>61</xdr:row>
      <xdr:rowOff>69850</xdr:rowOff>
    </xdr:to>
    <xdr:cxnSp macro="">
      <xdr:nvCxnSpPr>
        <xdr:cNvPr id="709" name="直線コネクタ 708">
          <a:extLst>
            <a:ext uri="{FF2B5EF4-FFF2-40B4-BE49-F238E27FC236}">
              <a16:creationId xmlns:a16="http://schemas.microsoft.com/office/drawing/2014/main" id="{CFB5FDC3-BD80-4B4D-B995-96889C2FFA7A}"/>
            </a:ext>
          </a:extLst>
        </xdr:cNvPr>
        <xdr:cNvCxnSpPr/>
      </xdr:nvCxnSpPr>
      <xdr:spPr>
        <a:xfrm flipV="1">
          <a:off x="20434300" y="10501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10" name="楕円 709">
          <a:extLst>
            <a:ext uri="{FF2B5EF4-FFF2-40B4-BE49-F238E27FC236}">
              <a16:creationId xmlns:a16="http://schemas.microsoft.com/office/drawing/2014/main" id="{A0452D21-4908-4195-B28C-EC982BB80C1E}"/>
            </a:ext>
          </a:extLst>
        </xdr:cNvPr>
        <xdr:cNvSpPr/>
      </xdr:nvSpPr>
      <xdr:spPr>
        <a:xfrm>
          <a:off x="19494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69850</xdr:rowOff>
    </xdr:from>
    <xdr:to>
      <xdr:col>107</xdr:col>
      <xdr:colOff>50800</xdr:colOff>
      <xdr:row>61</xdr:row>
      <xdr:rowOff>82550</xdr:rowOff>
    </xdr:to>
    <xdr:cxnSp macro="">
      <xdr:nvCxnSpPr>
        <xdr:cNvPr id="711" name="直線コネクタ 710">
          <a:extLst>
            <a:ext uri="{FF2B5EF4-FFF2-40B4-BE49-F238E27FC236}">
              <a16:creationId xmlns:a16="http://schemas.microsoft.com/office/drawing/2014/main" id="{088AE5FF-EB72-4EA3-A4B7-026D48FCEA81}"/>
            </a:ext>
          </a:extLst>
        </xdr:cNvPr>
        <xdr:cNvCxnSpPr/>
      </xdr:nvCxnSpPr>
      <xdr:spPr>
        <a:xfrm flipV="1">
          <a:off x="195453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72390</xdr:rowOff>
    </xdr:from>
    <xdr:to>
      <xdr:col>98</xdr:col>
      <xdr:colOff>38100</xdr:colOff>
      <xdr:row>60</xdr:row>
      <xdr:rowOff>2540</xdr:rowOff>
    </xdr:to>
    <xdr:sp macro="" textlink="">
      <xdr:nvSpPr>
        <xdr:cNvPr id="712" name="楕円 711">
          <a:extLst>
            <a:ext uri="{FF2B5EF4-FFF2-40B4-BE49-F238E27FC236}">
              <a16:creationId xmlns:a16="http://schemas.microsoft.com/office/drawing/2014/main" id="{7E632C55-50E3-44D7-A459-824F096E67BF}"/>
            </a:ext>
          </a:extLst>
        </xdr:cNvPr>
        <xdr:cNvSpPr/>
      </xdr:nvSpPr>
      <xdr:spPr>
        <a:xfrm>
          <a:off x="18605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123190</xdr:rowOff>
    </xdr:from>
    <xdr:to>
      <xdr:col>102</xdr:col>
      <xdr:colOff>114300</xdr:colOff>
      <xdr:row>61</xdr:row>
      <xdr:rowOff>82550</xdr:rowOff>
    </xdr:to>
    <xdr:cxnSp macro="">
      <xdr:nvCxnSpPr>
        <xdr:cNvPr id="713" name="直線コネクタ 712">
          <a:extLst>
            <a:ext uri="{FF2B5EF4-FFF2-40B4-BE49-F238E27FC236}">
              <a16:creationId xmlns:a16="http://schemas.microsoft.com/office/drawing/2014/main" id="{BD5AC908-F5E1-4356-B95D-2907C13AB0BD}"/>
            </a:ext>
          </a:extLst>
        </xdr:cNvPr>
        <xdr:cNvCxnSpPr/>
      </xdr:nvCxnSpPr>
      <xdr:spPr>
        <a:xfrm>
          <a:off x="18656300" y="10238740"/>
          <a:ext cx="889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4" name="n_1aveValue【学校施設】&#10;一人当たり面積">
          <a:extLst>
            <a:ext uri="{FF2B5EF4-FFF2-40B4-BE49-F238E27FC236}">
              <a16:creationId xmlns:a16="http://schemas.microsoft.com/office/drawing/2014/main" id="{67569407-F13D-420D-A046-0F2E6E948CB8}"/>
            </a:ext>
          </a:extLst>
        </xdr:cNvPr>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5" name="n_2aveValue【学校施設】&#10;一人当たり面積">
          <a:extLst>
            <a:ext uri="{FF2B5EF4-FFF2-40B4-BE49-F238E27FC236}">
              <a16:creationId xmlns:a16="http://schemas.microsoft.com/office/drawing/2014/main" id="{098F897F-E711-41DB-BF1C-4D94E0225B1B}"/>
            </a:ext>
          </a:extLst>
        </xdr:cNvPr>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6" name="n_3aveValue【学校施設】&#10;一人当たり面積">
          <a:extLst>
            <a:ext uri="{FF2B5EF4-FFF2-40B4-BE49-F238E27FC236}">
              <a16:creationId xmlns:a16="http://schemas.microsoft.com/office/drawing/2014/main" id="{0C1206CF-D4B5-46DA-A869-4E554C3EFEA2}"/>
            </a:ext>
          </a:extLst>
        </xdr:cNvPr>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717" name="n_4aveValue【学校施設】&#10;一人当たり面積">
          <a:extLst>
            <a:ext uri="{FF2B5EF4-FFF2-40B4-BE49-F238E27FC236}">
              <a16:creationId xmlns:a16="http://schemas.microsoft.com/office/drawing/2014/main" id="{46955271-5F24-4D96-8B1D-EFF215FCC132}"/>
            </a:ext>
          </a:extLst>
        </xdr:cNvPr>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110507</xdr:rowOff>
    </xdr:from>
    <xdr:ext cx="469744" cy="259045"/>
    <xdr:sp macro="" textlink="">
      <xdr:nvSpPr>
        <xdr:cNvPr id="718" name="n_1mainValue【学校施設】&#10;一人当たり面積">
          <a:extLst>
            <a:ext uri="{FF2B5EF4-FFF2-40B4-BE49-F238E27FC236}">
              <a16:creationId xmlns:a16="http://schemas.microsoft.com/office/drawing/2014/main" id="{A95F6FCF-C977-4F22-9187-6A8ECAD7AC1A}"/>
            </a:ext>
          </a:extLst>
        </xdr:cNvPr>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mainValue【学校施設】&#10;一人当たり面積">
          <a:extLst>
            <a:ext uri="{FF2B5EF4-FFF2-40B4-BE49-F238E27FC236}">
              <a16:creationId xmlns:a16="http://schemas.microsoft.com/office/drawing/2014/main" id="{8AEE1705-345E-4A0A-A8A0-A31DD57FDAC6}"/>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mainValue【学校施設】&#10;一人当たり面積">
          <a:extLst>
            <a:ext uri="{FF2B5EF4-FFF2-40B4-BE49-F238E27FC236}">
              <a16:creationId xmlns:a16="http://schemas.microsoft.com/office/drawing/2014/main" id="{83B8F464-AF88-4D1A-98DA-32D747A20DCF}"/>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19067</xdr:rowOff>
    </xdr:from>
    <xdr:ext cx="469744" cy="259045"/>
    <xdr:sp macro="" textlink="">
      <xdr:nvSpPr>
        <xdr:cNvPr id="721" name="n_4mainValue【学校施設】&#10;一人当たり面積">
          <a:extLst>
            <a:ext uri="{FF2B5EF4-FFF2-40B4-BE49-F238E27FC236}">
              <a16:creationId xmlns:a16="http://schemas.microsoft.com/office/drawing/2014/main" id="{5D2140E1-2FBD-407C-9108-FD75414084A9}"/>
            </a:ext>
          </a:extLst>
        </xdr:cNvPr>
        <xdr:cNvSpPr txBox="1"/>
      </xdr:nvSpPr>
      <xdr:spPr>
        <a:xfrm>
          <a:off x="18421427"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CF295EB8-6126-4E8D-B21D-A0E9236CF5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629FBF17-34D2-4B12-A80A-F854820D68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3A72F606-1350-4E4E-98DA-563FDD679C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66791378-4256-4CA8-818D-DA269D795C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749055AA-1AAA-47A0-A2C0-B6A61E6060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8A2042ED-3182-475D-89C1-46B3BDB506D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F7E0DAA3-A0AB-4A7D-B23F-9A14D17FB7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5718D2BC-9648-4D83-998B-F249218297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8849769A-658B-4252-B7D1-02B37A8FDC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B6A1C3B4-8EB6-4928-919E-90DDEC7958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B6E45130-4877-4B10-93E1-E380B61CE7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8FD0C3E0-ACEE-4FAF-8F89-83472425111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B2A38F0F-67DD-48FF-AC50-17ACCF2DA43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4DDBA7B3-2208-4E7D-A3CD-E9536AA8C70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314632F1-8EFA-4A59-AD5E-6B3948FF7DB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62C5F2A9-BC02-4A24-8799-E0DCEE59E6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4CCF0431-8616-47B6-9A48-D712FCF06D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8C7E6B3E-5DA7-4ECA-9092-305ED85730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FBE46E5E-F88C-4D8D-8F5A-77A1CB54C44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5E6A7811-6F8C-4A39-905B-09A4553019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51BAE483-BD8D-4562-89F7-B06299D4AEC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1D7AE9AE-115C-4056-880C-9669E38E5EF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69769F41-3B07-447E-9D1B-42ADDD284CE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15422382-A262-42B2-908C-65A410A9A4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8B283D8A-C4C7-4DA6-A6B0-E7EA636A21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483F1DCF-88ED-4596-A053-4DA75EFEE4B4}"/>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7AED6EF2-54E1-46FA-B5AD-37D6BAB629F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6F0C5A35-A3FA-4946-A4FB-4D406A238CE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50" name="【児童館】&#10;有形固定資産減価償却率最大値テキスト">
          <a:extLst>
            <a:ext uri="{FF2B5EF4-FFF2-40B4-BE49-F238E27FC236}">
              <a16:creationId xmlns:a16="http://schemas.microsoft.com/office/drawing/2014/main" id="{B60A55B0-52C0-4B18-9562-11DA7376B602}"/>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51" name="直線コネクタ 750">
          <a:extLst>
            <a:ext uri="{FF2B5EF4-FFF2-40B4-BE49-F238E27FC236}">
              <a16:creationId xmlns:a16="http://schemas.microsoft.com/office/drawing/2014/main" id="{A2962B75-7DE9-479F-94AC-1C34529EDE40}"/>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2" name="【児童館】&#10;有形固定資産減価償却率平均値テキスト">
          <a:extLst>
            <a:ext uri="{FF2B5EF4-FFF2-40B4-BE49-F238E27FC236}">
              <a16:creationId xmlns:a16="http://schemas.microsoft.com/office/drawing/2014/main" id="{5FEE7F97-1284-42A4-9D49-8E2604261564}"/>
            </a:ext>
          </a:extLst>
        </xdr:cNvPr>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3" name="フローチャート: 判断 752">
          <a:extLst>
            <a:ext uri="{FF2B5EF4-FFF2-40B4-BE49-F238E27FC236}">
              <a16:creationId xmlns:a16="http://schemas.microsoft.com/office/drawing/2014/main" id="{1586DC52-699C-48E1-8FFA-67323C744D82}"/>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4" name="フローチャート: 判断 753">
          <a:extLst>
            <a:ext uri="{FF2B5EF4-FFF2-40B4-BE49-F238E27FC236}">
              <a16:creationId xmlns:a16="http://schemas.microsoft.com/office/drawing/2014/main" id="{0F5B2973-A9BE-49C8-8362-2EDAA47A3BB4}"/>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5" name="フローチャート: 判断 754">
          <a:extLst>
            <a:ext uri="{FF2B5EF4-FFF2-40B4-BE49-F238E27FC236}">
              <a16:creationId xmlns:a16="http://schemas.microsoft.com/office/drawing/2014/main" id="{9334B8F9-12BD-4E3A-85BD-FE637570651D}"/>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6" name="フローチャート: 判断 755">
          <a:extLst>
            <a:ext uri="{FF2B5EF4-FFF2-40B4-BE49-F238E27FC236}">
              <a16:creationId xmlns:a16="http://schemas.microsoft.com/office/drawing/2014/main" id="{B67CC776-EB40-4795-812B-4C75602561D4}"/>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7" name="フローチャート: 判断 756">
          <a:extLst>
            <a:ext uri="{FF2B5EF4-FFF2-40B4-BE49-F238E27FC236}">
              <a16:creationId xmlns:a16="http://schemas.microsoft.com/office/drawing/2014/main" id="{64341322-A76F-445B-B9BA-EA2F6E9A91B6}"/>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0418B30-5249-48A9-9087-CDCA389F25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4C48956-9271-4814-9E3D-490A38917C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5B59233-E9F4-4404-B6A2-0E8CCBCA8F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4186EB6-89BF-4A41-974A-CBFE6FA620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B51DC1A-8135-47DA-B41C-607E2C3C8B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763" name="楕円 762">
          <a:extLst>
            <a:ext uri="{FF2B5EF4-FFF2-40B4-BE49-F238E27FC236}">
              <a16:creationId xmlns:a16="http://schemas.microsoft.com/office/drawing/2014/main" id="{66E5612D-4283-4FC0-823C-630479B08562}"/>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764" name="【児童館】&#10;有形固定資産減価償却率該当値テキスト">
          <a:extLst>
            <a:ext uri="{FF2B5EF4-FFF2-40B4-BE49-F238E27FC236}">
              <a16:creationId xmlns:a16="http://schemas.microsoft.com/office/drawing/2014/main" id="{4FDE9849-D048-4B83-BB23-A4A93EC6B1BC}"/>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765" name="楕円 764">
          <a:extLst>
            <a:ext uri="{FF2B5EF4-FFF2-40B4-BE49-F238E27FC236}">
              <a16:creationId xmlns:a16="http://schemas.microsoft.com/office/drawing/2014/main" id="{A0DD399E-25F4-4EB8-A4EE-499F007B5855}"/>
            </a:ext>
          </a:extLst>
        </xdr:cNvPr>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129539</xdr:rowOff>
    </xdr:to>
    <xdr:cxnSp macro="">
      <xdr:nvCxnSpPr>
        <xdr:cNvPr id="766" name="直線コネクタ 765">
          <a:extLst>
            <a:ext uri="{FF2B5EF4-FFF2-40B4-BE49-F238E27FC236}">
              <a16:creationId xmlns:a16="http://schemas.microsoft.com/office/drawing/2014/main" id="{EEB72602-5AE2-476A-95A3-E8A9F82BFF5D}"/>
            </a:ext>
          </a:extLst>
        </xdr:cNvPr>
        <xdr:cNvCxnSpPr/>
      </xdr:nvCxnSpPr>
      <xdr:spPr>
        <a:xfrm>
          <a:off x="15481300" y="14312537"/>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767" name="楕円 766">
          <a:extLst>
            <a:ext uri="{FF2B5EF4-FFF2-40B4-BE49-F238E27FC236}">
              <a16:creationId xmlns:a16="http://schemas.microsoft.com/office/drawing/2014/main" id="{C8EF9171-1C14-4945-9DC4-C18561F4083F}"/>
            </a:ext>
          </a:extLst>
        </xdr:cNvPr>
        <xdr:cNvSpPr/>
      </xdr:nvSpPr>
      <xdr:spPr>
        <a:xfrm>
          <a:off x="14541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93618</xdr:rowOff>
    </xdr:from>
    <xdr:to>
      <xdr:col>81</xdr:col>
      <xdr:colOff>50800</xdr:colOff>
      <xdr:row>83</xdr:row>
      <xdr:rowOff>82187</xdr:rowOff>
    </xdr:to>
    <xdr:cxnSp macro="">
      <xdr:nvCxnSpPr>
        <xdr:cNvPr id="768" name="直線コネクタ 767">
          <a:extLst>
            <a:ext uri="{FF2B5EF4-FFF2-40B4-BE49-F238E27FC236}">
              <a16:creationId xmlns:a16="http://schemas.microsoft.com/office/drawing/2014/main" id="{F5862CCA-A73A-46E7-B5F5-C394E6609904}"/>
            </a:ext>
          </a:extLst>
        </xdr:cNvPr>
        <xdr:cNvCxnSpPr/>
      </xdr:nvCxnSpPr>
      <xdr:spPr>
        <a:xfrm>
          <a:off x="14592300" y="1415251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769" name="楕円 768">
          <a:extLst>
            <a:ext uri="{FF2B5EF4-FFF2-40B4-BE49-F238E27FC236}">
              <a16:creationId xmlns:a16="http://schemas.microsoft.com/office/drawing/2014/main" id="{D2AA0003-BFBA-4175-AD8C-DFC65DC7AB4B}"/>
            </a:ext>
          </a:extLst>
        </xdr:cNvPr>
        <xdr:cNvSpPr/>
      </xdr:nvSpPr>
      <xdr:spPr>
        <a:xfrm>
          <a:off x="13652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93618</xdr:rowOff>
    </xdr:from>
    <xdr:to>
      <xdr:col>76</xdr:col>
      <xdr:colOff>114300</xdr:colOff>
      <xdr:row>83</xdr:row>
      <xdr:rowOff>56062</xdr:rowOff>
    </xdr:to>
    <xdr:cxnSp macro="">
      <xdr:nvCxnSpPr>
        <xdr:cNvPr id="770" name="直線コネクタ 769">
          <a:extLst>
            <a:ext uri="{FF2B5EF4-FFF2-40B4-BE49-F238E27FC236}">
              <a16:creationId xmlns:a16="http://schemas.microsoft.com/office/drawing/2014/main" id="{DC1DACF8-4AA6-44AA-A24B-6A47826586FF}"/>
            </a:ext>
          </a:extLst>
        </xdr:cNvPr>
        <xdr:cNvCxnSpPr/>
      </xdr:nvCxnSpPr>
      <xdr:spPr>
        <a:xfrm flipV="1">
          <a:off x="13703300" y="1415251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13426</xdr:rowOff>
    </xdr:from>
    <xdr:to>
      <xdr:col>67</xdr:col>
      <xdr:colOff>101600</xdr:colOff>
      <xdr:row>83</xdr:row>
      <xdr:rowOff>115026</xdr:rowOff>
    </xdr:to>
    <xdr:sp macro="" textlink="">
      <xdr:nvSpPr>
        <xdr:cNvPr id="771" name="楕円 770">
          <a:extLst>
            <a:ext uri="{FF2B5EF4-FFF2-40B4-BE49-F238E27FC236}">
              <a16:creationId xmlns:a16="http://schemas.microsoft.com/office/drawing/2014/main" id="{5A8B20E8-FE15-4593-95A9-6FED25019409}"/>
            </a:ext>
          </a:extLst>
        </xdr:cNvPr>
        <xdr:cNvSpPr/>
      </xdr:nvSpPr>
      <xdr:spPr>
        <a:xfrm>
          <a:off x="12763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56062</xdr:rowOff>
    </xdr:from>
    <xdr:to>
      <xdr:col>71</xdr:col>
      <xdr:colOff>177800</xdr:colOff>
      <xdr:row>83</xdr:row>
      <xdr:rowOff>64226</xdr:rowOff>
    </xdr:to>
    <xdr:cxnSp macro="">
      <xdr:nvCxnSpPr>
        <xdr:cNvPr id="772" name="直線コネクタ 771">
          <a:extLst>
            <a:ext uri="{FF2B5EF4-FFF2-40B4-BE49-F238E27FC236}">
              <a16:creationId xmlns:a16="http://schemas.microsoft.com/office/drawing/2014/main" id="{8D69DE1C-EC28-4C72-935B-BCDA7DF0CA49}"/>
            </a:ext>
          </a:extLst>
        </xdr:cNvPr>
        <xdr:cNvCxnSpPr/>
      </xdr:nvCxnSpPr>
      <xdr:spPr>
        <a:xfrm flipV="1">
          <a:off x="12814300" y="142864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3" name="n_1aveValue【児童館】&#10;有形固定資産減価償却率">
          <a:extLst>
            <a:ext uri="{FF2B5EF4-FFF2-40B4-BE49-F238E27FC236}">
              <a16:creationId xmlns:a16="http://schemas.microsoft.com/office/drawing/2014/main" id="{2EFEFD62-AE02-4DA1-8F97-DF319EF1E5DD}"/>
            </a:ext>
          </a:extLst>
        </xdr:cNvPr>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4" name="n_2aveValue【児童館】&#10;有形固定資産減価償却率">
          <a:extLst>
            <a:ext uri="{FF2B5EF4-FFF2-40B4-BE49-F238E27FC236}">
              <a16:creationId xmlns:a16="http://schemas.microsoft.com/office/drawing/2014/main" id="{111C61B4-6351-4A59-90A5-FCE2AFFD6924}"/>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5" name="n_3aveValue【児童館】&#10;有形固定資産減価償却率">
          <a:extLst>
            <a:ext uri="{FF2B5EF4-FFF2-40B4-BE49-F238E27FC236}">
              <a16:creationId xmlns:a16="http://schemas.microsoft.com/office/drawing/2014/main" id="{8560788A-AABE-4B6E-8CA6-B52E3B20EB23}"/>
            </a:ext>
          </a:extLst>
        </xdr:cNvPr>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6" name="n_4aveValue【児童館】&#10;有形固定資産減価償却率">
          <a:extLst>
            <a:ext uri="{FF2B5EF4-FFF2-40B4-BE49-F238E27FC236}">
              <a16:creationId xmlns:a16="http://schemas.microsoft.com/office/drawing/2014/main" id="{9E473586-DC2C-42D9-BD7C-D571CDDA96A3}"/>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777" name="n_1mainValue【児童館】&#10;有形固定資産減価償却率">
          <a:extLst>
            <a:ext uri="{FF2B5EF4-FFF2-40B4-BE49-F238E27FC236}">
              <a16:creationId xmlns:a16="http://schemas.microsoft.com/office/drawing/2014/main" id="{01CA8878-E592-435B-A0B0-BE6A7C73CE69}"/>
            </a:ext>
          </a:extLst>
        </xdr:cNvPr>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135545</xdr:rowOff>
    </xdr:from>
    <xdr:ext cx="405111" cy="259045"/>
    <xdr:sp macro="" textlink="">
      <xdr:nvSpPr>
        <xdr:cNvPr id="778" name="n_2mainValue【児童館】&#10;有形固定資産減価償却率">
          <a:extLst>
            <a:ext uri="{FF2B5EF4-FFF2-40B4-BE49-F238E27FC236}">
              <a16:creationId xmlns:a16="http://schemas.microsoft.com/office/drawing/2014/main" id="{5D35E9E3-8082-4C0D-BB26-D3599B55D4D5}"/>
            </a:ext>
          </a:extLst>
        </xdr:cNvPr>
        <xdr:cNvSpPr txBox="1"/>
      </xdr:nvSpPr>
      <xdr:spPr>
        <a:xfrm>
          <a:off x="14389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97989</xdr:rowOff>
    </xdr:from>
    <xdr:ext cx="405111" cy="259045"/>
    <xdr:sp macro="" textlink="">
      <xdr:nvSpPr>
        <xdr:cNvPr id="779" name="n_3mainValue【児童館】&#10;有形固定資産減価償却率">
          <a:extLst>
            <a:ext uri="{FF2B5EF4-FFF2-40B4-BE49-F238E27FC236}">
              <a16:creationId xmlns:a16="http://schemas.microsoft.com/office/drawing/2014/main" id="{D67315FB-06FD-453C-93A6-9735A57C4A7D}"/>
            </a:ext>
          </a:extLst>
        </xdr:cNvPr>
        <xdr:cNvSpPr txBox="1"/>
      </xdr:nvSpPr>
      <xdr:spPr>
        <a:xfrm>
          <a:off x="13500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106153</xdr:rowOff>
    </xdr:from>
    <xdr:ext cx="405111" cy="259045"/>
    <xdr:sp macro="" textlink="">
      <xdr:nvSpPr>
        <xdr:cNvPr id="780" name="n_4mainValue【児童館】&#10;有形固定資産減価償却率">
          <a:extLst>
            <a:ext uri="{FF2B5EF4-FFF2-40B4-BE49-F238E27FC236}">
              <a16:creationId xmlns:a16="http://schemas.microsoft.com/office/drawing/2014/main" id="{C680BE93-AABD-4A6D-B838-671BB21C3BC7}"/>
            </a:ext>
          </a:extLst>
        </xdr:cNvPr>
        <xdr:cNvSpPr txBox="1"/>
      </xdr:nvSpPr>
      <xdr:spPr>
        <a:xfrm>
          <a:off x="12611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ADF3D603-ABBC-496B-A68E-D989D3F6A9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1D50DF08-DE88-45B5-91F0-A1E0F4899C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252265DE-B829-4CAC-8C32-3469BFC633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1DA6BAA9-BACC-4EC8-ABA4-8B0511BF63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C81A81B-CD7C-4D93-9301-0D63F76D63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2BC5D6EB-8DDB-4EDA-A284-9C9FB309E8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2EDD9A5-25D8-43AD-BCFD-4C7F5979F6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708071B0-0F5A-4F29-9ECF-7DDDAB7DA9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2C09F760-E77D-4728-B47C-F21FF6C881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E32C3A57-B694-4DB3-86CD-8A727F4C03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DD647972-9A2F-46EE-970B-6C07EDBE3B9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F85279EB-23AE-4AA5-8427-79DDE9E2602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2943F16D-03C5-4E65-9FB7-0F189210A39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D770B789-7C07-4E1F-8CB0-28D59988244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9170DB03-DE9A-433D-8156-5C1C47FDA9D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F1BF6A08-A2C6-4D4E-A722-D52BA224067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EF96A46C-9A2B-4E73-8E86-1B3751863CC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A423C665-E5C8-4BC3-ADE5-0AD4FFF02B3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157E36DE-11FF-4369-9255-9E2B857AE3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EB8ADDFB-EA31-49F0-AC53-2FF97DA702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A692430B-6C39-4E39-A9C1-BCAC807F7D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a:extLst>
            <a:ext uri="{FF2B5EF4-FFF2-40B4-BE49-F238E27FC236}">
              <a16:creationId xmlns:a16="http://schemas.microsoft.com/office/drawing/2014/main" id="{3A117A27-012E-4F5E-A15C-1B27761E0AFD}"/>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a:extLst>
            <a:ext uri="{FF2B5EF4-FFF2-40B4-BE49-F238E27FC236}">
              <a16:creationId xmlns:a16="http://schemas.microsoft.com/office/drawing/2014/main" id="{2575AD9B-9DA9-457D-80EA-308728FA07F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a:extLst>
            <a:ext uri="{FF2B5EF4-FFF2-40B4-BE49-F238E27FC236}">
              <a16:creationId xmlns:a16="http://schemas.microsoft.com/office/drawing/2014/main" id="{5B1A2F4C-A027-4E7A-8537-44A790F0AE9C}"/>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a:extLst>
            <a:ext uri="{FF2B5EF4-FFF2-40B4-BE49-F238E27FC236}">
              <a16:creationId xmlns:a16="http://schemas.microsoft.com/office/drawing/2014/main" id="{6DAB33C7-497F-4FC2-87CF-F44AD450E617}"/>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a:extLst>
            <a:ext uri="{FF2B5EF4-FFF2-40B4-BE49-F238E27FC236}">
              <a16:creationId xmlns:a16="http://schemas.microsoft.com/office/drawing/2014/main" id="{4B926157-25A4-41EC-AFC6-07755E7ACCCB}"/>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7" name="【児童館】&#10;一人当たり面積平均値テキスト">
          <a:extLst>
            <a:ext uri="{FF2B5EF4-FFF2-40B4-BE49-F238E27FC236}">
              <a16:creationId xmlns:a16="http://schemas.microsoft.com/office/drawing/2014/main" id="{DBD8A60F-150C-49BA-9BF1-E1A956F7881A}"/>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8" name="フローチャート: 判断 807">
          <a:extLst>
            <a:ext uri="{FF2B5EF4-FFF2-40B4-BE49-F238E27FC236}">
              <a16:creationId xmlns:a16="http://schemas.microsoft.com/office/drawing/2014/main" id="{083F92B8-3A45-4D92-9D8F-3A3F430915A6}"/>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9" name="フローチャート: 判断 808">
          <a:extLst>
            <a:ext uri="{FF2B5EF4-FFF2-40B4-BE49-F238E27FC236}">
              <a16:creationId xmlns:a16="http://schemas.microsoft.com/office/drawing/2014/main" id="{4478B15B-3BCD-462B-927E-3430727AE2E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a:extLst>
            <a:ext uri="{FF2B5EF4-FFF2-40B4-BE49-F238E27FC236}">
              <a16:creationId xmlns:a16="http://schemas.microsoft.com/office/drawing/2014/main" id="{B0DD5170-29D1-4511-8AEA-AB76A0D1A859}"/>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1" name="フローチャート: 判断 810">
          <a:extLst>
            <a:ext uri="{FF2B5EF4-FFF2-40B4-BE49-F238E27FC236}">
              <a16:creationId xmlns:a16="http://schemas.microsoft.com/office/drawing/2014/main" id="{79C05F9C-AFF4-49B1-BB81-8E411181288A}"/>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2" name="フローチャート: 判断 811">
          <a:extLst>
            <a:ext uri="{FF2B5EF4-FFF2-40B4-BE49-F238E27FC236}">
              <a16:creationId xmlns:a16="http://schemas.microsoft.com/office/drawing/2014/main" id="{2F9A0727-3F65-4D5F-BE98-BE55A18CBF37}"/>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8176412D-A24F-4DEE-AA7B-7A67F98068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D6AC35A-D252-42CF-B20C-89126ADE8E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F589001-ED7D-4355-82F5-BFE8D1D5DD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951491A-6F4B-45D5-823E-6CB2AC25B3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1FA95F0-B6BE-4AAB-B05F-FB9EE779A0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8" name="楕円 817">
          <a:extLst>
            <a:ext uri="{FF2B5EF4-FFF2-40B4-BE49-F238E27FC236}">
              <a16:creationId xmlns:a16="http://schemas.microsoft.com/office/drawing/2014/main" id="{94A67653-03EC-4830-AF6D-DE386381EF24}"/>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9" name="【児童館】&#10;一人当たり面積該当値テキスト">
          <a:extLst>
            <a:ext uri="{FF2B5EF4-FFF2-40B4-BE49-F238E27FC236}">
              <a16:creationId xmlns:a16="http://schemas.microsoft.com/office/drawing/2014/main" id="{A3AE2C87-16A1-4B4D-8F02-DB02897E1FAE}"/>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20" name="楕円 819">
          <a:extLst>
            <a:ext uri="{FF2B5EF4-FFF2-40B4-BE49-F238E27FC236}">
              <a16:creationId xmlns:a16="http://schemas.microsoft.com/office/drawing/2014/main" id="{1CCBDB32-1FBA-4BBC-953C-1FBCE0AD63D5}"/>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85</xdr:row>
      <xdr:rowOff>118111</xdr:rowOff>
    </xdr:to>
    <xdr:cxnSp macro="">
      <xdr:nvCxnSpPr>
        <xdr:cNvPr id="821" name="直線コネクタ 820">
          <a:extLst>
            <a:ext uri="{FF2B5EF4-FFF2-40B4-BE49-F238E27FC236}">
              <a16:creationId xmlns:a16="http://schemas.microsoft.com/office/drawing/2014/main" id="{BA890C43-939E-4023-8B68-456E89C42A04}"/>
            </a:ext>
          </a:extLst>
        </xdr:cNvPr>
        <xdr:cNvCxnSpPr/>
      </xdr:nvCxnSpPr>
      <xdr:spPr>
        <a:xfrm>
          <a:off x="21323300" y="14439900"/>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2" name="楕円 821">
          <a:extLst>
            <a:ext uri="{FF2B5EF4-FFF2-40B4-BE49-F238E27FC236}">
              <a16:creationId xmlns:a16="http://schemas.microsoft.com/office/drawing/2014/main" id="{4C9EAF15-0280-4BAD-9B4E-9B4E57B50A31}"/>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823" name="直線コネクタ 822">
          <a:extLst>
            <a:ext uri="{FF2B5EF4-FFF2-40B4-BE49-F238E27FC236}">
              <a16:creationId xmlns:a16="http://schemas.microsoft.com/office/drawing/2014/main" id="{ACDE71A0-AEDD-48AE-96C3-B03CD2512CA3}"/>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24" name="楕円 823">
          <a:extLst>
            <a:ext uri="{FF2B5EF4-FFF2-40B4-BE49-F238E27FC236}">
              <a16:creationId xmlns:a16="http://schemas.microsoft.com/office/drawing/2014/main" id="{4F318227-7F02-4423-823F-13284A3D48CB}"/>
            </a:ext>
          </a:extLst>
        </xdr:cNvPr>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84</xdr:row>
      <xdr:rowOff>38100</xdr:rowOff>
    </xdr:to>
    <xdr:cxnSp macro="">
      <xdr:nvCxnSpPr>
        <xdr:cNvPr id="825" name="直線コネクタ 824">
          <a:extLst>
            <a:ext uri="{FF2B5EF4-FFF2-40B4-BE49-F238E27FC236}">
              <a16:creationId xmlns:a16="http://schemas.microsoft.com/office/drawing/2014/main" id="{D4D125E2-4079-420A-9791-BBE342DF2B42}"/>
            </a:ext>
          </a:extLst>
        </xdr:cNvPr>
        <xdr:cNvCxnSpPr/>
      </xdr:nvCxnSpPr>
      <xdr:spPr>
        <a:xfrm>
          <a:off x="19545300" y="1439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26" name="楕円 825">
          <a:extLst>
            <a:ext uri="{FF2B5EF4-FFF2-40B4-BE49-F238E27FC236}">
              <a16:creationId xmlns:a16="http://schemas.microsoft.com/office/drawing/2014/main" id="{83955EBE-96DB-4F4F-B34F-DFD805D10CA0}"/>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84</xdr:row>
      <xdr:rowOff>15239</xdr:rowOff>
    </xdr:to>
    <xdr:cxnSp macro="">
      <xdr:nvCxnSpPr>
        <xdr:cNvPr id="827" name="直線コネクタ 826">
          <a:extLst>
            <a:ext uri="{FF2B5EF4-FFF2-40B4-BE49-F238E27FC236}">
              <a16:creationId xmlns:a16="http://schemas.microsoft.com/office/drawing/2014/main" id="{BD82CCDC-B866-4AC9-A1EC-555961F79D8E}"/>
            </a:ext>
          </a:extLst>
        </xdr:cNvPr>
        <xdr:cNvCxnSpPr/>
      </xdr:nvCxnSpPr>
      <xdr:spPr>
        <a:xfrm flipV="1">
          <a:off x="18656300" y="1439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8" name="n_1aveValue【児童館】&#10;一人当たり面積">
          <a:extLst>
            <a:ext uri="{FF2B5EF4-FFF2-40B4-BE49-F238E27FC236}">
              <a16:creationId xmlns:a16="http://schemas.microsoft.com/office/drawing/2014/main" id="{DE1EDBBC-0CBA-4987-9A80-E24B72D5501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9" name="n_2aveValue【児童館】&#10;一人当たり面積">
          <a:extLst>
            <a:ext uri="{FF2B5EF4-FFF2-40B4-BE49-F238E27FC236}">
              <a16:creationId xmlns:a16="http://schemas.microsoft.com/office/drawing/2014/main" id="{29CFA9DB-F871-402F-8A20-2908869C919B}"/>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aveValue【児童館】&#10;一人当たり面積">
          <a:extLst>
            <a:ext uri="{FF2B5EF4-FFF2-40B4-BE49-F238E27FC236}">
              <a16:creationId xmlns:a16="http://schemas.microsoft.com/office/drawing/2014/main" id="{23CF09CD-A13B-4D58-8970-9C6A0F69D16A}"/>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1" name="n_4aveValue【児童館】&#10;一人当たり面積">
          <a:extLst>
            <a:ext uri="{FF2B5EF4-FFF2-40B4-BE49-F238E27FC236}">
              <a16:creationId xmlns:a16="http://schemas.microsoft.com/office/drawing/2014/main" id="{DE62FB1E-38F5-42DF-9954-B834776468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32" name="n_1mainValue【児童館】&#10;一人当たり面積">
          <a:extLst>
            <a:ext uri="{FF2B5EF4-FFF2-40B4-BE49-F238E27FC236}">
              <a16:creationId xmlns:a16="http://schemas.microsoft.com/office/drawing/2014/main" id="{7B5E54EA-EAFC-4C93-84C5-EF5E6EC5F973}"/>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3" name="n_2mainValue【児童館】&#10;一人当たり面積">
          <a:extLst>
            <a:ext uri="{FF2B5EF4-FFF2-40B4-BE49-F238E27FC236}">
              <a16:creationId xmlns:a16="http://schemas.microsoft.com/office/drawing/2014/main" id="{64B99E41-4E45-49D3-B5E3-8EB0EE895706}"/>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834" name="n_3mainValue【児童館】&#10;一人当たり面積">
          <a:extLst>
            <a:ext uri="{FF2B5EF4-FFF2-40B4-BE49-F238E27FC236}">
              <a16:creationId xmlns:a16="http://schemas.microsoft.com/office/drawing/2014/main" id="{0C7B017F-A522-4BF2-80EC-20F86DB5BD09}"/>
            </a:ext>
          </a:extLst>
        </xdr:cNvPr>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835" name="n_4mainValue【児童館】&#10;一人当たり面積">
          <a:extLst>
            <a:ext uri="{FF2B5EF4-FFF2-40B4-BE49-F238E27FC236}">
              <a16:creationId xmlns:a16="http://schemas.microsoft.com/office/drawing/2014/main" id="{2A54D975-8DB2-4855-AE1A-0D82BD9311FC}"/>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FC60AB92-3FF0-4A43-8245-566546FFED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5EA6A59-88A2-41C1-B072-F75B1C7D51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5E2840D6-DF81-4FCB-8DED-6040D4F785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2D019B51-CA0C-4C3F-833A-66C6221808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42C6566-A72D-4089-A38F-05B4CDC318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4A875BAC-E56B-41C4-AD11-A700F6F0CB7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468DD303-E508-4956-AF54-7098E9C066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A364A6BC-5EB0-4C77-B3BC-681C01148E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3B678FB4-86E0-4FCF-A956-26923430D8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FD3D4202-077F-48C2-9F12-FABF9D5DD3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a:extLst>
            <a:ext uri="{FF2B5EF4-FFF2-40B4-BE49-F238E27FC236}">
              <a16:creationId xmlns:a16="http://schemas.microsoft.com/office/drawing/2014/main" id="{19B35E10-B5D9-44BF-9BBE-503C43CD35C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EF67E090-2817-480B-A2A1-EFBCD9B123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8" name="テキスト ボックス 847">
          <a:extLst>
            <a:ext uri="{FF2B5EF4-FFF2-40B4-BE49-F238E27FC236}">
              <a16:creationId xmlns:a16="http://schemas.microsoft.com/office/drawing/2014/main" id="{B2C98F1C-EACA-4AF9-B25D-AB008604AC8C}"/>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394B0948-0D96-4452-9925-A98A85BDD2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B17A3AAD-D207-4908-99E5-C3205D3231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C814DAC9-D47C-48A0-A4F5-F399F63BB7E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CB065230-9637-4696-B726-387429C346A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53005EDF-CA45-4C58-A220-BB2B2519499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7B7870EC-2FE4-40CC-B1E4-96012743A1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252F842E-FEEA-4D9D-A956-73A1D32B0F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3793CEB5-8328-43E6-849E-57E5810903A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9F2A07D1-27CC-42D0-8832-8EDC176B7A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8" name="テキスト ボックス 857">
          <a:extLst>
            <a:ext uri="{FF2B5EF4-FFF2-40B4-BE49-F238E27FC236}">
              <a16:creationId xmlns:a16="http://schemas.microsoft.com/office/drawing/2014/main" id="{2BAFD807-69CD-4D44-B508-796E293265B6}"/>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AC1051A2-FF27-4753-B745-AA74CD5462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4E02F115-961C-4199-937B-B83AE078761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C7F09D98-B9F6-4342-B119-A3993D2AA3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2" name="直線コネクタ 861">
          <a:extLst>
            <a:ext uri="{FF2B5EF4-FFF2-40B4-BE49-F238E27FC236}">
              <a16:creationId xmlns:a16="http://schemas.microsoft.com/office/drawing/2014/main" id="{D0B26A3A-8049-4A4F-97B6-61A5219DDC56}"/>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3" name="【公民館】&#10;有形固定資産減価償却率最小値テキスト">
          <a:extLst>
            <a:ext uri="{FF2B5EF4-FFF2-40B4-BE49-F238E27FC236}">
              <a16:creationId xmlns:a16="http://schemas.microsoft.com/office/drawing/2014/main" id="{2CBBA8D8-4B76-4D2E-95D7-811F279AF20A}"/>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4" name="直線コネクタ 863">
          <a:extLst>
            <a:ext uri="{FF2B5EF4-FFF2-40B4-BE49-F238E27FC236}">
              <a16:creationId xmlns:a16="http://schemas.microsoft.com/office/drawing/2014/main" id="{EFA58681-79FB-40A5-AD75-D7ADFF66C7D7}"/>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5" name="【公民館】&#10;有形固定資産減価償却率最大値テキスト">
          <a:extLst>
            <a:ext uri="{FF2B5EF4-FFF2-40B4-BE49-F238E27FC236}">
              <a16:creationId xmlns:a16="http://schemas.microsoft.com/office/drawing/2014/main" id="{D06F2958-0CDA-421D-B760-DA327935BC2A}"/>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6" name="直線コネクタ 865">
          <a:extLst>
            <a:ext uri="{FF2B5EF4-FFF2-40B4-BE49-F238E27FC236}">
              <a16:creationId xmlns:a16="http://schemas.microsoft.com/office/drawing/2014/main" id="{6F90E81B-731C-4BD8-91EC-04B5D080F313}"/>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7" name="【公民館】&#10;有形固定資産減価償却率平均値テキスト">
          <a:extLst>
            <a:ext uri="{FF2B5EF4-FFF2-40B4-BE49-F238E27FC236}">
              <a16:creationId xmlns:a16="http://schemas.microsoft.com/office/drawing/2014/main" id="{DBDCFB5E-0FF7-4E3A-ACAA-4CC64AA458C6}"/>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8" name="フローチャート: 判断 867">
          <a:extLst>
            <a:ext uri="{FF2B5EF4-FFF2-40B4-BE49-F238E27FC236}">
              <a16:creationId xmlns:a16="http://schemas.microsoft.com/office/drawing/2014/main" id="{8DCA9E1F-D752-47CC-8995-D1BAFEA9968F}"/>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9" name="フローチャート: 判断 868">
          <a:extLst>
            <a:ext uri="{FF2B5EF4-FFF2-40B4-BE49-F238E27FC236}">
              <a16:creationId xmlns:a16="http://schemas.microsoft.com/office/drawing/2014/main" id="{75812D2D-82E8-4C80-9F41-91061D383912}"/>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0" name="フローチャート: 判断 869">
          <a:extLst>
            <a:ext uri="{FF2B5EF4-FFF2-40B4-BE49-F238E27FC236}">
              <a16:creationId xmlns:a16="http://schemas.microsoft.com/office/drawing/2014/main" id="{A815709B-C4A5-46AB-93B9-66575A7A0E0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71" name="フローチャート: 判断 870">
          <a:extLst>
            <a:ext uri="{FF2B5EF4-FFF2-40B4-BE49-F238E27FC236}">
              <a16:creationId xmlns:a16="http://schemas.microsoft.com/office/drawing/2014/main" id="{24985811-0849-442E-817B-4A7AE389D7BB}"/>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2" name="フローチャート: 判断 871">
          <a:extLst>
            <a:ext uri="{FF2B5EF4-FFF2-40B4-BE49-F238E27FC236}">
              <a16:creationId xmlns:a16="http://schemas.microsoft.com/office/drawing/2014/main" id="{276679AE-D1D8-4B30-B67D-A10231AF304D}"/>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99D17725-CEC8-488C-82DE-0748207B9F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FB21C107-A609-4B84-B565-65A9A19C8B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0C2BDEB-4EFA-46E3-8C10-11AC487C2B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677917B4-6A16-41B3-ACF2-E034C7F319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CC12EC6-F47A-4AB9-8760-FA7BDADCD6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115207</xdr:rowOff>
    </xdr:from>
    <xdr:to>
      <xdr:col>72</xdr:col>
      <xdr:colOff>38100</xdr:colOff>
      <xdr:row>104</xdr:row>
      <xdr:rowOff>45357</xdr:rowOff>
    </xdr:to>
    <xdr:sp macro="" textlink="">
      <xdr:nvSpPr>
        <xdr:cNvPr id="878" name="楕円 877">
          <a:extLst>
            <a:ext uri="{FF2B5EF4-FFF2-40B4-BE49-F238E27FC236}">
              <a16:creationId xmlns:a16="http://schemas.microsoft.com/office/drawing/2014/main" id="{6E856997-2B7A-4B45-9F4E-6B0D95EA89AD}"/>
            </a:ext>
          </a:extLst>
        </xdr:cNvPr>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62956</xdr:rowOff>
    </xdr:from>
    <xdr:to>
      <xdr:col>67</xdr:col>
      <xdr:colOff>101600</xdr:colOff>
      <xdr:row>103</xdr:row>
      <xdr:rowOff>164556</xdr:rowOff>
    </xdr:to>
    <xdr:sp macro="" textlink="">
      <xdr:nvSpPr>
        <xdr:cNvPr id="879" name="楕円 878">
          <a:extLst>
            <a:ext uri="{FF2B5EF4-FFF2-40B4-BE49-F238E27FC236}">
              <a16:creationId xmlns:a16="http://schemas.microsoft.com/office/drawing/2014/main" id="{1BC38BC2-47F0-46B5-A5F2-25312B25D2C2}"/>
            </a:ext>
          </a:extLst>
        </xdr:cNvPr>
        <xdr:cNvSpPr/>
      </xdr:nvSpPr>
      <xdr:spPr>
        <a:xfrm>
          <a:off x="12763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113756</xdr:rowOff>
    </xdr:from>
    <xdr:to>
      <xdr:col>71</xdr:col>
      <xdr:colOff>177800</xdr:colOff>
      <xdr:row>103</xdr:row>
      <xdr:rowOff>166007</xdr:rowOff>
    </xdr:to>
    <xdr:cxnSp macro="">
      <xdr:nvCxnSpPr>
        <xdr:cNvPr id="880" name="直線コネクタ 879">
          <a:extLst>
            <a:ext uri="{FF2B5EF4-FFF2-40B4-BE49-F238E27FC236}">
              <a16:creationId xmlns:a16="http://schemas.microsoft.com/office/drawing/2014/main" id="{AF786B96-7C58-46A3-B614-FC1F3BC11532}"/>
            </a:ext>
          </a:extLst>
        </xdr:cNvPr>
        <xdr:cNvCxnSpPr/>
      </xdr:nvCxnSpPr>
      <xdr:spPr>
        <a:xfrm>
          <a:off x="12814300" y="177731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1" name="n_1aveValue【公民館】&#10;有形固定資産減価償却率">
          <a:extLst>
            <a:ext uri="{FF2B5EF4-FFF2-40B4-BE49-F238E27FC236}">
              <a16:creationId xmlns:a16="http://schemas.microsoft.com/office/drawing/2014/main" id="{56F8CCBF-2C00-492F-ACC8-CBB8F1380C27}"/>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2" name="n_2aveValue【公民館】&#10;有形固定資産減価償却率">
          <a:extLst>
            <a:ext uri="{FF2B5EF4-FFF2-40B4-BE49-F238E27FC236}">
              <a16:creationId xmlns:a16="http://schemas.microsoft.com/office/drawing/2014/main" id="{671DF453-9209-4D65-B852-B9373482E317}"/>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3" name="n_3aveValue【公民館】&#10;有形固定資産減価償却率">
          <a:extLst>
            <a:ext uri="{FF2B5EF4-FFF2-40B4-BE49-F238E27FC236}">
              <a16:creationId xmlns:a16="http://schemas.microsoft.com/office/drawing/2014/main" id="{370D58FA-1A43-4BB2-B5FC-011D5FEC28B2}"/>
            </a:ext>
          </a:extLst>
        </xdr:cNvPr>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4" name="n_4aveValue【公民館】&#10;有形固定資産減価償却率">
          <a:extLst>
            <a:ext uri="{FF2B5EF4-FFF2-40B4-BE49-F238E27FC236}">
              <a16:creationId xmlns:a16="http://schemas.microsoft.com/office/drawing/2014/main" id="{F5CD0E8B-E1D2-4234-93E4-26FC93D760DD}"/>
            </a:ext>
          </a:extLst>
        </xdr:cNvPr>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885" name="n_3mainValue【公民館】&#10;有形固定資産減価償却率">
          <a:extLst>
            <a:ext uri="{FF2B5EF4-FFF2-40B4-BE49-F238E27FC236}">
              <a16:creationId xmlns:a16="http://schemas.microsoft.com/office/drawing/2014/main" id="{A4324F93-F5C6-4449-8EAA-B9C5E81974F8}"/>
            </a:ext>
          </a:extLst>
        </xdr:cNvPr>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9633</xdr:rowOff>
    </xdr:from>
    <xdr:ext cx="405111" cy="259045"/>
    <xdr:sp macro="" textlink="">
      <xdr:nvSpPr>
        <xdr:cNvPr id="886" name="n_4mainValue【公民館】&#10;有形固定資産減価償却率">
          <a:extLst>
            <a:ext uri="{FF2B5EF4-FFF2-40B4-BE49-F238E27FC236}">
              <a16:creationId xmlns:a16="http://schemas.microsoft.com/office/drawing/2014/main" id="{B2EB8A04-7E8B-42C5-AB9B-8A680B55AF11}"/>
            </a:ext>
          </a:extLst>
        </xdr:cNvPr>
        <xdr:cNvSpPr txBox="1"/>
      </xdr:nvSpPr>
      <xdr:spPr>
        <a:xfrm>
          <a:off x="12611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1D52545E-1413-4C74-8F14-CCEAAD5DAE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9E042E7C-E1C2-4999-919A-B89FCC2564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39A31054-C0D8-4374-94BE-6477797930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87A023EE-790A-4654-9692-8916ABEECC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79327084-4193-4340-AB4D-2CD29CA3F8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FCB8BBB7-4B70-4A71-9FDD-040AAA5D32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F8C461DD-28B7-4DC3-8AE0-CF8F4E0D26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4DACD0E-91C1-4E37-BA54-92562835BA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97010B13-EC80-4FB9-8172-1DE2E62BD6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DB89573C-78C9-4893-BAEA-AFF7A3D910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E8AA351B-34F7-4363-90E3-3DB88F3037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6DF64D04-20F0-4E53-B448-DCBE7A9EE4B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DB01EB4D-89E7-4D1A-862F-0F750B06D78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E97D4DA1-1846-4104-9B1B-B1C57581BBE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F60F31D6-1BD6-4EF5-85F1-CC6479BA770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EA81F329-5837-4455-A760-3E96D2CEBD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27B53121-F68F-4E19-8D6F-C091CB4A43A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34D41FC1-B414-4928-B642-11867B788A3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2930781A-F276-4D1C-9B54-0BB5DF4A32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5D505B-7067-4A05-895A-CB12D27BC9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公民館】&#10;一人当たり面積グラフ枠">
          <a:extLst>
            <a:ext uri="{FF2B5EF4-FFF2-40B4-BE49-F238E27FC236}">
              <a16:creationId xmlns:a16="http://schemas.microsoft.com/office/drawing/2014/main" id="{2732428D-16C5-4578-8792-CE50EEAD59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147065</xdr:rowOff>
    </xdr:from>
    <xdr:to>
      <xdr:col>116</xdr:col>
      <xdr:colOff>62864</xdr:colOff>
      <xdr:row>108</xdr:row>
      <xdr:rowOff>67056</xdr:rowOff>
    </xdr:to>
    <xdr:cxnSp macro="">
      <xdr:nvCxnSpPr>
        <xdr:cNvPr id="908" name="直線コネクタ 907">
          <a:extLst>
            <a:ext uri="{FF2B5EF4-FFF2-40B4-BE49-F238E27FC236}">
              <a16:creationId xmlns:a16="http://schemas.microsoft.com/office/drawing/2014/main" id="{7F2F5B15-8F8B-4338-AC3F-0D52A7D3D1F0}"/>
            </a:ext>
          </a:extLst>
        </xdr:cNvPr>
        <xdr:cNvCxnSpPr/>
      </xdr:nvCxnSpPr>
      <xdr:spPr>
        <a:xfrm flipV="1">
          <a:off x="22160864" y="17806415"/>
          <a:ext cx="0" cy="77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09" name="【公民館】&#10;一人当たり面積最小値テキスト">
          <a:extLst>
            <a:ext uri="{FF2B5EF4-FFF2-40B4-BE49-F238E27FC236}">
              <a16:creationId xmlns:a16="http://schemas.microsoft.com/office/drawing/2014/main" id="{B781C4D4-F5F3-420C-B1E6-268778A286FD}"/>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0" name="直線コネクタ 909">
          <a:extLst>
            <a:ext uri="{FF2B5EF4-FFF2-40B4-BE49-F238E27FC236}">
              <a16:creationId xmlns:a16="http://schemas.microsoft.com/office/drawing/2014/main" id="{597DCD93-6F1C-4EA1-9F68-373B9E8E9A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93742</xdr:rowOff>
    </xdr:from>
    <xdr:ext cx="469744" cy="259045"/>
    <xdr:sp macro="" textlink="">
      <xdr:nvSpPr>
        <xdr:cNvPr id="911" name="【公民館】&#10;一人当たり面積最大値テキスト">
          <a:extLst>
            <a:ext uri="{FF2B5EF4-FFF2-40B4-BE49-F238E27FC236}">
              <a16:creationId xmlns:a16="http://schemas.microsoft.com/office/drawing/2014/main" id="{122C6610-18F3-4ED8-A3CE-73A372A32AF2}"/>
            </a:ext>
          </a:extLst>
        </xdr:cNvPr>
        <xdr:cNvSpPr txBox="1"/>
      </xdr:nvSpPr>
      <xdr:spPr>
        <a:xfrm>
          <a:off x="22199600" y="1758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147065</xdr:rowOff>
    </xdr:from>
    <xdr:to>
      <xdr:col>116</xdr:col>
      <xdr:colOff>152400</xdr:colOff>
      <xdr:row>103</xdr:row>
      <xdr:rowOff>147065</xdr:rowOff>
    </xdr:to>
    <xdr:cxnSp macro="">
      <xdr:nvCxnSpPr>
        <xdr:cNvPr id="912" name="直線コネクタ 911">
          <a:extLst>
            <a:ext uri="{FF2B5EF4-FFF2-40B4-BE49-F238E27FC236}">
              <a16:creationId xmlns:a16="http://schemas.microsoft.com/office/drawing/2014/main" id="{C609D783-B1CF-4CF4-A484-FDE932A2C405}"/>
            </a:ext>
          </a:extLst>
        </xdr:cNvPr>
        <xdr:cNvCxnSpPr/>
      </xdr:nvCxnSpPr>
      <xdr:spPr>
        <a:xfrm>
          <a:off x="22072600" y="1780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170705</xdr:rowOff>
    </xdr:from>
    <xdr:ext cx="469744" cy="259045"/>
    <xdr:sp macro="" textlink="">
      <xdr:nvSpPr>
        <xdr:cNvPr id="913" name="【公民館】&#10;一人当たり面積平均値テキスト">
          <a:extLst>
            <a:ext uri="{FF2B5EF4-FFF2-40B4-BE49-F238E27FC236}">
              <a16:creationId xmlns:a16="http://schemas.microsoft.com/office/drawing/2014/main" id="{40B2CA5F-A1B1-4ACA-9643-2DB8592FFCCA}"/>
            </a:ext>
          </a:extLst>
        </xdr:cNvPr>
        <xdr:cNvSpPr txBox="1"/>
      </xdr:nvSpPr>
      <xdr:spPr>
        <a:xfrm>
          <a:off x="22199600" y="18172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914" name="フローチャート: 判断 913">
          <a:extLst>
            <a:ext uri="{FF2B5EF4-FFF2-40B4-BE49-F238E27FC236}">
              <a16:creationId xmlns:a16="http://schemas.microsoft.com/office/drawing/2014/main" id="{B48BD4C4-6175-48CF-9940-3E6F724C7742}"/>
            </a:ext>
          </a:extLst>
        </xdr:cNvPr>
        <xdr:cNvSpPr/>
      </xdr:nvSpPr>
      <xdr:spPr>
        <a:xfrm>
          <a:off x="221107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39115</xdr:rowOff>
    </xdr:from>
    <xdr:to>
      <xdr:col>112</xdr:col>
      <xdr:colOff>38100</xdr:colOff>
      <xdr:row>106</xdr:row>
      <xdr:rowOff>140715</xdr:rowOff>
    </xdr:to>
    <xdr:sp macro="" textlink="">
      <xdr:nvSpPr>
        <xdr:cNvPr id="915" name="フローチャート: 判断 914">
          <a:extLst>
            <a:ext uri="{FF2B5EF4-FFF2-40B4-BE49-F238E27FC236}">
              <a16:creationId xmlns:a16="http://schemas.microsoft.com/office/drawing/2014/main" id="{88ABCB00-221D-42A5-AB4D-11F29D060E8D}"/>
            </a:ext>
          </a:extLst>
        </xdr:cNvPr>
        <xdr:cNvSpPr/>
      </xdr:nvSpPr>
      <xdr:spPr>
        <a:xfrm>
          <a:off x="21272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11685</xdr:rowOff>
    </xdr:from>
    <xdr:to>
      <xdr:col>107</xdr:col>
      <xdr:colOff>101600</xdr:colOff>
      <xdr:row>106</xdr:row>
      <xdr:rowOff>113285</xdr:rowOff>
    </xdr:to>
    <xdr:sp macro="" textlink="">
      <xdr:nvSpPr>
        <xdr:cNvPr id="916" name="フローチャート: 判断 915">
          <a:extLst>
            <a:ext uri="{FF2B5EF4-FFF2-40B4-BE49-F238E27FC236}">
              <a16:creationId xmlns:a16="http://schemas.microsoft.com/office/drawing/2014/main" id="{B88828A4-E09A-4440-B452-8514410559A4}"/>
            </a:ext>
          </a:extLst>
        </xdr:cNvPr>
        <xdr:cNvSpPr/>
      </xdr:nvSpPr>
      <xdr:spPr>
        <a:xfrm>
          <a:off x="20383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17" name="フローチャート: 判断 916">
          <a:extLst>
            <a:ext uri="{FF2B5EF4-FFF2-40B4-BE49-F238E27FC236}">
              <a16:creationId xmlns:a16="http://schemas.microsoft.com/office/drawing/2014/main" id="{6D7759A2-EFF5-4178-B2C7-BE96381A3592}"/>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8" name="フローチャート: 判断 917">
          <a:extLst>
            <a:ext uri="{FF2B5EF4-FFF2-40B4-BE49-F238E27FC236}">
              <a16:creationId xmlns:a16="http://schemas.microsoft.com/office/drawing/2014/main" id="{B6A08BEA-028F-4800-BFB2-DE82B840A259}"/>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3F54046B-CC18-478F-9C42-11DA140612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1FF0C216-3E78-4576-B535-BC6E535E70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719CD04-C3A5-4D76-9BFD-011315369D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6A997DDA-2833-4C75-9E4E-27D5B1DC28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5120B6F7-4857-4C8E-9158-4F52B8CF19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100</xdr:row>
      <xdr:rowOff>89408</xdr:rowOff>
    </xdr:from>
    <xdr:to>
      <xdr:col>102</xdr:col>
      <xdr:colOff>165100</xdr:colOff>
      <xdr:row>101</xdr:row>
      <xdr:rowOff>19558</xdr:rowOff>
    </xdr:to>
    <xdr:sp macro="" textlink="">
      <xdr:nvSpPr>
        <xdr:cNvPr id="924" name="楕円 923">
          <a:extLst>
            <a:ext uri="{FF2B5EF4-FFF2-40B4-BE49-F238E27FC236}">
              <a16:creationId xmlns:a16="http://schemas.microsoft.com/office/drawing/2014/main" id="{0597B2AD-BD3B-4303-98DB-75E168F3D013}"/>
            </a:ext>
          </a:extLst>
        </xdr:cNvPr>
        <xdr:cNvSpPr/>
      </xdr:nvSpPr>
      <xdr:spPr>
        <a:xfrm>
          <a:off x="19494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84837</xdr:rowOff>
    </xdr:from>
    <xdr:to>
      <xdr:col>98</xdr:col>
      <xdr:colOff>38100</xdr:colOff>
      <xdr:row>101</xdr:row>
      <xdr:rowOff>14987</xdr:rowOff>
    </xdr:to>
    <xdr:sp macro="" textlink="">
      <xdr:nvSpPr>
        <xdr:cNvPr id="925" name="楕円 924">
          <a:extLst>
            <a:ext uri="{FF2B5EF4-FFF2-40B4-BE49-F238E27FC236}">
              <a16:creationId xmlns:a16="http://schemas.microsoft.com/office/drawing/2014/main" id="{344E143D-2B2F-4553-8E44-059D6BCABD73}"/>
            </a:ext>
          </a:extLst>
        </xdr:cNvPr>
        <xdr:cNvSpPr/>
      </xdr:nvSpPr>
      <xdr:spPr>
        <a:xfrm>
          <a:off x="18605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135637</xdr:rowOff>
    </xdr:from>
    <xdr:to>
      <xdr:col>102</xdr:col>
      <xdr:colOff>114300</xdr:colOff>
      <xdr:row>100</xdr:row>
      <xdr:rowOff>140208</xdr:rowOff>
    </xdr:to>
    <xdr:cxnSp macro="">
      <xdr:nvCxnSpPr>
        <xdr:cNvPr id="926" name="直線コネクタ 925">
          <a:extLst>
            <a:ext uri="{FF2B5EF4-FFF2-40B4-BE49-F238E27FC236}">
              <a16:creationId xmlns:a16="http://schemas.microsoft.com/office/drawing/2014/main" id="{EE933407-5FF2-4E71-B7AB-A2F8B05D19D2}"/>
            </a:ext>
          </a:extLst>
        </xdr:cNvPr>
        <xdr:cNvCxnSpPr/>
      </xdr:nvCxnSpPr>
      <xdr:spPr>
        <a:xfrm>
          <a:off x="18656300" y="17280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157242</xdr:rowOff>
    </xdr:from>
    <xdr:ext cx="469744" cy="259045"/>
    <xdr:sp macro="" textlink="">
      <xdr:nvSpPr>
        <xdr:cNvPr id="927" name="n_1aveValue【公民館】&#10;一人当たり面積">
          <a:extLst>
            <a:ext uri="{FF2B5EF4-FFF2-40B4-BE49-F238E27FC236}">
              <a16:creationId xmlns:a16="http://schemas.microsoft.com/office/drawing/2014/main" id="{74714327-BA7E-4BDD-AAC7-F7B47B81FDE5}"/>
            </a:ext>
          </a:extLst>
        </xdr:cNvPr>
        <xdr:cNvSpPr txBox="1"/>
      </xdr:nvSpPr>
      <xdr:spPr>
        <a:xfrm>
          <a:off x="21075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928" name="n_2aveValue【公民館】&#10;一人当たり面積">
          <a:extLst>
            <a:ext uri="{FF2B5EF4-FFF2-40B4-BE49-F238E27FC236}">
              <a16:creationId xmlns:a16="http://schemas.microsoft.com/office/drawing/2014/main" id="{C45AD21A-AACE-40BE-908E-AE1BB1E8D950}"/>
            </a:ext>
          </a:extLst>
        </xdr:cNvPr>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29" name="n_3aveValue【公民館】&#10;一人当たり面積">
          <a:extLst>
            <a:ext uri="{FF2B5EF4-FFF2-40B4-BE49-F238E27FC236}">
              <a16:creationId xmlns:a16="http://schemas.microsoft.com/office/drawing/2014/main" id="{7D07BAA7-9601-490D-9FF0-734FDECA8C4D}"/>
            </a:ext>
          </a:extLst>
        </xdr:cNvPr>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0" name="n_4aveValue【公民館】&#10;一人当たり面積">
          <a:extLst>
            <a:ext uri="{FF2B5EF4-FFF2-40B4-BE49-F238E27FC236}">
              <a16:creationId xmlns:a16="http://schemas.microsoft.com/office/drawing/2014/main" id="{19C1A7EF-FC69-4DD3-B565-13D9E6C9F39B}"/>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36085</xdr:rowOff>
    </xdr:from>
    <xdr:ext cx="469744" cy="259045"/>
    <xdr:sp macro="" textlink="">
      <xdr:nvSpPr>
        <xdr:cNvPr id="931" name="n_3mainValue【公民館】&#10;一人当たり面積">
          <a:extLst>
            <a:ext uri="{FF2B5EF4-FFF2-40B4-BE49-F238E27FC236}">
              <a16:creationId xmlns:a16="http://schemas.microsoft.com/office/drawing/2014/main" id="{56B8D9C7-5EF8-42E3-B181-FED40819E51D}"/>
            </a:ext>
          </a:extLst>
        </xdr:cNvPr>
        <xdr:cNvSpPr txBox="1"/>
      </xdr:nvSpPr>
      <xdr:spPr>
        <a:xfrm>
          <a:off x="19310427" y="170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31514</xdr:rowOff>
    </xdr:from>
    <xdr:ext cx="469744" cy="259045"/>
    <xdr:sp macro="" textlink="">
      <xdr:nvSpPr>
        <xdr:cNvPr id="932" name="n_4mainValue【公民館】&#10;一人当たり面積">
          <a:extLst>
            <a:ext uri="{FF2B5EF4-FFF2-40B4-BE49-F238E27FC236}">
              <a16:creationId xmlns:a16="http://schemas.microsoft.com/office/drawing/2014/main" id="{B0A38108-5AB7-4869-801B-5E0F85FFCF81}"/>
            </a:ext>
          </a:extLst>
        </xdr:cNvPr>
        <xdr:cNvSpPr txBox="1"/>
      </xdr:nvSpPr>
      <xdr:spPr>
        <a:xfrm>
          <a:off x="184214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a:extLst>
            <a:ext uri="{FF2B5EF4-FFF2-40B4-BE49-F238E27FC236}">
              <a16:creationId xmlns:a16="http://schemas.microsoft.com/office/drawing/2014/main" id="{3621DB97-18C7-4B29-97B2-64F8292FAA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a:extLst>
            <a:ext uri="{FF2B5EF4-FFF2-40B4-BE49-F238E27FC236}">
              <a16:creationId xmlns:a16="http://schemas.microsoft.com/office/drawing/2014/main" id="{20C763B2-FE47-44A3-98D8-8866F2AD51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a:extLst>
            <a:ext uri="{FF2B5EF4-FFF2-40B4-BE49-F238E27FC236}">
              <a16:creationId xmlns:a16="http://schemas.microsoft.com/office/drawing/2014/main" id="{C37CB3B3-35AC-4F37-9615-8BBF4B4F16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「認定こども園、幼稚園、保育所」、「学校施設」、「公営住宅」における有形固定資産減価償却率が類似団体と比べて高い要因として、高度経済成長期（</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1973</a:t>
          </a:r>
          <a:r>
            <a:rPr kumimoji="1" lang="ja-JP" altLang="en-US" sz="1300">
              <a:latin typeface="ＭＳ Ｐゴシック" panose="020B0600070205080204" pitchFamily="50" charset="-128"/>
              <a:ea typeface="ＭＳ Ｐゴシック" panose="020B0600070205080204" pitchFamily="50" charset="-128"/>
            </a:rPr>
            <a:t>年）に整備した施設の更新時期が一斉に到来していることがあげられる。「認定こども園、幼稚園、保育所」については、幼保一元化や保育所の民営化等を進めていることもあり、有形固定資産減価償却率並びに一人当たりの面積は減少している。「学校施設」については、個別施設計画に基づく長寿命化対策を進めていることから、有形固定資産減価償却率は若干減少しており、今後も横ばいで推移していくと考えられる。「公営住宅」については、計画的な建て替えと廃止を進めていることから、有形固定資産減価償却率及び一人当たりの面積は今後も減少傾向となることが見込まれる。</a:t>
          </a:r>
        </a:p>
        <a:p>
          <a:r>
            <a:rPr kumimoji="1" lang="ja-JP" altLang="en-US" sz="1300">
              <a:latin typeface="ＭＳ Ｐゴシック" panose="020B0600070205080204" pitchFamily="50" charset="-128"/>
              <a:ea typeface="ＭＳ Ｐゴシック" panose="020B0600070205080204" pitchFamily="50" charset="-128"/>
            </a:rPr>
            <a:t>また、「児童館」については、施設の廃止があったことから、一人当たりの面積は減少している。</a:t>
          </a:r>
        </a:p>
        <a:p>
          <a:r>
            <a:rPr kumimoji="1" lang="ja-JP" altLang="en-US" sz="1300">
              <a:latin typeface="ＭＳ Ｐゴシック" panose="020B0600070205080204" pitchFamily="50" charset="-128"/>
              <a:ea typeface="ＭＳ Ｐゴシック" panose="020B0600070205080204" pitchFamily="50" charset="-128"/>
            </a:rPr>
            <a:t>なお、「公民館」については、平成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年度に社会教育法に基づく公民館とは異なる「市民センター」となったため、該当する資産がなくなっている。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B5BEA9-750A-4A74-B7B4-6919961C7F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5FCA89-4D15-462E-8673-ECDE5440AB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A3AFA6-D559-4F06-91A9-DBD7E5E42D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8DE2AC-FB4D-4A1F-ACC7-305BD979EE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A4A067-1B6B-43C5-B4FF-F6BD203D62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90EFD3-3300-4ABB-B66C-06C51F63B0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2E14D5-38EF-417F-A16B-344E49A09D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5E19AF-6713-4085-B0ED-893A536861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368FC4-0B4E-4A4C-B6E6-429B1E8C14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257979-AE0F-4088-9EDE-389D36C0C5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4624C2-25AF-47AA-A748-F141202094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2843BB-885E-4CDB-916E-FE76D6CAFE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5C7184-47BC-48F3-8909-2042DC1148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5F60A6-620D-445D-8529-6C563A84F5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D2C77D-F384-468B-AC3D-5FF9E62F94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1A6012-C61A-4A35-AA81-3C73DC9464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B2BADA-03E9-4C0D-AA88-7E7C02B0A0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C6D9EC-9BEE-43F0-8CE8-069B1ACD8B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51A96C-5B61-41DB-92E7-9AF422D0C4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CA0F05-05EE-4037-91D2-B159FBA863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454F08-E3D9-4228-AAFD-A0ACCE84A3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9B025A-3541-495C-9901-932ED693FD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291084-B227-4081-968E-A6F222FB1D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140A4B-CC76-476F-8943-B197EFA4BA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AB3F0B-8B86-4ECE-893E-659CFED6A1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125FF7-CE23-4F29-B067-0D226BF7F7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6BA138-DA11-4B9D-A2FA-9E113C8F97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2A4367-4238-49B3-899C-998463848B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1E62E5-E058-4841-81F8-922238482A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99ABA25-B24A-48A3-82E1-E867F28D79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E506FE-167A-4C32-A0C8-E16AF4F21CA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081867-B7A1-455E-B37F-E029BF7FC7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37A120-7FC3-49CC-9E2D-99CFB0562E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3105A0A-3E7D-48E2-8EE5-B7F75C873F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2C64B2-31F3-4ADD-9D1C-B608B76B5C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50E3C4-1474-4753-9851-CF0135C3B8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03D7E0-581B-4B26-978E-FDC52F4EC2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054C48-0903-4AE1-99D1-E6487586207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834C7E-A5A6-44C5-9EB2-DD52C4AE8E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E2F787-716A-43C1-8FD1-45779F7DAD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497AF3-80CD-4853-886C-A3E3E7B6D3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06BE7E-B293-4236-88EE-BFE6679EAD9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CA77412-3062-4819-8912-171E37082F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C246535-CE59-4133-ADB9-1DDA474E04D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19AE9A8-D206-48A9-A640-2A836B42038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4EC12C-CFCA-4FC1-AB76-EAEDD93EBBB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AA96AB-C2E4-4618-9227-429B3E7FAAE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9943745-C2C9-4929-88FA-EDA763AE89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DC64371-FF62-4C15-9F2A-F75A4BFE03E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82DBF6D-297C-4384-9C00-85839630764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2DB057-2DA5-4932-AB43-348A0AEA44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FC10C7F-EC96-42B5-B585-555D0A72FE8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F71B30-7D85-4452-8F27-B83D0A3EC68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CED8B36-347B-491E-9479-5AD8CA88A5D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F14A8D4-6DAF-4197-AB08-1E2371C17A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33CD27B-13EC-4E23-A5CA-8C58104F46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F68617CD-AEAD-4C53-B3B0-00589BFC1770}"/>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EA48CD52-0137-435B-8956-2B239DC3D2D3}"/>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57526E7-5788-4D11-B86D-DBD73710527D}"/>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CD44BF91-FE44-4949-B31A-A6C4D135BCE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65F8BEF-1726-461A-BC02-25F1778F4A4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62A3F611-0D21-4632-A536-B5FA95186312}"/>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4C97859C-65E4-49E3-BBE8-303439A102D7}"/>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ECA2E75F-A304-4CD3-A4D2-CDB2FE8ABF9B}"/>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02982EA0-092B-45A0-9C08-0DCB20B7C115}"/>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598E14C1-D810-467A-8ADA-B0A50AB2A1A6}"/>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4D14B4B8-EB27-42AE-A4F2-A7D2167B1C18}"/>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2691F2-5870-46ED-AEEE-A5F3C18D8D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F5475A-1993-4B22-9524-491D5E4ED6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90B289-87C2-4056-87CC-E241CAD6A0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AC20FC-E3DA-4414-88D4-672AB32ECA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6DF5594-9647-459D-8D51-C2861270A6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4" name="楕円 73">
          <a:extLst>
            <a:ext uri="{FF2B5EF4-FFF2-40B4-BE49-F238E27FC236}">
              <a16:creationId xmlns:a16="http://schemas.microsoft.com/office/drawing/2014/main" id="{F64BCD1E-BBFA-42F5-85C6-DA6C25F3474A}"/>
            </a:ext>
          </a:extLst>
        </xdr:cNvPr>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168746</xdr:rowOff>
    </xdr:from>
    <xdr:ext cx="405111" cy="259045"/>
    <xdr:sp macro="" textlink="">
      <xdr:nvSpPr>
        <xdr:cNvPr id="75" name="【図書館】&#10;有形固定資産減価償却率該当値テキスト">
          <a:extLst>
            <a:ext uri="{FF2B5EF4-FFF2-40B4-BE49-F238E27FC236}">
              <a16:creationId xmlns:a16="http://schemas.microsoft.com/office/drawing/2014/main" id="{76B8D642-C571-470B-B73B-38356EE5A512}"/>
            </a:ext>
          </a:extLst>
        </xdr:cNvPr>
        <xdr:cNvSpPr txBox="1"/>
      </xdr:nvSpPr>
      <xdr:spPr>
        <a:xfrm>
          <a:off x="4673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6" name="楕円 75">
          <a:extLst>
            <a:ext uri="{FF2B5EF4-FFF2-40B4-BE49-F238E27FC236}">
              <a16:creationId xmlns:a16="http://schemas.microsoft.com/office/drawing/2014/main" id="{5C9CC64E-7456-4E5C-86C9-D88F04DC4C77}"/>
            </a:ext>
          </a:extLst>
        </xdr:cNvPr>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69669</xdr:rowOff>
    </xdr:to>
    <xdr:cxnSp macro="">
      <xdr:nvCxnSpPr>
        <xdr:cNvPr id="77" name="直線コネクタ 76">
          <a:extLst>
            <a:ext uri="{FF2B5EF4-FFF2-40B4-BE49-F238E27FC236}">
              <a16:creationId xmlns:a16="http://schemas.microsoft.com/office/drawing/2014/main" id="{135BD600-60CA-4E49-A4F6-90BA9614DA15}"/>
            </a:ext>
          </a:extLst>
        </xdr:cNvPr>
        <xdr:cNvCxnSpPr/>
      </xdr:nvCxnSpPr>
      <xdr:spPr>
        <a:xfrm>
          <a:off x="3797300" y="65521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8" name="楕円 77">
          <a:extLst>
            <a:ext uri="{FF2B5EF4-FFF2-40B4-BE49-F238E27FC236}">
              <a16:creationId xmlns:a16="http://schemas.microsoft.com/office/drawing/2014/main" id="{6D8C917C-72CE-4891-AE1A-C8280B988300}"/>
            </a:ext>
          </a:extLst>
        </xdr:cNvPr>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37012</xdr:rowOff>
    </xdr:to>
    <xdr:cxnSp macro="">
      <xdr:nvCxnSpPr>
        <xdr:cNvPr id="79" name="直線コネクタ 78">
          <a:extLst>
            <a:ext uri="{FF2B5EF4-FFF2-40B4-BE49-F238E27FC236}">
              <a16:creationId xmlns:a16="http://schemas.microsoft.com/office/drawing/2014/main" id="{9E0F37E2-5A2C-4AD2-8A85-6EE3195CC48A}"/>
            </a:ext>
          </a:extLst>
        </xdr:cNvPr>
        <xdr:cNvCxnSpPr/>
      </xdr:nvCxnSpPr>
      <xdr:spPr>
        <a:xfrm>
          <a:off x="2908300" y="6519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a:extLst>
            <a:ext uri="{FF2B5EF4-FFF2-40B4-BE49-F238E27FC236}">
              <a16:creationId xmlns:a16="http://schemas.microsoft.com/office/drawing/2014/main" id="{653904E5-EB19-4D1A-BE00-D404C3CBFA82}"/>
            </a:ext>
          </a:extLst>
        </xdr:cNvPr>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4354</xdr:rowOff>
    </xdr:to>
    <xdr:cxnSp macro="">
      <xdr:nvCxnSpPr>
        <xdr:cNvPr id="81" name="直線コネクタ 80">
          <a:extLst>
            <a:ext uri="{FF2B5EF4-FFF2-40B4-BE49-F238E27FC236}">
              <a16:creationId xmlns:a16="http://schemas.microsoft.com/office/drawing/2014/main" id="{65EACE6C-25E1-432D-81FE-5F6085548998}"/>
            </a:ext>
          </a:extLst>
        </xdr:cNvPr>
        <xdr:cNvCxnSpPr/>
      </xdr:nvCxnSpPr>
      <xdr:spPr>
        <a:xfrm>
          <a:off x="2019300" y="6517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90714</xdr:rowOff>
    </xdr:from>
    <xdr:to>
      <xdr:col>6</xdr:col>
      <xdr:colOff>38100</xdr:colOff>
      <xdr:row>38</xdr:row>
      <xdr:rowOff>20864</xdr:rowOff>
    </xdr:to>
    <xdr:sp macro="" textlink="">
      <xdr:nvSpPr>
        <xdr:cNvPr id="82" name="楕円 81">
          <a:extLst>
            <a:ext uri="{FF2B5EF4-FFF2-40B4-BE49-F238E27FC236}">
              <a16:creationId xmlns:a16="http://schemas.microsoft.com/office/drawing/2014/main" id="{FCCFD575-EC4B-4133-A8A6-A2DA9BFB12A1}"/>
            </a:ext>
          </a:extLst>
        </xdr:cNvPr>
        <xdr:cNvSpPr/>
      </xdr:nvSpPr>
      <xdr:spPr>
        <a:xfrm>
          <a:off x="1079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141514</xdr:rowOff>
    </xdr:from>
    <xdr:to>
      <xdr:col>10</xdr:col>
      <xdr:colOff>114300</xdr:colOff>
      <xdr:row>38</xdr:row>
      <xdr:rowOff>2722</xdr:rowOff>
    </xdr:to>
    <xdr:cxnSp macro="">
      <xdr:nvCxnSpPr>
        <xdr:cNvPr id="83" name="直線コネクタ 82">
          <a:extLst>
            <a:ext uri="{FF2B5EF4-FFF2-40B4-BE49-F238E27FC236}">
              <a16:creationId xmlns:a16="http://schemas.microsoft.com/office/drawing/2014/main" id="{2E7173C6-12AA-43C2-AAD9-2421446A9251}"/>
            </a:ext>
          </a:extLst>
        </xdr:cNvPr>
        <xdr:cNvCxnSpPr/>
      </xdr:nvCxnSpPr>
      <xdr:spPr>
        <a:xfrm>
          <a:off x="1130300" y="64851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54797E62-8E5F-4DA2-BB3D-00ADC80AC139}"/>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F65758E7-AF5D-4FE8-86E4-BB997992666A}"/>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C2134467-C48F-4EFF-9E39-C580F427CF56}"/>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F83B0819-6F33-4562-AF16-83F7758F219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78939</xdr:rowOff>
    </xdr:from>
    <xdr:ext cx="405111" cy="259045"/>
    <xdr:sp macro="" textlink="">
      <xdr:nvSpPr>
        <xdr:cNvPr id="88" name="n_1mainValue【図書館】&#10;有形固定資産減価償却率">
          <a:extLst>
            <a:ext uri="{FF2B5EF4-FFF2-40B4-BE49-F238E27FC236}">
              <a16:creationId xmlns:a16="http://schemas.microsoft.com/office/drawing/2014/main" id="{AA44155B-E678-48A2-93FC-E9F6D6B8B2FB}"/>
            </a:ext>
          </a:extLst>
        </xdr:cNvPr>
        <xdr:cNvSpPr txBox="1"/>
      </xdr:nvSpPr>
      <xdr:spPr>
        <a:xfrm>
          <a:off x="3582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9" name="n_2mainValue【図書館】&#10;有形固定資産減価償却率">
          <a:extLst>
            <a:ext uri="{FF2B5EF4-FFF2-40B4-BE49-F238E27FC236}">
              <a16:creationId xmlns:a16="http://schemas.microsoft.com/office/drawing/2014/main" id="{A9FE64AC-BE10-47C6-84E1-C315FB2ED518}"/>
            </a:ext>
          </a:extLst>
        </xdr:cNvPr>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1DC1E7B4-DD18-4534-AF2F-EC5EA551D1A3}"/>
            </a:ext>
          </a:extLst>
        </xdr:cNvPr>
        <xdr:cNvSpPr txBox="1"/>
      </xdr:nvSpPr>
      <xdr:spPr>
        <a:xfrm>
          <a:off x="1816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CB78916A-FAFF-4F09-B677-F568A9FEC0A9}"/>
            </a:ext>
          </a:extLst>
        </xdr:cNvPr>
        <xdr:cNvSpPr txBox="1"/>
      </xdr:nvSpPr>
      <xdr:spPr>
        <a:xfrm>
          <a:off x="927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CF4F3C-0859-40A1-ADB9-90386BAC70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33C65B4-A698-49F7-B9C9-C3194337AA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C7C5B5-AD89-4651-B5FD-5F09C4C6F5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0B6330D-5ECE-4106-AE52-08082EE33E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1D0DA06-77AA-4B6A-A559-7FE592D85D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9D3EA6B-D0EC-4B2A-BCD0-4B37E234CF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1A22363-A900-42AB-A747-5D94C24ED7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E0128CE-C461-4075-8844-B166F83112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E8D06AF-0796-4E75-A1A2-1E5B02A2704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42B476-80CE-4A9E-A5F0-8CA9465BF6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BFCF904-F350-43DB-B599-C120D96D91D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7CA0CE-0B8B-46E3-A29B-8ACDB162AA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2110BC2-5618-434B-A0FC-C7706E2B28F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D05FE48-6E59-420B-A9EA-C2A7D7D95DB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A04916D-FC28-4352-B25D-12B5CBE57C0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B696B22-B6CD-4ED0-ACF0-AB7ED126481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04DA6DF-A170-4D0A-9E13-E86479772C0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113D5E2-D055-4E91-B297-C310EBF6F35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120F73B-882F-4F0F-967B-9E5B2E5DE7E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2AF17DF-EDC8-4DC7-9BD0-55A6DFD3BF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E1E97F7-6C8C-4F84-805E-95CF2185A1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1B3B9CC-8B55-4119-897B-F69C722E889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E17E22B-647E-4140-9131-DB5BE34BA2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55C9C906-3EAC-4777-A3AC-CC4F33E237E6}"/>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8AFBCD68-A6D2-4265-BFFB-539788C9FD2E}"/>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5F4FC2BC-DFA1-4F62-A40C-ACBF27D15E83}"/>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553E0567-0A35-4311-B586-99813892199E}"/>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AD0DC9D0-32B5-4496-A2B9-486D5FB984E5}"/>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a:extLst>
            <a:ext uri="{FF2B5EF4-FFF2-40B4-BE49-F238E27FC236}">
              <a16:creationId xmlns:a16="http://schemas.microsoft.com/office/drawing/2014/main" id="{4D4A41FB-8411-43E8-9E96-A4A9BA740398}"/>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093EBF82-5452-4741-913F-C9301B618E07}"/>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C62B964A-34A8-470B-B9E4-B2248BDEFC45}"/>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61737D30-441F-4988-9A48-4ED53FD69454}"/>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ADBB9766-4FAF-4B9F-9229-B1ABC3B5A926}"/>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3C7271FB-65D8-4CBE-9A89-3464553E9CEC}"/>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06B5FED-8A8A-407A-9D71-7A07CB4777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D31809-FD27-47B6-BDEC-D18862A11E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929D1B-B3B5-4432-BA36-AAA23D4B97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0BFFA7F-A1D4-4B59-923A-E5051F3A30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2796A19-D9A3-4E79-9DAC-09650B7503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31" name="楕円 130">
          <a:extLst>
            <a:ext uri="{FF2B5EF4-FFF2-40B4-BE49-F238E27FC236}">
              <a16:creationId xmlns:a16="http://schemas.microsoft.com/office/drawing/2014/main" id="{3C5B4853-8569-4055-AE30-2B8017B621A0}"/>
            </a:ext>
          </a:extLst>
        </xdr:cNvPr>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7C3D001F-6296-44E0-865C-F5873ED04543}"/>
            </a:ext>
          </a:extLst>
        </xdr:cNvPr>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33" name="楕円 132">
          <a:extLst>
            <a:ext uri="{FF2B5EF4-FFF2-40B4-BE49-F238E27FC236}">
              <a16:creationId xmlns:a16="http://schemas.microsoft.com/office/drawing/2014/main" id="{06D33138-F524-4DB4-8F6D-6246A349394A}"/>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39</xdr:row>
      <xdr:rowOff>44450</xdr:rowOff>
    </xdr:to>
    <xdr:cxnSp macro="">
      <xdr:nvCxnSpPr>
        <xdr:cNvPr id="134" name="直線コネクタ 133">
          <a:extLst>
            <a:ext uri="{FF2B5EF4-FFF2-40B4-BE49-F238E27FC236}">
              <a16:creationId xmlns:a16="http://schemas.microsoft.com/office/drawing/2014/main" id="{D2EB1EF9-4792-4BF9-A02A-38389595D356}"/>
            </a:ext>
          </a:extLst>
        </xdr:cNvPr>
        <xdr:cNvCxnSpPr/>
      </xdr:nvCxnSpPr>
      <xdr:spPr>
        <a:xfrm flipV="1">
          <a:off x="9639300" y="671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35" name="楕円 134">
          <a:extLst>
            <a:ext uri="{FF2B5EF4-FFF2-40B4-BE49-F238E27FC236}">
              <a16:creationId xmlns:a16="http://schemas.microsoft.com/office/drawing/2014/main" id="{65119D4A-E8FC-4BA7-B0FB-435E6A311834}"/>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136" name="直線コネクタ 135">
          <a:extLst>
            <a:ext uri="{FF2B5EF4-FFF2-40B4-BE49-F238E27FC236}">
              <a16:creationId xmlns:a16="http://schemas.microsoft.com/office/drawing/2014/main" id="{F439945D-D9C0-4C4B-9FC5-86501EE0D066}"/>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165100</xdr:rowOff>
    </xdr:from>
    <xdr:to>
      <xdr:col>41</xdr:col>
      <xdr:colOff>101600</xdr:colOff>
      <xdr:row>39</xdr:row>
      <xdr:rowOff>95250</xdr:rowOff>
    </xdr:to>
    <xdr:sp macro="" textlink="">
      <xdr:nvSpPr>
        <xdr:cNvPr id="137" name="楕円 136">
          <a:extLst>
            <a:ext uri="{FF2B5EF4-FFF2-40B4-BE49-F238E27FC236}">
              <a16:creationId xmlns:a16="http://schemas.microsoft.com/office/drawing/2014/main" id="{045CCAF4-24A0-4DDC-A505-182E34FFA38F}"/>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44450</xdr:rowOff>
    </xdr:from>
    <xdr:to>
      <xdr:col>45</xdr:col>
      <xdr:colOff>177800</xdr:colOff>
      <xdr:row>39</xdr:row>
      <xdr:rowOff>44450</xdr:rowOff>
    </xdr:to>
    <xdr:cxnSp macro="">
      <xdr:nvCxnSpPr>
        <xdr:cNvPr id="138" name="直線コネクタ 137">
          <a:extLst>
            <a:ext uri="{FF2B5EF4-FFF2-40B4-BE49-F238E27FC236}">
              <a16:creationId xmlns:a16="http://schemas.microsoft.com/office/drawing/2014/main" id="{C61C2D22-C5A9-4EE0-8DD4-D269BEDE638E}"/>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id="{C8191765-05B4-46D7-9F30-0F34B1052C3F}"/>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44450</xdr:rowOff>
    </xdr:from>
    <xdr:to>
      <xdr:col>41</xdr:col>
      <xdr:colOff>50800</xdr:colOff>
      <xdr:row>39</xdr:row>
      <xdr:rowOff>57150</xdr:rowOff>
    </xdr:to>
    <xdr:cxnSp macro="">
      <xdr:nvCxnSpPr>
        <xdr:cNvPr id="140" name="直線コネクタ 139">
          <a:extLst>
            <a:ext uri="{FF2B5EF4-FFF2-40B4-BE49-F238E27FC236}">
              <a16:creationId xmlns:a16="http://schemas.microsoft.com/office/drawing/2014/main" id="{B5145DC4-C19C-40CC-AAC1-C96A194CB2E4}"/>
            </a:ext>
          </a:extLst>
        </xdr:cNvPr>
        <xdr:cNvCxnSpPr/>
      </xdr:nvCxnSpPr>
      <xdr:spPr>
        <a:xfrm flipV="1">
          <a:off x="69723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B4C88B22-3C80-480B-9D77-39B9ECBF01D6}"/>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a:extLst>
            <a:ext uri="{FF2B5EF4-FFF2-40B4-BE49-F238E27FC236}">
              <a16:creationId xmlns:a16="http://schemas.microsoft.com/office/drawing/2014/main" id="{2FE6E690-EAD0-4F7F-8E58-CE2B78A2C041}"/>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4059028B-C27E-4D28-BD0D-F426F96435F9}"/>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D8F9A82C-F52E-48B8-BFCB-329E7DF99CFC}"/>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111777</xdr:rowOff>
    </xdr:from>
    <xdr:ext cx="469744" cy="259045"/>
    <xdr:sp macro="" textlink="">
      <xdr:nvSpPr>
        <xdr:cNvPr id="145" name="n_1mainValue【図書館】&#10;一人当たり面積">
          <a:extLst>
            <a:ext uri="{FF2B5EF4-FFF2-40B4-BE49-F238E27FC236}">
              <a16:creationId xmlns:a16="http://schemas.microsoft.com/office/drawing/2014/main" id="{910D9ED9-153C-4AC5-8F15-3E3296F192F3}"/>
            </a:ext>
          </a:extLst>
        </xdr:cNvPr>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46" name="n_2mainValue【図書館】&#10;一人当たり面積">
          <a:extLst>
            <a:ext uri="{FF2B5EF4-FFF2-40B4-BE49-F238E27FC236}">
              <a16:creationId xmlns:a16="http://schemas.microsoft.com/office/drawing/2014/main" id="{0608424E-8BBE-41A2-B091-7FC38AEC57FE}"/>
            </a:ext>
          </a:extLst>
        </xdr:cNvPr>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47" name="n_3mainValue【図書館】&#10;一人当たり面積">
          <a:extLst>
            <a:ext uri="{FF2B5EF4-FFF2-40B4-BE49-F238E27FC236}">
              <a16:creationId xmlns:a16="http://schemas.microsoft.com/office/drawing/2014/main" id="{378E85C0-F553-4242-9B24-929E89377D35}"/>
            </a:ext>
          </a:extLst>
        </xdr:cNvPr>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8" name="n_4mainValue【図書館】&#10;一人当たり面積">
          <a:extLst>
            <a:ext uri="{FF2B5EF4-FFF2-40B4-BE49-F238E27FC236}">
              <a16:creationId xmlns:a16="http://schemas.microsoft.com/office/drawing/2014/main" id="{7993D01A-98D9-4000-9CE6-27DC05EBC623}"/>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7DDF02D-A6FB-48A3-9440-662CBCA1A3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BC54507-0508-46F4-84A4-958557FB90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56DB9D6-3991-4777-A203-A9452ADF3A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1B6C6DB-D296-4316-94BD-AD9FD7D323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74A61FB-019B-4A37-BD17-E6B90BA49F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9C85ADD-14E7-4A40-85DD-3F6E3C56B7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1196BA3-3403-4F4F-8767-8CF8A99AF2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EA145C-7991-48AB-89CE-6B335224A0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870CE6D-C44A-41EA-9448-1DFD573D4E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6F23DDE-93A3-4F26-B539-CB3ECE08E9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5267C21-E140-4321-B427-A54EC7E2F0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5965C62-B6E8-420B-A112-5151D3F3737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298B502F-A5E1-4E61-AEC6-F8BABDBA364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40D116D-40D4-49E1-9969-7B716826FB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51AF262-B92B-4D08-B4AB-7B9D0F18BF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27A06CC-E3C2-49D4-B3CD-168A09679D7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46338B72-400E-411A-A6F4-8C8770746F8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C67F9716-ED77-431C-AD65-05120730AD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A4C3C5D0-4CD9-4EFC-9ECB-08DB0C7958B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1FB3D6B-0CF9-490D-963B-ABED4670EAF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5700D76B-8E43-4A5F-8E07-3F5F13DF78D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4725D8C-11A6-436C-ABF6-2F0D6A72F6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2256B565-5587-4C92-ACD3-71C5A33B251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34564F6-E380-41D5-9EDF-0736A5DDC0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90302AF9-D63E-4EA4-B69E-88D5B2275961}"/>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12891AF8-75E9-4844-9B22-08C5DD8CDE86}"/>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CAE83D23-3C64-427A-80B3-B0FABC9C07D4}"/>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40487A4-3C39-4782-90CE-C3C289154597}"/>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25D520A5-56D6-44BA-802A-CD8A4EB80D4A}"/>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5793C8A-B15A-45E9-A9CD-6B05A18AD952}"/>
            </a:ext>
          </a:extLst>
        </xdr:cNvPr>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438F3FC1-8EBC-4DDA-B457-35BD77591F59}"/>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83611F3C-4B3E-4CE2-AF43-897BCB237896}"/>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4D32E9BC-E99D-4347-B872-5659FACA9B03}"/>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6A2DDFFB-1C5B-4F47-8746-0305EE67342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C7EFEEE4-C016-46C3-99CE-CBAEE479E202}"/>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879A8C6-57EC-4013-ABA2-49A9B514FE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86C40D3-6488-4BAB-86D5-145213CEAC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64E840-A1F5-42CB-98F9-4E11BC1AE3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91F9A87-AB38-4369-A8B7-7CF5CB1A0A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482D0E7-1471-47B4-88B1-DF803B6D19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9" name="楕円 188">
          <a:extLst>
            <a:ext uri="{FF2B5EF4-FFF2-40B4-BE49-F238E27FC236}">
              <a16:creationId xmlns:a16="http://schemas.microsoft.com/office/drawing/2014/main" id="{CBAF878B-462C-4B22-8766-4ACC866018E7}"/>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55CE8A6-55F7-4843-BF42-084B8EDB5540}"/>
            </a:ext>
          </a:extLst>
        </xdr:cNvPr>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91" name="楕円 190">
          <a:extLst>
            <a:ext uri="{FF2B5EF4-FFF2-40B4-BE49-F238E27FC236}">
              <a16:creationId xmlns:a16="http://schemas.microsoft.com/office/drawing/2014/main" id="{004B54D1-BFEC-4CD9-8E67-F403083ACFB6}"/>
            </a:ext>
          </a:extLst>
        </xdr:cNvPr>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66675</xdr:rowOff>
    </xdr:to>
    <xdr:cxnSp macro="">
      <xdr:nvCxnSpPr>
        <xdr:cNvPr id="192" name="直線コネクタ 191">
          <a:extLst>
            <a:ext uri="{FF2B5EF4-FFF2-40B4-BE49-F238E27FC236}">
              <a16:creationId xmlns:a16="http://schemas.microsoft.com/office/drawing/2014/main" id="{7D5883EE-60DA-4A7B-8597-2388BA0D7402}"/>
            </a:ext>
          </a:extLst>
        </xdr:cNvPr>
        <xdr:cNvCxnSpPr/>
      </xdr:nvCxnSpPr>
      <xdr:spPr>
        <a:xfrm>
          <a:off x="3797300" y="103079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3" name="楕円 192">
          <a:extLst>
            <a:ext uri="{FF2B5EF4-FFF2-40B4-BE49-F238E27FC236}">
              <a16:creationId xmlns:a16="http://schemas.microsoft.com/office/drawing/2014/main" id="{A1246608-B974-40F9-AD21-4F19106B8C0D}"/>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20955</xdr:rowOff>
    </xdr:to>
    <xdr:cxnSp macro="">
      <xdr:nvCxnSpPr>
        <xdr:cNvPr id="194" name="直線コネクタ 193">
          <a:extLst>
            <a:ext uri="{FF2B5EF4-FFF2-40B4-BE49-F238E27FC236}">
              <a16:creationId xmlns:a16="http://schemas.microsoft.com/office/drawing/2014/main" id="{3FE4F774-5AB4-4BCC-8ED7-90AFC66E3F0E}"/>
            </a:ext>
          </a:extLst>
        </xdr:cNvPr>
        <xdr:cNvCxnSpPr/>
      </xdr:nvCxnSpPr>
      <xdr:spPr>
        <a:xfrm>
          <a:off x="2908300" y="10264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5" name="楕円 194">
          <a:extLst>
            <a:ext uri="{FF2B5EF4-FFF2-40B4-BE49-F238E27FC236}">
              <a16:creationId xmlns:a16="http://schemas.microsoft.com/office/drawing/2014/main" id="{A01453C5-5D61-45A7-AAEA-DF8D70B63690}"/>
            </a:ext>
          </a:extLst>
        </xdr:cNvPr>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59</xdr:row>
      <xdr:rowOff>148590</xdr:rowOff>
    </xdr:to>
    <xdr:cxnSp macro="">
      <xdr:nvCxnSpPr>
        <xdr:cNvPr id="196" name="直線コネクタ 195">
          <a:extLst>
            <a:ext uri="{FF2B5EF4-FFF2-40B4-BE49-F238E27FC236}">
              <a16:creationId xmlns:a16="http://schemas.microsoft.com/office/drawing/2014/main" id="{1EB1A421-0185-451B-A9D0-4075AB7F4EE5}"/>
            </a:ext>
          </a:extLst>
        </xdr:cNvPr>
        <xdr:cNvCxnSpPr/>
      </xdr:nvCxnSpPr>
      <xdr:spPr>
        <a:xfrm>
          <a:off x="2019300" y="10245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7" name="楕円 196">
          <a:extLst>
            <a:ext uri="{FF2B5EF4-FFF2-40B4-BE49-F238E27FC236}">
              <a16:creationId xmlns:a16="http://schemas.microsoft.com/office/drawing/2014/main" id="{DD7AE56C-63ED-4D0E-91C6-E08F2629BDBC}"/>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129540</xdr:rowOff>
    </xdr:to>
    <xdr:cxnSp macro="">
      <xdr:nvCxnSpPr>
        <xdr:cNvPr id="198" name="直線コネクタ 197">
          <a:extLst>
            <a:ext uri="{FF2B5EF4-FFF2-40B4-BE49-F238E27FC236}">
              <a16:creationId xmlns:a16="http://schemas.microsoft.com/office/drawing/2014/main" id="{CD061A93-742F-4D10-BEA1-4CBC8965F877}"/>
            </a:ext>
          </a:extLst>
        </xdr:cNvPr>
        <xdr:cNvCxnSpPr/>
      </xdr:nvCxnSpPr>
      <xdr:spPr>
        <a:xfrm>
          <a:off x="1130300" y="10206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8E417A3D-3CA4-4EB1-8788-07314FD5F7F5}"/>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70221A71-A75D-4F8C-929C-D2238CB0F716}"/>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A9B0804A-F8B7-4110-BD5A-010D5373083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a:extLst>
            <a:ext uri="{FF2B5EF4-FFF2-40B4-BE49-F238E27FC236}">
              <a16:creationId xmlns:a16="http://schemas.microsoft.com/office/drawing/2014/main" id="{356AF563-28A3-482D-9DC4-C81E9B9C737F}"/>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62882</xdr:rowOff>
    </xdr:from>
    <xdr:ext cx="405111" cy="259045"/>
    <xdr:sp macro="" textlink="">
      <xdr:nvSpPr>
        <xdr:cNvPr id="203" name="n_1mainValue【体育館・プール】&#10;有形固定資産減価償却率">
          <a:extLst>
            <a:ext uri="{FF2B5EF4-FFF2-40B4-BE49-F238E27FC236}">
              <a16:creationId xmlns:a16="http://schemas.microsoft.com/office/drawing/2014/main" id="{D6ECF12E-BB3A-4AD1-88C5-961249B26FEC}"/>
            </a:ext>
          </a:extLst>
        </xdr:cNvPr>
        <xdr:cNvSpPr txBox="1"/>
      </xdr:nvSpPr>
      <xdr:spPr>
        <a:xfrm>
          <a:off x="3582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4" name="n_2mainValue【体育館・プール】&#10;有形固定資産減価償却率">
          <a:extLst>
            <a:ext uri="{FF2B5EF4-FFF2-40B4-BE49-F238E27FC236}">
              <a16:creationId xmlns:a16="http://schemas.microsoft.com/office/drawing/2014/main" id="{1D5AB3DF-1C10-4207-A2C5-C73C4B9EB928}"/>
            </a:ext>
          </a:extLst>
        </xdr:cNvPr>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5" name="n_3mainValue【体育館・プール】&#10;有形固定資産減価償却率">
          <a:extLst>
            <a:ext uri="{FF2B5EF4-FFF2-40B4-BE49-F238E27FC236}">
              <a16:creationId xmlns:a16="http://schemas.microsoft.com/office/drawing/2014/main" id="{A164FE05-C7B2-420F-A6A3-CE5A483DB36B}"/>
            </a:ext>
          </a:extLst>
        </xdr:cNvPr>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6" name="n_4mainValue【体育館・プール】&#10;有形固定資産減価償却率">
          <a:extLst>
            <a:ext uri="{FF2B5EF4-FFF2-40B4-BE49-F238E27FC236}">
              <a16:creationId xmlns:a16="http://schemas.microsoft.com/office/drawing/2014/main" id="{18C0BAE6-675B-43E0-90FB-27C40BAD3056}"/>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84BC824-7168-4E04-B422-87938BAEBC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3778E3E-9E35-4970-A9F3-6AB2FF7C5F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A082CB9-883D-48D6-8419-969872E3C9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E90D55E-16B0-4780-9C4F-F80A0A3C97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8194E86-774A-404D-A0DF-177FBA076D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16BE15C-009C-4483-92C2-183EDF3FA0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5386BED-3251-4EBC-8652-2F57346F00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70B7673-0D90-4ED0-8C73-6B839EA7A9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EB6BFA-A553-409B-83DC-938ACF3642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3120A8D-3A4D-4B84-869D-32FBB3EDE6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D497B78-4F5F-4D48-AA99-B782086D6C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6740C45-53E9-4F53-A625-6F44C8A8F1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6465644-0A9E-4831-990A-B2A9456A2D5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9E04900C-9F12-41E6-BD17-5E628F61A46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2DA36F8-22F1-4A4D-BB71-FAA933CE25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91C42879-B856-4715-B524-1862A556DDD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962CBBF-B8CD-413F-BBC2-498BEB7A3A9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A74B5076-69AC-45F9-8E20-5CF8DD1CD10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5127E4E-6A2B-45FC-8C93-6DFE9509EA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771324DD-D484-4C70-9350-03E36F19D48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78893FB-AFFD-4D51-A735-BCAF9C84B9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610E9529-A5A5-47BC-99F0-FA0598D98DD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3FE8324-77B1-43F0-806D-49281F69F2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1CE88388-BD9E-4EF0-8B01-3FAF1B8259B1}"/>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FDB16A16-04D7-4DD4-8EE7-769BAD0E60D8}"/>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F5D83024-ED64-45E1-898F-971A16462491}"/>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C76186C8-3D28-45B7-8719-D2B9FEA02EDB}"/>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F0D4CF3A-65B0-4CF6-A0D4-03E649C9BE24}"/>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a:extLst>
            <a:ext uri="{FF2B5EF4-FFF2-40B4-BE49-F238E27FC236}">
              <a16:creationId xmlns:a16="http://schemas.microsoft.com/office/drawing/2014/main" id="{7E4A9A5D-44A8-4C3D-8EE1-445FCAEA1B9E}"/>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7BF35FB1-23B9-4EB7-834F-87349416DE3E}"/>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5AD873EF-AF5A-4F23-B552-AE5F902DF382}"/>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BF2A84CF-5EB5-464E-BE80-A7A0292EF7BE}"/>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5A728B19-A977-4A73-8A6C-0118EDF7317D}"/>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7A233B73-BEE4-4132-97E6-A28F699D6356}"/>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6C41E18-BF20-4020-84BD-3A765E781A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2B85A55-DD1C-4537-A91F-4AF6389B66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B5B61C-3317-497A-A99C-0A2CFEBB18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B6DDA2D-D3B4-4964-B5D2-991DC0ECFC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65C3194-9935-42AE-9A6C-6877550219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6" name="楕円 245">
          <a:extLst>
            <a:ext uri="{FF2B5EF4-FFF2-40B4-BE49-F238E27FC236}">
              <a16:creationId xmlns:a16="http://schemas.microsoft.com/office/drawing/2014/main" id="{91AFB515-5610-47F8-9906-EBEEDFA96716}"/>
            </a:ext>
          </a:extLst>
        </xdr:cNvPr>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6367</xdr:rowOff>
    </xdr:from>
    <xdr:ext cx="469744" cy="259045"/>
    <xdr:sp macro="" textlink="">
      <xdr:nvSpPr>
        <xdr:cNvPr id="247" name="【体育館・プール】&#10;一人当たり面積該当値テキスト">
          <a:extLst>
            <a:ext uri="{FF2B5EF4-FFF2-40B4-BE49-F238E27FC236}">
              <a16:creationId xmlns:a16="http://schemas.microsoft.com/office/drawing/2014/main" id="{A2254DC9-545B-4C1E-87D1-C2DAAB3009E7}"/>
            </a:ext>
          </a:extLst>
        </xdr:cNvPr>
        <xdr:cNvSpPr txBox="1"/>
      </xdr:nvSpPr>
      <xdr:spPr>
        <a:xfrm>
          <a:off x="10515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248" name="楕円 247">
          <a:extLst>
            <a:ext uri="{FF2B5EF4-FFF2-40B4-BE49-F238E27FC236}">
              <a16:creationId xmlns:a16="http://schemas.microsoft.com/office/drawing/2014/main" id="{9D76D809-2490-4FEE-82EB-644C7380E91F}"/>
            </a:ext>
          </a:extLst>
        </xdr:cNvPr>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41910</xdr:rowOff>
    </xdr:to>
    <xdr:cxnSp macro="">
      <xdr:nvCxnSpPr>
        <xdr:cNvPr id="249" name="直線コネクタ 248">
          <a:extLst>
            <a:ext uri="{FF2B5EF4-FFF2-40B4-BE49-F238E27FC236}">
              <a16:creationId xmlns:a16="http://schemas.microsoft.com/office/drawing/2014/main" id="{6FFD0110-4E1A-43B8-9A46-BECF71757828}"/>
            </a:ext>
          </a:extLst>
        </xdr:cNvPr>
        <xdr:cNvCxnSpPr/>
      </xdr:nvCxnSpPr>
      <xdr:spPr>
        <a:xfrm flipV="1">
          <a:off x="9639300" y="10492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50" name="楕円 249">
          <a:extLst>
            <a:ext uri="{FF2B5EF4-FFF2-40B4-BE49-F238E27FC236}">
              <a16:creationId xmlns:a16="http://schemas.microsoft.com/office/drawing/2014/main" id="{84AD2492-65D9-455F-A0A1-D0E33186855F}"/>
            </a:ext>
          </a:extLst>
        </xdr:cNvPr>
        <xdr:cNvSpPr/>
      </xdr:nvSpPr>
      <xdr:spPr>
        <a:xfrm>
          <a:off x="869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45720</xdr:rowOff>
    </xdr:to>
    <xdr:cxnSp macro="">
      <xdr:nvCxnSpPr>
        <xdr:cNvPr id="251" name="直線コネクタ 250">
          <a:extLst>
            <a:ext uri="{FF2B5EF4-FFF2-40B4-BE49-F238E27FC236}">
              <a16:creationId xmlns:a16="http://schemas.microsoft.com/office/drawing/2014/main" id="{C851622F-25BD-4D86-A0A3-8AFB95C10EA8}"/>
            </a:ext>
          </a:extLst>
        </xdr:cNvPr>
        <xdr:cNvCxnSpPr/>
      </xdr:nvCxnSpPr>
      <xdr:spPr>
        <a:xfrm flipV="1">
          <a:off x="8750300" y="10500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2540</xdr:rowOff>
    </xdr:from>
    <xdr:to>
      <xdr:col>41</xdr:col>
      <xdr:colOff>101600</xdr:colOff>
      <xdr:row>61</xdr:row>
      <xdr:rowOff>104140</xdr:rowOff>
    </xdr:to>
    <xdr:sp macro="" textlink="">
      <xdr:nvSpPr>
        <xdr:cNvPr id="252" name="楕円 251">
          <a:extLst>
            <a:ext uri="{FF2B5EF4-FFF2-40B4-BE49-F238E27FC236}">
              <a16:creationId xmlns:a16="http://schemas.microsoft.com/office/drawing/2014/main" id="{20334A59-D06D-47A0-B256-F975915DAD7A}"/>
            </a:ext>
          </a:extLst>
        </xdr:cNvPr>
        <xdr:cNvSpPr/>
      </xdr:nvSpPr>
      <xdr:spPr>
        <a:xfrm>
          <a:off x="781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45720</xdr:rowOff>
    </xdr:from>
    <xdr:to>
      <xdr:col>45</xdr:col>
      <xdr:colOff>177800</xdr:colOff>
      <xdr:row>61</xdr:row>
      <xdr:rowOff>53340</xdr:rowOff>
    </xdr:to>
    <xdr:cxnSp macro="">
      <xdr:nvCxnSpPr>
        <xdr:cNvPr id="253" name="直線コネクタ 252">
          <a:extLst>
            <a:ext uri="{FF2B5EF4-FFF2-40B4-BE49-F238E27FC236}">
              <a16:creationId xmlns:a16="http://schemas.microsoft.com/office/drawing/2014/main" id="{3FDF10B7-E798-499D-B6E0-7A6E143FDF8A}"/>
            </a:ext>
          </a:extLst>
        </xdr:cNvPr>
        <xdr:cNvCxnSpPr/>
      </xdr:nvCxnSpPr>
      <xdr:spPr>
        <a:xfrm flipV="1">
          <a:off x="7861300" y="10504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xdr:rowOff>
    </xdr:from>
    <xdr:to>
      <xdr:col>36</xdr:col>
      <xdr:colOff>165100</xdr:colOff>
      <xdr:row>61</xdr:row>
      <xdr:rowOff>107950</xdr:rowOff>
    </xdr:to>
    <xdr:sp macro="" textlink="">
      <xdr:nvSpPr>
        <xdr:cNvPr id="254" name="楕円 253">
          <a:extLst>
            <a:ext uri="{FF2B5EF4-FFF2-40B4-BE49-F238E27FC236}">
              <a16:creationId xmlns:a16="http://schemas.microsoft.com/office/drawing/2014/main" id="{05FC2B73-DBA7-43AD-AF69-0F265F303AFA}"/>
            </a:ext>
          </a:extLst>
        </xdr:cNvPr>
        <xdr:cNvSpPr/>
      </xdr:nvSpPr>
      <xdr:spPr>
        <a:xfrm>
          <a:off x="692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53340</xdr:rowOff>
    </xdr:from>
    <xdr:to>
      <xdr:col>41</xdr:col>
      <xdr:colOff>50800</xdr:colOff>
      <xdr:row>61</xdr:row>
      <xdr:rowOff>57150</xdr:rowOff>
    </xdr:to>
    <xdr:cxnSp macro="">
      <xdr:nvCxnSpPr>
        <xdr:cNvPr id="255" name="直線コネクタ 254">
          <a:extLst>
            <a:ext uri="{FF2B5EF4-FFF2-40B4-BE49-F238E27FC236}">
              <a16:creationId xmlns:a16="http://schemas.microsoft.com/office/drawing/2014/main" id="{A02392E0-9BF9-4B1E-BA48-40D5572E85C0}"/>
            </a:ext>
          </a:extLst>
        </xdr:cNvPr>
        <xdr:cNvCxnSpPr/>
      </xdr:nvCxnSpPr>
      <xdr:spPr>
        <a:xfrm flipV="1">
          <a:off x="6972300" y="1051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446C5A99-5A9A-44E3-949F-E1CC6BDE89B7}"/>
            </a:ext>
          </a:extLst>
        </xdr:cNvPr>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a:extLst>
            <a:ext uri="{FF2B5EF4-FFF2-40B4-BE49-F238E27FC236}">
              <a16:creationId xmlns:a16="http://schemas.microsoft.com/office/drawing/2014/main" id="{8B186D02-1B20-4E79-8FB7-53CFA898BE89}"/>
            </a:ext>
          </a:extLst>
        </xdr:cNvPr>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a:extLst>
            <a:ext uri="{FF2B5EF4-FFF2-40B4-BE49-F238E27FC236}">
              <a16:creationId xmlns:a16="http://schemas.microsoft.com/office/drawing/2014/main" id="{8A5DE12B-C2B8-4FC3-A235-0784326B44F4}"/>
            </a:ext>
          </a:extLst>
        </xdr:cNvPr>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7A3C0A1D-BE7F-46FD-883E-06A659329DE1}"/>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109237</xdr:rowOff>
    </xdr:from>
    <xdr:ext cx="469744" cy="259045"/>
    <xdr:sp macro="" textlink="">
      <xdr:nvSpPr>
        <xdr:cNvPr id="260" name="n_1mainValue【体育館・プール】&#10;一人当たり面積">
          <a:extLst>
            <a:ext uri="{FF2B5EF4-FFF2-40B4-BE49-F238E27FC236}">
              <a16:creationId xmlns:a16="http://schemas.microsoft.com/office/drawing/2014/main" id="{5A54279A-0BDE-46B0-900C-E675B26A0F6D}"/>
            </a:ext>
          </a:extLst>
        </xdr:cNvPr>
        <xdr:cNvSpPr txBox="1"/>
      </xdr:nvSpPr>
      <xdr:spPr>
        <a:xfrm>
          <a:off x="9391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61" name="n_2mainValue【体育館・プール】&#10;一人当たり面積">
          <a:extLst>
            <a:ext uri="{FF2B5EF4-FFF2-40B4-BE49-F238E27FC236}">
              <a16:creationId xmlns:a16="http://schemas.microsoft.com/office/drawing/2014/main" id="{3DAB4B5D-3CCF-403A-9068-CCABA32541E7}"/>
            </a:ext>
          </a:extLst>
        </xdr:cNvPr>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62" name="n_3mainValue【体育館・プール】&#10;一人当たり面積">
          <a:extLst>
            <a:ext uri="{FF2B5EF4-FFF2-40B4-BE49-F238E27FC236}">
              <a16:creationId xmlns:a16="http://schemas.microsoft.com/office/drawing/2014/main" id="{89AB34FB-BC1B-44AF-A8B7-28428161DF9E}"/>
            </a:ext>
          </a:extLst>
        </xdr:cNvPr>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99077</xdr:rowOff>
    </xdr:from>
    <xdr:ext cx="469744" cy="259045"/>
    <xdr:sp macro="" textlink="">
      <xdr:nvSpPr>
        <xdr:cNvPr id="263" name="n_4mainValue【体育館・プール】&#10;一人当たり面積">
          <a:extLst>
            <a:ext uri="{FF2B5EF4-FFF2-40B4-BE49-F238E27FC236}">
              <a16:creationId xmlns:a16="http://schemas.microsoft.com/office/drawing/2014/main" id="{53A25887-CD12-4C3B-B168-F614AB4F30BD}"/>
            </a:ext>
          </a:extLst>
        </xdr:cNvPr>
        <xdr:cNvSpPr txBox="1"/>
      </xdr:nvSpPr>
      <xdr:spPr>
        <a:xfrm>
          <a:off x="6737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35257F3-1BE9-40B0-A221-375B9A9B9F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E3FA16B-E3AD-4631-BDE7-3C042B4A86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BBEFB3B-0F7C-4F88-BF0D-65251D2F9E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1364F8A-3364-4BF8-9EC2-588081C9A0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2F6CA24-AD9F-4E60-B3A0-F16A84E33D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D2DAC00-AC6F-47F1-82A6-F686D647D2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522C1CA-70E3-465E-A61C-3FE1D26A46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CA2E121-CA45-4159-A69A-CBF6E003C5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4E1B851-710D-4A2F-A687-197786EDD6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7F64CF2-2B32-4821-B675-A819D815E1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0E4FABC-A5B3-46A9-8C40-72CCEAD9B5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E4733D66-8A88-447B-81F9-9AB283DBF1A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57D7F40E-10BA-416D-820F-9BB3C81A3EB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2ACDEFDC-ACA9-4537-BF72-FE8B355B276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D7B0484D-935A-43B6-9989-C34012890FC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5E31416B-C22E-48DC-BEA6-CD18B2FBAAF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1F8C82F8-9EE1-425B-AC1A-C599CCBDA29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F86FCD23-06F9-490B-974F-7E7EA3B8A6E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6289B8E0-076E-458D-A5F9-F3CBC9A4367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0D6800B-8205-4CFE-81AB-70F97CC544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1AAD2C2-0739-4C96-8F1C-81B13A80F7E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80F3402-14FC-40D2-9C46-5602638184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8CC96DBE-99F3-4EA7-93CA-27ABFD8326CE}"/>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7304E004-71ED-4FFF-B87C-2CF1081A3F49}"/>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A555827F-9E3F-4B56-BAB1-45FCDDEF884F}"/>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45EB9918-1C8F-4381-B7B4-A890C562A918}"/>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D613C192-9355-43AA-A77F-7959DAFE2026}"/>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1CE1DAAD-9536-4406-8224-3797679A6FBE}"/>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015D804D-B3F1-4FD8-912E-C841F7EC8CFA}"/>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7423293E-70D3-4877-83A3-1B94184F1583}"/>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7A80F028-81F4-46A6-97F6-81DFFA211D2C}"/>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09E09964-CBD8-4E7E-A5A3-2C8952DD0B2D}"/>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E25A3766-2AC8-44AD-9638-FC289D94DDA9}"/>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76F5B09-6220-4603-AD21-C56CBF3F64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20A2EAB-91B8-40AF-A2DE-971F2FCFB0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B87A2A-50F2-4369-8C79-931D24D7A9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A090EF6-0F16-4547-A97D-BF426A888C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CF34FB1-F6D3-48C5-9A1E-CC3F015CD4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302" name="楕円 301">
          <a:extLst>
            <a:ext uri="{FF2B5EF4-FFF2-40B4-BE49-F238E27FC236}">
              <a16:creationId xmlns:a16="http://schemas.microsoft.com/office/drawing/2014/main" id="{F8AB5A4C-E944-4D9F-8E16-00155AB9B42B}"/>
            </a:ext>
          </a:extLst>
        </xdr:cNvPr>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77740</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AC027AA6-FC3A-421A-AA7E-4CE69E1BF4AD}"/>
            </a:ext>
          </a:extLst>
        </xdr:cNvPr>
        <xdr:cNvSpPr txBox="1"/>
      </xdr:nvSpPr>
      <xdr:spPr>
        <a:xfrm>
          <a:off x="4673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4" name="楕円 303">
          <a:extLst>
            <a:ext uri="{FF2B5EF4-FFF2-40B4-BE49-F238E27FC236}">
              <a16:creationId xmlns:a16="http://schemas.microsoft.com/office/drawing/2014/main" id="{3A1A766C-DB1E-4CEB-A8AD-FA809700F184}"/>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15239</xdr:rowOff>
    </xdr:to>
    <xdr:cxnSp macro="">
      <xdr:nvCxnSpPr>
        <xdr:cNvPr id="305" name="直線コネクタ 304">
          <a:extLst>
            <a:ext uri="{FF2B5EF4-FFF2-40B4-BE49-F238E27FC236}">
              <a16:creationId xmlns:a16="http://schemas.microsoft.com/office/drawing/2014/main" id="{99011A81-3C43-462E-8414-82E90C60568D}"/>
            </a:ext>
          </a:extLst>
        </xdr:cNvPr>
        <xdr:cNvCxnSpPr/>
      </xdr:nvCxnSpPr>
      <xdr:spPr>
        <a:xfrm flipV="1">
          <a:off x="3797300" y="1420901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74168</xdr:rowOff>
    </xdr:from>
    <xdr:to>
      <xdr:col>15</xdr:col>
      <xdr:colOff>101600</xdr:colOff>
      <xdr:row>79</xdr:row>
      <xdr:rowOff>4318</xdr:rowOff>
    </xdr:to>
    <xdr:sp macro="" textlink="">
      <xdr:nvSpPr>
        <xdr:cNvPr id="306" name="楕円 305">
          <a:extLst>
            <a:ext uri="{FF2B5EF4-FFF2-40B4-BE49-F238E27FC236}">
              <a16:creationId xmlns:a16="http://schemas.microsoft.com/office/drawing/2014/main" id="{8298BF3B-2DB2-4507-AAA5-5244A470C2B3}"/>
            </a:ext>
          </a:extLst>
        </xdr:cNvPr>
        <xdr:cNvSpPr/>
      </xdr:nvSpPr>
      <xdr:spPr>
        <a:xfrm>
          <a:off x="2857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124968</xdr:rowOff>
    </xdr:from>
    <xdr:to>
      <xdr:col>19</xdr:col>
      <xdr:colOff>177800</xdr:colOff>
      <xdr:row>83</xdr:row>
      <xdr:rowOff>15239</xdr:rowOff>
    </xdr:to>
    <xdr:cxnSp macro="">
      <xdr:nvCxnSpPr>
        <xdr:cNvPr id="307" name="直線コネクタ 306">
          <a:extLst>
            <a:ext uri="{FF2B5EF4-FFF2-40B4-BE49-F238E27FC236}">
              <a16:creationId xmlns:a16="http://schemas.microsoft.com/office/drawing/2014/main" id="{7C155CB9-BB8B-45EF-9C6C-AD8FE714A0EE}"/>
            </a:ext>
          </a:extLst>
        </xdr:cNvPr>
        <xdr:cNvCxnSpPr/>
      </xdr:nvCxnSpPr>
      <xdr:spPr>
        <a:xfrm>
          <a:off x="2908300" y="13498068"/>
          <a:ext cx="889000" cy="7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10161</xdr:rowOff>
    </xdr:from>
    <xdr:to>
      <xdr:col>10</xdr:col>
      <xdr:colOff>165100</xdr:colOff>
      <xdr:row>78</xdr:row>
      <xdr:rowOff>111761</xdr:rowOff>
    </xdr:to>
    <xdr:sp macro="" textlink="">
      <xdr:nvSpPr>
        <xdr:cNvPr id="308" name="楕円 307">
          <a:extLst>
            <a:ext uri="{FF2B5EF4-FFF2-40B4-BE49-F238E27FC236}">
              <a16:creationId xmlns:a16="http://schemas.microsoft.com/office/drawing/2014/main" id="{A67DC581-9ADB-440E-872D-507835C7239E}"/>
            </a:ext>
          </a:extLst>
        </xdr:cNvPr>
        <xdr:cNvSpPr/>
      </xdr:nvSpPr>
      <xdr:spPr>
        <a:xfrm>
          <a:off x="1968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60961</xdr:rowOff>
    </xdr:from>
    <xdr:to>
      <xdr:col>15</xdr:col>
      <xdr:colOff>50800</xdr:colOff>
      <xdr:row>78</xdr:row>
      <xdr:rowOff>124968</xdr:rowOff>
    </xdr:to>
    <xdr:cxnSp macro="">
      <xdr:nvCxnSpPr>
        <xdr:cNvPr id="309" name="直線コネクタ 308">
          <a:extLst>
            <a:ext uri="{FF2B5EF4-FFF2-40B4-BE49-F238E27FC236}">
              <a16:creationId xmlns:a16="http://schemas.microsoft.com/office/drawing/2014/main" id="{400AAF14-F755-4450-86DD-487CE4F42AAE}"/>
            </a:ext>
          </a:extLst>
        </xdr:cNvPr>
        <xdr:cNvCxnSpPr/>
      </xdr:nvCxnSpPr>
      <xdr:spPr>
        <a:xfrm>
          <a:off x="2019300" y="13434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131318</xdr:rowOff>
    </xdr:from>
    <xdr:to>
      <xdr:col>6</xdr:col>
      <xdr:colOff>38100</xdr:colOff>
      <xdr:row>78</xdr:row>
      <xdr:rowOff>61468</xdr:rowOff>
    </xdr:to>
    <xdr:sp macro="" textlink="">
      <xdr:nvSpPr>
        <xdr:cNvPr id="310" name="楕円 309">
          <a:extLst>
            <a:ext uri="{FF2B5EF4-FFF2-40B4-BE49-F238E27FC236}">
              <a16:creationId xmlns:a16="http://schemas.microsoft.com/office/drawing/2014/main" id="{9A77DFC9-D803-405F-88AA-B3BCB167B9CD}"/>
            </a:ext>
          </a:extLst>
        </xdr:cNvPr>
        <xdr:cNvSpPr/>
      </xdr:nvSpPr>
      <xdr:spPr>
        <a:xfrm>
          <a:off x="1079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10668</xdr:rowOff>
    </xdr:from>
    <xdr:to>
      <xdr:col>10</xdr:col>
      <xdr:colOff>114300</xdr:colOff>
      <xdr:row>78</xdr:row>
      <xdr:rowOff>60961</xdr:rowOff>
    </xdr:to>
    <xdr:cxnSp macro="">
      <xdr:nvCxnSpPr>
        <xdr:cNvPr id="311" name="直線コネクタ 310">
          <a:extLst>
            <a:ext uri="{FF2B5EF4-FFF2-40B4-BE49-F238E27FC236}">
              <a16:creationId xmlns:a16="http://schemas.microsoft.com/office/drawing/2014/main" id="{8999613B-BDD3-4C3E-A677-06D69F97D71A}"/>
            </a:ext>
          </a:extLst>
        </xdr:cNvPr>
        <xdr:cNvCxnSpPr/>
      </xdr:nvCxnSpPr>
      <xdr:spPr>
        <a:xfrm>
          <a:off x="1130300" y="13383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DD24D178-5D24-4ADE-912A-F06E0D0237CB}"/>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a:extLst>
            <a:ext uri="{FF2B5EF4-FFF2-40B4-BE49-F238E27FC236}">
              <a16:creationId xmlns:a16="http://schemas.microsoft.com/office/drawing/2014/main" id="{1EFD0D44-622C-4D71-A42F-2B1FF03D461A}"/>
            </a:ext>
          </a:extLst>
        </xdr:cNvPr>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a:extLst>
            <a:ext uri="{FF2B5EF4-FFF2-40B4-BE49-F238E27FC236}">
              <a16:creationId xmlns:a16="http://schemas.microsoft.com/office/drawing/2014/main" id="{DD71E882-5D5F-4D48-8393-F1F04B72CB2B}"/>
            </a:ext>
          </a:extLst>
        </xdr:cNvPr>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a:extLst>
            <a:ext uri="{FF2B5EF4-FFF2-40B4-BE49-F238E27FC236}">
              <a16:creationId xmlns:a16="http://schemas.microsoft.com/office/drawing/2014/main" id="{A603EA9C-F9B0-44C0-BAF2-5B33C57FC662}"/>
            </a:ext>
          </a:extLst>
        </xdr:cNvPr>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16" name="n_1mainValue【福祉施設】&#10;有形固定資産減価償却率">
          <a:extLst>
            <a:ext uri="{FF2B5EF4-FFF2-40B4-BE49-F238E27FC236}">
              <a16:creationId xmlns:a16="http://schemas.microsoft.com/office/drawing/2014/main" id="{C92D3650-369F-4196-90EC-13F67F1911E8}"/>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20845</xdr:rowOff>
    </xdr:from>
    <xdr:ext cx="405111" cy="259045"/>
    <xdr:sp macro="" textlink="">
      <xdr:nvSpPr>
        <xdr:cNvPr id="317" name="n_2mainValue【福祉施設】&#10;有形固定資産減価償却率">
          <a:extLst>
            <a:ext uri="{FF2B5EF4-FFF2-40B4-BE49-F238E27FC236}">
              <a16:creationId xmlns:a16="http://schemas.microsoft.com/office/drawing/2014/main" id="{1752A5D2-1E3E-4C4D-8925-1DC654384F09}"/>
            </a:ext>
          </a:extLst>
        </xdr:cNvPr>
        <xdr:cNvSpPr txBox="1"/>
      </xdr:nvSpPr>
      <xdr:spPr>
        <a:xfrm>
          <a:off x="2705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128288</xdr:rowOff>
    </xdr:from>
    <xdr:ext cx="405111" cy="259045"/>
    <xdr:sp macro="" textlink="">
      <xdr:nvSpPr>
        <xdr:cNvPr id="318" name="n_3mainValue【福祉施設】&#10;有形固定資産減価償却率">
          <a:extLst>
            <a:ext uri="{FF2B5EF4-FFF2-40B4-BE49-F238E27FC236}">
              <a16:creationId xmlns:a16="http://schemas.microsoft.com/office/drawing/2014/main" id="{46EB3941-19A7-401E-AE2C-04535511EE2D}"/>
            </a:ext>
          </a:extLst>
        </xdr:cNvPr>
        <xdr:cNvSpPr txBox="1"/>
      </xdr:nvSpPr>
      <xdr:spPr>
        <a:xfrm>
          <a:off x="1816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77995</xdr:rowOff>
    </xdr:from>
    <xdr:ext cx="405111" cy="259045"/>
    <xdr:sp macro="" textlink="">
      <xdr:nvSpPr>
        <xdr:cNvPr id="319" name="n_4mainValue【福祉施設】&#10;有形固定資産減価償却率">
          <a:extLst>
            <a:ext uri="{FF2B5EF4-FFF2-40B4-BE49-F238E27FC236}">
              <a16:creationId xmlns:a16="http://schemas.microsoft.com/office/drawing/2014/main" id="{2C6A3A4B-A68C-4EA1-B406-87520AF244A5}"/>
            </a:ext>
          </a:extLst>
        </xdr:cNvPr>
        <xdr:cNvSpPr txBox="1"/>
      </xdr:nvSpPr>
      <xdr:spPr>
        <a:xfrm>
          <a:off x="9277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C2B408-6C1F-496E-BF6E-DDD2C31DDA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C4A06FC-1ED0-4579-99DD-0AD252E9B1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6CDA13D-D1BE-466C-8863-C83FC0EB75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F90972C-DEDF-425C-BA88-81414177F5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29E780A-E8F8-44E4-B1D4-8C70C9B648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7AB7DA6-AE28-4C3B-A82A-3403A02F5E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2D01EAC-FD44-4A5B-BB3C-A2108B6FDA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D1B4AAF-5270-4993-834E-5B1DC21C4C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1345577-A3AB-4645-A370-71C13CE37B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9C69A66-D5C5-4FAF-90FC-06DA66CF9A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79086B2-FB29-4DAF-95FF-F999832F2CE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DAF9C5E7-8010-4FE7-A97C-3677E46C7E5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D7C6E21-AEBA-4C2B-9037-E7235B810D0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F755FDE1-B82B-4220-B478-6E11EBB4CC7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9DDEE943-79D5-487C-81A7-3518C6E8BE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50882578-1B3E-43FE-B83A-F2B1BEA0806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4E44515-0A36-4AE4-8047-F59ACD6F9E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E600B49B-0145-48F8-9F0D-4562543A259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C1A314D-2DB3-41D1-BDD4-DA88C2B60B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24840AC4-BD83-47E3-AB34-96059CA39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BCFD417-42A8-411E-A4C1-5A5A033524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F3F0D596-064A-42F1-B94B-DECFEE1CE47C}"/>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776AF985-FBF1-40AF-B648-48F84811B8F7}"/>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DD6D18B4-D9A2-44D6-95B4-39C1C6C9FB28}"/>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C6C7EAD0-1A99-4712-904A-B32BF6FC1BF4}"/>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5EF6ED70-8710-457A-8FC1-D0730C3DB828}"/>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a:extLst>
            <a:ext uri="{FF2B5EF4-FFF2-40B4-BE49-F238E27FC236}">
              <a16:creationId xmlns:a16="http://schemas.microsoft.com/office/drawing/2014/main" id="{F01FD958-C5C7-43C7-B65D-06D453504D7A}"/>
            </a:ext>
          </a:extLst>
        </xdr:cNvPr>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3D4A717E-AD74-4347-87BD-2ADCFBC9CCB5}"/>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D7AEADAB-1E9B-4E43-BA25-9E02F72840E8}"/>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17FED5B9-3EFC-43DC-9AF9-07FD172C00C8}"/>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F6D4650E-4A21-4CC0-A597-3D38E49050A5}"/>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256F028B-95D6-46AF-B1B7-F95B0E96D58D}"/>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AC7C47F-2CD7-4C5C-9657-5FC2E6DD71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69A2B54-2346-4818-9449-0D0060657E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52CE36A-2665-45C9-A3B6-585987ACCD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0B7402A-5B39-4ED6-A11D-BB0CD409887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C92BB1-CE83-4ED0-996A-55AC68AD37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99313</xdr:rowOff>
    </xdr:from>
    <xdr:to>
      <xdr:col>55</xdr:col>
      <xdr:colOff>50800</xdr:colOff>
      <xdr:row>84</xdr:row>
      <xdr:rowOff>29463</xdr:rowOff>
    </xdr:to>
    <xdr:sp macro="" textlink="">
      <xdr:nvSpPr>
        <xdr:cNvPr id="357" name="楕円 356">
          <a:extLst>
            <a:ext uri="{FF2B5EF4-FFF2-40B4-BE49-F238E27FC236}">
              <a16:creationId xmlns:a16="http://schemas.microsoft.com/office/drawing/2014/main" id="{73E77721-CD1D-47B2-B0D6-9BFCA171A021}"/>
            </a:ext>
          </a:extLst>
        </xdr:cNvPr>
        <xdr:cNvSpPr/>
      </xdr:nvSpPr>
      <xdr:spPr>
        <a:xfrm>
          <a:off x="10426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77740</xdr:rowOff>
    </xdr:from>
    <xdr:ext cx="469744" cy="259045"/>
    <xdr:sp macro="" textlink="">
      <xdr:nvSpPr>
        <xdr:cNvPr id="358" name="【福祉施設】&#10;一人当たり面積該当値テキスト">
          <a:extLst>
            <a:ext uri="{FF2B5EF4-FFF2-40B4-BE49-F238E27FC236}">
              <a16:creationId xmlns:a16="http://schemas.microsoft.com/office/drawing/2014/main" id="{1D90A7FD-4B4A-45EC-8771-D6688F4AAE25}"/>
            </a:ext>
          </a:extLst>
        </xdr:cNvPr>
        <xdr:cNvSpPr txBox="1"/>
      </xdr:nvSpPr>
      <xdr:spPr>
        <a:xfrm>
          <a:off x="10515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359" name="楕円 358">
          <a:extLst>
            <a:ext uri="{FF2B5EF4-FFF2-40B4-BE49-F238E27FC236}">
              <a16:creationId xmlns:a16="http://schemas.microsoft.com/office/drawing/2014/main" id="{70314A68-CE9C-4E92-AC4F-4845B4169045}"/>
            </a:ext>
          </a:extLst>
        </xdr:cNvPr>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150113</xdr:rowOff>
    </xdr:from>
    <xdr:to>
      <xdr:col>55</xdr:col>
      <xdr:colOff>0</xdr:colOff>
      <xdr:row>84</xdr:row>
      <xdr:rowOff>6096</xdr:rowOff>
    </xdr:to>
    <xdr:cxnSp macro="">
      <xdr:nvCxnSpPr>
        <xdr:cNvPr id="360" name="直線コネクタ 359">
          <a:extLst>
            <a:ext uri="{FF2B5EF4-FFF2-40B4-BE49-F238E27FC236}">
              <a16:creationId xmlns:a16="http://schemas.microsoft.com/office/drawing/2014/main" id="{2FFDD6AB-E323-4FB6-9B38-40CC4F8956FE}"/>
            </a:ext>
          </a:extLst>
        </xdr:cNvPr>
        <xdr:cNvCxnSpPr/>
      </xdr:nvCxnSpPr>
      <xdr:spPr>
        <a:xfrm flipV="1">
          <a:off x="9639300" y="143804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61" name="楕円 360">
          <a:extLst>
            <a:ext uri="{FF2B5EF4-FFF2-40B4-BE49-F238E27FC236}">
              <a16:creationId xmlns:a16="http://schemas.microsoft.com/office/drawing/2014/main" id="{47B919BC-8309-4C78-AD4D-8FDBE9D7E4C5}"/>
            </a:ext>
          </a:extLst>
        </xdr:cNvPr>
        <xdr:cNvSpPr/>
      </xdr:nvSpPr>
      <xdr:spPr>
        <a:xfrm>
          <a:off x="869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84</xdr:row>
      <xdr:rowOff>6096</xdr:rowOff>
    </xdr:to>
    <xdr:cxnSp macro="">
      <xdr:nvCxnSpPr>
        <xdr:cNvPr id="362" name="直線コネクタ 361">
          <a:extLst>
            <a:ext uri="{FF2B5EF4-FFF2-40B4-BE49-F238E27FC236}">
              <a16:creationId xmlns:a16="http://schemas.microsoft.com/office/drawing/2014/main" id="{008EF5B8-2436-4E97-9BBA-EC87A64561AE}"/>
            </a:ext>
          </a:extLst>
        </xdr:cNvPr>
        <xdr:cNvCxnSpPr/>
      </xdr:nvCxnSpPr>
      <xdr:spPr>
        <a:xfrm>
          <a:off x="8750300" y="14389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63" name="楕円 362">
          <a:extLst>
            <a:ext uri="{FF2B5EF4-FFF2-40B4-BE49-F238E27FC236}">
              <a16:creationId xmlns:a16="http://schemas.microsoft.com/office/drawing/2014/main" id="{7AC337B2-8D91-4C5C-85ED-E10820206263}"/>
            </a:ext>
          </a:extLst>
        </xdr:cNvPr>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159258</xdr:rowOff>
    </xdr:from>
    <xdr:to>
      <xdr:col>45</xdr:col>
      <xdr:colOff>177800</xdr:colOff>
      <xdr:row>83</xdr:row>
      <xdr:rowOff>159258</xdr:rowOff>
    </xdr:to>
    <xdr:cxnSp macro="">
      <xdr:nvCxnSpPr>
        <xdr:cNvPr id="364" name="直線コネクタ 363">
          <a:extLst>
            <a:ext uri="{FF2B5EF4-FFF2-40B4-BE49-F238E27FC236}">
              <a16:creationId xmlns:a16="http://schemas.microsoft.com/office/drawing/2014/main" id="{6016F60D-621D-4BE1-A40A-3810E25D53DC}"/>
            </a:ext>
          </a:extLst>
        </xdr:cNvPr>
        <xdr:cNvCxnSpPr/>
      </xdr:nvCxnSpPr>
      <xdr:spPr>
        <a:xfrm>
          <a:off x="7861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5" name="楕円 364">
          <a:extLst>
            <a:ext uri="{FF2B5EF4-FFF2-40B4-BE49-F238E27FC236}">
              <a16:creationId xmlns:a16="http://schemas.microsoft.com/office/drawing/2014/main" id="{402349BE-D417-423F-9444-4D6F3D3A0509}"/>
            </a:ext>
          </a:extLst>
        </xdr:cNvPr>
        <xdr:cNvSpPr/>
      </xdr:nvSpPr>
      <xdr:spPr>
        <a:xfrm>
          <a:off x="692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159258</xdr:rowOff>
    </xdr:from>
    <xdr:to>
      <xdr:col>41</xdr:col>
      <xdr:colOff>50800</xdr:colOff>
      <xdr:row>83</xdr:row>
      <xdr:rowOff>159258</xdr:rowOff>
    </xdr:to>
    <xdr:cxnSp macro="">
      <xdr:nvCxnSpPr>
        <xdr:cNvPr id="366" name="直線コネクタ 365">
          <a:extLst>
            <a:ext uri="{FF2B5EF4-FFF2-40B4-BE49-F238E27FC236}">
              <a16:creationId xmlns:a16="http://schemas.microsoft.com/office/drawing/2014/main" id="{87B0A534-97E3-4658-8E28-EAF7DB18A413}"/>
            </a:ext>
          </a:extLst>
        </xdr:cNvPr>
        <xdr:cNvCxnSpPr/>
      </xdr:nvCxnSpPr>
      <xdr:spPr>
        <a:xfrm>
          <a:off x="6972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a:extLst>
            <a:ext uri="{FF2B5EF4-FFF2-40B4-BE49-F238E27FC236}">
              <a16:creationId xmlns:a16="http://schemas.microsoft.com/office/drawing/2014/main" id="{634B6BCD-95CA-4C88-A329-8B0E1F3BC840}"/>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a:extLst>
            <a:ext uri="{FF2B5EF4-FFF2-40B4-BE49-F238E27FC236}">
              <a16:creationId xmlns:a16="http://schemas.microsoft.com/office/drawing/2014/main" id="{B57D0F60-BF21-45DB-A886-23227E75C62A}"/>
            </a:ext>
          </a:extLst>
        </xdr:cNvPr>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a:extLst>
            <a:ext uri="{FF2B5EF4-FFF2-40B4-BE49-F238E27FC236}">
              <a16:creationId xmlns:a16="http://schemas.microsoft.com/office/drawing/2014/main" id="{64292C4C-F040-40F9-9E72-6A648DE873D2}"/>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39F5BA58-DCCD-4414-98E5-520004FF53EB}"/>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48023</xdr:rowOff>
    </xdr:from>
    <xdr:ext cx="469744" cy="259045"/>
    <xdr:sp macro="" textlink="">
      <xdr:nvSpPr>
        <xdr:cNvPr id="371" name="n_1mainValue【福祉施設】&#10;一人当たり面積">
          <a:extLst>
            <a:ext uri="{FF2B5EF4-FFF2-40B4-BE49-F238E27FC236}">
              <a16:creationId xmlns:a16="http://schemas.microsoft.com/office/drawing/2014/main" id="{D591DCF4-1A2F-487A-94E0-34B28198E57B}"/>
            </a:ext>
          </a:extLst>
        </xdr:cNvPr>
        <xdr:cNvSpPr txBox="1"/>
      </xdr:nvSpPr>
      <xdr:spPr>
        <a:xfrm>
          <a:off x="9391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2" name="n_2mainValue【福祉施設】&#10;一人当たり面積">
          <a:extLst>
            <a:ext uri="{FF2B5EF4-FFF2-40B4-BE49-F238E27FC236}">
              <a16:creationId xmlns:a16="http://schemas.microsoft.com/office/drawing/2014/main" id="{80A80F93-7971-43B2-931B-776EA65AE568}"/>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29735</xdr:rowOff>
    </xdr:from>
    <xdr:ext cx="469744" cy="259045"/>
    <xdr:sp macro="" textlink="">
      <xdr:nvSpPr>
        <xdr:cNvPr id="373" name="n_3mainValue【福祉施設】&#10;一人当たり面積">
          <a:extLst>
            <a:ext uri="{FF2B5EF4-FFF2-40B4-BE49-F238E27FC236}">
              <a16:creationId xmlns:a16="http://schemas.microsoft.com/office/drawing/2014/main" id="{2FCECFC9-839E-4B5A-9FCF-81CE49817D88}"/>
            </a:ext>
          </a:extLst>
        </xdr:cNvPr>
        <xdr:cNvSpPr txBox="1"/>
      </xdr:nvSpPr>
      <xdr:spPr>
        <a:xfrm>
          <a:off x="7626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29735</xdr:rowOff>
    </xdr:from>
    <xdr:ext cx="469744" cy="259045"/>
    <xdr:sp macro="" textlink="">
      <xdr:nvSpPr>
        <xdr:cNvPr id="374" name="n_4mainValue【福祉施設】&#10;一人当たり面積">
          <a:extLst>
            <a:ext uri="{FF2B5EF4-FFF2-40B4-BE49-F238E27FC236}">
              <a16:creationId xmlns:a16="http://schemas.microsoft.com/office/drawing/2014/main" id="{54C0EE76-F6A4-4BD8-9DCF-9EAA0FCDEE48}"/>
            </a:ext>
          </a:extLst>
        </xdr:cNvPr>
        <xdr:cNvSpPr txBox="1"/>
      </xdr:nvSpPr>
      <xdr:spPr>
        <a:xfrm>
          <a:off x="6737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CD83229-0C4B-4E7E-B1AB-F186682326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D962AF4-1EFA-4BCE-AD20-8F8AA6FC7B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E9D2042-401D-4484-A683-88305434CC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C315B03D-A834-472C-BDD7-83E05492E2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6C1224A-7B05-4C5E-BA98-488C53AA36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5875FB9-7758-4D2D-B3B4-EFCE9F3127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F9D12BE-F944-4B7E-A402-7D52675EA0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F78E2F1-8E31-4BB4-8180-5AFF3DA580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5A70612D-700E-4A87-8DCD-241951F8BC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1017A95A-C42C-4495-A704-FD7F86ECCD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65DCD0D3-3CD5-4823-825E-8E6EAE2410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949BFE82-2924-413B-AB26-D204F75F56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9186A15-4A2C-45D9-8E41-CC1CB8C5DE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FD46AC-6C76-488B-868B-8FC13B3152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1D1DA33-4CBD-49AA-ADA8-A2CD74947E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691B94FC-64B2-4FF3-B92D-1FFEC5C869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AAA2544-FC60-48D5-B0B1-0BC8562C15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135FC434-B5FE-4CC0-9734-4AE1D235E5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C6DBB38F-18EF-44FD-84E4-9A94534645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1A4193E-105C-467E-A546-FAC7C648CB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F6151B98-02AB-4457-9BA5-C1E34E99A2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BF97214-4F4F-4F14-97AE-ABA64D16BF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D700347A-9FE4-48D4-A721-ABAEFEA6B0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4C1A520-8BE7-4E49-9DBE-D7B59281AC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2411A911-1B68-4C58-B903-447242CFED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7B2B533A-CBB9-4FC4-842E-3FCFE7D108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D0990B37-48FC-42E2-BA02-5F53A61DF8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a:extLst>
            <a:ext uri="{FF2B5EF4-FFF2-40B4-BE49-F238E27FC236}">
              <a16:creationId xmlns:a16="http://schemas.microsoft.com/office/drawing/2014/main" id="{E3503162-625B-4A74-803F-BC95E9393035}"/>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a:extLst>
            <a:ext uri="{FF2B5EF4-FFF2-40B4-BE49-F238E27FC236}">
              <a16:creationId xmlns:a16="http://schemas.microsoft.com/office/drawing/2014/main" id="{4DF6883E-C7C9-4635-9EE8-8DD195496007}"/>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a:extLst>
            <a:ext uri="{FF2B5EF4-FFF2-40B4-BE49-F238E27FC236}">
              <a16:creationId xmlns:a16="http://schemas.microsoft.com/office/drawing/2014/main" id="{198080F1-43E1-4D40-86FA-F74AF060661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a:extLst>
            <a:ext uri="{FF2B5EF4-FFF2-40B4-BE49-F238E27FC236}">
              <a16:creationId xmlns:a16="http://schemas.microsoft.com/office/drawing/2014/main" id="{80373790-BD09-4398-A89F-A1CF5B8346E8}"/>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a:extLst>
            <a:ext uri="{FF2B5EF4-FFF2-40B4-BE49-F238E27FC236}">
              <a16:creationId xmlns:a16="http://schemas.microsoft.com/office/drawing/2014/main" id="{8058878B-A216-49B6-AC1E-07E25512CB6C}"/>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a:extLst>
            <a:ext uri="{FF2B5EF4-FFF2-40B4-BE49-F238E27FC236}">
              <a16:creationId xmlns:a16="http://schemas.microsoft.com/office/drawing/2014/main" id="{3C22AA1C-4313-4547-8970-3007C5F06603}"/>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a:extLst>
            <a:ext uri="{FF2B5EF4-FFF2-40B4-BE49-F238E27FC236}">
              <a16:creationId xmlns:a16="http://schemas.microsoft.com/office/drawing/2014/main" id="{1BA4701F-4926-4F39-9FC8-D138F34E1EC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a:extLst>
            <a:ext uri="{FF2B5EF4-FFF2-40B4-BE49-F238E27FC236}">
              <a16:creationId xmlns:a16="http://schemas.microsoft.com/office/drawing/2014/main" id="{E09B528D-6AB0-4B21-9C29-76C190BBB9B8}"/>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31E0DE5-C239-4AA3-8D97-B55798E4B3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EC76CE6C-3751-4F29-A196-FA791983300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52256EE3-1624-4ABC-ACD1-C7EAE5E1EF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413" name="直線コネクタ 412">
          <a:extLst>
            <a:ext uri="{FF2B5EF4-FFF2-40B4-BE49-F238E27FC236}">
              <a16:creationId xmlns:a16="http://schemas.microsoft.com/office/drawing/2014/main" id="{595FCC3C-5B3E-4C50-B032-49E199B02FD8}"/>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E3FEB4A5-4551-49B4-B650-82A3580357F6}"/>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415" name="直線コネクタ 414">
          <a:extLst>
            <a:ext uri="{FF2B5EF4-FFF2-40B4-BE49-F238E27FC236}">
              <a16:creationId xmlns:a16="http://schemas.microsoft.com/office/drawing/2014/main" id="{85D80303-A303-4C97-8FB6-BFB028A97B56}"/>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E65334DA-4E86-4D61-9BAC-81EDCB500FFA}"/>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417" name="直線コネクタ 416">
          <a:extLst>
            <a:ext uri="{FF2B5EF4-FFF2-40B4-BE49-F238E27FC236}">
              <a16:creationId xmlns:a16="http://schemas.microsoft.com/office/drawing/2014/main" id="{4FF19A0F-8BAF-4468-8269-E799B0F84798}"/>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4606721A-8C51-4EE3-A2C2-245B6AE5843A}"/>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9" name="フローチャート: 判断 418">
          <a:extLst>
            <a:ext uri="{FF2B5EF4-FFF2-40B4-BE49-F238E27FC236}">
              <a16:creationId xmlns:a16="http://schemas.microsoft.com/office/drawing/2014/main" id="{467E3207-3322-4AC7-ADA9-00D65539B07D}"/>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420" name="フローチャート: 判断 419">
          <a:extLst>
            <a:ext uri="{FF2B5EF4-FFF2-40B4-BE49-F238E27FC236}">
              <a16:creationId xmlns:a16="http://schemas.microsoft.com/office/drawing/2014/main" id="{C8F2DCF1-C6B1-4DDE-BD39-8009AC734E14}"/>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421" name="フローチャート: 判断 420">
          <a:extLst>
            <a:ext uri="{FF2B5EF4-FFF2-40B4-BE49-F238E27FC236}">
              <a16:creationId xmlns:a16="http://schemas.microsoft.com/office/drawing/2014/main" id="{404E25EC-AF1E-4010-A3AC-F564FDA6CBB2}"/>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422" name="フローチャート: 判断 421">
          <a:extLst>
            <a:ext uri="{FF2B5EF4-FFF2-40B4-BE49-F238E27FC236}">
              <a16:creationId xmlns:a16="http://schemas.microsoft.com/office/drawing/2014/main" id="{E5BEB1B7-07D6-4EB0-883B-24754F7F76E6}"/>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423" name="フローチャート: 判断 422">
          <a:extLst>
            <a:ext uri="{FF2B5EF4-FFF2-40B4-BE49-F238E27FC236}">
              <a16:creationId xmlns:a16="http://schemas.microsoft.com/office/drawing/2014/main" id="{36B72E14-ADE8-4103-8C6F-61F099655E1B}"/>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F8C00E2E-7436-43C2-92A9-E1A587FD11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E5C2E2A-1F58-4450-919B-01C48C8403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37EFF72-1033-4205-8FF6-188662ABF9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086D756-0BE8-409C-BFAE-5F1014078D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775C27B-E475-4E41-992E-1A5DD17E42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29" name="楕円 428">
          <a:extLst>
            <a:ext uri="{FF2B5EF4-FFF2-40B4-BE49-F238E27FC236}">
              <a16:creationId xmlns:a16="http://schemas.microsoft.com/office/drawing/2014/main" id="{2077C900-3F44-428F-9202-9EB22E170612}"/>
            </a:ext>
          </a:extLst>
        </xdr:cNvPr>
        <xdr:cNvSpPr/>
      </xdr:nvSpPr>
      <xdr:spPr>
        <a:xfrm>
          <a:off x="16268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74693</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D61E7BF7-67E1-4D58-BDB1-2FCA69A1CB7A}"/>
            </a:ext>
          </a:extLst>
        </xdr:cNvPr>
        <xdr:cNvSpPr txBox="1"/>
      </xdr:nvSpPr>
      <xdr:spPr>
        <a:xfrm>
          <a:off x="16357600"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27686</xdr:rowOff>
    </xdr:from>
    <xdr:to>
      <xdr:col>81</xdr:col>
      <xdr:colOff>101600</xdr:colOff>
      <xdr:row>39</xdr:row>
      <xdr:rowOff>129286</xdr:rowOff>
    </xdr:to>
    <xdr:sp macro="" textlink="">
      <xdr:nvSpPr>
        <xdr:cNvPr id="431" name="楕円 430">
          <a:extLst>
            <a:ext uri="{FF2B5EF4-FFF2-40B4-BE49-F238E27FC236}">
              <a16:creationId xmlns:a16="http://schemas.microsoft.com/office/drawing/2014/main" id="{1E22A8F3-E14E-4001-97E6-16F8FEE2F51F}"/>
            </a:ext>
          </a:extLst>
        </xdr:cNvPr>
        <xdr:cNvSpPr/>
      </xdr:nvSpPr>
      <xdr:spPr>
        <a:xfrm>
          <a:off x="15430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78486</xdr:rowOff>
    </xdr:from>
    <xdr:to>
      <xdr:col>85</xdr:col>
      <xdr:colOff>127000</xdr:colOff>
      <xdr:row>39</xdr:row>
      <xdr:rowOff>147066</xdr:rowOff>
    </xdr:to>
    <xdr:cxnSp macro="">
      <xdr:nvCxnSpPr>
        <xdr:cNvPr id="432" name="直線コネクタ 431">
          <a:extLst>
            <a:ext uri="{FF2B5EF4-FFF2-40B4-BE49-F238E27FC236}">
              <a16:creationId xmlns:a16="http://schemas.microsoft.com/office/drawing/2014/main" id="{B06DCEDC-9E6D-429E-9707-56E4903DE24A}"/>
            </a:ext>
          </a:extLst>
        </xdr:cNvPr>
        <xdr:cNvCxnSpPr/>
      </xdr:nvCxnSpPr>
      <xdr:spPr>
        <a:xfrm>
          <a:off x="15481300" y="67650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123698</xdr:rowOff>
    </xdr:from>
    <xdr:to>
      <xdr:col>76</xdr:col>
      <xdr:colOff>165100</xdr:colOff>
      <xdr:row>39</xdr:row>
      <xdr:rowOff>53848</xdr:rowOff>
    </xdr:to>
    <xdr:sp macro="" textlink="">
      <xdr:nvSpPr>
        <xdr:cNvPr id="433" name="楕円 432">
          <a:extLst>
            <a:ext uri="{FF2B5EF4-FFF2-40B4-BE49-F238E27FC236}">
              <a16:creationId xmlns:a16="http://schemas.microsoft.com/office/drawing/2014/main" id="{9AB4CA79-1E5C-49B3-A111-7F27C9535989}"/>
            </a:ext>
          </a:extLst>
        </xdr:cNvPr>
        <xdr:cNvSpPr/>
      </xdr:nvSpPr>
      <xdr:spPr>
        <a:xfrm>
          <a:off x="14541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xdr:rowOff>
    </xdr:from>
    <xdr:to>
      <xdr:col>81</xdr:col>
      <xdr:colOff>50800</xdr:colOff>
      <xdr:row>39</xdr:row>
      <xdr:rowOff>78486</xdr:rowOff>
    </xdr:to>
    <xdr:cxnSp macro="">
      <xdr:nvCxnSpPr>
        <xdr:cNvPr id="434" name="直線コネクタ 433">
          <a:extLst>
            <a:ext uri="{FF2B5EF4-FFF2-40B4-BE49-F238E27FC236}">
              <a16:creationId xmlns:a16="http://schemas.microsoft.com/office/drawing/2014/main" id="{299D450C-9637-4FB8-882D-4C80590AC11E}"/>
            </a:ext>
          </a:extLst>
        </xdr:cNvPr>
        <xdr:cNvCxnSpPr/>
      </xdr:nvCxnSpPr>
      <xdr:spPr>
        <a:xfrm>
          <a:off x="14592300" y="668959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75692</xdr:rowOff>
    </xdr:from>
    <xdr:to>
      <xdr:col>72</xdr:col>
      <xdr:colOff>38100</xdr:colOff>
      <xdr:row>39</xdr:row>
      <xdr:rowOff>5842</xdr:rowOff>
    </xdr:to>
    <xdr:sp macro="" textlink="">
      <xdr:nvSpPr>
        <xdr:cNvPr id="435" name="楕円 434">
          <a:extLst>
            <a:ext uri="{FF2B5EF4-FFF2-40B4-BE49-F238E27FC236}">
              <a16:creationId xmlns:a16="http://schemas.microsoft.com/office/drawing/2014/main" id="{0762883B-CF91-417F-987F-44354580BB1F}"/>
            </a:ext>
          </a:extLst>
        </xdr:cNvPr>
        <xdr:cNvSpPr/>
      </xdr:nvSpPr>
      <xdr:spPr>
        <a:xfrm>
          <a:off x="1365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126492</xdr:rowOff>
    </xdr:from>
    <xdr:to>
      <xdr:col>76</xdr:col>
      <xdr:colOff>114300</xdr:colOff>
      <xdr:row>39</xdr:row>
      <xdr:rowOff>3048</xdr:rowOff>
    </xdr:to>
    <xdr:cxnSp macro="">
      <xdr:nvCxnSpPr>
        <xdr:cNvPr id="436" name="直線コネクタ 435">
          <a:extLst>
            <a:ext uri="{FF2B5EF4-FFF2-40B4-BE49-F238E27FC236}">
              <a16:creationId xmlns:a16="http://schemas.microsoft.com/office/drawing/2014/main" id="{4FC379DC-858B-4C99-B9CC-F4DD7FE5F8A6}"/>
            </a:ext>
          </a:extLst>
        </xdr:cNvPr>
        <xdr:cNvCxnSpPr/>
      </xdr:nvCxnSpPr>
      <xdr:spPr>
        <a:xfrm>
          <a:off x="13703300" y="66415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xdr:rowOff>
    </xdr:from>
    <xdr:to>
      <xdr:col>67</xdr:col>
      <xdr:colOff>101600</xdr:colOff>
      <xdr:row>38</xdr:row>
      <xdr:rowOff>108712</xdr:rowOff>
    </xdr:to>
    <xdr:sp macro="" textlink="">
      <xdr:nvSpPr>
        <xdr:cNvPr id="437" name="楕円 436">
          <a:extLst>
            <a:ext uri="{FF2B5EF4-FFF2-40B4-BE49-F238E27FC236}">
              <a16:creationId xmlns:a16="http://schemas.microsoft.com/office/drawing/2014/main" id="{5358B0C5-4BA0-4D9E-963C-F9821979FBEA}"/>
            </a:ext>
          </a:extLst>
        </xdr:cNvPr>
        <xdr:cNvSpPr/>
      </xdr:nvSpPr>
      <xdr:spPr>
        <a:xfrm>
          <a:off x="12763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57912</xdr:rowOff>
    </xdr:from>
    <xdr:to>
      <xdr:col>71</xdr:col>
      <xdr:colOff>177800</xdr:colOff>
      <xdr:row>38</xdr:row>
      <xdr:rowOff>126492</xdr:rowOff>
    </xdr:to>
    <xdr:cxnSp macro="">
      <xdr:nvCxnSpPr>
        <xdr:cNvPr id="438" name="直線コネクタ 437">
          <a:extLst>
            <a:ext uri="{FF2B5EF4-FFF2-40B4-BE49-F238E27FC236}">
              <a16:creationId xmlns:a16="http://schemas.microsoft.com/office/drawing/2014/main" id="{ED7F0658-D28E-4F64-9B19-3E7639EA7560}"/>
            </a:ext>
          </a:extLst>
        </xdr:cNvPr>
        <xdr:cNvCxnSpPr/>
      </xdr:nvCxnSpPr>
      <xdr:spPr>
        <a:xfrm>
          <a:off x="12814300" y="65730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6E05F0E2-51A8-400B-A146-1CC644AD80B9}"/>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2A57EFA4-4859-474C-8827-C7BF83EDB14A}"/>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DC5957A9-0B5B-426F-AFBA-994747D70F58}"/>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49A8C695-9409-4407-A250-D1F6799AFB6D}"/>
            </a:ext>
          </a:extLst>
        </xdr:cNvPr>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120413</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66906363-242F-4359-992E-F199BE843F7C}"/>
            </a:ext>
          </a:extLst>
        </xdr:cNvPr>
        <xdr:cNvSpPr txBox="1"/>
      </xdr:nvSpPr>
      <xdr:spPr>
        <a:xfrm>
          <a:off x="152660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44975</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E1A6B121-D920-43DC-8D8F-AF7603DACD1D}"/>
            </a:ext>
          </a:extLst>
        </xdr:cNvPr>
        <xdr:cNvSpPr txBox="1"/>
      </xdr:nvSpPr>
      <xdr:spPr>
        <a:xfrm>
          <a:off x="14389744"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168419</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1EFD1A44-FF2D-4126-9CB0-320939C9913D}"/>
            </a:ext>
          </a:extLst>
        </xdr:cNvPr>
        <xdr:cNvSpPr txBox="1"/>
      </xdr:nvSpPr>
      <xdr:spPr>
        <a:xfrm>
          <a:off x="13500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99839</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AFE86AB8-DC39-4163-AB4B-0E65FA44A1CA}"/>
            </a:ext>
          </a:extLst>
        </xdr:cNvPr>
        <xdr:cNvSpPr txBox="1"/>
      </xdr:nvSpPr>
      <xdr:spPr>
        <a:xfrm>
          <a:off x="126117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76D8EDA8-9653-4A6A-930D-72AA88DFC2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9A2B01B9-F91A-48F6-AEFA-D45A6869CC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C764B612-B215-4664-ADCE-5248BBDBB9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1A4AA298-BF69-4CF9-A29C-7FA2F45EF6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5DEB4918-0FBF-427D-9947-B03BA6A8A2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F9A8B39F-6511-40F1-9804-53E9B1CBE3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B2751080-5529-49C5-9888-017DC01B06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4FD3316B-8F59-4322-8C5A-72388B2E9F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8EC8900C-6316-4EFD-B3B3-F7EF9AD94C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311DD4AF-44B5-4090-A4B4-7BA6A1CA82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677C66D-2201-47BA-BFAC-54100842D88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a:extLst>
            <a:ext uri="{FF2B5EF4-FFF2-40B4-BE49-F238E27FC236}">
              <a16:creationId xmlns:a16="http://schemas.microsoft.com/office/drawing/2014/main" id="{952B5424-C574-4EA8-83FC-E0C63E4A25B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E5D21C4-BC2C-4433-AFD1-F20FB62139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a:extLst>
            <a:ext uri="{FF2B5EF4-FFF2-40B4-BE49-F238E27FC236}">
              <a16:creationId xmlns:a16="http://schemas.microsoft.com/office/drawing/2014/main" id="{3F2C617A-0D75-4CDE-AA08-6CEAC6456F6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CF12C687-DF71-40CE-AAC1-797C30C350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5043B5E8-E15E-44E1-9EE7-0FF872AD757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3AA68060-00CC-43F1-9D0D-98814DC78C9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a:extLst>
            <a:ext uri="{FF2B5EF4-FFF2-40B4-BE49-F238E27FC236}">
              <a16:creationId xmlns:a16="http://schemas.microsoft.com/office/drawing/2014/main" id="{1385B893-70E1-4463-A978-AC6FF933A82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A94B4FE1-DA8E-46AE-BACF-817DA972617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a:extLst>
            <a:ext uri="{FF2B5EF4-FFF2-40B4-BE49-F238E27FC236}">
              <a16:creationId xmlns:a16="http://schemas.microsoft.com/office/drawing/2014/main" id="{ADA05F8E-F1E0-4743-8D1C-4DA12E9303D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DC00BB56-909D-454F-9D1E-F156160073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97584E7F-9294-4C6A-8222-B50351AE3E3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451FC068-5845-4AC8-9512-91DC09EACF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470" name="直線コネクタ 469">
          <a:extLst>
            <a:ext uri="{FF2B5EF4-FFF2-40B4-BE49-F238E27FC236}">
              <a16:creationId xmlns:a16="http://schemas.microsoft.com/office/drawing/2014/main" id="{4281388E-1167-4C2F-A5A5-A2F98AEE2D2B}"/>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6336985C-CABD-42D5-AFF1-78CCC4FE042A}"/>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472" name="直線コネクタ 471">
          <a:extLst>
            <a:ext uri="{FF2B5EF4-FFF2-40B4-BE49-F238E27FC236}">
              <a16:creationId xmlns:a16="http://schemas.microsoft.com/office/drawing/2014/main" id="{65B87621-C773-4DB5-A43A-CDFFCB4D59C4}"/>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C6336003-17FE-4081-9070-8C7D8BFE7EBC}"/>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474" name="直線コネクタ 473">
          <a:extLst>
            <a:ext uri="{FF2B5EF4-FFF2-40B4-BE49-F238E27FC236}">
              <a16:creationId xmlns:a16="http://schemas.microsoft.com/office/drawing/2014/main" id="{162C3379-9495-46D8-B8D5-E8E64DC63C97}"/>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475" name="【一般廃棄物処理施設】&#10;一人当たり有形固定資産（償却資産）額平均値テキスト">
          <a:extLst>
            <a:ext uri="{FF2B5EF4-FFF2-40B4-BE49-F238E27FC236}">
              <a16:creationId xmlns:a16="http://schemas.microsoft.com/office/drawing/2014/main" id="{E070618B-1FE5-4678-A214-857205C29E77}"/>
            </a:ext>
          </a:extLst>
        </xdr:cNvPr>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476" name="フローチャート: 判断 475">
          <a:extLst>
            <a:ext uri="{FF2B5EF4-FFF2-40B4-BE49-F238E27FC236}">
              <a16:creationId xmlns:a16="http://schemas.microsoft.com/office/drawing/2014/main" id="{9A63FCEA-C9E6-4696-B971-B16CBD7DABE6}"/>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477" name="フローチャート: 判断 476">
          <a:extLst>
            <a:ext uri="{FF2B5EF4-FFF2-40B4-BE49-F238E27FC236}">
              <a16:creationId xmlns:a16="http://schemas.microsoft.com/office/drawing/2014/main" id="{B92154B6-04AD-4C6B-8D86-D6A3B15DFC00}"/>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478" name="フローチャート: 判断 477">
          <a:extLst>
            <a:ext uri="{FF2B5EF4-FFF2-40B4-BE49-F238E27FC236}">
              <a16:creationId xmlns:a16="http://schemas.microsoft.com/office/drawing/2014/main" id="{0D32E891-A05E-45C7-AB52-8A223115BAC0}"/>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479" name="フローチャート: 判断 478">
          <a:extLst>
            <a:ext uri="{FF2B5EF4-FFF2-40B4-BE49-F238E27FC236}">
              <a16:creationId xmlns:a16="http://schemas.microsoft.com/office/drawing/2014/main" id="{4B26B5DA-A62A-4F10-89C8-48477FBA21BF}"/>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480" name="フローチャート: 判断 479">
          <a:extLst>
            <a:ext uri="{FF2B5EF4-FFF2-40B4-BE49-F238E27FC236}">
              <a16:creationId xmlns:a16="http://schemas.microsoft.com/office/drawing/2014/main" id="{F874D604-6EA3-404F-BBFA-A343DC4BFFF3}"/>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5C1ED80-4FDF-4054-B19F-3FA0B123A2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8F1C6234-44ED-4A94-AD5C-EC15DE6E49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85868A0-EFAB-4785-B7B6-ED2E8D1FB5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280F417-2A5F-435D-A8F8-9EBB1F9CCE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38AE61D-CDE1-4DE7-9D81-AFBBD5AEB3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96815</xdr:rowOff>
    </xdr:from>
    <xdr:to>
      <xdr:col>116</xdr:col>
      <xdr:colOff>114300</xdr:colOff>
      <xdr:row>40</xdr:row>
      <xdr:rowOff>26965</xdr:rowOff>
    </xdr:to>
    <xdr:sp macro="" textlink="">
      <xdr:nvSpPr>
        <xdr:cNvPr id="486" name="楕円 485">
          <a:extLst>
            <a:ext uri="{FF2B5EF4-FFF2-40B4-BE49-F238E27FC236}">
              <a16:creationId xmlns:a16="http://schemas.microsoft.com/office/drawing/2014/main" id="{DACADACD-5C24-42C6-B084-EFD16144E385}"/>
            </a:ext>
          </a:extLst>
        </xdr:cNvPr>
        <xdr:cNvSpPr/>
      </xdr:nvSpPr>
      <xdr:spPr>
        <a:xfrm>
          <a:off x="22110700" y="67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119692</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BDD35881-D0A0-42C7-ACE3-7C372B8A1F1D}"/>
            </a:ext>
          </a:extLst>
        </xdr:cNvPr>
        <xdr:cNvSpPr txBox="1"/>
      </xdr:nvSpPr>
      <xdr:spPr>
        <a:xfrm>
          <a:off x="22199600" y="663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100030</xdr:rowOff>
    </xdr:from>
    <xdr:to>
      <xdr:col>112</xdr:col>
      <xdr:colOff>38100</xdr:colOff>
      <xdr:row>40</xdr:row>
      <xdr:rowOff>30180</xdr:rowOff>
    </xdr:to>
    <xdr:sp macro="" textlink="">
      <xdr:nvSpPr>
        <xdr:cNvPr id="488" name="楕円 487">
          <a:extLst>
            <a:ext uri="{FF2B5EF4-FFF2-40B4-BE49-F238E27FC236}">
              <a16:creationId xmlns:a16="http://schemas.microsoft.com/office/drawing/2014/main" id="{CCB9B6D3-A562-44E1-B68A-9B93EA8851F3}"/>
            </a:ext>
          </a:extLst>
        </xdr:cNvPr>
        <xdr:cNvSpPr/>
      </xdr:nvSpPr>
      <xdr:spPr>
        <a:xfrm>
          <a:off x="21272500" y="67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147615</xdr:rowOff>
    </xdr:from>
    <xdr:to>
      <xdr:col>116</xdr:col>
      <xdr:colOff>63500</xdr:colOff>
      <xdr:row>39</xdr:row>
      <xdr:rowOff>150830</xdr:rowOff>
    </xdr:to>
    <xdr:cxnSp macro="">
      <xdr:nvCxnSpPr>
        <xdr:cNvPr id="489" name="直線コネクタ 488">
          <a:extLst>
            <a:ext uri="{FF2B5EF4-FFF2-40B4-BE49-F238E27FC236}">
              <a16:creationId xmlns:a16="http://schemas.microsoft.com/office/drawing/2014/main" id="{89F86B19-13EF-4DB6-85FD-41C060E1709E}"/>
            </a:ext>
          </a:extLst>
        </xdr:cNvPr>
        <xdr:cNvCxnSpPr/>
      </xdr:nvCxnSpPr>
      <xdr:spPr>
        <a:xfrm flipV="1">
          <a:off x="21323300" y="6834165"/>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112325</xdr:rowOff>
    </xdr:from>
    <xdr:to>
      <xdr:col>107</xdr:col>
      <xdr:colOff>101600</xdr:colOff>
      <xdr:row>40</xdr:row>
      <xdr:rowOff>42475</xdr:rowOff>
    </xdr:to>
    <xdr:sp macro="" textlink="">
      <xdr:nvSpPr>
        <xdr:cNvPr id="490" name="楕円 489">
          <a:extLst>
            <a:ext uri="{FF2B5EF4-FFF2-40B4-BE49-F238E27FC236}">
              <a16:creationId xmlns:a16="http://schemas.microsoft.com/office/drawing/2014/main" id="{BCB99D61-EB6C-442A-8C4E-1BBF5279B6CB}"/>
            </a:ext>
          </a:extLst>
        </xdr:cNvPr>
        <xdr:cNvSpPr/>
      </xdr:nvSpPr>
      <xdr:spPr>
        <a:xfrm>
          <a:off x="20383500" y="67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150830</xdr:rowOff>
    </xdr:from>
    <xdr:to>
      <xdr:col>111</xdr:col>
      <xdr:colOff>177800</xdr:colOff>
      <xdr:row>39</xdr:row>
      <xdr:rowOff>163125</xdr:rowOff>
    </xdr:to>
    <xdr:cxnSp macro="">
      <xdr:nvCxnSpPr>
        <xdr:cNvPr id="491" name="直線コネクタ 490">
          <a:extLst>
            <a:ext uri="{FF2B5EF4-FFF2-40B4-BE49-F238E27FC236}">
              <a16:creationId xmlns:a16="http://schemas.microsoft.com/office/drawing/2014/main" id="{CFC9F106-4857-450E-AAF9-C59622D34141}"/>
            </a:ext>
          </a:extLst>
        </xdr:cNvPr>
        <xdr:cNvCxnSpPr/>
      </xdr:nvCxnSpPr>
      <xdr:spPr>
        <a:xfrm flipV="1">
          <a:off x="20434300" y="6837380"/>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120475</xdr:rowOff>
    </xdr:from>
    <xdr:to>
      <xdr:col>102</xdr:col>
      <xdr:colOff>165100</xdr:colOff>
      <xdr:row>40</xdr:row>
      <xdr:rowOff>50625</xdr:rowOff>
    </xdr:to>
    <xdr:sp macro="" textlink="">
      <xdr:nvSpPr>
        <xdr:cNvPr id="492" name="楕円 491">
          <a:extLst>
            <a:ext uri="{FF2B5EF4-FFF2-40B4-BE49-F238E27FC236}">
              <a16:creationId xmlns:a16="http://schemas.microsoft.com/office/drawing/2014/main" id="{792F86A5-D85D-4637-A02F-1D60A614F50E}"/>
            </a:ext>
          </a:extLst>
        </xdr:cNvPr>
        <xdr:cNvSpPr/>
      </xdr:nvSpPr>
      <xdr:spPr>
        <a:xfrm>
          <a:off x="19494500" y="68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163125</xdr:rowOff>
    </xdr:from>
    <xdr:to>
      <xdr:col>107</xdr:col>
      <xdr:colOff>50800</xdr:colOff>
      <xdr:row>39</xdr:row>
      <xdr:rowOff>171275</xdr:rowOff>
    </xdr:to>
    <xdr:cxnSp macro="">
      <xdr:nvCxnSpPr>
        <xdr:cNvPr id="493" name="直線コネクタ 492">
          <a:extLst>
            <a:ext uri="{FF2B5EF4-FFF2-40B4-BE49-F238E27FC236}">
              <a16:creationId xmlns:a16="http://schemas.microsoft.com/office/drawing/2014/main" id="{F9076057-D865-4535-961E-5983A7973CE6}"/>
            </a:ext>
          </a:extLst>
        </xdr:cNvPr>
        <xdr:cNvCxnSpPr/>
      </xdr:nvCxnSpPr>
      <xdr:spPr>
        <a:xfrm flipV="1">
          <a:off x="19545300" y="6849675"/>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126700</xdr:rowOff>
    </xdr:from>
    <xdr:to>
      <xdr:col>98</xdr:col>
      <xdr:colOff>38100</xdr:colOff>
      <xdr:row>40</xdr:row>
      <xdr:rowOff>56850</xdr:rowOff>
    </xdr:to>
    <xdr:sp macro="" textlink="">
      <xdr:nvSpPr>
        <xdr:cNvPr id="494" name="楕円 493">
          <a:extLst>
            <a:ext uri="{FF2B5EF4-FFF2-40B4-BE49-F238E27FC236}">
              <a16:creationId xmlns:a16="http://schemas.microsoft.com/office/drawing/2014/main" id="{263A5E29-01E1-47D4-9F0B-0301AE20D34D}"/>
            </a:ext>
          </a:extLst>
        </xdr:cNvPr>
        <xdr:cNvSpPr/>
      </xdr:nvSpPr>
      <xdr:spPr>
        <a:xfrm>
          <a:off x="18605500" y="68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171275</xdr:rowOff>
    </xdr:from>
    <xdr:to>
      <xdr:col>102</xdr:col>
      <xdr:colOff>114300</xdr:colOff>
      <xdr:row>40</xdr:row>
      <xdr:rowOff>6050</xdr:rowOff>
    </xdr:to>
    <xdr:cxnSp macro="">
      <xdr:nvCxnSpPr>
        <xdr:cNvPr id="495" name="直線コネクタ 494">
          <a:extLst>
            <a:ext uri="{FF2B5EF4-FFF2-40B4-BE49-F238E27FC236}">
              <a16:creationId xmlns:a16="http://schemas.microsoft.com/office/drawing/2014/main" id="{58284E54-851C-4F30-947A-98B26C410457}"/>
            </a:ext>
          </a:extLst>
        </xdr:cNvPr>
        <xdr:cNvCxnSpPr/>
      </xdr:nvCxnSpPr>
      <xdr:spPr>
        <a:xfrm flipV="1">
          <a:off x="18656300" y="6857825"/>
          <a:ext cx="8890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496" name="n_1aveValue【一般廃棄物処理施設】&#10;一人当たり有形固定資産（償却資産）額">
          <a:extLst>
            <a:ext uri="{FF2B5EF4-FFF2-40B4-BE49-F238E27FC236}">
              <a16:creationId xmlns:a16="http://schemas.microsoft.com/office/drawing/2014/main" id="{E82C5619-08EC-4C46-85CC-029B83BFBA6D}"/>
            </a:ext>
          </a:extLst>
        </xdr:cNvPr>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497" name="n_2aveValue【一般廃棄物処理施設】&#10;一人当たり有形固定資産（償却資産）額">
          <a:extLst>
            <a:ext uri="{FF2B5EF4-FFF2-40B4-BE49-F238E27FC236}">
              <a16:creationId xmlns:a16="http://schemas.microsoft.com/office/drawing/2014/main" id="{4E2E9F65-9CC6-48AD-A41A-E47D2B377A75}"/>
            </a:ext>
          </a:extLst>
        </xdr:cNvPr>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18A42FB0-70DB-41F0-A24C-D46BA5AE6F4F}"/>
            </a:ext>
          </a:extLst>
        </xdr:cNvPr>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88899A2E-0BB2-4575-AE5B-CD449BD5FD31}"/>
            </a:ext>
          </a:extLst>
        </xdr:cNvPr>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46707</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56BB5141-D169-4E47-A4C3-99CE62F2DBA1}"/>
            </a:ext>
          </a:extLst>
        </xdr:cNvPr>
        <xdr:cNvSpPr txBox="1"/>
      </xdr:nvSpPr>
      <xdr:spPr>
        <a:xfrm>
          <a:off x="21011095" y="65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59002</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2FD69E06-5980-40E1-9465-0B1F7E64DEA9}"/>
            </a:ext>
          </a:extLst>
        </xdr:cNvPr>
        <xdr:cNvSpPr txBox="1"/>
      </xdr:nvSpPr>
      <xdr:spPr>
        <a:xfrm>
          <a:off x="20134795" y="657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67152</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255B2F62-68F7-4935-8C6F-3E4B490170B2}"/>
            </a:ext>
          </a:extLst>
        </xdr:cNvPr>
        <xdr:cNvSpPr txBox="1"/>
      </xdr:nvSpPr>
      <xdr:spPr>
        <a:xfrm>
          <a:off x="19245795" y="65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73377</xdr:rowOff>
    </xdr:from>
    <xdr:ext cx="534377" cy="259045"/>
    <xdr:sp macro="" textlink="">
      <xdr:nvSpPr>
        <xdr:cNvPr id="503" name="n_4mainValue【一般廃棄物処理施設】&#10;一人当たり有形固定資産（償却資産）額">
          <a:extLst>
            <a:ext uri="{FF2B5EF4-FFF2-40B4-BE49-F238E27FC236}">
              <a16:creationId xmlns:a16="http://schemas.microsoft.com/office/drawing/2014/main" id="{BC2A80AB-D710-478D-872A-5ACB3A814347}"/>
            </a:ext>
          </a:extLst>
        </xdr:cNvPr>
        <xdr:cNvSpPr txBox="1"/>
      </xdr:nvSpPr>
      <xdr:spPr>
        <a:xfrm>
          <a:off x="18389111" y="65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6D25D9BB-B7DF-4EAA-BB88-5EA07AB6F6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2880BF83-0AF7-4738-9691-01922B89CE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CB899486-B4FB-4D2A-A402-4E623D783F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A4AC7AA3-0D8B-46AD-9F14-588B66EBBD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FEE9404C-F159-431B-BB2B-DC104638BE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39A0C493-8245-4254-BB21-1450D0F4D3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DEB8002A-11B5-4CF5-80E0-95CA87D646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37B791E9-4548-4234-9FFF-9D89E5E7DF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48C19B98-1E3F-4BC6-8E54-B9FD174323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BDF18FDC-40B6-4526-BF22-40FF53457A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71208AEF-D960-41B7-BFE0-80E91660312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18FD1C4C-12C5-4FC8-90D5-436D96B633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6" name="テキスト ボックス 515">
          <a:extLst>
            <a:ext uri="{FF2B5EF4-FFF2-40B4-BE49-F238E27FC236}">
              <a16:creationId xmlns:a16="http://schemas.microsoft.com/office/drawing/2014/main" id="{AEB3A1B9-314E-4995-984A-01126C66C24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E38A5E85-BDCD-4E13-975C-2E6DE94A07F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E4EECD29-265D-41E6-B665-23CD5D6C621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F6FBFC4D-2717-401C-A3C9-9C4FF87BE3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C420487E-E357-457B-B646-4470F9FD3A4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1C2A7450-7B1B-45B6-9A42-BD564E51445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585D5752-23D1-48A0-8D47-023474DD4E7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DF6CA9EB-0052-4242-AF6D-FC13BBD070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C40ADF2D-F0C6-49E5-86E1-989F97B27B4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EE263BEC-FF2E-4092-BAD2-94E4D60CD8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9A97E247-DB47-4071-A5A2-576B39B0282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DFE974ED-DA5A-491B-98B1-EEAF1352D3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528" name="直線コネクタ 527">
          <a:extLst>
            <a:ext uri="{FF2B5EF4-FFF2-40B4-BE49-F238E27FC236}">
              <a16:creationId xmlns:a16="http://schemas.microsoft.com/office/drawing/2014/main" id="{80916098-BC5B-4CB0-B0F8-E6F0D6A081FA}"/>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29" name="【保健センター・保健所】&#10;有形固定資産減価償却率最小値テキスト">
          <a:extLst>
            <a:ext uri="{FF2B5EF4-FFF2-40B4-BE49-F238E27FC236}">
              <a16:creationId xmlns:a16="http://schemas.microsoft.com/office/drawing/2014/main" id="{6999BDD9-9C98-4100-9CFE-801797FE0F10}"/>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0" name="直線コネクタ 529">
          <a:extLst>
            <a:ext uri="{FF2B5EF4-FFF2-40B4-BE49-F238E27FC236}">
              <a16:creationId xmlns:a16="http://schemas.microsoft.com/office/drawing/2014/main" id="{67415394-031F-45D4-A13D-BB228901105E}"/>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2D50493B-2BBD-4897-AE80-0381E2F66415}"/>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2" name="直線コネクタ 531">
          <a:extLst>
            <a:ext uri="{FF2B5EF4-FFF2-40B4-BE49-F238E27FC236}">
              <a16:creationId xmlns:a16="http://schemas.microsoft.com/office/drawing/2014/main" id="{7FDCFC74-13A0-401E-A233-494FBB0218A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D819F55D-4F68-4448-BC4A-D6E2D67F65BF}"/>
            </a:ext>
          </a:extLst>
        </xdr:cNvPr>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34" name="フローチャート: 判断 533">
          <a:extLst>
            <a:ext uri="{FF2B5EF4-FFF2-40B4-BE49-F238E27FC236}">
              <a16:creationId xmlns:a16="http://schemas.microsoft.com/office/drawing/2014/main" id="{69199242-60FE-4578-A3EA-C9A11DB159B3}"/>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535" name="フローチャート: 判断 534">
          <a:extLst>
            <a:ext uri="{FF2B5EF4-FFF2-40B4-BE49-F238E27FC236}">
              <a16:creationId xmlns:a16="http://schemas.microsoft.com/office/drawing/2014/main" id="{B8BD3F2D-F630-4363-94D6-41D5A1D66C9E}"/>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36" name="フローチャート: 判断 535">
          <a:extLst>
            <a:ext uri="{FF2B5EF4-FFF2-40B4-BE49-F238E27FC236}">
              <a16:creationId xmlns:a16="http://schemas.microsoft.com/office/drawing/2014/main" id="{A5661D64-053B-4FFE-BCC7-147EA8180A84}"/>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37" name="フローチャート: 判断 536">
          <a:extLst>
            <a:ext uri="{FF2B5EF4-FFF2-40B4-BE49-F238E27FC236}">
              <a16:creationId xmlns:a16="http://schemas.microsoft.com/office/drawing/2014/main" id="{0F93BF5F-5CB3-4405-86D5-49221D403FA3}"/>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538" name="フローチャート: 判断 537">
          <a:extLst>
            <a:ext uri="{FF2B5EF4-FFF2-40B4-BE49-F238E27FC236}">
              <a16:creationId xmlns:a16="http://schemas.microsoft.com/office/drawing/2014/main" id="{7449122E-6A0D-4BBE-871F-B07A5C67F0E5}"/>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CC98477-8DBA-4E73-B1E7-A2F66FF1EB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A5DFF19-7112-410F-9129-72E128F2CB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0E0E2B2-4ED1-4627-9567-F2E9FA9C9C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2837195-606D-4B02-B5BC-960352C712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E41AFDA-E5BD-4FA2-9ADD-6D05BB6835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44" name="楕円 543">
          <a:extLst>
            <a:ext uri="{FF2B5EF4-FFF2-40B4-BE49-F238E27FC236}">
              <a16:creationId xmlns:a16="http://schemas.microsoft.com/office/drawing/2014/main" id="{1EA0BF51-6292-4688-91F0-D344EEB4011F}"/>
            </a:ext>
          </a:extLst>
        </xdr:cNvPr>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C5E373E9-97A2-4A70-BB7A-DA42D077F9F3}"/>
            </a:ext>
          </a:extLst>
        </xdr:cNvPr>
        <xdr:cNvSpPr txBox="1"/>
      </xdr:nvSpPr>
      <xdr:spPr>
        <a:xfrm>
          <a:off x="16357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46" name="楕円 545">
          <a:extLst>
            <a:ext uri="{FF2B5EF4-FFF2-40B4-BE49-F238E27FC236}">
              <a16:creationId xmlns:a16="http://schemas.microsoft.com/office/drawing/2014/main" id="{7B605591-4375-4F1F-88C4-F66F83C7C4EC}"/>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125730</xdr:rowOff>
    </xdr:to>
    <xdr:cxnSp macro="">
      <xdr:nvCxnSpPr>
        <xdr:cNvPr id="547" name="直線コネクタ 546">
          <a:extLst>
            <a:ext uri="{FF2B5EF4-FFF2-40B4-BE49-F238E27FC236}">
              <a16:creationId xmlns:a16="http://schemas.microsoft.com/office/drawing/2014/main" id="{97A8A6E9-0899-4039-8992-474B3F18509D}"/>
            </a:ext>
          </a:extLst>
        </xdr:cNvPr>
        <xdr:cNvCxnSpPr/>
      </xdr:nvCxnSpPr>
      <xdr:spPr>
        <a:xfrm flipV="1">
          <a:off x="15481300" y="99517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8" name="楕円 547">
          <a:extLst>
            <a:ext uri="{FF2B5EF4-FFF2-40B4-BE49-F238E27FC236}">
              <a16:creationId xmlns:a16="http://schemas.microsoft.com/office/drawing/2014/main" id="{7876EA2A-C8C8-49BE-8F53-09AD98946EDC}"/>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41910</xdr:rowOff>
    </xdr:to>
    <xdr:cxnSp macro="">
      <xdr:nvCxnSpPr>
        <xdr:cNvPr id="549" name="直線コネクタ 548">
          <a:extLst>
            <a:ext uri="{FF2B5EF4-FFF2-40B4-BE49-F238E27FC236}">
              <a16:creationId xmlns:a16="http://schemas.microsoft.com/office/drawing/2014/main" id="{662A2B17-00D2-436B-A51D-84F51F660E72}"/>
            </a:ext>
          </a:extLst>
        </xdr:cNvPr>
        <xdr:cNvCxnSpPr/>
      </xdr:nvCxnSpPr>
      <xdr:spPr>
        <a:xfrm flipV="1">
          <a:off x="14592300" y="100698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50" name="楕円 549">
          <a:extLst>
            <a:ext uri="{FF2B5EF4-FFF2-40B4-BE49-F238E27FC236}">
              <a16:creationId xmlns:a16="http://schemas.microsoft.com/office/drawing/2014/main" id="{1114A542-71D0-4CB1-BF3A-96EDF5A5EDE0}"/>
            </a:ext>
          </a:extLst>
        </xdr:cNvPr>
        <xdr:cNvSpPr/>
      </xdr:nvSpPr>
      <xdr:spPr>
        <a:xfrm>
          <a:off x="13652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83820</xdr:rowOff>
    </xdr:to>
    <xdr:cxnSp macro="">
      <xdr:nvCxnSpPr>
        <xdr:cNvPr id="551" name="直線コネクタ 550">
          <a:extLst>
            <a:ext uri="{FF2B5EF4-FFF2-40B4-BE49-F238E27FC236}">
              <a16:creationId xmlns:a16="http://schemas.microsoft.com/office/drawing/2014/main" id="{0DC52568-BB22-4A2E-B81A-B8FDE104EF62}"/>
            </a:ext>
          </a:extLst>
        </xdr:cNvPr>
        <xdr:cNvCxnSpPr/>
      </xdr:nvCxnSpPr>
      <xdr:spPr>
        <a:xfrm flipV="1">
          <a:off x="13703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101600</xdr:rowOff>
    </xdr:from>
    <xdr:to>
      <xdr:col>67</xdr:col>
      <xdr:colOff>101600</xdr:colOff>
      <xdr:row>59</xdr:row>
      <xdr:rowOff>31750</xdr:rowOff>
    </xdr:to>
    <xdr:sp macro="" textlink="">
      <xdr:nvSpPr>
        <xdr:cNvPr id="552" name="楕円 551">
          <a:extLst>
            <a:ext uri="{FF2B5EF4-FFF2-40B4-BE49-F238E27FC236}">
              <a16:creationId xmlns:a16="http://schemas.microsoft.com/office/drawing/2014/main" id="{77F5EBED-DB05-4C38-A4B9-E341272E427A}"/>
            </a:ext>
          </a:extLst>
        </xdr:cNvPr>
        <xdr:cNvSpPr/>
      </xdr:nvSpPr>
      <xdr:spPr>
        <a:xfrm>
          <a:off x="1276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152400</xdr:rowOff>
    </xdr:from>
    <xdr:to>
      <xdr:col>71</xdr:col>
      <xdr:colOff>177800</xdr:colOff>
      <xdr:row>59</xdr:row>
      <xdr:rowOff>83820</xdr:rowOff>
    </xdr:to>
    <xdr:cxnSp macro="">
      <xdr:nvCxnSpPr>
        <xdr:cNvPr id="553" name="直線コネクタ 552">
          <a:extLst>
            <a:ext uri="{FF2B5EF4-FFF2-40B4-BE49-F238E27FC236}">
              <a16:creationId xmlns:a16="http://schemas.microsoft.com/office/drawing/2014/main" id="{8905DE2D-9E9C-486F-BEA7-10A2F2A0B2D0}"/>
            </a:ext>
          </a:extLst>
        </xdr:cNvPr>
        <xdr:cNvCxnSpPr/>
      </xdr:nvCxnSpPr>
      <xdr:spPr>
        <a:xfrm>
          <a:off x="12814300" y="100965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73C809DD-433F-4F3B-8D8E-AC30EB74A8B7}"/>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53E5F4B8-08DD-49AA-A4A2-442C34C7B485}"/>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B69BE0F6-9ED1-48CC-BEC0-74983FA3FB62}"/>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D9835366-AE9E-422C-9A17-1E38EC771E71}"/>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167657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DA4C73EB-41CB-4D85-AED8-7DC15AB18421}"/>
            </a:ext>
          </a:extLst>
        </xdr:cNvPr>
        <xdr:cNvSpPr txBox="1"/>
      </xdr:nvSpPr>
      <xdr:spPr>
        <a:xfrm>
          <a:off x="15266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BAE4C-9455-4A21-A374-B465923D0512}"/>
            </a:ext>
          </a:extLst>
        </xdr:cNvPr>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125747</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B330AF43-5177-4566-8068-A41550521226}"/>
            </a:ext>
          </a:extLst>
        </xdr:cNvPr>
        <xdr:cNvSpPr txBox="1"/>
      </xdr:nvSpPr>
      <xdr:spPr>
        <a:xfrm>
          <a:off x="13500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22877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742D1855-22FC-4389-BAAE-2243385D706F}"/>
            </a:ext>
          </a:extLst>
        </xdr:cNvPr>
        <xdr:cNvSpPr txBox="1"/>
      </xdr:nvSpPr>
      <xdr:spPr>
        <a:xfrm>
          <a:off x="12611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16F70E3E-3135-4958-814A-07B7D3C613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D7FFD532-B0B4-4107-8DAC-4B11FC0045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8790982-FA50-4D6B-A737-8E27BD5621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5D91C8F9-736B-4EE7-97D7-09B5D7A7D4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FBC76DD5-9A87-4B57-992A-FD4422B68A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B61CBFE0-7316-4DB1-BE73-804FBC4D54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600AE2DD-A849-45E8-A760-29583A7334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2D29ACEE-0211-4863-A7AB-53593F3B89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2960F166-EF7A-4B27-B278-37FE1657DD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E3B47F3B-DE18-4A13-A98E-E0E7AFB2E9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58222B54-5653-4473-B019-CD734E23AE4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DE894B34-3A10-49C4-9383-4F65133504B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2DB44B30-36D1-4402-808C-81612DB8205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EA6BF889-5D02-4B72-BD90-E76CE05FBC8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922B5BC1-FE38-4E3E-B853-C4CD984A0D1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79EFD92B-4751-4CAE-90AA-222B2D160A4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5D11F42B-49A8-427C-821A-ACC71D95724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CF333566-249B-404C-AC4B-349703333B8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B34BCBAB-30C6-4A46-B9EB-FE892FDCDC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D8CB7225-04B5-4E36-BED4-E9E6A528CE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77151A5-5B21-442B-924C-620F5C36966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83" name="直線コネクタ 582">
          <a:extLst>
            <a:ext uri="{FF2B5EF4-FFF2-40B4-BE49-F238E27FC236}">
              <a16:creationId xmlns:a16="http://schemas.microsoft.com/office/drawing/2014/main" id="{73B00581-916A-44B1-822D-45EA208FDF4D}"/>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143D4663-7D5F-4212-A730-EB1B8FA406E6}"/>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85" name="直線コネクタ 584">
          <a:extLst>
            <a:ext uri="{FF2B5EF4-FFF2-40B4-BE49-F238E27FC236}">
              <a16:creationId xmlns:a16="http://schemas.microsoft.com/office/drawing/2014/main" id="{AF98179A-56F9-438A-B5FF-24A0054600E9}"/>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C6CC3A17-486A-4ADA-88FB-D1B41D436803}"/>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7" name="直線コネクタ 586">
          <a:extLst>
            <a:ext uri="{FF2B5EF4-FFF2-40B4-BE49-F238E27FC236}">
              <a16:creationId xmlns:a16="http://schemas.microsoft.com/office/drawing/2014/main" id="{E78AF4EF-BD57-4332-8675-E2D9F6E309CF}"/>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556AEC57-1B4E-4D66-9418-414ED9D6FF83}"/>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89" name="フローチャート: 判断 588">
          <a:extLst>
            <a:ext uri="{FF2B5EF4-FFF2-40B4-BE49-F238E27FC236}">
              <a16:creationId xmlns:a16="http://schemas.microsoft.com/office/drawing/2014/main" id="{32642A36-6251-46D2-9C58-FF1D911E9298}"/>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590" name="フローチャート: 判断 589">
          <a:extLst>
            <a:ext uri="{FF2B5EF4-FFF2-40B4-BE49-F238E27FC236}">
              <a16:creationId xmlns:a16="http://schemas.microsoft.com/office/drawing/2014/main" id="{8DBC5BD4-F76A-484D-B5B7-939A75060E0C}"/>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591" name="フローチャート: 判断 590">
          <a:extLst>
            <a:ext uri="{FF2B5EF4-FFF2-40B4-BE49-F238E27FC236}">
              <a16:creationId xmlns:a16="http://schemas.microsoft.com/office/drawing/2014/main" id="{42A8495B-75C5-4513-AEB5-EFA78F8D6BD7}"/>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592" name="フローチャート: 判断 591">
          <a:extLst>
            <a:ext uri="{FF2B5EF4-FFF2-40B4-BE49-F238E27FC236}">
              <a16:creationId xmlns:a16="http://schemas.microsoft.com/office/drawing/2014/main" id="{361DBFB7-9B60-4328-9B86-723DB3A10CD1}"/>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93" name="フローチャート: 判断 592">
          <a:extLst>
            <a:ext uri="{FF2B5EF4-FFF2-40B4-BE49-F238E27FC236}">
              <a16:creationId xmlns:a16="http://schemas.microsoft.com/office/drawing/2014/main" id="{A3B89A53-F255-47E5-984F-0B7F8DE443BF}"/>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A51C712-9F75-4C06-ADA6-A4692F91B1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A6F67C1-82C9-405A-9921-228D20C2D0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6FDBF9D3-19EA-4BF7-B332-2AB128D3FD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B51D874-E8E6-4B12-BB57-1BC0E3B555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08A8947-E7DE-48F7-B034-AEE840C38F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99" name="楕円 598">
          <a:extLst>
            <a:ext uri="{FF2B5EF4-FFF2-40B4-BE49-F238E27FC236}">
              <a16:creationId xmlns:a16="http://schemas.microsoft.com/office/drawing/2014/main" id="{46D6648B-E671-47B5-AEDA-03D2780A0F89}"/>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7BBE7B04-DD3D-4EBF-B75B-4589CF5676A6}"/>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1" name="楕円 600">
          <a:extLst>
            <a:ext uri="{FF2B5EF4-FFF2-40B4-BE49-F238E27FC236}">
              <a16:creationId xmlns:a16="http://schemas.microsoft.com/office/drawing/2014/main" id="{D0965CB1-580E-474D-AE1E-43C9CEB12996}"/>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02" name="直線コネクタ 601">
          <a:extLst>
            <a:ext uri="{FF2B5EF4-FFF2-40B4-BE49-F238E27FC236}">
              <a16:creationId xmlns:a16="http://schemas.microsoft.com/office/drawing/2014/main" id="{063EF0E2-09F1-4032-B6E3-6CB5EB63CE17}"/>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03" name="楕円 602">
          <a:extLst>
            <a:ext uri="{FF2B5EF4-FFF2-40B4-BE49-F238E27FC236}">
              <a16:creationId xmlns:a16="http://schemas.microsoft.com/office/drawing/2014/main" id="{C630FFE9-1748-4463-9A26-590988FCFD7B}"/>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04" name="直線コネクタ 603">
          <a:extLst>
            <a:ext uri="{FF2B5EF4-FFF2-40B4-BE49-F238E27FC236}">
              <a16:creationId xmlns:a16="http://schemas.microsoft.com/office/drawing/2014/main" id="{CB72CD4C-4BC9-4672-9775-32FEC2D4A24F}"/>
            </a:ext>
          </a:extLst>
        </xdr:cNvPr>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5" name="楕円 604">
          <a:extLst>
            <a:ext uri="{FF2B5EF4-FFF2-40B4-BE49-F238E27FC236}">
              <a16:creationId xmlns:a16="http://schemas.microsoft.com/office/drawing/2014/main" id="{88968E50-1C87-4E1C-9CF4-BCECA37D8CA8}"/>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91440</xdr:rowOff>
    </xdr:to>
    <xdr:cxnSp macro="">
      <xdr:nvCxnSpPr>
        <xdr:cNvPr id="606" name="直線コネクタ 605">
          <a:extLst>
            <a:ext uri="{FF2B5EF4-FFF2-40B4-BE49-F238E27FC236}">
              <a16:creationId xmlns:a16="http://schemas.microsoft.com/office/drawing/2014/main" id="{96A8DE2A-2208-4E9A-884D-2FF6CF87DA12}"/>
            </a:ext>
          </a:extLst>
        </xdr:cNvPr>
        <xdr:cNvCxnSpPr/>
      </xdr:nvCxnSpPr>
      <xdr:spPr>
        <a:xfrm>
          <a:off x="19545300" y="10629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7" name="楕円 606">
          <a:extLst>
            <a:ext uri="{FF2B5EF4-FFF2-40B4-BE49-F238E27FC236}">
              <a16:creationId xmlns:a16="http://schemas.microsoft.com/office/drawing/2014/main" id="{644C2B24-BA0B-4979-B1E7-E3F9B76A14D6}"/>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08" name="直線コネクタ 607">
          <a:extLst>
            <a:ext uri="{FF2B5EF4-FFF2-40B4-BE49-F238E27FC236}">
              <a16:creationId xmlns:a16="http://schemas.microsoft.com/office/drawing/2014/main" id="{9FB60B52-6328-4590-938A-1BDFC9FABB30}"/>
            </a:ext>
          </a:extLst>
        </xdr:cNvPr>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09" name="n_1aveValue【保健センター・保健所】&#10;一人当たり面積">
          <a:extLst>
            <a:ext uri="{FF2B5EF4-FFF2-40B4-BE49-F238E27FC236}">
              <a16:creationId xmlns:a16="http://schemas.microsoft.com/office/drawing/2014/main" id="{7089EBC0-F986-4376-ACBE-8216976AA588}"/>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610" name="n_2aveValue【保健センター・保健所】&#10;一人当たり面積">
          <a:extLst>
            <a:ext uri="{FF2B5EF4-FFF2-40B4-BE49-F238E27FC236}">
              <a16:creationId xmlns:a16="http://schemas.microsoft.com/office/drawing/2014/main" id="{D8AC604C-ED45-44DE-AA1C-698079A1155C}"/>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11" name="n_3aveValue【保健センター・保健所】&#10;一人当たり面積">
          <a:extLst>
            <a:ext uri="{FF2B5EF4-FFF2-40B4-BE49-F238E27FC236}">
              <a16:creationId xmlns:a16="http://schemas.microsoft.com/office/drawing/2014/main" id="{114142A5-E773-46E7-83BF-E52E149D2E71}"/>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12" name="n_4aveValue【保健センター・保健所】&#10;一人当たり面積">
          <a:extLst>
            <a:ext uri="{FF2B5EF4-FFF2-40B4-BE49-F238E27FC236}">
              <a16:creationId xmlns:a16="http://schemas.microsoft.com/office/drawing/2014/main" id="{67FCEAFB-AF8D-4A49-9A87-614506C04E78}"/>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13" name="n_1mainValue【保健センター・保健所】&#10;一人当たり面積">
          <a:extLst>
            <a:ext uri="{FF2B5EF4-FFF2-40B4-BE49-F238E27FC236}">
              <a16:creationId xmlns:a16="http://schemas.microsoft.com/office/drawing/2014/main" id="{DF3002B8-95D4-4030-BF52-21E9DFBB11F6}"/>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4" name="n_2mainValue【保健センター・保健所】&#10;一人当たり面積">
          <a:extLst>
            <a:ext uri="{FF2B5EF4-FFF2-40B4-BE49-F238E27FC236}">
              <a16:creationId xmlns:a16="http://schemas.microsoft.com/office/drawing/2014/main" id="{311468ED-5832-4531-AB1A-137467295B3D}"/>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15" name="n_3mainValue【保健センター・保健所】&#10;一人当たり面積">
          <a:extLst>
            <a:ext uri="{FF2B5EF4-FFF2-40B4-BE49-F238E27FC236}">
              <a16:creationId xmlns:a16="http://schemas.microsoft.com/office/drawing/2014/main" id="{5F1F009B-CBAA-4745-B92F-4DD2AD6B625D}"/>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6" name="n_4mainValue【保健センター・保健所】&#10;一人当たり面積">
          <a:extLst>
            <a:ext uri="{FF2B5EF4-FFF2-40B4-BE49-F238E27FC236}">
              <a16:creationId xmlns:a16="http://schemas.microsoft.com/office/drawing/2014/main" id="{B1C3834B-C69C-4847-B244-040361CB4D33}"/>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C14558A2-CADF-4CAC-834F-0CE3AA3C61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306B37A8-ABCB-4467-9C05-11E8BF236F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F20EADC8-79B8-48B1-9D93-049673B2DE2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73580703-14E0-4FC2-BAEF-F4518E83DA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2A58B98B-187C-4EE0-B3F7-019454E1F0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8151F7F4-7B5B-4BF3-8EBD-53FD9C8CE7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63BC67B4-AB6E-4D9C-9553-99A9E3E50D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897A37AB-26E6-443F-BA30-5496DBB7F7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8381D8B0-1E82-478E-A3EB-C2DE855F3B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5AFBCD93-8860-402C-9A62-8189B0520F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CE8B60E0-95CD-4EE1-8549-E22FB77044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8" name="直線コネクタ 627">
          <a:extLst>
            <a:ext uri="{FF2B5EF4-FFF2-40B4-BE49-F238E27FC236}">
              <a16:creationId xmlns:a16="http://schemas.microsoft.com/office/drawing/2014/main" id="{6AA26BDA-91C5-4FD5-8528-BB1618FD043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9" name="テキスト ボックス 628">
          <a:extLst>
            <a:ext uri="{FF2B5EF4-FFF2-40B4-BE49-F238E27FC236}">
              <a16:creationId xmlns:a16="http://schemas.microsoft.com/office/drawing/2014/main" id="{A46F3B86-35BE-4F02-8B7A-93850BDBEE13}"/>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0" name="直線コネクタ 629">
          <a:extLst>
            <a:ext uri="{FF2B5EF4-FFF2-40B4-BE49-F238E27FC236}">
              <a16:creationId xmlns:a16="http://schemas.microsoft.com/office/drawing/2014/main" id="{0C2E9C8B-51C4-4585-BDE8-060FC99F15E8}"/>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1" name="テキスト ボックス 630">
          <a:extLst>
            <a:ext uri="{FF2B5EF4-FFF2-40B4-BE49-F238E27FC236}">
              <a16:creationId xmlns:a16="http://schemas.microsoft.com/office/drawing/2014/main" id="{479C2245-381B-4850-A4A8-B23F60230A6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2" name="直線コネクタ 631">
          <a:extLst>
            <a:ext uri="{FF2B5EF4-FFF2-40B4-BE49-F238E27FC236}">
              <a16:creationId xmlns:a16="http://schemas.microsoft.com/office/drawing/2014/main" id="{DF9A6A4B-7AB0-4732-AEA2-D2A93B8D0C6C}"/>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3" name="テキスト ボックス 632">
          <a:extLst>
            <a:ext uri="{FF2B5EF4-FFF2-40B4-BE49-F238E27FC236}">
              <a16:creationId xmlns:a16="http://schemas.microsoft.com/office/drawing/2014/main" id="{DE3F1CDD-AE40-4FA1-8397-6BF57EA2835B}"/>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4" name="直線コネクタ 633">
          <a:extLst>
            <a:ext uri="{FF2B5EF4-FFF2-40B4-BE49-F238E27FC236}">
              <a16:creationId xmlns:a16="http://schemas.microsoft.com/office/drawing/2014/main" id="{7F645214-D818-479C-9B2C-6477275CA3E1}"/>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5" name="テキスト ボックス 634">
          <a:extLst>
            <a:ext uri="{FF2B5EF4-FFF2-40B4-BE49-F238E27FC236}">
              <a16:creationId xmlns:a16="http://schemas.microsoft.com/office/drawing/2014/main" id="{C8D5CA28-3402-4A15-A250-3F0965EA300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CFD0CA6A-0F0F-497D-8B64-21B0107B711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1FC033B4-8F19-4580-9EDA-FB4D2F610EC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3AEE6530-44DB-437A-82BA-5662AEC7DEA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639" name="直線コネクタ 638">
          <a:extLst>
            <a:ext uri="{FF2B5EF4-FFF2-40B4-BE49-F238E27FC236}">
              <a16:creationId xmlns:a16="http://schemas.microsoft.com/office/drawing/2014/main" id="{C9E9D41E-8CF2-4A71-8972-8B68CC58A483}"/>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6C7DDE3F-FA34-4D78-884C-910230C1FB5F}"/>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641" name="直線コネクタ 640">
          <a:extLst>
            <a:ext uri="{FF2B5EF4-FFF2-40B4-BE49-F238E27FC236}">
              <a16:creationId xmlns:a16="http://schemas.microsoft.com/office/drawing/2014/main" id="{486D7240-6999-4CD1-87AB-945AF4723831}"/>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5D2E1342-E013-4B1D-89D8-BADE7CCC7D55}"/>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3" name="直線コネクタ 642">
          <a:extLst>
            <a:ext uri="{FF2B5EF4-FFF2-40B4-BE49-F238E27FC236}">
              <a16:creationId xmlns:a16="http://schemas.microsoft.com/office/drawing/2014/main" id="{A7D366E1-D093-40DE-9E84-7628E129D629}"/>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74757D18-D382-4BF1-84CC-203FCF403FDB}"/>
            </a:ext>
          </a:extLst>
        </xdr:cNvPr>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45" name="フローチャート: 判断 644">
          <a:extLst>
            <a:ext uri="{FF2B5EF4-FFF2-40B4-BE49-F238E27FC236}">
              <a16:creationId xmlns:a16="http://schemas.microsoft.com/office/drawing/2014/main" id="{D82BA245-421D-4E93-BCFC-35B0170D534C}"/>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646" name="フローチャート: 判断 645">
          <a:extLst>
            <a:ext uri="{FF2B5EF4-FFF2-40B4-BE49-F238E27FC236}">
              <a16:creationId xmlns:a16="http://schemas.microsoft.com/office/drawing/2014/main" id="{B9A71306-06E9-479C-8A1C-1BB11D443A83}"/>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647" name="フローチャート: 判断 646">
          <a:extLst>
            <a:ext uri="{FF2B5EF4-FFF2-40B4-BE49-F238E27FC236}">
              <a16:creationId xmlns:a16="http://schemas.microsoft.com/office/drawing/2014/main" id="{EE6F7359-F812-4CD1-84B0-1ECAE4F35245}"/>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648" name="フローチャート: 判断 647">
          <a:extLst>
            <a:ext uri="{FF2B5EF4-FFF2-40B4-BE49-F238E27FC236}">
              <a16:creationId xmlns:a16="http://schemas.microsoft.com/office/drawing/2014/main" id="{363F6D50-5783-4F5C-B9ED-AC7D957562A2}"/>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649" name="フローチャート: 判断 648">
          <a:extLst>
            <a:ext uri="{FF2B5EF4-FFF2-40B4-BE49-F238E27FC236}">
              <a16:creationId xmlns:a16="http://schemas.microsoft.com/office/drawing/2014/main" id="{4F1A2877-7D62-45E4-A85D-26AF1B701A50}"/>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3D1C3062-321E-40D9-8813-7C8F7A7C59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252CB3F0-4BC5-4283-B876-76FBFE4A60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F8C34C8F-145B-4FF4-A702-F1CD9C844F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74835998-0726-45C4-B5E4-A7826CCBB6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A535668-D20C-4E9D-83A2-C76E84421E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97028</xdr:rowOff>
    </xdr:from>
    <xdr:to>
      <xdr:col>85</xdr:col>
      <xdr:colOff>177800</xdr:colOff>
      <xdr:row>82</xdr:row>
      <xdr:rowOff>27178</xdr:rowOff>
    </xdr:to>
    <xdr:sp macro="" textlink="">
      <xdr:nvSpPr>
        <xdr:cNvPr id="655" name="楕円 654">
          <a:extLst>
            <a:ext uri="{FF2B5EF4-FFF2-40B4-BE49-F238E27FC236}">
              <a16:creationId xmlns:a16="http://schemas.microsoft.com/office/drawing/2014/main" id="{36D6BCA9-2D27-454B-8E3C-FCEF8D8631B1}"/>
            </a:ext>
          </a:extLst>
        </xdr:cNvPr>
        <xdr:cNvSpPr/>
      </xdr:nvSpPr>
      <xdr:spPr>
        <a:xfrm>
          <a:off x="162687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119905</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3AA22057-57F2-4083-A718-EB8442F4CE4E}"/>
            </a:ext>
          </a:extLst>
        </xdr:cNvPr>
        <xdr:cNvSpPr txBox="1"/>
      </xdr:nvSpPr>
      <xdr:spPr>
        <a:xfrm>
          <a:off x="16357600" y="1383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23876</xdr:rowOff>
    </xdr:from>
    <xdr:to>
      <xdr:col>81</xdr:col>
      <xdr:colOff>101600</xdr:colOff>
      <xdr:row>83</xdr:row>
      <xdr:rowOff>125476</xdr:rowOff>
    </xdr:to>
    <xdr:sp macro="" textlink="">
      <xdr:nvSpPr>
        <xdr:cNvPr id="657" name="楕円 656">
          <a:extLst>
            <a:ext uri="{FF2B5EF4-FFF2-40B4-BE49-F238E27FC236}">
              <a16:creationId xmlns:a16="http://schemas.microsoft.com/office/drawing/2014/main" id="{9F1AB856-6F25-4C5F-AEC4-A8039AEC591F}"/>
            </a:ext>
          </a:extLst>
        </xdr:cNvPr>
        <xdr:cNvSpPr/>
      </xdr:nvSpPr>
      <xdr:spPr>
        <a:xfrm>
          <a:off x="15430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147828</xdr:rowOff>
    </xdr:from>
    <xdr:to>
      <xdr:col>85</xdr:col>
      <xdr:colOff>127000</xdr:colOff>
      <xdr:row>83</xdr:row>
      <xdr:rowOff>74676</xdr:rowOff>
    </xdr:to>
    <xdr:cxnSp macro="">
      <xdr:nvCxnSpPr>
        <xdr:cNvPr id="658" name="直線コネクタ 657">
          <a:extLst>
            <a:ext uri="{FF2B5EF4-FFF2-40B4-BE49-F238E27FC236}">
              <a16:creationId xmlns:a16="http://schemas.microsoft.com/office/drawing/2014/main" id="{B1AE10F2-BF22-48EF-8928-C9D5EDA17572}"/>
            </a:ext>
          </a:extLst>
        </xdr:cNvPr>
        <xdr:cNvCxnSpPr/>
      </xdr:nvCxnSpPr>
      <xdr:spPr>
        <a:xfrm flipV="1">
          <a:off x="15481300" y="14035278"/>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149606</xdr:rowOff>
    </xdr:from>
    <xdr:to>
      <xdr:col>76</xdr:col>
      <xdr:colOff>165100</xdr:colOff>
      <xdr:row>83</xdr:row>
      <xdr:rowOff>79756</xdr:rowOff>
    </xdr:to>
    <xdr:sp macro="" textlink="">
      <xdr:nvSpPr>
        <xdr:cNvPr id="659" name="楕円 658">
          <a:extLst>
            <a:ext uri="{FF2B5EF4-FFF2-40B4-BE49-F238E27FC236}">
              <a16:creationId xmlns:a16="http://schemas.microsoft.com/office/drawing/2014/main" id="{91FCB2FD-6313-47FA-9127-DD8F9582E13B}"/>
            </a:ext>
          </a:extLst>
        </xdr:cNvPr>
        <xdr:cNvSpPr/>
      </xdr:nvSpPr>
      <xdr:spPr>
        <a:xfrm>
          <a:off x="14541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28956</xdr:rowOff>
    </xdr:from>
    <xdr:to>
      <xdr:col>81</xdr:col>
      <xdr:colOff>50800</xdr:colOff>
      <xdr:row>83</xdr:row>
      <xdr:rowOff>74676</xdr:rowOff>
    </xdr:to>
    <xdr:cxnSp macro="">
      <xdr:nvCxnSpPr>
        <xdr:cNvPr id="660" name="直線コネクタ 659">
          <a:extLst>
            <a:ext uri="{FF2B5EF4-FFF2-40B4-BE49-F238E27FC236}">
              <a16:creationId xmlns:a16="http://schemas.microsoft.com/office/drawing/2014/main" id="{46B04A9A-1E47-4E26-B307-872AB9593E31}"/>
            </a:ext>
          </a:extLst>
        </xdr:cNvPr>
        <xdr:cNvCxnSpPr/>
      </xdr:nvCxnSpPr>
      <xdr:spPr>
        <a:xfrm>
          <a:off x="14592300" y="14259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61" name="楕円 660">
          <a:extLst>
            <a:ext uri="{FF2B5EF4-FFF2-40B4-BE49-F238E27FC236}">
              <a16:creationId xmlns:a16="http://schemas.microsoft.com/office/drawing/2014/main" id="{03461F6B-DCC3-4622-B4C4-6F00FA5D697D}"/>
            </a:ext>
          </a:extLst>
        </xdr:cNvPr>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28956</xdr:rowOff>
    </xdr:from>
    <xdr:to>
      <xdr:col>76</xdr:col>
      <xdr:colOff>114300</xdr:colOff>
      <xdr:row>83</xdr:row>
      <xdr:rowOff>106680</xdr:rowOff>
    </xdr:to>
    <xdr:cxnSp macro="">
      <xdr:nvCxnSpPr>
        <xdr:cNvPr id="662" name="直線コネクタ 661">
          <a:extLst>
            <a:ext uri="{FF2B5EF4-FFF2-40B4-BE49-F238E27FC236}">
              <a16:creationId xmlns:a16="http://schemas.microsoft.com/office/drawing/2014/main" id="{CC8FDA30-CFF8-4362-9296-D9A0994D8E32}"/>
            </a:ext>
          </a:extLst>
        </xdr:cNvPr>
        <xdr:cNvCxnSpPr/>
      </xdr:nvCxnSpPr>
      <xdr:spPr>
        <a:xfrm flipV="1">
          <a:off x="13703300" y="142593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62737</xdr:rowOff>
    </xdr:from>
    <xdr:to>
      <xdr:col>67</xdr:col>
      <xdr:colOff>101600</xdr:colOff>
      <xdr:row>83</xdr:row>
      <xdr:rowOff>164337</xdr:rowOff>
    </xdr:to>
    <xdr:sp macro="" textlink="">
      <xdr:nvSpPr>
        <xdr:cNvPr id="663" name="楕円 662">
          <a:extLst>
            <a:ext uri="{FF2B5EF4-FFF2-40B4-BE49-F238E27FC236}">
              <a16:creationId xmlns:a16="http://schemas.microsoft.com/office/drawing/2014/main" id="{4B7FF8E8-67DE-464B-9972-9FC7DF42438E}"/>
            </a:ext>
          </a:extLst>
        </xdr:cNvPr>
        <xdr:cNvSpPr/>
      </xdr:nvSpPr>
      <xdr:spPr>
        <a:xfrm>
          <a:off x="12763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113537</xdr:rowOff>
    </xdr:to>
    <xdr:cxnSp macro="">
      <xdr:nvCxnSpPr>
        <xdr:cNvPr id="664" name="直線コネクタ 663">
          <a:extLst>
            <a:ext uri="{FF2B5EF4-FFF2-40B4-BE49-F238E27FC236}">
              <a16:creationId xmlns:a16="http://schemas.microsoft.com/office/drawing/2014/main" id="{326BBE27-1ABD-4750-8A28-6A770B6A8E91}"/>
            </a:ext>
          </a:extLst>
        </xdr:cNvPr>
        <xdr:cNvCxnSpPr/>
      </xdr:nvCxnSpPr>
      <xdr:spPr>
        <a:xfrm flipV="1">
          <a:off x="12814300" y="1433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665" name="n_1aveValue【消防施設】&#10;有形固定資産減価償却率">
          <a:extLst>
            <a:ext uri="{FF2B5EF4-FFF2-40B4-BE49-F238E27FC236}">
              <a16:creationId xmlns:a16="http://schemas.microsoft.com/office/drawing/2014/main" id="{5119510B-D2D2-430B-B241-EEA64EA25538}"/>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666" name="n_2aveValue【消防施設】&#10;有形固定資産減価償却率">
          <a:extLst>
            <a:ext uri="{FF2B5EF4-FFF2-40B4-BE49-F238E27FC236}">
              <a16:creationId xmlns:a16="http://schemas.microsoft.com/office/drawing/2014/main" id="{DDB5D03D-3371-408E-BC4E-EB257E8E2CCC}"/>
            </a:ext>
          </a:extLst>
        </xdr:cNvPr>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667" name="n_3aveValue【消防施設】&#10;有形固定資産減価償却率">
          <a:extLst>
            <a:ext uri="{FF2B5EF4-FFF2-40B4-BE49-F238E27FC236}">
              <a16:creationId xmlns:a16="http://schemas.microsoft.com/office/drawing/2014/main" id="{67876F46-A6E5-40F4-BE6F-5C6978F379F4}"/>
            </a:ext>
          </a:extLst>
        </xdr:cNvPr>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668" name="n_4aveValue【消防施設】&#10;有形固定資産減価償却率">
          <a:extLst>
            <a:ext uri="{FF2B5EF4-FFF2-40B4-BE49-F238E27FC236}">
              <a16:creationId xmlns:a16="http://schemas.microsoft.com/office/drawing/2014/main" id="{B4358C48-7950-49B5-B5DA-456B495C6892}"/>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116603</xdr:rowOff>
    </xdr:from>
    <xdr:ext cx="405111" cy="259045"/>
    <xdr:sp macro="" textlink="">
      <xdr:nvSpPr>
        <xdr:cNvPr id="669" name="n_1mainValue【消防施設】&#10;有形固定資産減価償却率">
          <a:extLst>
            <a:ext uri="{FF2B5EF4-FFF2-40B4-BE49-F238E27FC236}">
              <a16:creationId xmlns:a16="http://schemas.microsoft.com/office/drawing/2014/main" id="{5E49A290-4ECB-49EA-8AD1-12067DD09F47}"/>
            </a:ext>
          </a:extLst>
        </xdr:cNvPr>
        <xdr:cNvSpPr txBox="1"/>
      </xdr:nvSpPr>
      <xdr:spPr>
        <a:xfrm>
          <a:off x="152660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70883</xdr:rowOff>
    </xdr:from>
    <xdr:ext cx="405111" cy="259045"/>
    <xdr:sp macro="" textlink="">
      <xdr:nvSpPr>
        <xdr:cNvPr id="670" name="n_2mainValue【消防施設】&#10;有形固定資産減価償却率">
          <a:extLst>
            <a:ext uri="{FF2B5EF4-FFF2-40B4-BE49-F238E27FC236}">
              <a16:creationId xmlns:a16="http://schemas.microsoft.com/office/drawing/2014/main" id="{4CEA3494-173A-496D-B856-62CC9A27C427}"/>
            </a:ext>
          </a:extLst>
        </xdr:cNvPr>
        <xdr:cNvSpPr txBox="1"/>
      </xdr:nvSpPr>
      <xdr:spPr>
        <a:xfrm>
          <a:off x="14389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1" name="n_3mainValue【消防施設】&#10;有形固定資産減価償却率">
          <a:extLst>
            <a:ext uri="{FF2B5EF4-FFF2-40B4-BE49-F238E27FC236}">
              <a16:creationId xmlns:a16="http://schemas.microsoft.com/office/drawing/2014/main" id="{9D03F1FB-376D-4380-ABDD-44589381124E}"/>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155464</xdr:rowOff>
    </xdr:from>
    <xdr:ext cx="405111" cy="259045"/>
    <xdr:sp macro="" textlink="">
      <xdr:nvSpPr>
        <xdr:cNvPr id="672" name="n_4mainValue【消防施設】&#10;有形固定資産減価償却率">
          <a:extLst>
            <a:ext uri="{FF2B5EF4-FFF2-40B4-BE49-F238E27FC236}">
              <a16:creationId xmlns:a16="http://schemas.microsoft.com/office/drawing/2014/main" id="{20754CA8-1AA6-48C8-BE9F-76ABB6B75922}"/>
            </a:ext>
          </a:extLst>
        </xdr:cNvPr>
        <xdr:cNvSpPr txBox="1"/>
      </xdr:nvSpPr>
      <xdr:spPr>
        <a:xfrm>
          <a:off x="12611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CA08BEF2-A248-4399-B86C-FC19A980B8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798EBEB5-8D2C-4EF4-B501-A93B0AFADE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C6AF6DD2-43BA-40CB-9714-4DACBF39E5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9CEEEC13-C43B-4094-958E-AF61C6665F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FCA0ED08-FADB-4F95-BBBD-C43BA5F951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404E5B5D-01FE-4CF2-800A-3CF4579109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3AC7DC65-C07C-4F46-A2D6-7FDB2141AE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9BFF35D-E9FB-4A1F-974B-208D4B674A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CD2A2F3D-2703-4602-AD55-B1B2827C16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183647E7-E82F-47E9-8714-CAABB97BD9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42F7214B-315F-4C93-B219-F2762BAEDB9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89B21332-A8AB-49CD-972C-CB94C07ED6B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60FBDE39-F5F2-4DF4-AD53-28EE792C2E5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A891BD44-800F-4E03-943B-342F4A9F99B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752C43D2-06D7-4059-B18B-C10683548C1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A1FB0908-A251-4224-96A5-FC4EFEF83FA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DC2F44D4-E9C7-4C41-B195-9A8BD8E39F2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EDF69AAC-CF22-4F1C-997C-6CAA8BE6393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7D1F65BC-499D-4BC4-8429-4B219177669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40203C8-9476-450C-843E-AFC1953146D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75BF3B1-1F16-4D51-8253-68351069EAB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D876E332-AE55-43F1-9101-16E156B60C3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EC48EB83-771A-4676-8F58-224D18FE86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49163273-479C-454B-9C8D-23AC5A4B8C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61C5A77D-E7DD-4B05-8C45-C333CB5ACB5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698" name="直線コネクタ 697">
          <a:extLst>
            <a:ext uri="{FF2B5EF4-FFF2-40B4-BE49-F238E27FC236}">
              <a16:creationId xmlns:a16="http://schemas.microsoft.com/office/drawing/2014/main" id="{E8E3927B-8A63-4BF2-90AE-3CE0F73B57D5}"/>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699" name="【消防施設】&#10;一人当たり面積最小値テキスト">
          <a:extLst>
            <a:ext uri="{FF2B5EF4-FFF2-40B4-BE49-F238E27FC236}">
              <a16:creationId xmlns:a16="http://schemas.microsoft.com/office/drawing/2014/main" id="{397DD94D-D281-4E1C-8A86-8DF3537E4994}"/>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00" name="直線コネクタ 699">
          <a:extLst>
            <a:ext uri="{FF2B5EF4-FFF2-40B4-BE49-F238E27FC236}">
              <a16:creationId xmlns:a16="http://schemas.microsoft.com/office/drawing/2014/main" id="{6B3134DE-1DC5-411F-8BF7-118ECA6BD858}"/>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01" name="【消防施設】&#10;一人当たり面積最大値テキスト">
          <a:extLst>
            <a:ext uri="{FF2B5EF4-FFF2-40B4-BE49-F238E27FC236}">
              <a16:creationId xmlns:a16="http://schemas.microsoft.com/office/drawing/2014/main" id="{C6638AE4-F564-442F-BD45-A547BFCAFCFD}"/>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02" name="直線コネクタ 701">
          <a:extLst>
            <a:ext uri="{FF2B5EF4-FFF2-40B4-BE49-F238E27FC236}">
              <a16:creationId xmlns:a16="http://schemas.microsoft.com/office/drawing/2014/main" id="{D6F99CE6-B0A9-4980-B978-F22A220D69D8}"/>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703" name="【消防施設】&#10;一人当たり面積平均値テキスト">
          <a:extLst>
            <a:ext uri="{FF2B5EF4-FFF2-40B4-BE49-F238E27FC236}">
              <a16:creationId xmlns:a16="http://schemas.microsoft.com/office/drawing/2014/main" id="{26D16C21-98ED-476F-92F8-4B1B14F170BC}"/>
            </a:ext>
          </a:extLst>
        </xdr:cNvPr>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04" name="フローチャート: 判断 703">
          <a:extLst>
            <a:ext uri="{FF2B5EF4-FFF2-40B4-BE49-F238E27FC236}">
              <a16:creationId xmlns:a16="http://schemas.microsoft.com/office/drawing/2014/main" id="{B18FC901-8F9C-4CB6-97AA-9DB57164002F}"/>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5" name="フローチャート: 判断 704">
          <a:extLst>
            <a:ext uri="{FF2B5EF4-FFF2-40B4-BE49-F238E27FC236}">
              <a16:creationId xmlns:a16="http://schemas.microsoft.com/office/drawing/2014/main" id="{A2DB9F2C-A24D-467B-A141-044F726F8A33}"/>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06" name="フローチャート: 判断 705">
          <a:extLst>
            <a:ext uri="{FF2B5EF4-FFF2-40B4-BE49-F238E27FC236}">
              <a16:creationId xmlns:a16="http://schemas.microsoft.com/office/drawing/2014/main" id="{A256884F-9A02-4170-BABD-20F8DE768A3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07" name="フローチャート: 判断 706">
          <a:extLst>
            <a:ext uri="{FF2B5EF4-FFF2-40B4-BE49-F238E27FC236}">
              <a16:creationId xmlns:a16="http://schemas.microsoft.com/office/drawing/2014/main" id="{20B0C440-73AF-4995-9E3D-B891CD5B895A}"/>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08" name="フローチャート: 判断 707">
          <a:extLst>
            <a:ext uri="{FF2B5EF4-FFF2-40B4-BE49-F238E27FC236}">
              <a16:creationId xmlns:a16="http://schemas.microsoft.com/office/drawing/2014/main" id="{A72109C1-8FB4-48DC-92C6-E0D870E09FD5}"/>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1E032CF7-EF52-42AC-9DBC-075A33C47D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A83F4FC5-3328-4693-BDCD-2B9AA23E1F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A5A69F1-98DE-4577-9E60-A1E6AD2DAFF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D3FDD5C-C067-41D8-A494-1421BE4B586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9EF29B0-1BE9-47B9-8B4D-71A445ED50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79829</xdr:rowOff>
    </xdr:from>
    <xdr:to>
      <xdr:col>116</xdr:col>
      <xdr:colOff>114300</xdr:colOff>
      <xdr:row>81</xdr:row>
      <xdr:rowOff>9979</xdr:rowOff>
    </xdr:to>
    <xdr:sp macro="" textlink="">
      <xdr:nvSpPr>
        <xdr:cNvPr id="714" name="楕円 713">
          <a:extLst>
            <a:ext uri="{FF2B5EF4-FFF2-40B4-BE49-F238E27FC236}">
              <a16:creationId xmlns:a16="http://schemas.microsoft.com/office/drawing/2014/main" id="{FB106F12-609F-4F12-9576-D2DF6FDEB24E}"/>
            </a:ext>
          </a:extLst>
        </xdr:cNvPr>
        <xdr:cNvSpPr/>
      </xdr:nvSpPr>
      <xdr:spPr>
        <a:xfrm>
          <a:off x="221107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102706</xdr:rowOff>
    </xdr:from>
    <xdr:ext cx="469744" cy="259045"/>
    <xdr:sp macro="" textlink="">
      <xdr:nvSpPr>
        <xdr:cNvPr id="715" name="【消防施設】&#10;一人当たり面積該当値テキスト">
          <a:extLst>
            <a:ext uri="{FF2B5EF4-FFF2-40B4-BE49-F238E27FC236}">
              <a16:creationId xmlns:a16="http://schemas.microsoft.com/office/drawing/2014/main" id="{83029577-244B-4B33-AE9F-682342DFC536}"/>
            </a:ext>
          </a:extLst>
        </xdr:cNvPr>
        <xdr:cNvSpPr txBox="1"/>
      </xdr:nvSpPr>
      <xdr:spPr>
        <a:xfrm>
          <a:off x="22199600"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115207</xdr:rowOff>
    </xdr:from>
    <xdr:to>
      <xdr:col>112</xdr:col>
      <xdr:colOff>38100</xdr:colOff>
      <xdr:row>82</xdr:row>
      <xdr:rowOff>45357</xdr:rowOff>
    </xdr:to>
    <xdr:sp macro="" textlink="">
      <xdr:nvSpPr>
        <xdr:cNvPr id="716" name="楕円 715">
          <a:extLst>
            <a:ext uri="{FF2B5EF4-FFF2-40B4-BE49-F238E27FC236}">
              <a16:creationId xmlns:a16="http://schemas.microsoft.com/office/drawing/2014/main" id="{DB052843-8095-4DC4-AEA7-66F636A44BCD}"/>
            </a:ext>
          </a:extLst>
        </xdr:cNvPr>
        <xdr:cNvSpPr/>
      </xdr:nvSpPr>
      <xdr:spPr>
        <a:xfrm>
          <a:off x="21272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130629</xdr:rowOff>
    </xdr:from>
    <xdr:to>
      <xdr:col>116</xdr:col>
      <xdr:colOff>63500</xdr:colOff>
      <xdr:row>81</xdr:row>
      <xdr:rowOff>166007</xdr:rowOff>
    </xdr:to>
    <xdr:cxnSp macro="">
      <xdr:nvCxnSpPr>
        <xdr:cNvPr id="717" name="直線コネクタ 716">
          <a:extLst>
            <a:ext uri="{FF2B5EF4-FFF2-40B4-BE49-F238E27FC236}">
              <a16:creationId xmlns:a16="http://schemas.microsoft.com/office/drawing/2014/main" id="{A9DF498A-4CF4-49C8-8991-BFDABE030AC9}"/>
            </a:ext>
          </a:extLst>
        </xdr:cNvPr>
        <xdr:cNvCxnSpPr/>
      </xdr:nvCxnSpPr>
      <xdr:spPr>
        <a:xfrm flipV="1">
          <a:off x="21323300" y="138466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115207</xdr:rowOff>
    </xdr:from>
    <xdr:to>
      <xdr:col>107</xdr:col>
      <xdr:colOff>101600</xdr:colOff>
      <xdr:row>82</xdr:row>
      <xdr:rowOff>45357</xdr:rowOff>
    </xdr:to>
    <xdr:sp macro="" textlink="">
      <xdr:nvSpPr>
        <xdr:cNvPr id="718" name="楕円 717">
          <a:extLst>
            <a:ext uri="{FF2B5EF4-FFF2-40B4-BE49-F238E27FC236}">
              <a16:creationId xmlns:a16="http://schemas.microsoft.com/office/drawing/2014/main" id="{258BF563-73FE-4EE8-A156-181AB89B50CF}"/>
            </a:ext>
          </a:extLst>
        </xdr:cNvPr>
        <xdr:cNvSpPr/>
      </xdr:nvSpPr>
      <xdr:spPr>
        <a:xfrm>
          <a:off x="20383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166007</xdr:rowOff>
    </xdr:from>
    <xdr:to>
      <xdr:col>111</xdr:col>
      <xdr:colOff>177800</xdr:colOff>
      <xdr:row>81</xdr:row>
      <xdr:rowOff>166007</xdr:rowOff>
    </xdr:to>
    <xdr:cxnSp macro="">
      <xdr:nvCxnSpPr>
        <xdr:cNvPr id="719" name="直線コネクタ 718">
          <a:extLst>
            <a:ext uri="{FF2B5EF4-FFF2-40B4-BE49-F238E27FC236}">
              <a16:creationId xmlns:a16="http://schemas.microsoft.com/office/drawing/2014/main" id="{8495E4BA-5F4D-4D01-8DE3-84E18B746848}"/>
            </a:ext>
          </a:extLst>
        </xdr:cNvPr>
        <xdr:cNvCxnSpPr/>
      </xdr:nvCxnSpPr>
      <xdr:spPr>
        <a:xfrm>
          <a:off x="20434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720" name="楕円 719">
          <a:extLst>
            <a:ext uri="{FF2B5EF4-FFF2-40B4-BE49-F238E27FC236}">
              <a16:creationId xmlns:a16="http://schemas.microsoft.com/office/drawing/2014/main" id="{C885ADF0-6578-44DB-90BB-CB9A8A6EDF6D}"/>
            </a:ext>
          </a:extLst>
        </xdr:cNvPr>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166007</xdr:rowOff>
    </xdr:from>
    <xdr:to>
      <xdr:col>107</xdr:col>
      <xdr:colOff>50800</xdr:colOff>
      <xdr:row>82</xdr:row>
      <xdr:rowOff>5443</xdr:rowOff>
    </xdr:to>
    <xdr:cxnSp macro="">
      <xdr:nvCxnSpPr>
        <xdr:cNvPr id="721" name="直線コネクタ 720">
          <a:extLst>
            <a:ext uri="{FF2B5EF4-FFF2-40B4-BE49-F238E27FC236}">
              <a16:creationId xmlns:a16="http://schemas.microsoft.com/office/drawing/2014/main" id="{4A9ABEB7-4D1B-433D-8B33-E128C781DB41}"/>
            </a:ext>
          </a:extLst>
        </xdr:cNvPr>
        <xdr:cNvCxnSpPr/>
      </xdr:nvCxnSpPr>
      <xdr:spPr>
        <a:xfrm flipV="1">
          <a:off x="19545300" y="14053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19957</xdr:rowOff>
    </xdr:from>
    <xdr:to>
      <xdr:col>98</xdr:col>
      <xdr:colOff>38100</xdr:colOff>
      <xdr:row>82</xdr:row>
      <xdr:rowOff>121557</xdr:rowOff>
    </xdr:to>
    <xdr:sp macro="" textlink="">
      <xdr:nvSpPr>
        <xdr:cNvPr id="722" name="楕円 721">
          <a:extLst>
            <a:ext uri="{FF2B5EF4-FFF2-40B4-BE49-F238E27FC236}">
              <a16:creationId xmlns:a16="http://schemas.microsoft.com/office/drawing/2014/main" id="{6E7F3CB8-1C21-4733-A115-1C4CB82841AE}"/>
            </a:ext>
          </a:extLst>
        </xdr:cNvPr>
        <xdr:cNvSpPr/>
      </xdr:nvSpPr>
      <xdr:spPr>
        <a:xfrm>
          <a:off x="18605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5443</xdr:rowOff>
    </xdr:from>
    <xdr:to>
      <xdr:col>102</xdr:col>
      <xdr:colOff>114300</xdr:colOff>
      <xdr:row>82</xdr:row>
      <xdr:rowOff>70757</xdr:rowOff>
    </xdr:to>
    <xdr:cxnSp macro="">
      <xdr:nvCxnSpPr>
        <xdr:cNvPr id="723" name="直線コネクタ 722">
          <a:extLst>
            <a:ext uri="{FF2B5EF4-FFF2-40B4-BE49-F238E27FC236}">
              <a16:creationId xmlns:a16="http://schemas.microsoft.com/office/drawing/2014/main" id="{7E499209-AA60-4FEB-818B-1014A97C8E80}"/>
            </a:ext>
          </a:extLst>
        </xdr:cNvPr>
        <xdr:cNvCxnSpPr/>
      </xdr:nvCxnSpPr>
      <xdr:spPr>
        <a:xfrm flipV="1">
          <a:off x="18656300" y="1406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4" name="n_1aveValue【消防施設】&#10;一人当たり面積">
          <a:extLst>
            <a:ext uri="{FF2B5EF4-FFF2-40B4-BE49-F238E27FC236}">
              <a16:creationId xmlns:a16="http://schemas.microsoft.com/office/drawing/2014/main" id="{00255F4B-F899-4734-A33C-CF97A86331AA}"/>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725" name="n_2aveValue【消防施設】&#10;一人当たり面積">
          <a:extLst>
            <a:ext uri="{FF2B5EF4-FFF2-40B4-BE49-F238E27FC236}">
              <a16:creationId xmlns:a16="http://schemas.microsoft.com/office/drawing/2014/main" id="{726484F8-D072-460D-98E5-DE7A77EC705D}"/>
            </a:ext>
          </a:extLst>
        </xdr:cNvPr>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726" name="n_3aveValue【消防施設】&#10;一人当たり面積">
          <a:extLst>
            <a:ext uri="{FF2B5EF4-FFF2-40B4-BE49-F238E27FC236}">
              <a16:creationId xmlns:a16="http://schemas.microsoft.com/office/drawing/2014/main" id="{C9D1CB31-B987-43F5-B2DA-C2128D7AC5C5}"/>
            </a:ext>
          </a:extLst>
        </xdr:cNvPr>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727" name="n_4aveValue【消防施設】&#10;一人当たり面積">
          <a:extLst>
            <a:ext uri="{FF2B5EF4-FFF2-40B4-BE49-F238E27FC236}">
              <a16:creationId xmlns:a16="http://schemas.microsoft.com/office/drawing/2014/main" id="{264D05B0-16E9-40D3-8ACD-6B1666BF287C}"/>
            </a:ext>
          </a:extLst>
        </xdr:cNvPr>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61884</xdr:rowOff>
    </xdr:from>
    <xdr:ext cx="469744" cy="259045"/>
    <xdr:sp macro="" textlink="">
      <xdr:nvSpPr>
        <xdr:cNvPr id="728" name="n_1mainValue【消防施設】&#10;一人当たり面積">
          <a:extLst>
            <a:ext uri="{FF2B5EF4-FFF2-40B4-BE49-F238E27FC236}">
              <a16:creationId xmlns:a16="http://schemas.microsoft.com/office/drawing/2014/main" id="{5C4F2EF9-0366-4A33-97DB-6A23326CAA71}"/>
            </a:ext>
          </a:extLst>
        </xdr:cNvPr>
        <xdr:cNvSpPr txBox="1"/>
      </xdr:nvSpPr>
      <xdr:spPr>
        <a:xfrm>
          <a:off x="21075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61884</xdr:rowOff>
    </xdr:from>
    <xdr:ext cx="469744" cy="259045"/>
    <xdr:sp macro="" textlink="">
      <xdr:nvSpPr>
        <xdr:cNvPr id="729" name="n_2mainValue【消防施設】&#10;一人当たり面積">
          <a:extLst>
            <a:ext uri="{FF2B5EF4-FFF2-40B4-BE49-F238E27FC236}">
              <a16:creationId xmlns:a16="http://schemas.microsoft.com/office/drawing/2014/main" id="{E70D851B-1565-4680-8AAB-CAD8BB2802F3}"/>
            </a:ext>
          </a:extLst>
        </xdr:cNvPr>
        <xdr:cNvSpPr txBox="1"/>
      </xdr:nvSpPr>
      <xdr:spPr>
        <a:xfrm>
          <a:off x="20199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730" name="n_3mainValue【消防施設】&#10;一人当たり面積">
          <a:extLst>
            <a:ext uri="{FF2B5EF4-FFF2-40B4-BE49-F238E27FC236}">
              <a16:creationId xmlns:a16="http://schemas.microsoft.com/office/drawing/2014/main" id="{B7759183-66B6-45BB-9E80-974D405E47BD}"/>
            </a:ext>
          </a:extLst>
        </xdr:cNvPr>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138084</xdr:rowOff>
    </xdr:from>
    <xdr:ext cx="469744" cy="259045"/>
    <xdr:sp macro="" textlink="">
      <xdr:nvSpPr>
        <xdr:cNvPr id="731" name="n_4mainValue【消防施設】&#10;一人当たり面積">
          <a:extLst>
            <a:ext uri="{FF2B5EF4-FFF2-40B4-BE49-F238E27FC236}">
              <a16:creationId xmlns:a16="http://schemas.microsoft.com/office/drawing/2014/main" id="{D3BB38D1-9C4F-4CFE-A766-D7F5A03A3E66}"/>
            </a:ext>
          </a:extLst>
        </xdr:cNvPr>
        <xdr:cNvSpPr txBox="1"/>
      </xdr:nvSpPr>
      <xdr:spPr>
        <a:xfrm>
          <a:off x="18421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C2137599-AAEC-49DC-BF06-989ED264F0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E1EB090-479B-43F3-984C-3B5C2574C2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82895487-80B2-4883-9D8E-DFAF812E7E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8A316610-DF73-4C44-B58F-ADFB7C739A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F7F445DC-3ABC-418B-A627-3B4CD71F57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179E1F0B-3FF0-4BB2-BB08-3C8E69DEF9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C444A4F0-6D28-494D-9DB8-DD10BC84B7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57F579C-C52C-487E-85F6-D64B09E407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B8E398AD-07F2-4ADA-9AAB-737420528F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7DC53DE7-EA5D-43AF-9FC1-162F0B3B35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C849BF54-13C9-4E0D-BC10-EA27431905F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51856230-13DF-4FD9-A8E6-C51193E569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258DD6DC-D556-4933-8B11-8E5EA8E895B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280C1393-3FF2-4316-9EF3-24CB50067B5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314FF3B0-A738-4A08-B95F-BB34F29BBB4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481256A5-F679-4755-B3EF-74AA42EB7F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A61D60C-0FF9-4B54-BF10-AE82F33D14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F99C86FC-6094-4C1C-9B99-877729610C5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2CE6CE99-22ED-4327-978A-2AF2A19989F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14920D04-6F0E-41D4-A73B-8E8D70CFE8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BE788494-15B7-447D-95E6-13CF8F6D12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2BED0D03-3153-4907-8FAD-B1FDD2A22F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277F154-E291-47E0-9D53-2CF9E5CFC65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8FE64D29-198D-4DA9-9D20-CAE4831C1F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8A95982C-7C4D-4250-B631-C1E3BA4631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757" name="直線コネクタ 756">
          <a:extLst>
            <a:ext uri="{FF2B5EF4-FFF2-40B4-BE49-F238E27FC236}">
              <a16:creationId xmlns:a16="http://schemas.microsoft.com/office/drawing/2014/main" id="{14D4CD31-AC96-4AA8-9646-86BE796C345C}"/>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58" name="【庁舎】&#10;有形固定資産減価償却率最小値テキスト">
          <a:extLst>
            <a:ext uri="{FF2B5EF4-FFF2-40B4-BE49-F238E27FC236}">
              <a16:creationId xmlns:a16="http://schemas.microsoft.com/office/drawing/2014/main" id="{E274DD09-028B-49A2-AA63-C46307721707}"/>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59" name="直線コネクタ 758">
          <a:extLst>
            <a:ext uri="{FF2B5EF4-FFF2-40B4-BE49-F238E27FC236}">
              <a16:creationId xmlns:a16="http://schemas.microsoft.com/office/drawing/2014/main" id="{3C9B9542-78F9-4A43-A89F-1E0200A02DE5}"/>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60" name="【庁舎】&#10;有形固定資産減価償却率最大値テキスト">
          <a:extLst>
            <a:ext uri="{FF2B5EF4-FFF2-40B4-BE49-F238E27FC236}">
              <a16:creationId xmlns:a16="http://schemas.microsoft.com/office/drawing/2014/main" id="{D9ACD35F-D625-4FDE-A2A4-45B240AF80B6}"/>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61" name="直線コネクタ 760">
          <a:extLst>
            <a:ext uri="{FF2B5EF4-FFF2-40B4-BE49-F238E27FC236}">
              <a16:creationId xmlns:a16="http://schemas.microsoft.com/office/drawing/2014/main" id="{11187C03-F402-4105-BC2A-4714792E22F6}"/>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762" name="【庁舎】&#10;有形固定資産減価償却率平均値テキスト">
          <a:extLst>
            <a:ext uri="{FF2B5EF4-FFF2-40B4-BE49-F238E27FC236}">
              <a16:creationId xmlns:a16="http://schemas.microsoft.com/office/drawing/2014/main" id="{F7E330A4-79CD-4A54-81D0-6C41FC919EFD}"/>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63" name="フローチャート: 判断 762">
          <a:extLst>
            <a:ext uri="{FF2B5EF4-FFF2-40B4-BE49-F238E27FC236}">
              <a16:creationId xmlns:a16="http://schemas.microsoft.com/office/drawing/2014/main" id="{47044184-349C-4F9B-A4F5-39AE5A44C4AF}"/>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64" name="フローチャート: 判断 763">
          <a:extLst>
            <a:ext uri="{FF2B5EF4-FFF2-40B4-BE49-F238E27FC236}">
              <a16:creationId xmlns:a16="http://schemas.microsoft.com/office/drawing/2014/main" id="{25AC3E8D-E79D-41F0-A4A3-9E1A626EFD3D}"/>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765" name="フローチャート: 判断 764">
          <a:extLst>
            <a:ext uri="{FF2B5EF4-FFF2-40B4-BE49-F238E27FC236}">
              <a16:creationId xmlns:a16="http://schemas.microsoft.com/office/drawing/2014/main" id="{4C103250-88BC-4079-8F10-35D87A4F03A2}"/>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6" name="フローチャート: 判断 765">
          <a:extLst>
            <a:ext uri="{FF2B5EF4-FFF2-40B4-BE49-F238E27FC236}">
              <a16:creationId xmlns:a16="http://schemas.microsoft.com/office/drawing/2014/main" id="{159D2216-54DF-4864-8073-C0DEDCA843F3}"/>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767" name="フローチャート: 判断 766">
          <a:extLst>
            <a:ext uri="{FF2B5EF4-FFF2-40B4-BE49-F238E27FC236}">
              <a16:creationId xmlns:a16="http://schemas.microsoft.com/office/drawing/2014/main" id="{AB67979F-65D4-4AF7-A18A-128C8E91138E}"/>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A2D4BE0-64E2-470A-B13E-45F43E9DCA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144D87B-EDCF-4528-912B-EB83406294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83F8E4D-F758-4A87-A582-D9E382C943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0BE90BB-7B87-4671-9148-54B2BC5AF2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09DC2C5-09B9-4288-AFE7-EED8B0E962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773" name="楕円 772">
          <a:extLst>
            <a:ext uri="{FF2B5EF4-FFF2-40B4-BE49-F238E27FC236}">
              <a16:creationId xmlns:a16="http://schemas.microsoft.com/office/drawing/2014/main" id="{FCAD4FF7-AF23-4292-A33C-3B27F07DA980}"/>
            </a:ext>
          </a:extLst>
        </xdr:cNvPr>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774" name="【庁舎】&#10;有形固定資産減価償却率該当値テキスト">
          <a:extLst>
            <a:ext uri="{FF2B5EF4-FFF2-40B4-BE49-F238E27FC236}">
              <a16:creationId xmlns:a16="http://schemas.microsoft.com/office/drawing/2014/main" id="{4B91492A-212A-4DE9-9AB0-D57DEE4B40C6}"/>
            </a:ext>
          </a:extLst>
        </xdr:cNvPr>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xdr:rowOff>
    </xdr:from>
    <xdr:to>
      <xdr:col>81</xdr:col>
      <xdr:colOff>101600</xdr:colOff>
      <xdr:row>100</xdr:row>
      <xdr:rowOff>117202</xdr:rowOff>
    </xdr:to>
    <xdr:sp macro="" textlink="">
      <xdr:nvSpPr>
        <xdr:cNvPr id="775" name="楕円 774">
          <a:extLst>
            <a:ext uri="{FF2B5EF4-FFF2-40B4-BE49-F238E27FC236}">
              <a16:creationId xmlns:a16="http://schemas.microsoft.com/office/drawing/2014/main" id="{E6EDE422-71BC-4855-9E5F-E1F3A69B5CED}"/>
            </a:ext>
          </a:extLst>
        </xdr:cNvPr>
        <xdr:cNvSpPr/>
      </xdr:nvSpPr>
      <xdr:spPr>
        <a:xfrm>
          <a:off x="15430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66402</xdr:rowOff>
    </xdr:from>
    <xdr:to>
      <xdr:col>85</xdr:col>
      <xdr:colOff>127000</xdr:colOff>
      <xdr:row>101</xdr:row>
      <xdr:rowOff>89263</xdr:rowOff>
    </xdr:to>
    <xdr:cxnSp macro="">
      <xdr:nvCxnSpPr>
        <xdr:cNvPr id="776" name="直線コネクタ 775">
          <a:extLst>
            <a:ext uri="{FF2B5EF4-FFF2-40B4-BE49-F238E27FC236}">
              <a16:creationId xmlns:a16="http://schemas.microsoft.com/office/drawing/2014/main" id="{D48EFB27-626F-4AA2-AC34-4ADF8079ED62}"/>
            </a:ext>
          </a:extLst>
        </xdr:cNvPr>
        <xdr:cNvCxnSpPr/>
      </xdr:nvCxnSpPr>
      <xdr:spPr>
        <a:xfrm>
          <a:off x="15481300" y="17211402"/>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138068</xdr:rowOff>
    </xdr:from>
    <xdr:to>
      <xdr:col>76</xdr:col>
      <xdr:colOff>165100</xdr:colOff>
      <xdr:row>100</xdr:row>
      <xdr:rowOff>68218</xdr:rowOff>
    </xdr:to>
    <xdr:sp macro="" textlink="">
      <xdr:nvSpPr>
        <xdr:cNvPr id="777" name="楕円 776">
          <a:extLst>
            <a:ext uri="{FF2B5EF4-FFF2-40B4-BE49-F238E27FC236}">
              <a16:creationId xmlns:a16="http://schemas.microsoft.com/office/drawing/2014/main" id="{9B1EC6C7-9705-4D3D-A5B1-44CE7B097DFD}"/>
            </a:ext>
          </a:extLst>
        </xdr:cNvPr>
        <xdr:cNvSpPr/>
      </xdr:nvSpPr>
      <xdr:spPr>
        <a:xfrm>
          <a:off x="14541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17418</xdr:rowOff>
    </xdr:from>
    <xdr:to>
      <xdr:col>81</xdr:col>
      <xdr:colOff>50800</xdr:colOff>
      <xdr:row>100</xdr:row>
      <xdr:rowOff>66402</xdr:rowOff>
    </xdr:to>
    <xdr:cxnSp macro="">
      <xdr:nvCxnSpPr>
        <xdr:cNvPr id="778" name="直線コネクタ 777">
          <a:extLst>
            <a:ext uri="{FF2B5EF4-FFF2-40B4-BE49-F238E27FC236}">
              <a16:creationId xmlns:a16="http://schemas.microsoft.com/office/drawing/2014/main" id="{12DEB4D9-C7B8-4062-B80F-42F9C634D32E}"/>
            </a:ext>
          </a:extLst>
        </xdr:cNvPr>
        <xdr:cNvCxnSpPr/>
      </xdr:nvCxnSpPr>
      <xdr:spPr>
        <a:xfrm>
          <a:off x="14592300" y="171624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779" name="楕円 778">
          <a:extLst>
            <a:ext uri="{FF2B5EF4-FFF2-40B4-BE49-F238E27FC236}">
              <a16:creationId xmlns:a16="http://schemas.microsoft.com/office/drawing/2014/main" id="{44923F2B-01E3-4D4B-91DB-A4EE4E2B0090}"/>
            </a:ext>
          </a:extLst>
        </xdr:cNvPr>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17418</xdr:rowOff>
    </xdr:from>
    <xdr:to>
      <xdr:col>76</xdr:col>
      <xdr:colOff>114300</xdr:colOff>
      <xdr:row>107</xdr:row>
      <xdr:rowOff>95794</xdr:rowOff>
    </xdr:to>
    <xdr:cxnSp macro="">
      <xdr:nvCxnSpPr>
        <xdr:cNvPr id="780" name="直線コネクタ 779">
          <a:extLst>
            <a:ext uri="{FF2B5EF4-FFF2-40B4-BE49-F238E27FC236}">
              <a16:creationId xmlns:a16="http://schemas.microsoft.com/office/drawing/2014/main" id="{606E4156-46AF-4DC3-955C-3865E71CA101}"/>
            </a:ext>
          </a:extLst>
        </xdr:cNvPr>
        <xdr:cNvCxnSpPr/>
      </xdr:nvCxnSpPr>
      <xdr:spPr>
        <a:xfrm flipV="1">
          <a:off x="13703300" y="17162418"/>
          <a:ext cx="889000" cy="12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28666</xdr:rowOff>
    </xdr:from>
    <xdr:to>
      <xdr:col>67</xdr:col>
      <xdr:colOff>101600</xdr:colOff>
      <xdr:row>107</xdr:row>
      <xdr:rowOff>130266</xdr:rowOff>
    </xdr:to>
    <xdr:sp macro="" textlink="">
      <xdr:nvSpPr>
        <xdr:cNvPr id="781" name="楕円 780">
          <a:extLst>
            <a:ext uri="{FF2B5EF4-FFF2-40B4-BE49-F238E27FC236}">
              <a16:creationId xmlns:a16="http://schemas.microsoft.com/office/drawing/2014/main" id="{E927F137-13D9-49B1-9294-9CE721AD5375}"/>
            </a:ext>
          </a:extLst>
        </xdr:cNvPr>
        <xdr:cNvSpPr/>
      </xdr:nvSpPr>
      <xdr:spPr>
        <a:xfrm>
          <a:off x="1276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79466</xdr:rowOff>
    </xdr:from>
    <xdr:to>
      <xdr:col>71</xdr:col>
      <xdr:colOff>177800</xdr:colOff>
      <xdr:row>107</xdr:row>
      <xdr:rowOff>95794</xdr:rowOff>
    </xdr:to>
    <xdr:cxnSp macro="">
      <xdr:nvCxnSpPr>
        <xdr:cNvPr id="782" name="直線コネクタ 781">
          <a:extLst>
            <a:ext uri="{FF2B5EF4-FFF2-40B4-BE49-F238E27FC236}">
              <a16:creationId xmlns:a16="http://schemas.microsoft.com/office/drawing/2014/main" id="{CA54F32A-43F1-4753-B63F-89E2C9572FF2}"/>
            </a:ext>
          </a:extLst>
        </xdr:cNvPr>
        <xdr:cNvCxnSpPr/>
      </xdr:nvCxnSpPr>
      <xdr:spPr>
        <a:xfrm>
          <a:off x="12814300" y="184246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83" name="n_1aveValue【庁舎】&#10;有形固定資産減価償却率">
          <a:extLst>
            <a:ext uri="{FF2B5EF4-FFF2-40B4-BE49-F238E27FC236}">
              <a16:creationId xmlns:a16="http://schemas.microsoft.com/office/drawing/2014/main" id="{B1DC0F3B-D4B9-4B24-B2C6-2F904EF0F297}"/>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784" name="n_2aveValue【庁舎】&#10;有形固定資産減価償却率">
          <a:extLst>
            <a:ext uri="{FF2B5EF4-FFF2-40B4-BE49-F238E27FC236}">
              <a16:creationId xmlns:a16="http://schemas.microsoft.com/office/drawing/2014/main" id="{4209324C-4442-42DE-98C2-3263D874B7C8}"/>
            </a:ext>
          </a:extLst>
        </xdr:cNvPr>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85" name="n_3aveValue【庁舎】&#10;有形固定資産減価償却率">
          <a:extLst>
            <a:ext uri="{FF2B5EF4-FFF2-40B4-BE49-F238E27FC236}">
              <a16:creationId xmlns:a16="http://schemas.microsoft.com/office/drawing/2014/main" id="{97FCFBB6-571D-449E-8D8A-5450ABB033AF}"/>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786" name="n_4aveValue【庁舎】&#10;有形固定資産減価償却率">
          <a:extLst>
            <a:ext uri="{FF2B5EF4-FFF2-40B4-BE49-F238E27FC236}">
              <a16:creationId xmlns:a16="http://schemas.microsoft.com/office/drawing/2014/main" id="{C12F12D2-7AFA-4F69-B9AB-D1E2C38231EB}"/>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133729</xdr:rowOff>
    </xdr:from>
    <xdr:ext cx="340478" cy="259045"/>
    <xdr:sp macro="" textlink="">
      <xdr:nvSpPr>
        <xdr:cNvPr id="787" name="n_1mainValue【庁舎】&#10;有形固定資産減価償却率">
          <a:extLst>
            <a:ext uri="{FF2B5EF4-FFF2-40B4-BE49-F238E27FC236}">
              <a16:creationId xmlns:a16="http://schemas.microsoft.com/office/drawing/2014/main" id="{44F9C89D-5780-462C-92DF-75B0E139CD68}"/>
            </a:ext>
          </a:extLst>
        </xdr:cNvPr>
        <xdr:cNvSpPr txBox="1"/>
      </xdr:nvSpPr>
      <xdr:spPr>
        <a:xfrm>
          <a:off x="15298361" y="16935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84745</xdr:rowOff>
    </xdr:from>
    <xdr:ext cx="340478" cy="259045"/>
    <xdr:sp macro="" textlink="">
      <xdr:nvSpPr>
        <xdr:cNvPr id="788" name="n_2mainValue【庁舎】&#10;有形固定資産減価償却率">
          <a:extLst>
            <a:ext uri="{FF2B5EF4-FFF2-40B4-BE49-F238E27FC236}">
              <a16:creationId xmlns:a16="http://schemas.microsoft.com/office/drawing/2014/main" id="{5AD1AB74-A8D5-4EB9-8E92-CF40D4934604}"/>
            </a:ext>
          </a:extLst>
        </xdr:cNvPr>
        <xdr:cNvSpPr txBox="1"/>
      </xdr:nvSpPr>
      <xdr:spPr>
        <a:xfrm>
          <a:off x="14422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789" name="n_3mainValue【庁舎】&#10;有形固定資産減価償却率">
          <a:extLst>
            <a:ext uri="{FF2B5EF4-FFF2-40B4-BE49-F238E27FC236}">
              <a16:creationId xmlns:a16="http://schemas.microsoft.com/office/drawing/2014/main" id="{1B786F0A-D879-43A9-B9C6-418434F8A2AF}"/>
            </a:ext>
          </a:extLst>
        </xdr:cNvPr>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121393</xdr:rowOff>
    </xdr:from>
    <xdr:ext cx="405111" cy="259045"/>
    <xdr:sp macro="" textlink="">
      <xdr:nvSpPr>
        <xdr:cNvPr id="790" name="n_4mainValue【庁舎】&#10;有形固定資産減価償却率">
          <a:extLst>
            <a:ext uri="{FF2B5EF4-FFF2-40B4-BE49-F238E27FC236}">
              <a16:creationId xmlns:a16="http://schemas.microsoft.com/office/drawing/2014/main" id="{323B012F-38CA-4225-8AB2-C3ADB299F0FA}"/>
            </a:ext>
          </a:extLst>
        </xdr:cNvPr>
        <xdr:cNvSpPr txBox="1"/>
      </xdr:nvSpPr>
      <xdr:spPr>
        <a:xfrm>
          <a:off x="12611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B2B1C540-70A3-423F-A3C9-9B4E63171F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E96F733B-2A8C-42D5-B1E8-42BD39DB82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3AB06AAF-8072-4923-8A29-CE250EDA28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4AFD0CDE-8CAF-4AAA-83A4-3839580FFB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6C0D19CC-955B-4D45-B743-F454995D36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AEDA020D-61AF-47FE-B8C3-72A8F5D1D0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4310C439-7DF2-4163-B9C6-951C1CDABA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18B5503C-0AC8-4FB3-A590-47F19B8297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613F6F36-0EC9-4599-844A-1751EBFC6D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A0B2006E-6242-4A2C-A93D-CD67930BD1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a:extLst>
            <a:ext uri="{FF2B5EF4-FFF2-40B4-BE49-F238E27FC236}">
              <a16:creationId xmlns:a16="http://schemas.microsoft.com/office/drawing/2014/main" id="{A7B6FAE3-9270-46B3-8C9A-51B8D88AEE1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a:extLst>
            <a:ext uri="{FF2B5EF4-FFF2-40B4-BE49-F238E27FC236}">
              <a16:creationId xmlns:a16="http://schemas.microsoft.com/office/drawing/2014/main" id="{E2255570-1C9D-43B5-ADFA-C5E93D74AE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a:extLst>
            <a:ext uri="{FF2B5EF4-FFF2-40B4-BE49-F238E27FC236}">
              <a16:creationId xmlns:a16="http://schemas.microsoft.com/office/drawing/2014/main" id="{C279928A-0BD5-4579-AC18-8B40A52A4F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a:extLst>
            <a:ext uri="{FF2B5EF4-FFF2-40B4-BE49-F238E27FC236}">
              <a16:creationId xmlns:a16="http://schemas.microsoft.com/office/drawing/2014/main" id="{B15D5E85-E05C-487B-91E5-7B211C6B1E0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a:extLst>
            <a:ext uri="{FF2B5EF4-FFF2-40B4-BE49-F238E27FC236}">
              <a16:creationId xmlns:a16="http://schemas.microsoft.com/office/drawing/2014/main" id="{6425A30B-56FB-4145-B9EB-50D28135B7A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a:extLst>
            <a:ext uri="{FF2B5EF4-FFF2-40B4-BE49-F238E27FC236}">
              <a16:creationId xmlns:a16="http://schemas.microsoft.com/office/drawing/2014/main" id="{DDBAF74D-1E53-41CA-B8E9-F30B2C40296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a:extLst>
            <a:ext uri="{FF2B5EF4-FFF2-40B4-BE49-F238E27FC236}">
              <a16:creationId xmlns:a16="http://schemas.microsoft.com/office/drawing/2014/main" id="{A1ACAF4E-C0DE-4AF7-B1F0-9010519F8F7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a:extLst>
            <a:ext uri="{FF2B5EF4-FFF2-40B4-BE49-F238E27FC236}">
              <a16:creationId xmlns:a16="http://schemas.microsoft.com/office/drawing/2014/main" id="{0F04FFE0-5ADA-440E-AB9C-19E48743806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2A5A2900-F42A-4D2E-9778-A4848E835D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81087F35-58CF-491F-A00F-825CBB442E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8376EB2E-4805-46D4-A330-BEA293E3AC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812" name="直線コネクタ 811">
          <a:extLst>
            <a:ext uri="{FF2B5EF4-FFF2-40B4-BE49-F238E27FC236}">
              <a16:creationId xmlns:a16="http://schemas.microsoft.com/office/drawing/2014/main" id="{5C074AEE-6344-4B03-9B57-9387DD7F809E}"/>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13" name="【庁舎】&#10;一人当たり面積最小値テキスト">
          <a:extLst>
            <a:ext uri="{FF2B5EF4-FFF2-40B4-BE49-F238E27FC236}">
              <a16:creationId xmlns:a16="http://schemas.microsoft.com/office/drawing/2014/main" id="{886030E0-FC4C-4E5A-8B27-90A3A1C59C6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14" name="直線コネクタ 813">
          <a:extLst>
            <a:ext uri="{FF2B5EF4-FFF2-40B4-BE49-F238E27FC236}">
              <a16:creationId xmlns:a16="http://schemas.microsoft.com/office/drawing/2014/main" id="{8014D4FF-EB88-4CB4-8399-32211CB32951}"/>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15" name="【庁舎】&#10;一人当たり面積最大値テキスト">
          <a:extLst>
            <a:ext uri="{FF2B5EF4-FFF2-40B4-BE49-F238E27FC236}">
              <a16:creationId xmlns:a16="http://schemas.microsoft.com/office/drawing/2014/main" id="{0E4D273E-0EC7-4560-852D-0801C2DE3CDA}"/>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16" name="直線コネクタ 815">
          <a:extLst>
            <a:ext uri="{FF2B5EF4-FFF2-40B4-BE49-F238E27FC236}">
              <a16:creationId xmlns:a16="http://schemas.microsoft.com/office/drawing/2014/main" id="{C6008B06-3A28-4840-BC1C-2F3A5F215C61}"/>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817" name="【庁舎】&#10;一人当たり面積平均値テキスト">
          <a:extLst>
            <a:ext uri="{FF2B5EF4-FFF2-40B4-BE49-F238E27FC236}">
              <a16:creationId xmlns:a16="http://schemas.microsoft.com/office/drawing/2014/main" id="{A215E76C-706B-4780-87AC-EAF69E829914}"/>
            </a:ext>
          </a:extLst>
        </xdr:cNvPr>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818" name="フローチャート: 判断 817">
          <a:extLst>
            <a:ext uri="{FF2B5EF4-FFF2-40B4-BE49-F238E27FC236}">
              <a16:creationId xmlns:a16="http://schemas.microsoft.com/office/drawing/2014/main" id="{0D4BE30B-03E6-495D-B012-E3CF5BB09D91}"/>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819" name="フローチャート: 判断 818">
          <a:extLst>
            <a:ext uri="{FF2B5EF4-FFF2-40B4-BE49-F238E27FC236}">
              <a16:creationId xmlns:a16="http://schemas.microsoft.com/office/drawing/2014/main" id="{3F4FE546-566E-4D29-832E-22DD734E5BDB}"/>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20" name="フローチャート: 判断 819">
          <a:extLst>
            <a:ext uri="{FF2B5EF4-FFF2-40B4-BE49-F238E27FC236}">
              <a16:creationId xmlns:a16="http://schemas.microsoft.com/office/drawing/2014/main" id="{6817887D-8B14-4BCF-B439-45144D49D699}"/>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1" name="フローチャート: 判断 820">
          <a:extLst>
            <a:ext uri="{FF2B5EF4-FFF2-40B4-BE49-F238E27FC236}">
              <a16:creationId xmlns:a16="http://schemas.microsoft.com/office/drawing/2014/main" id="{079DB8B5-9E5F-491F-A6AA-85D5D57558F5}"/>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822" name="フローチャート: 判断 821">
          <a:extLst>
            <a:ext uri="{FF2B5EF4-FFF2-40B4-BE49-F238E27FC236}">
              <a16:creationId xmlns:a16="http://schemas.microsoft.com/office/drawing/2014/main" id="{58B1F901-3966-4B3B-AB78-698B22C331C9}"/>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1FCF72B3-5A93-4B22-B507-A38B9CBE5E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39166A4-2D2D-468E-A4ED-CD502CE1D3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DA11642-B437-4F8C-9F1F-C1C4CBD7CD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1998E2B-A264-4E4B-8767-7EF6C66452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AD82CAA-DD11-4820-A343-A4903685F8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xdr:rowOff>
    </xdr:from>
    <xdr:to>
      <xdr:col>116</xdr:col>
      <xdr:colOff>114300</xdr:colOff>
      <xdr:row>105</xdr:row>
      <xdr:rowOff>117856</xdr:rowOff>
    </xdr:to>
    <xdr:sp macro="" textlink="">
      <xdr:nvSpPr>
        <xdr:cNvPr id="828" name="楕円 827">
          <a:extLst>
            <a:ext uri="{FF2B5EF4-FFF2-40B4-BE49-F238E27FC236}">
              <a16:creationId xmlns:a16="http://schemas.microsoft.com/office/drawing/2014/main" id="{8EEB250A-5B8A-4B2A-BDC5-76078F5C7D6E}"/>
            </a:ext>
          </a:extLst>
        </xdr:cNvPr>
        <xdr:cNvSpPr/>
      </xdr:nvSpPr>
      <xdr:spPr>
        <a:xfrm>
          <a:off x="22110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39133</xdr:rowOff>
    </xdr:from>
    <xdr:ext cx="469744" cy="259045"/>
    <xdr:sp macro="" textlink="">
      <xdr:nvSpPr>
        <xdr:cNvPr id="829" name="【庁舎】&#10;一人当たり面積該当値テキスト">
          <a:extLst>
            <a:ext uri="{FF2B5EF4-FFF2-40B4-BE49-F238E27FC236}">
              <a16:creationId xmlns:a16="http://schemas.microsoft.com/office/drawing/2014/main" id="{DB8CA776-E380-4C9C-8C05-CBC4D4A01440}"/>
            </a:ext>
          </a:extLst>
        </xdr:cNvPr>
        <xdr:cNvSpPr txBox="1"/>
      </xdr:nvSpPr>
      <xdr:spPr>
        <a:xfrm>
          <a:off x="22199600" y="178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141987</xdr:rowOff>
    </xdr:from>
    <xdr:to>
      <xdr:col>112</xdr:col>
      <xdr:colOff>38100</xdr:colOff>
      <xdr:row>106</xdr:row>
      <xdr:rowOff>72137</xdr:rowOff>
    </xdr:to>
    <xdr:sp macro="" textlink="">
      <xdr:nvSpPr>
        <xdr:cNvPr id="830" name="楕円 829">
          <a:extLst>
            <a:ext uri="{FF2B5EF4-FFF2-40B4-BE49-F238E27FC236}">
              <a16:creationId xmlns:a16="http://schemas.microsoft.com/office/drawing/2014/main" id="{F64F7CC4-9709-4253-8F59-00032B6F47C6}"/>
            </a:ext>
          </a:extLst>
        </xdr:cNvPr>
        <xdr:cNvSpPr/>
      </xdr:nvSpPr>
      <xdr:spPr>
        <a:xfrm>
          <a:off x="21272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67056</xdr:rowOff>
    </xdr:from>
    <xdr:to>
      <xdr:col>116</xdr:col>
      <xdr:colOff>63500</xdr:colOff>
      <xdr:row>106</xdr:row>
      <xdr:rowOff>21337</xdr:rowOff>
    </xdr:to>
    <xdr:cxnSp macro="">
      <xdr:nvCxnSpPr>
        <xdr:cNvPr id="831" name="直線コネクタ 830">
          <a:extLst>
            <a:ext uri="{FF2B5EF4-FFF2-40B4-BE49-F238E27FC236}">
              <a16:creationId xmlns:a16="http://schemas.microsoft.com/office/drawing/2014/main" id="{5F2AD709-D402-4B51-A8EA-85CF146D3946}"/>
            </a:ext>
          </a:extLst>
        </xdr:cNvPr>
        <xdr:cNvCxnSpPr/>
      </xdr:nvCxnSpPr>
      <xdr:spPr>
        <a:xfrm flipV="1">
          <a:off x="21323300" y="18069306"/>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832" name="楕円 831">
          <a:extLst>
            <a:ext uri="{FF2B5EF4-FFF2-40B4-BE49-F238E27FC236}">
              <a16:creationId xmlns:a16="http://schemas.microsoft.com/office/drawing/2014/main" id="{1EF7A908-EEFE-42BC-8E0A-E086B4807A9F}"/>
            </a:ext>
          </a:extLst>
        </xdr:cNvPr>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21337</xdr:rowOff>
    </xdr:from>
    <xdr:to>
      <xdr:col>111</xdr:col>
      <xdr:colOff>177800</xdr:colOff>
      <xdr:row>106</xdr:row>
      <xdr:rowOff>37337</xdr:rowOff>
    </xdr:to>
    <xdr:cxnSp macro="">
      <xdr:nvCxnSpPr>
        <xdr:cNvPr id="833" name="直線コネクタ 832">
          <a:extLst>
            <a:ext uri="{FF2B5EF4-FFF2-40B4-BE49-F238E27FC236}">
              <a16:creationId xmlns:a16="http://schemas.microsoft.com/office/drawing/2014/main" id="{51E932A3-BE9E-497A-863D-9D58D1009B85}"/>
            </a:ext>
          </a:extLst>
        </xdr:cNvPr>
        <xdr:cNvCxnSpPr/>
      </xdr:nvCxnSpPr>
      <xdr:spPr>
        <a:xfrm flipV="1">
          <a:off x="20434300" y="181950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834" name="楕円 833">
          <a:extLst>
            <a:ext uri="{FF2B5EF4-FFF2-40B4-BE49-F238E27FC236}">
              <a16:creationId xmlns:a16="http://schemas.microsoft.com/office/drawing/2014/main" id="{EBD0AE66-497C-4551-982C-CB1F0D33C4F3}"/>
            </a:ext>
          </a:extLst>
        </xdr:cNvPr>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37337</xdr:rowOff>
    </xdr:from>
    <xdr:to>
      <xdr:col>107</xdr:col>
      <xdr:colOff>50800</xdr:colOff>
      <xdr:row>106</xdr:row>
      <xdr:rowOff>169926</xdr:rowOff>
    </xdr:to>
    <xdr:cxnSp macro="">
      <xdr:nvCxnSpPr>
        <xdr:cNvPr id="835" name="直線コネクタ 834">
          <a:extLst>
            <a:ext uri="{FF2B5EF4-FFF2-40B4-BE49-F238E27FC236}">
              <a16:creationId xmlns:a16="http://schemas.microsoft.com/office/drawing/2014/main" id="{C16ADDCB-1506-4561-A2EC-BB4954484890}"/>
            </a:ext>
          </a:extLst>
        </xdr:cNvPr>
        <xdr:cNvCxnSpPr/>
      </xdr:nvCxnSpPr>
      <xdr:spPr>
        <a:xfrm flipV="1">
          <a:off x="19545300" y="1821103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836" name="楕円 835">
          <a:extLst>
            <a:ext uri="{FF2B5EF4-FFF2-40B4-BE49-F238E27FC236}">
              <a16:creationId xmlns:a16="http://schemas.microsoft.com/office/drawing/2014/main" id="{8A1BC19B-FD65-4805-8E48-FCB68635D61E}"/>
            </a:ext>
          </a:extLst>
        </xdr:cNvPr>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169926</xdr:rowOff>
    </xdr:from>
    <xdr:to>
      <xdr:col>102</xdr:col>
      <xdr:colOff>114300</xdr:colOff>
      <xdr:row>107</xdr:row>
      <xdr:rowOff>3048</xdr:rowOff>
    </xdr:to>
    <xdr:cxnSp macro="">
      <xdr:nvCxnSpPr>
        <xdr:cNvPr id="837" name="直線コネクタ 836">
          <a:extLst>
            <a:ext uri="{FF2B5EF4-FFF2-40B4-BE49-F238E27FC236}">
              <a16:creationId xmlns:a16="http://schemas.microsoft.com/office/drawing/2014/main" id="{2611F425-19E9-4BED-8A61-88EDC3A5A146}"/>
            </a:ext>
          </a:extLst>
        </xdr:cNvPr>
        <xdr:cNvCxnSpPr/>
      </xdr:nvCxnSpPr>
      <xdr:spPr>
        <a:xfrm flipV="1">
          <a:off x="18656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838" name="n_1aveValue【庁舎】&#10;一人当たり面積">
          <a:extLst>
            <a:ext uri="{FF2B5EF4-FFF2-40B4-BE49-F238E27FC236}">
              <a16:creationId xmlns:a16="http://schemas.microsoft.com/office/drawing/2014/main" id="{0091DE09-70BB-4AAD-9551-71B8859DC982}"/>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39" name="n_2aveValue【庁舎】&#10;一人当たり面積">
          <a:extLst>
            <a:ext uri="{FF2B5EF4-FFF2-40B4-BE49-F238E27FC236}">
              <a16:creationId xmlns:a16="http://schemas.microsoft.com/office/drawing/2014/main" id="{655A2813-DC7D-4BB4-A8AE-3DE9B48ADD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0" name="n_3aveValue【庁舎】&#10;一人当たり面積">
          <a:extLst>
            <a:ext uri="{FF2B5EF4-FFF2-40B4-BE49-F238E27FC236}">
              <a16:creationId xmlns:a16="http://schemas.microsoft.com/office/drawing/2014/main" id="{3DB0E41D-7704-4CB2-97F9-002ACBE1F7C1}"/>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841" name="n_4aveValue【庁舎】&#10;一人当たり面積">
          <a:extLst>
            <a:ext uri="{FF2B5EF4-FFF2-40B4-BE49-F238E27FC236}">
              <a16:creationId xmlns:a16="http://schemas.microsoft.com/office/drawing/2014/main" id="{C4E6EB52-7D74-4CF9-9A8C-A25312C40A2F}"/>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63264</xdr:rowOff>
    </xdr:from>
    <xdr:ext cx="469744" cy="259045"/>
    <xdr:sp macro="" textlink="">
      <xdr:nvSpPr>
        <xdr:cNvPr id="842" name="n_1mainValue【庁舎】&#10;一人当たり面積">
          <a:extLst>
            <a:ext uri="{FF2B5EF4-FFF2-40B4-BE49-F238E27FC236}">
              <a16:creationId xmlns:a16="http://schemas.microsoft.com/office/drawing/2014/main" id="{0266260B-1721-4C98-8895-71CC58638356}"/>
            </a:ext>
          </a:extLst>
        </xdr:cNvPr>
        <xdr:cNvSpPr txBox="1"/>
      </xdr:nvSpPr>
      <xdr:spPr>
        <a:xfrm>
          <a:off x="21075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79264</xdr:rowOff>
    </xdr:from>
    <xdr:ext cx="469744" cy="259045"/>
    <xdr:sp macro="" textlink="">
      <xdr:nvSpPr>
        <xdr:cNvPr id="843" name="n_2mainValue【庁舎】&#10;一人当たり面積">
          <a:extLst>
            <a:ext uri="{FF2B5EF4-FFF2-40B4-BE49-F238E27FC236}">
              <a16:creationId xmlns:a16="http://schemas.microsoft.com/office/drawing/2014/main" id="{1D96BAFA-C561-45EE-B220-C0E00C7A8611}"/>
            </a:ext>
          </a:extLst>
        </xdr:cNvPr>
        <xdr:cNvSpPr txBox="1"/>
      </xdr:nvSpPr>
      <xdr:spPr>
        <a:xfrm>
          <a:off x="20199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40403</xdr:rowOff>
    </xdr:from>
    <xdr:ext cx="469744" cy="259045"/>
    <xdr:sp macro="" textlink="">
      <xdr:nvSpPr>
        <xdr:cNvPr id="844" name="n_3mainValue【庁舎】&#10;一人当たり面積">
          <a:extLst>
            <a:ext uri="{FF2B5EF4-FFF2-40B4-BE49-F238E27FC236}">
              <a16:creationId xmlns:a16="http://schemas.microsoft.com/office/drawing/2014/main" id="{7F18C556-EDD1-4C71-9625-8E602F88768A}"/>
            </a:ext>
          </a:extLst>
        </xdr:cNvPr>
        <xdr:cNvSpPr txBox="1"/>
      </xdr:nvSpPr>
      <xdr:spPr>
        <a:xfrm>
          <a:off x="19310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845" name="n_4mainValue【庁舎】&#10;一人当たり面積">
          <a:extLst>
            <a:ext uri="{FF2B5EF4-FFF2-40B4-BE49-F238E27FC236}">
              <a16:creationId xmlns:a16="http://schemas.microsoft.com/office/drawing/2014/main" id="{F84BFAAB-780B-48C1-A441-512850AE661E}"/>
            </a:ext>
          </a:extLst>
        </xdr:cNvPr>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32B86997-6F90-4B22-94E0-A831F47E29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99B98E67-02E9-4DFA-BA96-B25091D5AF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4906217-4488-4B9E-A37D-43BAF4274B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「庁舎」については、令和元年度に完成した新庁舎の割合が大部分を占めることから、有形固定資産減価償却率は増加しており、今後も増加することが見込まれる。</a:t>
          </a:r>
        </a:p>
        <a:p>
          <a:r>
            <a:rPr kumimoji="1" lang="ja-JP" altLang="en-US" sz="1300">
              <a:latin typeface="ＭＳ Ｐゴシック" panose="020B0600070205080204" pitchFamily="50" charset="-128"/>
              <a:ea typeface="ＭＳ Ｐゴシック" panose="020B0600070205080204" pitchFamily="50" charset="-128"/>
            </a:rPr>
            <a:t>「保健センター」については、長寿命化対策を進めていることから、有形固定資産減価償却率は減少している。</a:t>
          </a:r>
        </a:p>
        <a:p>
          <a:r>
            <a:rPr kumimoji="1" lang="ja-JP" altLang="en-US" sz="1300">
              <a:latin typeface="ＭＳ Ｐゴシック" panose="020B0600070205080204" pitchFamily="50" charset="-128"/>
              <a:ea typeface="ＭＳ Ｐゴシック" panose="020B0600070205080204" pitchFamily="50" charset="-128"/>
            </a:rPr>
            <a:t>「消防施設」については、令和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年度に新たな消防庁舎が完成したことから、有形固定資産減価償却率が減少するとともに、一人当たりの面積が増加している。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本市の財政構造上、周南コンビナートを形成する大企業の収益動向により税収が大きく左右されるという特徴がある。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財政力指数は、社会福祉費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会計年度任用職員経費の計上による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基準財政需要額の増加があるものの、市民税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（所得割）の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税収増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や地方消費税交付金の増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による基準財政収入額の増加もあ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前年度と同水準となった。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経常一般財源は、税制改正に伴う税率の引き下げや新型コロナウイルス感染症拡大の影響による法人市民税の減等により、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億円の大幅減となった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が、一方で、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経常経費充当一般財源は退職者減による退職手当の減等により、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これにより、経常収支比率は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事業の選択と集中、事務事業の見直しにより事業費の抑制に努め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74506</xdr:rowOff>
    </xdr:from>
    <xdr:to>
      <xdr:col>23</xdr:col>
      <xdr:colOff>133350</xdr:colOff>
      <xdr:row>66</xdr:row>
      <xdr:rowOff>138854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3902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90594</xdr:rowOff>
    </xdr:from>
    <xdr:to>
      <xdr:col>19</xdr:col>
      <xdr:colOff>133350</xdr:colOff>
      <xdr:row>66</xdr:row>
      <xdr:rowOff>138854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406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90594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776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65</xdr:row>
      <xdr:rowOff>133350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2021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23706</xdr:rowOff>
    </xdr:from>
    <xdr:to>
      <xdr:col>23</xdr:col>
      <xdr:colOff>184150</xdr:colOff>
      <xdr:row>66</xdr:row>
      <xdr:rowOff>125306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167233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消防業務について、広い市域の多くを一部事務組合によらず直接運営しているため、人件費が類似団体平均を大きく上回っている。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また、新型コロナウイルス感染症拡大への対応による物件費の増により、人口</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人当たりの経費は前年対比増となった。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今後も引き続き、適正な職員配置による人件費の抑制に努めるとともに、事業の選択や公共施設の統廃合の推進などにより物件費の削減を図っていく。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124681</xdr:rowOff>
    </xdr:from>
    <xdr:to>
      <xdr:col>23</xdr:col>
      <xdr:colOff>133350</xdr:colOff>
      <xdr:row>84</xdr:row>
      <xdr:rowOff>101234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55031"/>
          <a:ext cx="838200" cy="1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124681</xdr:rowOff>
    </xdr:from>
    <xdr:to>
      <xdr:col>19</xdr:col>
      <xdr:colOff>133350</xdr:colOff>
      <xdr:row>83</xdr:row>
      <xdr:rowOff>129403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355031"/>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129403</xdr:rowOff>
    </xdr:from>
    <xdr:to>
      <xdr:col>15</xdr:col>
      <xdr:colOff>82550</xdr:colOff>
      <xdr:row>83</xdr:row>
      <xdr:rowOff>134728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4359753"/>
          <a:ext cx="8890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45534</xdr:rowOff>
    </xdr:from>
    <xdr:to>
      <xdr:col>11</xdr:col>
      <xdr:colOff>31750</xdr:colOff>
      <xdr:row>83</xdr:row>
      <xdr:rowOff>134728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75884"/>
          <a:ext cx="889000" cy="8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50434</xdr:rowOff>
    </xdr:from>
    <xdr:to>
      <xdr:col>23</xdr:col>
      <xdr:colOff>184150</xdr:colOff>
      <xdr:row>84</xdr:row>
      <xdr:rowOff>152034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22511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2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73881</xdr:rowOff>
    </xdr:from>
    <xdr:to>
      <xdr:col>19</xdr:col>
      <xdr:colOff>184150</xdr:colOff>
      <xdr:row>84</xdr:row>
      <xdr:rowOff>4031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160258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9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78603</xdr:rowOff>
    </xdr:from>
    <xdr:to>
      <xdr:col>15</xdr:col>
      <xdr:colOff>133350</xdr:colOff>
      <xdr:row>84</xdr:row>
      <xdr:rowOff>8753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164980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39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83928</xdr:rowOff>
    </xdr:from>
    <xdr:to>
      <xdr:col>11</xdr:col>
      <xdr:colOff>82550</xdr:colOff>
      <xdr:row>84</xdr:row>
      <xdr:rowOff>14078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170305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0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166184</xdr:rowOff>
    </xdr:from>
    <xdr:to>
      <xdr:col>7</xdr:col>
      <xdr:colOff>31750</xdr:colOff>
      <xdr:row>83</xdr:row>
      <xdr:rowOff>96334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81111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1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階層変動等により、今後も指数が変動していくことが予想されるが、人事院勧告、地域の民間企業及び類似団体の状況を勘案した水準となるよう制度設計するとともに、組織全体の役職等の見直しにより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89</xdr:row>
      <xdr:rowOff>93980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2323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89</xdr:row>
      <xdr:rowOff>93980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841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96520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72389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66057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新規採用者数については、中長期的な退職者補充の考え方に基づき、必要な人数を採用している。令和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年度及び令和元年度に退職者が多かったことから、それを補充するため採用者数を増やしている。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今後、市の人口減少が数値増加に大きな影響となることから、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業務が適正に行われる人員配置を目指した定員管理となるように努め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123825</xdr:rowOff>
    </xdr:from>
    <xdr:to>
      <xdr:col>81</xdr:col>
      <xdr:colOff>44450</xdr:colOff>
      <xdr:row>65</xdr:row>
      <xdr:rowOff>635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966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90043</xdr:rowOff>
    </xdr:from>
    <xdr:to>
      <xdr:col>77</xdr:col>
      <xdr:colOff>44450</xdr:colOff>
      <xdr:row>64</xdr:row>
      <xdr:rowOff>123825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6284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90043</xdr:rowOff>
    </xdr:from>
    <xdr:to>
      <xdr:col>72</xdr:col>
      <xdr:colOff>203200</xdr:colOff>
      <xdr:row>64</xdr:row>
      <xdr:rowOff>128651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6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92456</xdr:rowOff>
    </xdr:from>
    <xdr:to>
      <xdr:col>68</xdr:col>
      <xdr:colOff>152400</xdr:colOff>
      <xdr:row>64</xdr:row>
      <xdr:rowOff>128651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652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121285</xdr:rowOff>
    </xdr:from>
    <xdr:to>
      <xdr:col>81</xdr:col>
      <xdr:colOff>95250</xdr:colOff>
      <xdr:row>65</xdr:row>
      <xdr:rowOff>51435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93362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39243</xdr:rowOff>
    </xdr:from>
    <xdr:to>
      <xdr:col>73</xdr:col>
      <xdr:colOff>44450</xdr:colOff>
      <xdr:row>64</xdr:row>
      <xdr:rowOff>140843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125620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77851</xdr:rowOff>
    </xdr:from>
    <xdr:to>
      <xdr:col>68</xdr:col>
      <xdr:colOff>203200</xdr:colOff>
      <xdr:row>65</xdr:row>
      <xdr:rowOff>8001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164228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41656</xdr:rowOff>
    </xdr:from>
    <xdr:to>
      <xdr:col>64</xdr:col>
      <xdr:colOff>152400</xdr:colOff>
      <xdr:row>64</xdr:row>
      <xdr:rowOff>143256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128033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地方交付税や臨時財政対策債発行可能額の増により標準財政規模が増となり、分母全体で約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億円の増となった。これに対し、分子においては、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PFI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事業（学校給食センター整備）により準元利償還金の増や基準財政需要額算入額の減により、分子全体で約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千万円が増となった。分母の増加率が大きく、前年度と比較して単年度の数値は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ヶ年平均では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事業の選択と集中により大型事業及び起債発行額を抑制することを前提としつつ、引き続き交付税措置される起債を有効活用することで、実質的な公債費負担の抑制に努め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81945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24493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1512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0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37089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基準財政需要額算入見込額の減により、充当可能財源が減となったが、それ以上に、地方債現在高や公営企業債等繰入見込額の減により将来負担額が減となったことから、分子は約</a:t>
          </a:r>
          <a:r>
            <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一方、地方交付税や臨時財政対策債発行可能額の増により標準財政規模が増となったことから、分母は約</a:t>
          </a:r>
          <a:r>
            <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9.2</a:t>
          </a:r>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億円の増となった。分子の減、分母の増により、将来負担比率は</a:t>
          </a:r>
          <a:r>
            <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行革大綱に定める財政改革目標である地方債借入上限額の堅持などの取り組みにより、持続可能な財政運営に努める。</a:t>
          </a:r>
          <a:endPar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65677</xdr:rowOff>
    </xdr:from>
    <xdr:to>
      <xdr:col>81</xdr:col>
      <xdr:colOff>44450</xdr:colOff>
      <xdr:row>19</xdr:row>
      <xdr:rowOff>101298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323227"/>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93254</xdr:rowOff>
    </xdr:from>
    <xdr:to>
      <xdr:col>77</xdr:col>
      <xdr:colOff>44450</xdr:colOff>
      <xdr:row>19</xdr:row>
      <xdr:rowOff>101298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35080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93254</xdr:rowOff>
    </xdr:from>
    <xdr:to>
      <xdr:col>72</xdr:col>
      <xdr:colOff>203200</xdr:colOff>
      <xdr:row>19</xdr:row>
      <xdr:rowOff>97851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35080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126819</xdr:rowOff>
    </xdr:from>
    <xdr:to>
      <xdr:col>68</xdr:col>
      <xdr:colOff>152400</xdr:colOff>
      <xdr:row>19</xdr:row>
      <xdr:rowOff>97851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3212919"/>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14877</xdr:rowOff>
    </xdr:from>
    <xdr:to>
      <xdr:col>81</xdr:col>
      <xdr:colOff>95250</xdr:colOff>
      <xdr:row>19</xdr:row>
      <xdr:rowOff>116477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158404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4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50498</xdr:rowOff>
    </xdr:from>
    <xdr:to>
      <xdr:col>77</xdr:col>
      <xdr:colOff>95250</xdr:colOff>
      <xdr:row>19</xdr:row>
      <xdr:rowOff>152098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136875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39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42454</xdr:rowOff>
    </xdr:from>
    <xdr:to>
      <xdr:col>73</xdr:col>
      <xdr:colOff>44450</xdr:colOff>
      <xdr:row>19</xdr:row>
      <xdr:rowOff>144054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128831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38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47051</xdr:rowOff>
    </xdr:from>
    <xdr:to>
      <xdr:col>68</xdr:col>
      <xdr:colOff>203200</xdr:colOff>
      <xdr:row>19</xdr:row>
      <xdr:rowOff>148651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3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133428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3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76019</xdr:rowOff>
    </xdr:from>
    <xdr:to>
      <xdr:col>64</xdr:col>
      <xdr:colOff>152400</xdr:colOff>
      <xdr:row>19</xdr:row>
      <xdr:rowOff>6169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162396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年度・令和元年度に退職者が多かったことによる退職手当の支給増加で比率が上がっていたが、令和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年度は例年並みであったことが減少要因となっている。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しかしながら、退職者補充のための新規採用者数の増加や再任用職員の増加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、会計年度任用職員の導入による人件費の増額により、従前対比高目の数値となっている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適正範囲の人件費となるよう職員採用や組織構成の検証を進めていく。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133350</xdr:rowOff>
    </xdr:from>
    <xdr:to>
      <xdr:col>24</xdr:col>
      <xdr:colOff>25400</xdr:colOff>
      <xdr:row>39</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1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19050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05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101600</xdr:rowOff>
    </xdr:from>
    <xdr:to>
      <xdr:col>11</xdr:col>
      <xdr:colOff>9525</xdr:colOff>
      <xdr:row>39</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82550</xdr:rowOff>
    </xdr:from>
    <xdr:to>
      <xdr:col>24</xdr:col>
      <xdr:colOff>76200</xdr:colOff>
      <xdr:row>40</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139700</xdr:rowOff>
    </xdr:from>
    <xdr:to>
      <xdr:col>11</xdr:col>
      <xdr:colOff>60325</xdr:colOff>
      <xdr:row>39</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会計年度任用職員の導入による賃金の減少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今後も引き続き、公共施設再配置計画による取組みを進め、維持管理経費の削減を図る。また、行政評価による事務事業の見直しなどにより経費の抑制に努める。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30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児童扶養手当の減及び生活保護世帯数の減に伴う扶助費の減等により、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今後も引き続き、高齢化の進行等により社会福祉費が増加することが予想されることから、単独事業の見直し等、給付の適正化に努めていく。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55</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16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xdr:rowOff>
    </xdr:from>
    <xdr:to>
      <xdr:col>24</xdr:col>
      <xdr:colOff>76200</xdr:colOff>
      <xdr:row>54</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87647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介護サービス給付費等の増加に伴う保険事業勘定繰出金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の増等により、前年度より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今後も引き続き、特別会計の経営の効率化等を図ることで、繰出金などの負担の減少に努める。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1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26988</xdr:rowOff>
    </xdr:from>
    <xdr:to>
      <xdr:col>78</xdr:col>
      <xdr:colOff>69850</xdr:colOff>
      <xdr:row>57</xdr:row>
      <xdr:rowOff>98425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996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26988</xdr:rowOff>
    </xdr:from>
    <xdr:to>
      <xdr:col>73</xdr:col>
      <xdr:colOff>180975</xdr:colOff>
      <xdr:row>57</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1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147638</xdr:rowOff>
    </xdr:from>
    <xdr:to>
      <xdr:col>74</xdr:col>
      <xdr:colOff>31750</xdr:colOff>
      <xdr:row>57</xdr:row>
      <xdr:rowOff>77788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87965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年に整備を実施したごみ処理施設の改良工事に係る償還のピークとなり、一部事務組合負担金（ごみ処理施設分）が増加したにより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今後も各種団体への補助金等について、必要性や効果の検証及び見直しを進め、一層の適正化を図っていく。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123190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1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66040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4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36</xdr:row>
      <xdr:rowOff>66040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5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72390</xdr:rowOff>
    </xdr:from>
    <xdr:to>
      <xdr:col>82</xdr:col>
      <xdr:colOff>158750</xdr:colOff>
      <xdr:row>36</xdr:row>
      <xdr:rowOff>2540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88917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151147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17797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公債費における経常経費充当一般財源は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億円減となったが、経常一般財源歳入額も同等率減少しているため、前年と同水準となった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公債費の高目推移に変わりはないことから、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次周南市行財政改革大綱行財政改革プランで定めた市債借入額の上限（令和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億円（償還元金に交付税措置のある借入は除く））に沿って借入額を抑制していく。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797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72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8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人件費（退職手当）や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扶助費、物件費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等の減少により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今後も働き方改革による人件費の抑制や事業の選択と集中による支出の削減に努めていく。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943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143002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120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116980</xdr:rowOff>
    </xdr:from>
    <xdr:to>
      <xdr:col>29</xdr:col>
      <xdr:colOff>127000</xdr:colOff>
      <xdr:row>15</xdr:row>
      <xdr:rowOff>151498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36355"/>
          <a:ext cx="6477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139230</xdr:rowOff>
    </xdr:from>
    <xdr:to>
      <xdr:col>26</xdr:col>
      <xdr:colOff>50800</xdr:colOff>
      <xdr:row>15</xdr:row>
      <xdr:rowOff>151498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58605"/>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139230</xdr:rowOff>
    </xdr:from>
    <xdr:to>
      <xdr:col>22</xdr:col>
      <xdr:colOff>114300</xdr:colOff>
      <xdr:row>15</xdr:row>
      <xdr:rowOff>159747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8605"/>
          <a:ext cx="698500" cy="20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159747</xdr:rowOff>
    </xdr:from>
    <xdr:to>
      <xdr:col>18</xdr:col>
      <xdr:colOff>177800</xdr:colOff>
      <xdr:row>16</xdr:row>
      <xdr:rowOff>32893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9122"/>
          <a:ext cx="6985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66180</xdr:rowOff>
    </xdr:from>
    <xdr:to>
      <xdr:col>29</xdr:col>
      <xdr:colOff>177800</xdr:colOff>
      <xdr:row>15</xdr:row>
      <xdr:rowOff>167780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8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82707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100698</xdr:rowOff>
    </xdr:from>
    <xdr:to>
      <xdr:col>26</xdr:col>
      <xdr:colOff>101600</xdr:colOff>
      <xdr:row>16</xdr:row>
      <xdr:rowOff>30848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41025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8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88430</xdr:rowOff>
    </xdr:from>
    <xdr:to>
      <xdr:col>22</xdr:col>
      <xdr:colOff>165100</xdr:colOff>
      <xdr:row>16</xdr:row>
      <xdr:rowOff>18580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28757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108947</xdr:rowOff>
    </xdr:from>
    <xdr:to>
      <xdr:col>19</xdr:col>
      <xdr:colOff>38100</xdr:colOff>
      <xdr:row>16</xdr:row>
      <xdr:rowOff>39097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49274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153543</xdr:rowOff>
    </xdr:from>
    <xdr:to>
      <xdr:col>15</xdr:col>
      <xdr:colOff>101600</xdr:colOff>
      <xdr:row>16</xdr:row>
      <xdr:rowOff>83693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93870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317104</xdr:rowOff>
    </xdr:from>
    <xdr:to>
      <xdr:col>29</xdr:col>
      <xdr:colOff>127000</xdr:colOff>
      <xdr:row>34</xdr:row>
      <xdr:rowOff>339552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84554"/>
          <a:ext cx="6477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339552</xdr:rowOff>
    </xdr:from>
    <xdr:to>
      <xdr:col>26</xdr:col>
      <xdr:colOff>50800</xdr:colOff>
      <xdr:row>35</xdr:row>
      <xdr:rowOff>82194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07002"/>
          <a:ext cx="6985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82194</xdr:rowOff>
    </xdr:from>
    <xdr:to>
      <xdr:col>22</xdr:col>
      <xdr:colOff>114300</xdr:colOff>
      <xdr:row>35</xdr:row>
      <xdr:rowOff>101397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92544"/>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101397</xdr:rowOff>
    </xdr:from>
    <xdr:to>
      <xdr:col>18</xdr:col>
      <xdr:colOff>177800</xdr:colOff>
      <xdr:row>35</xdr:row>
      <xdr:rowOff>171852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11747"/>
          <a:ext cx="698500" cy="7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266304</xdr:rowOff>
    </xdr:from>
    <xdr:to>
      <xdr:col>29</xdr:col>
      <xdr:colOff>177800</xdr:colOff>
      <xdr:row>35</xdr:row>
      <xdr:rowOff>25004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3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111381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7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288752</xdr:rowOff>
    </xdr:from>
    <xdr:to>
      <xdr:col>26</xdr:col>
      <xdr:colOff>101600</xdr:colOff>
      <xdr:row>35</xdr:row>
      <xdr:rowOff>47452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5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57629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2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31394</xdr:rowOff>
    </xdr:from>
    <xdr:to>
      <xdr:col>22</xdr:col>
      <xdr:colOff>165100</xdr:colOff>
      <xdr:row>35</xdr:row>
      <xdr:rowOff>132994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4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143171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1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50597</xdr:rowOff>
    </xdr:from>
    <xdr:to>
      <xdr:col>19</xdr:col>
      <xdr:colOff>38100</xdr:colOff>
      <xdr:row>35</xdr:row>
      <xdr:rowOff>152197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6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162374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2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121052</xdr:rowOff>
    </xdr:from>
    <xdr:to>
      <xdr:col>15</xdr:col>
      <xdr:colOff>101600</xdr:colOff>
      <xdr:row>35</xdr:row>
      <xdr:rowOff>222652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232829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70793</xdr:rowOff>
    </xdr:from>
    <xdr:to>
      <xdr:col>24</xdr:col>
      <xdr:colOff>63500</xdr:colOff>
      <xdr:row>32</xdr:row>
      <xdr:rowOff>103156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57193"/>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33858</xdr:rowOff>
    </xdr:from>
    <xdr:to>
      <xdr:col>19</xdr:col>
      <xdr:colOff>177800</xdr:colOff>
      <xdr:row>32</xdr:row>
      <xdr:rowOff>103156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20258"/>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33858</xdr:rowOff>
    </xdr:from>
    <xdr:to>
      <xdr:col>15</xdr:col>
      <xdr:colOff>50800</xdr:colOff>
      <xdr:row>33</xdr:row>
      <xdr:rowOff>50219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20258"/>
          <a:ext cx="889000" cy="18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50219</xdr:rowOff>
    </xdr:from>
    <xdr:to>
      <xdr:col>10</xdr:col>
      <xdr:colOff>114300</xdr:colOff>
      <xdr:row>33</xdr:row>
      <xdr:rowOff>104104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0806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19993</xdr:rowOff>
    </xdr:from>
    <xdr:to>
      <xdr:col>24</xdr:col>
      <xdr:colOff>114300</xdr:colOff>
      <xdr:row>32</xdr:row>
      <xdr:rowOff>121593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42870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52356</xdr:rowOff>
    </xdr:from>
    <xdr:to>
      <xdr:col>20</xdr:col>
      <xdr:colOff>38100</xdr:colOff>
      <xdr:row>32</xdr:row>
      <xdr:rowOff>153956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170483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154508</xdr:rowOff>
    </xdr:from>
    <xdr:to>
      <xdr:col>15</xdr:col>
      <xdr:colOff>101600</xdr:colOff>
      <xdr:row>32</xdr:row>
      <xdr:rowOff>84658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101185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4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170869</xdr:rowOff>
    </xdr:from>
    <xdr:to>
      <xdr:col>10</xdr:col>
      <xdr:colOff>165100</xdr:colOff>
      <xdr:row>33</xdr:row>
      <xdr:rowOff>101019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117546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53304</xdr:rowOff>
    </xdr:from>
    <xdr:to>
      <xdr:col>6</xdr:col>
      <xdr:colOff>38100</xdr:colOff>
      <xdr:row>33</xdr:row>
      <xdr:rowOff>154904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171431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121804</xdr:rowOff>
    </xdr:from>
    <xdr:to>
      <xdr:col>24</xdr:col>
      <xdr:colOff>63500</xdr:colOff>
      <xdr:row>55</xdr:row>
      <xdr:rowOff>72622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80104"/>
          <a:ext cx="8382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72622</xdr:rowOff>
    </xdr:from>
    <xdr:to>
      <xdr:col>19</xdr:col>
      <xdr:colOff>177800</xdr:colOff>
      <xdr:row>55</xdr:row>
      <xdr:rowOff>99597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0237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59984</xdr:rowOff>
    </xdr:from>
    <xdr:to>
      <xdr:col>15</xdr:col>
      <xdr:colOff>50800</xdr:colOff>
      <xdr:row>55</xdr:row>
      <xdr:rowOff>99597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89734"/>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59984</xdr:rowOff>
    </xdr:from>
    <xdr:to>
      <xdr:col>10</xdr:col>
      <xdr:colOff>114300</xdr:colOff>
      <xdr:row>55</xdr:row>
      <xdr:rowOff>164454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89734"/>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71004</xdr:rowOff>
    </xdr:from>
    <xdr:to>
      <xdr:col>24</xdr:col>
      <xdr:colOff>114300</xdr:colOff>
      <xdr:row>55</xdr:row>
      <xdr:rowOff>1154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93881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21822</xdr:rowOff>
    </xdr:from>
    <xdr:to>
      <xdr:col>20</xdr:col>
      <xdr:colOff>38100</xdr:colOff>
      <xdr:row>55</xdr:row>
      <xdr:rowOff>123422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139949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48797</xdr:rowOff>
    </xdr:from>
    <xdr:to>
      <xdr:col>15</xdr:col>
      <xdr:colOff>101600</xdr:colOff>
      <xdr:row>55</xdr:row>
      <xdr:rowOff>150397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166924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9184</xdr:rowOff>
    </xdr:from>
    <xdr:to>
      <xdr:col>10</xdr:col>
      <xdr:colOff>165100</xdr:colOff>
      <xdr:row>55</xdr:row>
      <xdr:rowOff>110784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127311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113654</xdr:rowOff>
    </xdr:from>
    <xdr:to>
      <xdr:col>6</xdr:col>
      <xdr:colOff>38100</xdr:colOff>
      <xdr:row>56</xdr:row>
      <xdr:rowOff>43804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60331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113247</xdr:rowOff>
    </xdr:from>
    <xdr:to>
      <xdr:col>24</xdr:col>
      <xdr:colOff>63500</xdr:colOff>
      <xdr:row>76</xdr:row>
      <xdr:rowOff>138557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143447"/>
          <a:ext cx="8382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138557</xdr:rowOff>
    </xdr:from>
    <xdr:to>
      <xdr:col>19</xdr:col>
      <xdr:colOff>177800</xdr:colOff>
      <xdr:row>76</xdr:row>
      <xdr:rowOff>138720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16875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92184</xdr:rowOff>
    </xdr:from>
    <xdr:to>
      <xdr:col>15</xdr:col>
      <xdr:colOff>50800</xdr:colOff>
      <xdr:row>76</xdr:row>
      <xdr:rowOff>138720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12238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39280</xdr:rowOff>
    </xdr:from>
    <xdr:to>
      <xdr:col>10</xdr:col>
      <xdr:colOff>114300</xdr:colOff>
      <xdr:row>76</xdr:row>
      <xdr:rowOff>92184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069480"/>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62447</xdr:rowOff>
    </xdr:from>
    <xdr:to>
      <xdr:col>24</xdr:col>
      <xdr:colOff>114300</xdr:colOff>
      <xdr:row>76</xdr:row>
      <xdr:rowOff>164047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40874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87757</xdr:rowOff>
    </xdr:from>
    <xdr:to>
      <xdr:col>20</xdr:col>
      <xdr:colOff>38100</xdr:colOff>
      <xdr:row>77</xdr:row>
      <xdr:rowOff>17907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2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87920</xdr:rowOff>
    </xdr:from>
    <xdr:to>
      <xdr:col>15</xdr:col>
      <xdr:colOff>101600</xdr:colOff>
      <xdr:row>77</xdr:row>
      <xdr:rowOff>18070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1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2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41384</xdr:rowOff>
    </xdr:from>
    <xdr:to>
      <xdr:col>10</xdr:col>
      <xdr:colOff>165100</xdr:colOff>
      <xdr:row>76</xdr:row>
      <xdr:rowOff>142984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134111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1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159930</xdr:rowOff>
    </xdr:from>
    <xdr:to>
      <xdr:col>6</xdr:col>
      <xdr:colOff>38100</xdr:colOff>
      <xdr:row>76</xdr:row>
      <xdr:rowOff>90080</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81207</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1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58510</xdr:rowOff>
    </xdr:from>
    <xdr:to>
      <xdr:col>24</xdr:col>
      <xdr:colOff>63500</xdr:colOff>
      <xdr:row>96</xdr:row>
      <xdr:rowOff>154560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17710"/>
          <a:ext cx="8382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154560</xdr:rowOff>
    </xdr:from>
    <xdr:to>
      <xdr:col>19</xdr:col>
      <xdr:colOff>177800</xdr:colOff>
      <xdr:row>97</xdr:row>
      <xdr:rowOff>98171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13760"/>
          <a:ext cx="8890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89027</xdr:rowOff>
    </xdr:from>
    <xdr:to>
      <xdr:col>15</xdr:col>
      <xdr:colOff>50800</xdr:colOff>
      <xdr:row>97</xdr:row>
      <xdr:rowOff>98171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1967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21704</xdr:rowOff>
    </xdr:from>
    <xdr:to>
      <xdr:col>10</xdr:col>
      <xdr:colOff>114300</xdr:colOff>
      <xdr:row>97</xdr:row>
      <xdr:rowOff>89027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652354"/>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7710</xdr:rowOff>
    </xdr:from>
    <xdr:to>
      <xdr:col>24</xdr:col>
      <xdr:colOff>114300</xdr:colOff>
      <xdr:row>96</xdr:row>
      <xdr:rowOff>109310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157587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103760</xdr:rowOff>
    </xdr:from>
    <xdr:to>
      <xdr:col>20</xdr:col>
      <xdr:colOff>38100</xdr:colOff>
      <xdr:row>97</xdr:row>
      <xdr:rowOff>33910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25037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47371</xdr:rowOff>
    </xdr:from>
    <xdr:to>
      <xdr:col>15</xdr:col>
      <xdr:colOff>101600</xdr:colOff>
      <xdr:row>97</xdr:row>
      <xdr:rowOff>148971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140098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7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38227</xdr:rowOff>
    </xdr:from>
    <xdr:to>
      <xdr:col>10</xdr:col>
      <xdr:colOff>165100</xdr:colOff>
      <xdr:row>97</xdr:row>
      <xdr:rowOff>139827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130954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142354</xdr:rowOff>
    </xdr:from>
    <xdr:to>
      <xdr:col>6</xdr:col>
      <xdr:colOff>38100</xdr:colOff>
      <xdr:row>97</xdr:row>
      <xdr:rowOff>72504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89031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161089</xdr:rowOff>
    </xdr:from>
    <xdr:to>
      <xdr:col>55</xdr:col>
      <xdr:colOff>0</xdr:colOff>
      <xdr:row>38</xdr:row>
      <xdr:rowOff>52489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61839"/>
          <a:ext cx="838200" cy="4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52489</xdr:rowOff>
    </xdr:from>
    <xdr:to>
      <xdr:col>50</xdr:col>
      <xdr:colOff>114300</xdr:colOff>
      <xdr:row>38</xdr:row>
      <xdr:rowOff>54928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6758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40834</xdr:rowOff>
    </xdr:from>
    <xdr:to>
      <xdr:col>45</xdr:col>
      <xdr:colOff>177800</xdr:colOff>
      <xdr:row>38</xdr:row>
      <xdr:rowOff>54928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55934"/>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40834</xdr:rowOff>
    </xdr:from>
    <xdr:to>
      <xdr:col>41</xdr:col>
      <xdr:colOff>50800</xdr:colOff>
      <xdr:row>38</xdr:row>
      <xdr:rowOff>59709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55934"/>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110289</xdr:rowOff>
    </xdr:from>
    <xdr:to>
      <xdr:col>55</xdr:col>
      <xdr:colOff>50800</xdr:colOff>
      <xdr:row>36</xdr:row>
      <xdr:rowOff>40439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1689</xdr:rowOff>
    </xdr:from>
    <xdr:to>
      <xdr:col>50</xdr:col>
      <xdr:colOff>165100</xdr:colOff>
      <xdr:row>38</xdr:row>
      <xdr:rowOff>103289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119816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4128</xdr:rowOff>
    </xdr:from>
    <xdr:to>
      <xdr:col>46</xdr:col>
      <xdr:colOff>38100</xdr:colOff>
      <xdr:row>38</xdr:row>
      <xdr:rowOff>105728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122255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2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161484</xdr:rowOff>
    </xdr:from>
    <xdr:to>
      <xdr:col>41</xdr:col>
      <xdr:colOff>101600</xdr:colOff>
      <xdr:row>38</xdr:row>
      <xdr:rowOff>91634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108161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2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8909</xdr:rowOff>
    </xdr:from>
    <xdr:to>
      <xdr:col>36</xdr:col>
      <xdr:colOff>165100</xdr:colOff>
      <xdr:row>38</xdr:row>
      <xdr:rowOff>110509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127036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162278</xdr:rowOff>
    </xdr:from>
    <xdr:to>
      <xdr:col>55</xdr:col>
      <xdr:colOff>0</xdr:colOff>
      <xdr:row>58</xdr:row>
      <xdr:rowOff>20146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34928"/>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144946</xdr:rowOff>
    </xdr:from>
    <xdr:to>
      <xdr:col>50</xdr:col>
      <xdr:colOff>114300</xdr:colOff>
      <xdr:row>58</xdr:row>
      <xdr:rowOff>20146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17596"/>
          <a:ext cx="889000" cy="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169894</xdr:rowOff>
    </xdr:from>
    <xdr:to>
      <xdr:col>45</xdr:col>
      <xdr:colOff>177800</xdr:colOff>
      <xdr:row>57</xdr:row>
      <xdr:rowOff>144946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71094"/>
          <a:ext cx="889000" cy="14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169894</xdr:rowOff>
    </xdr:from>
    <xdr:to>
      <xdr:col>41</xdr:col>
      <xdr:colOff>50800</xdr:colOff>
      <xdr:row>58</xdr:row>
      <xdr:rowOff>18752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71094"/>
          <a:ext cx="889000" cy="1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111478</xdr:rowOff>
    </xdr:from>
    <xdr:to>
      <xdr:col>55</xdr:col>
      <xdr:colOff>50800</xdr:colOff>
      <xdr:row>58</xdr:row>
      <xdr:rowOff>41628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70855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140796</xdr:rowOff>
    </xdr:from>
    <xdr:to>
      <xdr:col>50</xdr:col>
      <xdr:colOff>165100</xdr:colOff>
      <xdr:row>58</xdr:row>
      <xdr:rowOff>70946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62073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94146</xdr:rowOff>
    </xdr:from>
    <xdr:to>
      <xdr:col>46</xdr:col>
      <xdr:colOff>38100</xdr:colOff>
      <xdr:row>58</xdr:row>
      <xdr:rowOff>24296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40823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119094</xdr:rowOff>
    </xdr:from>
    <xdr:to>
      <xdr:col>41</xdr:col>
      <xdr:colOff>101600</xdr:colOff>
      <xdr:row>57</xdr:row>
      <xdr:rowOff>49244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65771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49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139402</xdr:rowOff>
    </xdr:from>
    <xdr:to>
      <xdr:col>36</xdr:col>
      <xdr:colOff>165100</xdr:colOff>
      <xdr:row>58</xdr:row>
      <xdr:rowOff>69552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60679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126250</xdr:rowOff>
    </xdr:from>
    <xdr:to>
      <xdr:col>55</xdr:col>
      <xdr:colOff>0</xdr:colOff>
      <xdr:row>78</xdr:row>
      <xdr:rowOff>134502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99350"/>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100975</xdr:rowOff>
    </xdr:from>
    <xdr:to>
      <xdr:col>50</xdr:col>
      <xdr:colOff>114300</xdr:colOff>
      <xdr:row>78</xdr:row>
      <xdr:rowOff>126250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74075"/>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92289</xdr:rowOff>
    </xdr:from>
    <xdr:to>
      <xdr:col>45</xdr:col>
      <xdr:colOff>177800</xdr:colOff>
      <xdr:row>78</xdr:row>
      <xdr:rowOff>100975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538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92289</xdr:rowOff>
    </xdr:from>
    <xdr:to>
      <xdr:col>41</xdr:col>
      <xdr:colOff>50800</xdr:colOff>
      <xdr:row>78</xdr:row>
      <xdr:rowOff>108739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5389"/>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83702</xdr:rowOff>
    </xdr:from>
    <xdr:to>
      <xdr:col>55</xdr:col>
      <xdr:colOff>50800</xdr:colOff>
      <xdr:row>79</xdr:row>
      <xdr:rowOff>13852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170079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75450</xdr:rowOff>
    </xdr:from>
    <xdr:to>
      <xdr:col>50</xdr:col>
      <xdr:colOff>165100</xdr:colOff>
      <xdr:row>79</xdr:row>
      <xdr:rowOff>5600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168177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50175</xdr:rowOff>
    </xdr:from>
    <xdr:to>
      <xdr:col>46</xdr:col>
      <xdr:colOff>38100</xdr:colOff>
      <xdr:row>78</xdr:row>
      <xdr:rowOff>151775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142902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41489</xdr:rowOff>
    </xdr:from>
    <xdr:to>
      <xdr:col>41</xdr:col>
      <xdr:colOff>101600</xdr:colOff>
      <xdr:row>78</xdr:row>
      <xdr:rowOff>143089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159616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57939</xdr:rowOff>
    </xdr:from>
    <xdr:to>
      <xdr:col>36</xdr:col>
      <xdr:colOff>165100</xdr:colOff>
      <xdr:row>78</xdr:row>
      <xdr:rowOff>159539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150666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9137</xdr:rowOff>
    </xdr:from>
    <xdr:to>
      <xdr:col>55</xdr:col>
      <xdr:colOff>0</xdr:colOff>
      <xdr:row>95</xdr:row>
      <xdr:rowOff>75954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96887"/>
          <a:ext cx="838200" cy="6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171149</xdr:rowOff>
    </xdr:from>
    <xdr:to>
      <xdr:col>50</xdr:col>
      <xdr:colOff>114300</xdr:colOff>
      <xdr:row>95</xdr:row>
      <xdr:rowOff>75954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87449"/>
          <a:ext cx="889000" cy="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118604</xdr:rowOff>
    </xdr:from>
    <xdr:to>
      <xdr:col>45</xdr:col>
      <xdr:colOff>177800</xdr:colOff>
      <xdr:row>94</xdr:row>
      <xdr:rowOff>171149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720554"/>
          <a:ext cx="889000" cy="56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118604</xdr:rowOff>
    </xdr:from>
    <xdr:to>
      <xdr:col>41</xdr:col>
      <xdr:colOff>50800</xdr:colOff>
      <xdr:row>95</xdr:row>
      <xdr:rowOff>134541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5720554"/>
          <a:ext cx="889000" cy="70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129787</xdr:rowOff>
    </xdr:from>
    <xdr:to>
      <xdr:col>55</xdr:col>
      <xdr:colOff>50800</xdr:colOff>
      <xdr:row>95</xdr:row>
      <xdr:rowOff>59937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152664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25154</xdr:rowOff>
    </xdr:from>
    <xdr:to>
      <xdr:col>50</xdr:col>
      <xdr:colOff>165100</xdr:colOff>
      <xdr:row>95</xdr:row>
      <xdr:rowOff>126754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143281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0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120349</xdr:rowOff>
    </xdr:from>
    <xdr:to>
      <xdr:col>46</xdr:col>
      <xdr:colOff>38100</xdr:colOff>
      <xdr:row>95</xdr:row>
      <xdr:rowOff>50499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67026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67804</xdr:rowOff>
    </xdr:from>
    <xdr:to>
      <xdr:col>41</xdr:col>
      <xdr:colOff>101600</xdr:colOff>
      <xdr:row>91</xdr:row>
      <xdr:rowOff>169404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6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14481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4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83741</xdr:rowOff>
    </xdr:from>
    <xdr:to>
      <xdr:col>36</xdr:col>
      <xdr:colOff>165100</xdr:colOff>
      <xdr:row>96</xdr:row>
      <xdr:rowOff>13891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30418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4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125984</xdr:rowOff>
    </xdr:from>
    <xdr:to>
      <xdr:col>85</xdr:col>
      <xdr:colOff>127000</xdr:colOff>
      <xdr:row>39</xdr:row>
      <xdr:rowOff>11735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41084"/>
          <a:ext cx="838200" cy="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118567</xdr:rowOff>
    </xdr:from>
    <xdr:to>
      <xdr:col>81</xdr:col>
      <xdr:colOff>50800</xdr:colOff>
      <xdr:row>38</xdr:row>
      <xdr:rowOff>125984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33667"/>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118567</xdr:rowOff>
    </xdr:from>
    <xdr:to>
      <xdr:col>76</xdr:col>
      <xdr:colOff>114300</xdr:colOff>
      <xdr:row>39</xdr:row>
      <xdr:rowOff>34201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33667"/>
          <a:ext cx="8890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23965</xdr:rowOff>
    </xdr:from>
    <xdr:to>
      <xdr:col>71</xdr:col>
      <xdr:colOff>177800</xdr:colOff>
      <xdr:row>39</xdr:row>
      <xdr:rowOff>34201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0515"/>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132385</xdr:rowOff>
    </xdr:from>
    <xdr:to>
      <xdr:col>85</xdr:col>
      <xdr:colOff>177800</xdr:colOff>
      <xdr:row>39</xdr:row>
      <xdr:rowOff>62535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91762</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75184</xdr:rowOff>
    </xdr:from>
    <xdr:to>
      <xdr:col>81</xdr:col>
      <xdr:colOff>101600</xdr:colOff>
      <xdr:row>39</xdr:row>
      <xdr:rowOff>5334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21861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67767</xdr:rowOff>
    </xdr:from>
    <xdr:to>
      <xdr:col>76</xdr:col>
      <xdr:colOff>165100</xdr:colOff>
      <xdr:row>38</xdr:row>
      <xdr:rowOff>169367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14444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3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154851</xdr:rowOff>
    </xdr:from>
    <xdr:to>
      <xdr:col>72</xdr:col>
      <xdr:colOff>38100</xdr:colOff>
      <xdr:row>39</xdr:row>
      <xdr:rowOff>85001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101528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44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144615</xdr:rowOff>
    </xdr:from>
    <xdr:to>
      <xdr:col>67</xdr:col>
      <xdr:colOff>101600</xdr:colOff>
      <xdr:row>39</xdr:row>
      <xdr:rowOff>74765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65892</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165691</xdr:rowOff>
    </xdr:from>
    <xdr:to>
      <xdr:col>85</xdr:col>
      <xdr:colOff>127000</xdr:colOff>
      <xdr:row>70</xdr:row>
      <xdr:rowOff>170081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167191"/>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165691</xdr:rowOff>
    </xdr:from>
    <xdr:to>
      <xdr:col>81</xdr:col>
      <xdr:colOff>50800</xdr:colOff>
      <xdr:row>71</xdr:row>
      <xdr:rowOff>48968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167191"/>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5214</xdr:rowOff>
    </xdr:from>
    <xdr:to>
      <xdr:col>76</xdr:col>
      <xdr:colOff>114300</xdr:colOff>
      <xdr:row>71</xdr:row>
      <xdr:rowOff>48968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17816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5214</xdr:rowOff>
    </xdr:from>
    <xdr:to>
      <xdr:col>71</xdr:col>
      <xdr:colOff>177800</xdr:colOff>
      <xdr:row>71</xdr:row>
      <xdr:rowOff>156045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178164"/>
          <a:ext cx="8890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119281</xdr:rowOff>
    </xdr:from>
    <xdr:to>
      <xdr:col>85</xdr:col>
      <xdr:colOff>177800</xdr:colOff>
      <xdr:row>71</xdr:row>
      <xdr:rowOff>49431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12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142158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19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114891</xdr:rowOff>
    </xdr:from>
    <xdr:to>
      <xdr:col>81</xdr:col>
      <xdr:colOff>101600</xdr:colOff>
      <xdr:row>71</xdr:row>
      <xdr:rowOff>45041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1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61568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189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169618</xdr:rowOff>
    </xdr:from>
    <xdr:to>
      <xdr:col>76</xdr:col>
      <xdr:colOff>165100</xdr:colOff>
      <xdr:row>71</xdr:row>
      <xdr:rowOff>99768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1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116295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19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125864</xdr:rowOff>
    </xdr:from>
    <xdr:to>
      <xdr:col>72</xdr:col>
      <xdr:colOff>38100</xdr:colOff>
      <xdr:row>71</xdr:row>
      <xdr:rowOff>56014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1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72541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19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105245</xdr:rowOff>
    </xdr:from>
    <xdr:to>
      <xdr:col>67</xdr:col>
      <xdr:colOff>101600</xdr:colOff>
      <xdr:row>72</xdr:row>
      <xdr:rowOff>35395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2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51922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85750</xdr:rowOff>
    </xdr:from>
    <xdr:to>
      <xdr:col>85</xdr:col>
      <xdr:colOff>127000</xdr:colOff>
      <xdr:row>96</xdr:row>
      <xdr:rowOff>103696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73500"/>
          <a:ext cx="838200" cy="1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67165</xdr:rowOff>
    </xdr:from>
    <xdr:to>
      <xdr:col>81</xdr:col>
      <xdr:colOff>50800</xdr:colOff>
      <xdr:row>96</xdr:row>
      <xdr:rowOff>103696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26365"/>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67165</xdr:rowOff>
    </xdr:from>
    <xdr:to>
      <xdr:col>76</xdr:col>
      <xdr:colOff>114300</xdr:colOff>
      <xdr:row>96</xdr:row>
      <xdr:rowOff>143357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26365"/>
          <a:ext cx="8890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117320</xdr:rowOff>
    </xdr:from>
    <xdr:to>
      <xdr:col>71</xdr:col>
      <xdr:colOff>177800</xdr:colOff>
      <xdr:row>96</xdr:row>
      <xdr:rowOff>143357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405070"/>
          <a:ext cx="889000" cy="19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34950</xdr:rowOff>
    </xdr:from>
    <xdr:to>
      <xdr:col>85</xdr:col>
      <xdr:colOff>177800</xdr:colOff>
      <xdr:row>95</xdr:row>
      <xdr:rowOff>136550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57827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52896</xdr:rowOff>
    </xdr:from>
    <xdr:to>
      <xdr:col>81</xdr:col>
      <xdr:colOff>101600</xdr:colOff>
      <xdr:row>96</xdr:row>
      <xdr:rowOff>154496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145623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16365</xdr:rowOff>
    </xdr:from>
    <xdr:to>
      <xdr:col>76</xdr:col>
      <xdr:colOff>165100</xdr:colOff>
      <xdr:row>96</xdr:row>
      <xdr:rowOff>117965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134492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92557</xdr:rowOff>
    </xdr:from>
    <xdr:to>
      <xdr:col>72</xdr:col>
      <xdr:colOff>38100</xdr:colOff>
      <xdr:row>97</xdr:row>
      <xdr:rowOff>22707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39234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66520</xdr:rowOff>
    </xdr:from>
    <xdr:to>
      <xdr:col>67</xdr:col>
      <xdr:colOff>101600</xdr:colOff>
      <xdr:row>95</xdr:row>
      <xdr:rowOff>168120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3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13197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1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36612</xdr:rowOff>
    </xdr:from>
    <xdr:to>
      <xdr:col>116</xdr:col>
      <xdr:colOff>63500</xdr:colOff>
      <xdr:row>36</xdr:row>
      <xdr:rowOff>72208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08812"/>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42164</xdr:rowOff>
    </xdr:from>
    <xdr:to>
      <xdr:col>111</xdr:col>
      <xdr:colOff>177800</xdr:colOff>
      <xdr:row>36</xdr:row>
      <xdr:rowOff>72208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214364"/>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165281</xdr:rowOff>
    </xdr:from>
    <xdr:to>
      <xdr:col>107</xdr:col>
      <xdr:colOff>50800</xdr:colOff>
      <xdr:row>36</xdr:row>
      <xdr:rowOff>42164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166031"/>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165281</xdr:rowOff>
    </xdr:from>
    <xdr:to>
      <xdr:col>102</xdr:col>
      <xdr:colOff>114300</xdr:colOff>
      <xdr:row>36</xdr:row>
      <xdr:rowOff>47389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166031"/>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157262</xdr:rowOff>
    </xdr:from>
    <xdr:to>
      <xdr:col>116</xdr:col>
      <xdr:colOff>114300</xdr:colOff>
      <xdr:row>36</xdr:row>
      <xdr:rowOff>87412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8689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0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21408</xdr:rowOff>
    </xdr:from>
    <xdr:to>
      <xdr:col>112</xdr:col>
      <xdr:colOff>38100</xdr:colOff>
      <xdr:row>36</xdr:row>
      <xdr:rowOff>123008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139535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162814</xdr:rowOff>
    </xdr:from>
    <xdr:to>
      <xdr:col>107</xdr:col>
      <xdr:colOff>101600</xdr:colOff>
      <xdr:row>36</xdr:row>
      <xdr:rowOff>92964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109491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114481</xdr:rowOff>
    </xdr:from>
    <xdr:to>
      <xdr:col>102</xdr:col>
      <xdr:colOff>165100</xdr:colOff>
      <xdr:row>36</xdr:row>
      <xdr:rowOff>44631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61158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89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168039</xdr:rowOff>
    </xdr:from>
    <xdr:to>
      <xdr:col>98</xdr:col>
      <xdr:colOff>38100</xdr:colOff>
      <xdr:row>36</xdr:row>
      <xdr:rowOff>98189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1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114716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9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43173</xdr:rowOff>
    </xdr:from>
    <xdr:to>
      <xdr:col>116</xdr:col>
      <xdr:colOff>63500</xdr:colOff>
      <xdr:row>56</xdr:row>
      <xdr:rowOff>140557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644373"/>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95923</xdr:rowOff>
    </xdr:from>
    <xdr:to>
      <xdr:col>111</xdr:col>
      <xdr:colOff>177800</xdr:colOff>
      <xdr:row>56</xdr:row>
      <xdr:rowOff>140557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697123"/>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40773</xdr:rowOff>
    </xdr:from>
    <xdr:to>
      <xdr:col>107</xdr:col>
      <xdr:colOff>50800</xdr:colOff>
      <xdr:row>56</xdr:row>
      <xdr:rowOff>95923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641973"/>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40773</xdr:rowOff>
    </xdr:from>
    <xdr:to>
      <xdr:col>102</xdr:col>
      <xdr:colOff>114300</xdr:colOff>
      <xdr:row>56</xdr:row>
      <xdr:rowOff>46317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641973"/>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163823</xdr:rowOff>
    </xdr:from>
    <xdr:to>
      <xdr:col>116</xdr:col>
      <xdr:colOff>114300</xdr:colOff>
      <xdr:row>56</xdr:row>
      <xdr:rowOff>93973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5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15250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4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89757</xdr:rowOff>
    </xdr:from>
    <xdr:to>
      <xdr:col>112</xdr:col>
      <xdr:colOff>38100</xdr:colOff>
      <xdr:row>57</xdr:row>
      <xdr:rowOff>19907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11034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7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45123</xdr:rowOff>
    </xdr:from>
    <xdr:to>
      <xdr:col>107</xdr:col>
      <xdr:colOff>101600</xdr:colOff>
      <xdr:row>56</xdr:row>
      <xdr:rowOff>146723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137850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7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161423</xdr:rowOff>
    </xdr:from>
    <xdr:to>
      <xdr:col>102</xdr:col>
      <xdr:colOff>165100</xdr:colOff>
      <xdr:row>56</xdr:row>
      <xdr:rowOff>91573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82700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166967</xdr:rowOff>
    </xdr:from>
    <xdr:to>
      <xdr:col>98</xdr:col>
      <xdr:colOff>38100</xdr:colOff>
      <xdr:row>56</xdr:row>
      <xdr:rowOff>97117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88244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124537</xdr:rowOff>
    </xdr:from>
    <xdr:to>
      <xdr:col>116</xdr:col>
      <xdr:colOff>63500</xdr:colOff>
      <xdr:row>72</xdr:row>
      <xdr:rowOff>163131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468937"/>
          <a:ext cx="8382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163131</xdr:rowOff>
    </xdr:from>
    <xdr:to>
      <xdr:col>111</xdr:col>
      <xdr:colOff>177800</xdr:colOff>
      <xdr:row>73</xdr:row>
      <xdr:rowOff>101524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07531"/>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17552</xdr:rowOff>
    </xdr:from>
    <xdr:to>
      <xdr:col>107</xdr:col>
      <xdr:colOff>50800</xdr:colOff>
      <xdr:row>73</xdr:row>
      <xdr:rowOff>101524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533402"/>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90360</xdr:rowOff>
    </xdr:from>
    <xdr:to>
      <xdr:col>102</xdr:col>
      <xdr:colOff>114300</xdr:colOff>
      <xdr:row>73</xdr:row>
      <xdr:rowOff>17552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434760"/>
          <a:ext cx="889000" cy="9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73737</xdr:rowOff>
    </xdr:from>
    <xdr:to>
      <xdr:col>116</xdr:col>
      <xdr:colOff>114300</xdr:colOff>
      <xdr:row>73</xdr:row>
      <xdr:rowOff>3887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96614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2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112331</xdr:rowOff>
    </xdr:from>
    <xdr:to>
      <xdr:col>112</xdr:col>
      <xdr:colOff>38100</xdr:colOff>
      <xdr:row>73</xdr:row>
      <xdr:rowOff>42481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33608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50724</xdr:rowOff>
    </xdr:from>
    <xdr:to>
      <xdr:col>107</xdr:col>
      <xdr:colOff>101600</xdr:colOff>
      <xdr:row>73</xdr:row>
      <xdr:rowOff>152324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143451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138202</xdr:rowOff>
    </xdr:from>
    <xdr:to>
      <xdr:col>102</xdr:col>
      <xdr:colOff>165100</xdr:colOff>
      <xdr:row>73</xdr:row>
      <xdr:rowOff>68352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59479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39560</xdr:rowOff>
    </xdr:from>
    <xdr:to>
      <xdr:col>98</xdr:col>
      <xdr:colOff>38100</xdr:colOff>
      <xdr:row>72</xdr:row>
      <xdr:rowOff>141160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3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132287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人件費は、消防業務について、広い市域の多くを一部事務組合によらず直接運営していることにより、類似団体平均を大きく上回っている。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直近（平成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年・令和元年）は退職者数が多かったことにより、退職手当の支給に伴い増加していたが、令和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年度は例年並みの人数となって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いる。しかし、退職者補充のための新規新規採用者数の増や会計年度任用職員の導入に伴い、全体的に人件費は増となった。今後においても、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人件費の抑制のため、職員配置適正化の取組みにより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計画的な職員採用、配置に努めるとともに、働き方改革を推進することで総人件費の抑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物件費は、会計年度任用職員の導入に伴う賃金の減があるものの、新型コロナウイルス感染症拡大への対応に伴う費用の増により、例年対比増加している。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普通建設事業（更新整備）は、一人当たりの額は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横ばいで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あるが、今後も再配置計画に基づき施設の統合、廃止を含め検討を進めつつ、施設の更新整備を行っていく。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公債費は、合併特例債等の償還により、県内での平均を上回っている状態である。今後は、第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次周南市行財政改革大綱行財政改革プランで定めた市債借入額の上限（令和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億円（償還元金に交付税措置のある借入は除く））に沿って借入額を抑制していく。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165281</xdr:rowOff>
    </xdr:from>
    <xdr:to>
      <xdr:col>24</xdr:col>
      <xdr:colOff>63500</xdr:colOff>
      <xdr:row>34</xdr:row>
      <xdr:rowOff>169092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3131"/>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165281</xdr:rowOff>
    </xdr:from>
    <xdr:to>
      <xdr:col>19</xdr:col>
      <xdr:colOff>177800</xdr:colOff>
      <xdr:row>34</xdr:row>
      <xdr:rowOff>9072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31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9072</xdr:rowOff>
    </xdr:from>
    <xdr:to>
      <xdr:col>15</xdr:col>
      <xdr:colOff>50800</xdr:colOff>
      <xdr:row>34</xdr:row>
      <xdr:rowOff>64589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837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17780</xdr:rowOff>
    </xdr:from>
    <xdr:to>
      <xdr:col>10</xdr:col>
      <xdr:colOff>114300</xdr:colOff>
      <xdr:row>34</xdr:row>
      <xdr:rowOff>64589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47080"/>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141169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114481</xdr:rowOff>
    </xdr:from>
    <xdr:to>
      <xdr:col>20</xdr:col>
      <xdr:colOff>38100</xdr:colOff>
      <xdr:row>34</xdr:row>
      <xdr:rowOff>44631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61158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129722</xdr:rowOff>
    </xdr:from>
    <xdr:to>
      <xdr:col>15</xdr:col>
      <xdr:colOff>101600</xdr:colOff>
      <xdr:row>34</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76399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13789</xdr:rowOff>
    </xdr:from>
    <xdr:to>
      <xdr:col>10</xdr:col>
      <xdr:colOff>165100</xdr:colOff>
      <xdr:row>34</xdr:row>
      <xdr:rowOff>115389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131916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138430</xdr:rowOff>
    </xdr:from>
    <xdr:to>
      <xdr:col>6</xdr:col>
      <xdr:colOff>38100</xdr:colOff>
      <xdr:row>34</xdr:row>
      <xdr:rowOff>68580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85107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136499</xdr:rowOff>
    </xdr:from>
    <xdr:to>
      <xdr:col>24</xdr:col>
      <xdr:colOff>63500</xdr:colOff>
      <xdr:row>58</xdr:row>
      <xdr:rowOff>107049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23349"/>
          <a:ext cx="838200" cy="8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160929</xdr:rowOff>
    </xdr:from>
    <xdr:to>
      <xdr:col>19</xdr:col>
      <xdr:colOff>177800</xdr:colOff>
      <xdr:row>58</xdr:row>
      <xdr:rowOff>107049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33579"/>
          <a:ext cx="889000" cy="1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27221</xdr:rowOff>
    </xdr:from>
    <xdr:to>
      <xdr:col>15</xdr:col>
      <xdr:colOff>50800</xdr:colOff>
      <xdr:row>57</xdr:row>
      <xdr:rowOff>160929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99871"/>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27221</xdr:rowOff>
    </xdr:from>
    <xdr:to>
      <xdr:col>10</xdr:col>
      <xdr:colOff>114300</xdr:colOff>
      <xdr:row>58</xdr:row>
      <xdr:rowOff>76622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799871"/>
          <a:ext cx="889000" cy="2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64629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85699</xdr:rowOff>
    </xdr:from>
    <xdr:to>
      <xdr:col>24</xdr:col>
      <xdr:colOff>114300</xdr:colOff>
      <xdr:row>54</xdr:row>
      <xdr:rowOff>15849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108576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2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56249</xdr:rowOff>
    </xdr:from>
    <xdr:to>
      <xdr:col>20</xdr:col>
      <xdr:colOff>38100</xdr:colOff>
      <xdr:row>58</xdr:row>
      <xdr:rowOff>157849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2926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110129</xdr:rowOff>
    </xdr:from>
    <xdr:to>
      <xdr:col>15</xdr:col>
      <xdr:colOff>101600</xdr:colOff>
      <xdr:row>58</xdr:row>
      <xdr:rowOff>40279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56806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147871</xdr:rowOff>
    </xdr:from>
    <xdr:to>
      <xdr:col>10</xdr:col>
      <xdr:colOff>165100</xdr:colOff>
      <xdr:row>57</xdr:row>
      <xdr:rowOff>78021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94548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25822</xdr:rowOff>
    </xdr:from>
    <xdr:to>
      <xdr:col>6</xdr:col>
      <xdr:colOff>38100</xdr:colOff>
      <xdr:row>58</xdr:row>
      <xdr:rowOff>127422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143949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126670</xdr:rowOff>
    </xdr:from>
    <xdr:to>
      <xdr:col>24</xdr:col>
      <xdr:colOff>63500</xdr:colOff>
      <xdr:row>76</xdr:row>
      <xdr:rowOff>64171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5420"/>
          <a:ext cx="8382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64171</xdr:rowOff>
    </xdr:from>
    <xdr:to>
      <xdr:col>19</xdr:col>
      <xdr:colOff>177800</xdr:colOff>
      <xdr:row>76</xdr:row>
      <xdr:rowOff>169556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4371"/>
          <a:ext cx="8890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98278</xdr:rowOff>
    </xdr:from>
    <xdr:to>
      <xdr:col>15</xdr:col>
      <xdr:colOff>50800</xdr:colOff>
      <xdr:row>76</xdr:row>
      <xdr:rowOff>169556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28478"/>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11959</xdr:rowOff>
    </xdr:from>
    <xdr:to>
      <xdr:col>10</xdr:col>
      <xdr:colOff>114300</xdr:colOff>
      <xdr:row>76</xdr:row>
      <xdr:rowOff>98278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42159"/>
          <a:ext cx="889000" cy="8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75870</xdr:rowOff>
    </xdr:from>
    <xdr:to>
      <xdr:col>24</xdr:col>
      <xdr:colOff>114300</xdr:colOff>
      <xdr:row>76</xdr:row>
      <xdr:rowOff>6020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54297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13371</xdr:rowOff>
    </xdr:from>
    <xdr:to>
      <xdr:col>20</xdr:col>
      <xdr:colOff>38100</xdr:colOff>
      <xdr:row>76</xdr:row>
      <xdr:rowOff>114971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106098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118756</xdr:rowOff>
    </xdr:from>
    <xdr:to>
      <xdr:col>15</xdr:col>
      <xdr:colOff>101600</xdr:colOff>
      <xdr:row>77</xdr:row>
      <xdr:rowOff>48906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65433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2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47478</xdr:rowOff>
    </xdr:from>
    <xdr:to>
      <xdr:col>10</xdr:col>
      <xdr:colOff>165100</xdr:colOff>
      <xdr:row>76</xdr:row>
      <xdr:rowOff>149078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165605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5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132608</xdr:rowOff>
    </xdr:from>
    <xdr:to>
      <xdr:col>6</xdr:col>
      <xdr:colOff>38100</xdr:colOff>
      <xdr:row>76</xdr:row>
      <xdr:rowOff>62759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91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79285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6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116839</xdr:rowOff>
    </xdr:from>
    <xdr:to>
      <xdr:col>24</xdr:col>
      <xdr:colOff>63500</xdr:colOff>
      <xdr:row>96</xdr:row>
      <xdr:rowOff>41697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04589"/>
          <a:ext cx="838200" cy="9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26150</xdr:rowOff>
    </xdr:from>
    <xdr:to>
      <xdr:col>19</xdr:col>
      <xdr:colOff>177800</xdr:colOff>
      <xdr:row>96</xdr:row>
      <xdr:rowOff>41697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85350"/>
          <a:ext cx="8890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26150</xdr:rowOff>
    </xdr:from>
    <xdr:to>
      <xdr:col>15</xdr:col>
      <xdr:colOff>50800</xdr:colOff>
      <xdr:row>96</xdr:row>
      <xdr:rowOff>54073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85350"/>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54073</xdr:rowOff>
    </xdr:from>
    <xdr:to>
      <xdr:col>10</xdr:col>
      <xdr:colOff>114300</xdr:colOff>
      <xdr:row>96</xdr:row>
      <xdr:rowOff>103451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13273"/>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66039</xdr:rowOff>
    </xdr:from>
    <xdr:to>
      <xdr:col>24</xdr:col>
      <xdr:colOff>114300</xdr:colOff>
      <xdr:row>95</xdr:row>
      <xdr:rowOff>167639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88916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162347</xdr:rowOff>
    </xdr:from>
    <xdr:to>
      <xdr:col>20</xdr:col>
      <xdr:colOff>38100</xdr:colOff>
      <xdr:row>96</xdr:row>
      <xdr:rowOff>92497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109024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146800</xdr:rowOff>
    </xdr:from>
    <xdr:to>
      <xdr:col>15</xdr:col>
      <xdr:colOff>101600</xdr:colOff>
      <xdr:row>96</xdr:row>
      <xdr:rowOff>76950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93477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3273</xdr:rowOff>
    </xdr:from>
    <xdr:to>
      <xdr:col>10</xdr:col>
      <xdr:colOff>165100</xdr:colOff>
      <xdr:row>96</xdr:row>
      <xdr:rowOff>104873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96000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52651</xdr:rowOff>
    </xdr:from>
    <xdr:to>
      <xdr:col>6</xdr:col>
      <xdr:colOff>38100</xdr:colOff>
      <xdr:row>96</xdr:row>
      <xdr:rowOff>154251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105501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9596"/>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101204</xdr:rowOff>
    </xdr:from>
    <xdr:to>
      <xdr:col>50</xdr:col>
      <xdr:colOff>114300</xdr:colOff>
      <xdr:row>38</xdr:row>
      <xdr:rowOff>105501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630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101204</xdr:rowOff>
    </xdr:from>
    <xdr:to>
      <xdr:col>45</xdr:col>
      <xdr:colOff>177800</xdr:colOff>
      <xdr:row>38</xdr:row>
      <xdr:rowOff>107421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6304"/>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107421</xdr:rowOff>
    </xdr:from>
    <xdr:to>
      <xdr:col>41</xdr:col>
      <xdr:colOff>50800</xdr:colOff>
      <xdr:row>38</xdr:row>
      <xdr:rowOff>114554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2252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53696</xdr:rowOff>
    </xdr:from>
    <xdr:to>
      <xdr:col>55</xdr:col>
      <xdr:colOff>50800</xdr:colOff>
      <xdr:row>38</xdr:row>
      <xdr:rowOff>155296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140073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54701</xdr:rowOff>
    </xdr:from>
    <xdr:to>
      <xdr:col>50</xdr:col>
      <xdr:colOff>165100</xdr:colOff>
      <xdr:row>38</xdr:row>
      <xdr:rowOff>156301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147428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50404</xdr:rowOff>
    </xdr:from>
    <xdr:to>
      <xdr:col>46</xdr:col>
      <xdr:colOff>38100</xdr:colOff>
      <xdr:row>38</xdr:row>
      <xdr:rowOff>152004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143131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56621</xdr:rowOff>
    </xdr:from>
    <xdr:to>
      <xdr:col>41</xdr:col>
      <xdr:colOff>101600</xdr:colOff>
      <xdr:row>38</xdr:row>
      <xdr:rowOff>158221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149348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66708</xdr:rowOff>
    </xdr:from>
    <xdr:to>
      <xdr:col>55</xdr:col>
      <xdr:colOff>0</xdr:colOff>
      <xdr:row>57</xdr:row>
      <xdr:rowOff>80607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9358"/>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34384</xdr:rowOff>
    </xdr:from>
    <xdr:to>
      <xdr:col>50</xdr:col>
      <xdr:colOff>114300</xdr:colOff>
      <xdr:row>57</xdr:row>
      <xdr:rowOff>80607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0703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34384</xdr:rowOff>
    </xdr:from>
    <xdr:to>
      <xdr:col>45</xdr:col>
      <xdr:colOff>177800</xdr:colOff>
      <xdr:row>57</xdr:row>
      <xdr:rowOff>44968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0703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44968</xdr:rowOff>
    </xdr:from>
    <xdr:to>
      <xdr:col>41</xdr:col>
      <xdr:colOff>50800</xdr:colOff>
      <xdr:row>57</xdr:row>
      <xdr:rowOff>80195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17618"/>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15908</xdr:rowOff>
    </xdr:from>
    <xdr:to>
      <xdr:col>55</xdr:col>
      <xdr:colOff>50800</xdr:colOff>
      <xdr:row>57</xdr:row>
      <xdr:rowOff>117508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38785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29807</xdr:rowOff>
    </xdr:from>
    <xdr:to>
      <xdr:col>50</xdr:col>
      <xdr:colOff>165100</xdr:colOff>
      <xdr:row>57</xdr:row>
      <xdr:rowOff>131407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122534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155034</xdr:rowOff>
    </xdr:from>
    <xdr:to>
      <xdr:col>46</xdr:col>
      <xdr:colOff>38100</xdr:colOff>
      <xdr:row>57</xdr:row>
      <xdr:rowOff>85184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101711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165618</xdr:rowOff>
    </xdr:from>
    <xdr:to>
      <xdr:col>41</xdr:col>
      <xdr:colOff>101600</xdr:colOff>
      <xdr:row>57</xdr:row>
      <xdr:rowOff>95768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112295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4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29395</xdr:rowOff>
    </xdr:from>
    <xdr:to>
      <xdr:col>36</xdr:col>
      <xdr:colOff>165100</xdr:colOff>
      <xdr:row>57</xdr:row>
      <xdr:rowOff>130995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147522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101112</xdr:rowOff>
    </xdr:from>
    <xdr:to>
      <xdr:col>55</xdr:col>
      <xdr:colOff>0</xdr:colOff>
      <xdr:row>76</xdr:row>
      <xdr:rowOff>3088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788412"/>
          <a:ext cx="838200" cy="2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3088</xdr:rowOff>
    </xdr:from>
    <xdr:to>
      <xdr:col>50</xdr:col>
      <xdr:colOff>114300</xdr:colOff>
      <xdr:row>76</xdr:row>
      <xdr:rowOff>9170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33288"/>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72080</xdr:rowOff>
    </xdr:from>
    <xdr:to>
      <xdr:col>45</xdr:col>
      <xdr:colOff>177800</xdr:colOff>
      <xdr:row>76</xdr:row>
      <xdr:rowOff>9170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30830"/>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72080</xdr:rowOff>
    </xdr:from>
    <xdr:to>
      <xdr:col>41</xdr:col>
      <xdr:colOff>50800</xdr:colOff>
      <xdr:row>75</xdr:row>
      <xdr:rowOff>119400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3083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50312</xdr:rowOff>
    </xdr:from>
    <xdr:to>
      <xdr:col>55</xdr:col>
      <xdr:colOff>50800</xdr:colOff>
      <xdr:row>74</xdr:row>
      <xdr:rowOff>151912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73189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123739</xdr:rowOff>
    </xdr:from>
    <xdr:to>
      <xdr:col>50</xdr:col>
      <xdr:colOff>165100</xdr:colOff>
      <xdr:row>76</xdr:row>
      <xdr:rowOff>53888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45015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129819</xdr:rowOff>
    </xdr:from>
    <xdr:to>
      <xdr:col>46</xdr:col>
      <xdr:colOff>38100</xdr:colOff>
      <xdr:row>76</xdr:row>
      <xdr:rowOff>59968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76496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21280</xdr:rowOff>
    </xdr:from>
    <xdr:to>
      <xdr:col>41</xdr:col>
      <xdr:colOff>101600</xdr:colOff>
      <xdr:row>75</xdr:row>
      <xdr:rowOff>122880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139407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68600</xdr:rowOff>
    </xdr:from>
    <xdr:to>
      <xdr:col>36</xdr:col>
      <xdr:colOff>165100</xdr:colOff>
      <xdr:row>75</xdr:row>
      <xdr:rowOff>170200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132522</xdr:rowOff>
    </xdr:from>
    <xdr:to>
      <xdr:col>55</xdr:col>
      <xdr:colOff>0</xdr:colOff>
      <xdr:row>98</xdr:row>
      <xdr:rowOff>141819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34622"/>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141819</xdr:rowOff>
    </xdr:from>
    <xdr:to>
      <xdr:col>50</xdr:col>
      <xdr:colOff>114300</xdr:colOff>
      <xdr:row>98</xdr:row>
      <xdr:rowOff>143171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43919"/>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70771</xdr:rowOff>
    </xdr:from>
    <xdr:to>
      <xdr:col>45</xdr:col>
      <xdr:colOff>177800</xdr:colOff>
      <xdr:row>98</xdr:row>
      <xdr:rowOff>143171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2871"/>
          <a:ext cx="889000" cy="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70771</xdr:rowOff>
    </xdr:from>
    <xdr:to>
      <xdr:col>41</xdr:col>
      <xdr:colOff>50800</xdr:colOff>
      <xdr:row>98</xdr:row>
      <xdr:rowOff>103871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7287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81722</xdr:rowOff>
    </xdr:from>
    <xdr:to>
      <xdr:col>55</xdr:col>
      <xdr:colOff>50800</xdr:colOff>
      <xdr:row>99</xdr:row>
      <xdr:rowOff>11872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91019</xdr:rowOff>
    </xdr:from>
    <xdr:to>
      <xdr:col>50</xdr:col>
      <xdr:colOff>165100</xdr:colOff>
      <xdr:row>99</xdr:row>
      <xdr:rowOff>21169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8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92371</xdr:rowOff>
    </xdr:from>
    <xdr:to>
      <xdr:col>46</xdr:col>
      <xdr:colOff>38100</xdr:colOff>
      <xdr:row>99</xdr:row>
      <xdr:rowOff>22521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13648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19971</xdr:rowOff>
    </xdr:from>
    <xdr:to>
      <xdr:col>41</xdr:col>
      <xdr:colOff>101600</xdr:colOff>
      <xdr:row>98</xdr:row>
      <xdr:rowOff>121571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53071</xdr:rowOff>
    </xdr:from>
    <xdr:to>
      <xdr:col>36</xdr:col>
      <xdr:colOff>165100</xdr:colOff>
      <xdr:row>98</xdr:row>
      <xdr:rowOff>154671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145798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87198</xdr:rowOff>
    </xdr:from>
    <xdr:to>
      <xdr:col>85</xdr:col>
      <xdr:colOff>127000</xdr:colOff>
      <xdr:row>35</xdr:row>
      <xdr:rowOff>84303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573598"/>
          <a:ext cx="838200" cy="5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99619</xdr:rowOff>
    </xdr:from>
    <xdr:to>
      <xdr:col>81</xdr:col>
      <xdr:colOff>50800</xdr:colOff>
      <xdr:row>35</xdr:row>
      <xdr:rowOff>84303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757469"/>
          <a:ext cx="889000" cy="3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99619</xdr:rowOff>
    </xdr:from>
    <xdr:to>
      <xdr:col>76</xdr:col>
      <xdr:colOff>114300</xdr:colOff>
      <xdr:row>34</xdr:row>
      <xdr:rowOff>85751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757469"/>
          <a:ext cx="8890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85751</xdr:rowOff>
    </xdr:from>
    <xdr:to>
      <xdr:col>71</xdr:col>
      <xdr:colOff>177800</xdr:colOff>
      <xdr:row>35</xdr:row>
      <xdr:rowOff>82626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915051"/>
          <a:ext cx="889000" cy="16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36398</xdr:rowOff>
    </xdr:from>
    <xdr:to>
      <xdr:col>85</xdr:col>
      <xdr:colOff>177800</xdr:colOff>
      <xdr:row>32</xdr:row>
      <xdr:rowOff>137998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5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122775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4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33503</xdr:rowOff>
    </xdr:from>
    <xdr:to>
      <xdr:col>81</xdr:col>
      <xdr:colOff>101600</xdr:colOff>
      <xdr:row>35</xdr:row>
      <xdr:rowOff>135103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151630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48819</xdr:rowOff>
    </xdr:from>
    <xdr:to>
      <xdr:col>76</xdr:col>
      <xdr:colOff>165100</xdr:colOff>
      <xdr:row>33</xdr:row>
      <xdr:rowOff>150419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7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166946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48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34951</xdr:rowOff>
    </xdr:from>
    <xdr:to>
      <xdr:col>72</xdr:col>
      <xdr:colOff>38100</xdr:colOff>
      <xdr:row>34</xdr:row>
      <xdr:rowOff>136551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153078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6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31826</xdr:rowOff>
    </xdr:from>
    <xdr:to>
      <xdr:col>67</xdr:col>
      <xdr:colOff>101600</xdr:colOff>
      <xdr:row>35</xdr:row>
      <xdr:rowOff>133426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149953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30407</xdr:rowOff>
    </xdr:from>
    <xdr:to>
      <xdr:col>85</xdr:col>
      <xdr:colOff>127000</xdr:colOff>
      <xdr:row>56</xdr:row>
      <xdr:rowOff>57952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31607"/>
          <a:ext cx="8382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57952</xdr:rowOff>
    </xdr:from>
    <xdr:to>
      <xdr:col>81</xdr:col>
      <xdr:colOff>50800</xdr:colOff>
      <xdr:row>57</xdr:row>
      <xdr:rowOff>56832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59152"/>
          <a:ext cx="889000" cy="17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56832</xdr:rowOff>
    </xdr:from>
    <xdr:to>
      <xdr:col>76</xdr:col>
      <xdr:colOff>114300</xdr:colOff>
      <xdr:row>57</xdr:row>
      <xdr:rowOff>131973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29482"/>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131973</xdr:rowOff>
    </xdr:from>
    <xdr:to>
      <xdr:col>71</xdr:col>
      <xdr:colOff>177800</xdr:colOff>
      <xdr:row>58</xdr:row>
      <xdr:rowOff>91442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04623"/>
          <a:ext cx="889000" cy="1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151057</xdr:rowOff>
    </xdr:from>
    <xdr:to>
      <xdr:col>85</xdr:col>
      <xdr:colOff>177800</xdr:colOff>
      <xdr:row>56</xdr:row>
      <xdr:rowOff>81207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2484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7152</xdr:rowOff>
    </xdr:from>
    <xdr:to>
      <xdr:col>81</xdr:col>
      <xdr:colOff>101600</xdr:colOff>
      <xdr:row>56</xdr:row>
      <xdr:rowOff>108752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125279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6032</xdr:rowOff>
    </xdr:from>
    <xdr:to>
      <xdr:col>76</xdr:col>
      <xdr:colOff>165100</xdr:colOff>
      <xdr:row>57</xdr:row>
      <xdr:rowOff>107632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124159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81173</xdr:rowOff>
    </xdr:from>
    <xdr:to>
      <xdr:col>72</xdr:col>
      <xdr:colOff>38100</xdr:colOff>
      <xdr:row>58</xdr:row>
      <xdr:rowOff>11323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27850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6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40642</xdr:rowOff>
    </xdr:from>
    <xdr:to>
      <xdr:col>67</xdr:col>
      <xdr:colOff>101600</xdr:colOff>
      <xdr:row>58</xdr:row>
      <xdr:rowOff>142242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133369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125985</xdr:rowOff>
    </xdr:from>
    <xdr:to>
      <xdr:col>85</xdr:col>
      <xdr:colOff>127000</xdr:colOff>
      <xdr:row>79</xdr:row>
      <xdr:rowOff>11734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99085"/>
          <a:ext cx="8382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118568</xdr:rowOff>
    </xdr:from>
    <xdr:to>
      <xdr:col>81</xdr:col>
      <xdr:colOff>50800</xdr:colOff>
      <xdr:row>78</xdr:row>
      <xdr:rowOff>125985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91668"/>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2036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118568</xdr:rowOff>
    </xdr:from>
    <xdr:to>
      <xdr:col>76</xdr:col>
      <xdr:colOff>114300</xdr:colOff>
      <xdr:row>79</xdr:row>
      <xdr:rowOff>34201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91668"/>
          <a:ext cx="889000" cy="8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23964</xdr:rowOff>
    </xdr:from>
    <xdr:to>
      <xdr:col>71</xdr:col>
      <xdr:colOff>177800</xdr:colOff>
      <xdr:row>79</xdr:row>
      <xdr:rowOff>34201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68514"/>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80027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6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132384</xdr:rowOff>
    </xdr:from>
    <xdr:to>
      <xdr:col>85</xdr:col>
      <xdr:colOff>177800</xdr:colOff>
      <xdr:row>79</xdr:row>
      <xdr:rowOff>62534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91761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75185</xdr:rowOff>
    </xdr:from>
    <xdr:to>
      <xdr:col>81</xdr:col>
      <xdr:colOff>101600</xdr:colOff>
      <xdr:row>79</xdr:row>
      <xdr:rowOff>5335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21862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2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67768</xdr:rowOff>
    </xdr:from>
    <xdr:to>
      <xdr:col>76</xdr:col>
      <xdr:colOff>165100</xdr:colOff>
      <xdr:row>78</xdr:row>
      <xdr:rowOff>169368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14445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1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154851</xdr:rowOff>
    </xdr:from>
    <xdr:to>
      <xdr:col>72</xdr:col>
      <xdr:colOff>38100</xdr:colOff>
      <xdr:row>79</xdr:row>
      <xdr:rowOff>85001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101528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303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144614</xdr:rowOff>
    </xdr:from>
    <xdr:to>
      <xdr:col>67</xdr:col>
      <xdr:colOff>101600</xdr:colOff>
      <xdr:row>79</xdr:row>
      <xdr:rowOff>74764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65891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165692</xdr:rowOff>
    </xdr:from>
    <xdr:to>
      <xdr:col>85</xdr:col>
      <xdr:colOff>127000</xdr:colOff>
      <xdr:row>90</xdr:row>
      <xdr:rowOff>169990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596192"/>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165692</xdr:rowOff>
    </xdr:from>
    <xdr:to>
      <xdr:col>81</xdr:col>
      <xdr:colOff>50800</xdr:colOff>
      <xdr:row>91</xdr:row>
      <xdr:rowOff>48969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596192"/>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5215</xdr:rowOff>
    </xdr:from>
    <xdr:to>
      <xdr:col>76</xdr:col>
      <xdr:colOff>114300</xdr:colOff>
      <xdr:row>91</xdr:row>
      <xdr:rowOff>48969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607165"/>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5215</xdr:rowOff>
    </xdr:from>
    <xdr:to>
      <xdr:col>71</xdr:col>
      <xdr:colOff>177800</xdr:colOff>
      <xdr:row>91</xdr:row>
      <xdr:rowOff>156045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5607165"/>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119190</xdr:rowOff>
    </xdr:from>
    <xdr:to>
      <xdr:col>85</xdr:col>
      <xdr:colOff>177800</xdr:colOff>
      <xdr:row>91</xdr:row>
      <xdr:rowOff>49340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5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142067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40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114892</xdr:rowOff>
    </xdr:from>
    <xdr:to>
      <xdr:col>81</xdr:col>
      <xdr:colOff>101600</xdr:colOff>
      <xdr:row>91</xdr:row>
      <xdr:rowOff>45042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5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61569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32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169619</xdr:rowOff>
    </xdr:from>
    <xdr:to>
      <xdr:col>76</xdr:col>
      <xdr:colOff>165100</xdr:colOff>
      <xdr:row>91</xdr:row>
      <xdr:rowOff>99769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6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116296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3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125865</xdr:rowOff>
    </xdr:from>
    <xdr:to>
      <xdr:col>72</xdr:col>
      <xdr:colOff>38100</xdr:colOff>
      <xdr:row>91</xdr:row>
      <xdr:rowOff>56015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5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72542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3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105245</xdr:rowOff>
    </xdr:from>
    <xdr:to>
      <xdr:col>67</xdr:col>
      <xdr:colOff>101600</xdr:colOff>
      <xdr:row>92</xdr:row>
      <xdr:rowOff>35395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7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51922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4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総務費は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、特別定額給付金支給に係る経費により全体数が増となっている。令和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年度においては、市民センター（遠石・長穂）の整備を実施したことにより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類似団体平均額対比増となった。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衛生費は、一部事務組合負担金（ごみ処理施設分）の増の他、休日夜間急病診療所の整備により増となり、類似団平均額対比増となった。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消防費は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、広い市域の多くを一部事務組合によらず直接運営していることによる人件費が類似団体対比多いことの他、西消防署整備に伴う経費の増により、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を大きく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合併特例債や臨時財政対策債等の償還額の増加により、類似団体平均額を大きく上回っている。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歳入においては、税制改正に伴う税率の引き下げによる減と新型コロナウイルス感染症拡大の影響による市民法人税の減額（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億円）の一方で、特別定額給付金支給等に伴う国庫支出金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の大幅</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166.5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億円）の他、市民センター整備や西消防署整備による地方債借入額の増（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億円）等により、トータル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174.2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億円の赤字となった。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今後は安定的な財政運営のため、「第</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次行財政改革大綱」に基づき、これまで以上に歳出削減及び収納率向上、使用料の見直し等による自主財源の確保に努める。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年度国民宿舎特別会計において、新型コロナウイルス感染症拡大の影響による、利用者数の大幅減に伴い、歳入が減となったことから、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億円の赤字（資金不足）が生じた。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本会計は令和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年度末を以て特別会計を廃止し、施設の民間譲渡を予定している。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その他の会計では、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モーターボート競走事業会計、水道事業会計、一般会計の黒字額が大きいため、今後、連結実質赤字比率が赤字になることはないと推測される。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赤字会計が生じないよう健全化を進め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過去の赤字会計の状況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保険給付費や負担金の増加の一方、国庫支出金や保険料収入の減により赤字となった。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 thickBot="1" x14ac:dyDescent="0.25">
      <c r="B2" s="182" t="s">
        <v>81</v>
      </c>
      <c r="C2" s="182"/>
      <c r="D2" s="183"/>
    </row>
    <row r="3" spans="1:119" ht="18.75" customHeight="1" thickBot="1" x14ac:dyDescent="0.25">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2">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82921803</v>
      </c>
      <c r="BO4" s="385"/>
      <c r="BP4" s="385"/>
      <c r="BQ4" s="385"/>
      <c r="BR4" s="385"/>
      <c r="BS4" s="385"/>
      <c r="BT4" s="385"/>
      <c r="BU4" s="386"/>
      <c r="BV4" s="384">
        <v>65821110</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4.9000000000000004</v>
      </c>
      <c r="CU4" s="391"/>
      <c r="CV4" s="391"/>
      <c r="CW4" s="391"/>
      <c r="CX4" s="391"/>
      <c r="CY4" s="391"/>
      <c r="CZ4" s="391"/>
      <c r="DA4" s="392"/>
      <c r="DB4" s="390">
        <v>5.6</v>
      </c>
      <c r="DC4" s="391"/>
      <c r="DD4" s="391"/>
      <c r="DE4" s="391"/>
      <c r="DF4" s="391"/>
      <c r="DG4" s="391"/>
      <c r="DH4" s="391"/>
      <c r="DI4" s="392"/>
    </row>
    <row r="5" spans="1:119" ht="18.75" customHeight="1" x14ac:dyDescent="0.2">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80975609</v>
      </c>
      <c r="BO5" s="422"/>
      <c r="BP5" s="422"/>
      <c r="BQ5" s="422"/>
      <c r="BR5" s="422"/>
      <c r="BS5" s="422"/>
      <c r="BT5" s="422"/>
      <c r="BU5" s="423"/>
      <c r="BV5" s="421">
        <v>63556558</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97.4</v>
      </c>
      <c r="CU5" s="419"/>
      <c r="CV5" s="419"/>
      <c r="CW5" s="419"/>
      <c r="CX5" s="419"/>
      <c r="CY5" s="419"/>
      <c r="CZ5" s="419"/>
      <c r="DA5" s="420"/>
      <c r="DB5" s="418">
        <v>98.2</v>
      </c>
      <c r="DC5" s="419"/>
      <c r="DD5" s="419"/>
      <c r="DE5" s="419"/>
      <c r="DF5" s="419"/>
      <c r="DG5" s="419"/>
      <c r="DH5" s="419"/>
      <c r="DI5" s="420"/>
    </row>
    <row r="6" spans="1:119" ht="18.75" customHeight="1" x14ac:dyDescent="0.2">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1946194</v>
      </c>
      <c r="BO6" s="422"/>
      <c r="BP6" s="422"/>
      <c r="BQ6" s="422"/>
      <c r="BR6" s="422"/>
      <c r="BS6" s="422"/>
      <c r="BT6" s="422"/>
      <c r="BU6" s="423"/>
      <c r="BV6" s="421">
        <v>2264552</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103.7</v>
      </c>
      <c r="CU6" s="459"/>
      <c r="CV6" s="459"/>
      <c r="CW6" s="459"/>
      <c r="CX6" s="459"/>
      <c r="CY6" s="459"/>
      <c r="CZ6" s="459"/>
      <c r="DA6" s="460"/>
      <c r="DB6" s="458">
        <v>104</v>
      </c>
      <c r="DC6" s="459"/>
      <c r="DD6" s="459"/>
      <c r="DE6" s="459"/>
      <c r="DF6" s="459"/>
      <c r="DG6" s="459"/>
      <c r="DH6" s="459"/>
      <c r="DI6" s="460"/>
    </row>
    <row r="7" spans="1:119" ht="18.75" customHeight="1" x14ac:dyDescent="0.2">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105</v>
      </c>
      <c r="AV7" s="454"/>
      <c r="AW7" s="454"/>
      <c r="AX7" s="454"/>
      <c r="AY7" s="455" t="s">
        <v>106</v>
      </c>
      <c r="AZ7" s="456"/>
      <c r="BA7" s="456"/>
      <c r="BB7" s="456"/>
      <c r="BC7" s="456"/>
      <c r="BD7" s="456"/>
      <c r="BE7" s="456"/>
      <c r="BF7" s="456"/>
      <c r="BG7" s="456"/>
      <c r="BH7" s="456"/>
      <c r="BI7" s="456"/>
      <c r="BJ7" s="456"/>
      <c r="BK7" s="456"/>
      <c r="BL7" s="456"/>
      <c r="BM7" s="457"/>
      <c r="BN7" s="421">
        <v>149497</v>
      </c>
      <c r="BO7" s="422"/>
      <c r="BP7" s="422"/>
      <c r="BQ7" s="422"/>
      <c r="BR7" s="422"/>
      <c r="BS7" s="422"/>
      <c r="BT7" s="422"/>
      <c r="BU7" s="423"/>
      <c r="BV7" s="421">
        <v>243071</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36938822</v>
      </c>
      <c r="CU7" s="422"/>
      <c r="CV7" s="422"/>
      <c r="CW7" s="422"/>
      <c r="CX7" s="422"/>
      <c r="CY7" s="422"/>
      <c r="CZ7" s="422"/>
      <c r="DA7" s="423"/>
      <c r="DB7" s="421">
        <v>36174249</v>
      </c>
      <c r="DC7" s="422"/>
      <c r="DD7" s="422"/>
      <c r="DE7" s="422"/>
      <c r="DF7" s="422"/>
      <c r="DG7" s="422"/>
      <c r="DH7" s="422"/>
      <c r="DI7" s="423"/>
    </row>
    <row r="8" spans="1:119" ht="18.75" customHeight="1" thickBot="1" x14ac:dyDescent="0.25">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108</v>
      </c>
      <c r="AN8" s="451"/>
      <c r="AO8" s="451"/>
      <c r="AP8" s="451"/>
      <c r="AQ8" s="451"/>
      <c r="AR8" s="451"/>
      <c r="AS8" s="451"/>
      <c r="AT8" s="452"/>
      <c r="AU8" s="453" t="s">
        <v>94</v>
      </c>
      <c r="AV8" s="454"/>
      <c r="AW8" s="454"/>
      <c r="AX8" s="454"/>
      <c r="AY8" s="455" t="s">
        <v>109</v>
      </c>
      <c r="AZ8" s="456"/>
      <c r="BA8" s="456"/>
      <c r="BB8" s="456"/>
      <c r="BC8" s="456"/>
      <c r="BD8" s="456"/>
      <c r="BE8" s="456"/>
      <c r="BF8" s="456"/>
      <c r="BG8" s="456"/>
      <c r="BH8" s="456"/>
      <c r="BI8" s="456"/>
      <c r="BJ8" s="456"/>
      <c r="BK8" s="456"/>
      <c r="BL8" s="456"/>
      <c r="BM8" s="457"/>
      <c r="BN8" s="421">
        <v>1796697</v>
      </c>
      <c r="BO8" s="422"/>
      <c r="BP8" s="422"/>
      <c r="BQ8" s="422"/>
      <c r="BR8" s="422"/>
      <c r="BS8" s="422"/>
      <c r="BT8" s="422"/>
      <c r="BU8" s="423"/>
      <c r="BV8" s="421">
        <v>2021481</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0.8</v>
      </c>
      <c r="CU8" s="462"/>
      <c r="CV8" s="462"/>
      <c r="CW8" s="462"/>
      <c r="CX8" s="462"/>
      <c r="CY8" s="462"/>
      <c r="CZ8" s="462"/>
      <c r="DA8" s="463"/>
      <c r="DB8" s="461">
        <v>0.8</v>
      </c>
      <c r="DC8" s="462"/>
      <c r="DD8" s="462"/>
      <c r="DE8" s="462"/>
      <c r="DF8" s="462"/>
      <c r="DG8" s="462"/>
      <c r="DH8" s="462"/>
      <c r="DI8" s="463"/>
    </row>
    <row r="9" spans="1:119" ht="18.75" customHeight="1" thickBot="1" x14ac:dyDescent="0.25">
      <c r="A9" s="181"/>
      <c r="B9" s="415" t="s">
        <v>111</v>
      </c>
      <c r="C9" s="416"/>
      <c r="D9" s="416"/>
      <c r="E9" s="416"/>
      <c r="F9" s="416"/>
      <c r="G9" s="416"/>
      <c r="H9" s="416"/>
      <c r="I9" s="416"/>
      <c r="J9" s="416"/>
      <c r="K9" s="464"/>
      <c r="L9" s="465" t="s">
        <v>112</v>
      </c>
      <c r="M9" s="466"/>
      <c r="N9" s="466"/>
      <c r="O9" s="466"/>
      <c r="P9" s="466"/>
      <c r="Q9" s="467"/>
      <c r="R9" s="468">
        <v>137540</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94</v>
      </c>
      <c r="AV9" s="454"/>
      <c r="AW9" s="454"/>
      <c r="AX9" s="454"/>
      <c r="AY9" s="455" t="s">
        <v>115</v>
      </c>
      <c r="AZ9" s="456"/>
      <c r="BA9" s="456"/>
      <c r="BB9" s="456"/>
      <c r="BC9" s="456"/>
      <c r="BD9" s="456"/>
      <c r="BE9" s="456"/>
      <c r="BF9" s="456"/>
      <c r="BG9" s="456"/>
      <c r="BH9" s="456"/>
      <c r="BI9" s="456"/>
      <c r="BJ9" s="456"/>
      <c r="BK9" s="456"/>
      <c r="BL9" s="456"/>
      <c r="BM9" s="457"/>
      <c r="BN9" s="421">
        <v>-224784</v>
      </c>
      <c r="BO9" s="422"/>
      <c r="BP9" s="422"/>
      <c r="BQ9" s="422"/>
      <c r="BR9" s="422"/>
      <c r="BS9" s="422"/>
      <c r="BT9" s="422"/>
      <c r="BU9" s="423"/>
      <c r="BV9" s="421">
        <v>368805</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17.3</v>
      </c>
      <c r="CU9" s="419"/>
      <c r="CV9" s="419"/>
      <c r="CW9" s="419"/>
      <c r="CX9" s="419"/>
      <c r="CY9" s="419"/>
      <c r="CZ9" s="419"/>
      <c r="DA9" s="420"/>
      <c r="DB9" s="418">
        <v>18.100000000000001</v>
      </c>
      <c r="DC9" s="419"/>
      <c r="DD9" s="419"/>
      <c r="DE9" s="419"/>
      <c r="DF9" s="419"/>
      <c r="DG9" s="419"/>
      <c r="DH9" s="419"/>
      <c r="DI9" s="420"/>
    </row>
    <row r="10" spans="1:119" ht="18.75" customHeight="1" thickBot="1" x14ac:dyDescent="0.25">
      <c r="A10" s="181"/>
      <c r="B10" s="415"/>
      <c r="C10" s="416"/>
      <c r="D10" s="416"/>
      <c r="E10" s="416"/>
      <c r="F10" s="416"/>
      <c r="G10" s="416"/>
      <c r="H10" s="416"/>
      <c r="I10" s="416"/>
      <c r="J10" s="416"/>
      <c r="K10" s="464"/>
      <c r="L10" s="471" t="s">
        <v>117</v>
      </c>
      <c r="M10" s="451"/>
      <c r="N10" s="451"/>
      <c r="O10" s="451"/>
      <c r="P10" s="451"/>
      <c r="Q10" s="452"/>
      <c r="R10" s="472">
        <v>144842</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119</v>
      </c>
      <c r="AV10" s="454"/>
      <c r="AW10" s="454"/>
      <c r="AX10" s="454"/>
      <c r="AY10" s="455" t="s">
        <v>120</v>
      </c>
      <c r="AZ10" s="456"/>
      <c r="BA10" s="456"/>
      <c r="BB10" s="456"/>
      <c r="BC10" s="456"/>
      <c r="BD10" s="456"/>
      <c r="BE10" s="456"/>
      <c r="BF10" s="456"/>
      <c r="BG10" s="456"/>
      <c r="BH10" s="456"/>
      <c r="BI10" s="456"/>
      <c r="BJ10" s="456"/>
      <c r="BK10" s="456"/>
      <c r="BL10" s="456"/>
      <c r="BM10" s="457"/>
      <c r="BN10" s="421">
        <v>1948068</v>
      </c>
      <c r="BO10" s="422"/>
      <c r="BP10" s="422"/>
      <c r="BQ10" s="422"/>
      <c r="BR10" s="422"/>
      <c r="BS10" s="422"/>
      <c r="BT10" s="422"/>
      <c r="BU10" s="423"/>
      <c r="BV10" s="421">
        <v>1454009</v>
      </c>
      <c r="BW10" s="422"/>
      <c r="BX10" s="422"/>
      <c r="BY10" s="422"/>
      <c r="BZ10" s="422"/>
      <c r="CA10" s="422"/>
      <c r="CB10" s="422"/>
      <c r="CC10" s="423"/>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15"/>
      <c r="C11" s="416"/>
      <c r="D11" s="416"/>
      <c r="E11" s="416"/>
      <c r="F11" s="416"/>
      <c r="G11" s="416"/>
      <c r="H11" s="416"/>
      <c r="I11" s="416"/>
      <c r="J11" s="416"/>
      <c r="K11" s="464"/>
      <c r="L11" s="475" t="s">
        <v>122</v>
      </c>
      <c r="M11" s="476"/>
      <c r="N11" s="476"/>
      <c r="O11" s="476"/>
      <c r="P11" s="476"/>
      <c r="Q11" s="477"/>
      <c r="R11" s="478" t="s">
        <v>123</v>
      </c>
      <c r="S11" s="479"/>
      <c r="T11" s="479"/>
      <c r="U11" s="479"/>
      <c r="V11" s="480"/>
      <c r="W11" s="409"/>
      <c r="X11" s="410"/>
      <c r="Y11" s="410"/>
      <c r="Z11" s="410"/>
      <c r="AA11" s="410"/>
      <c r="AB11" s="410"/>
      <c r="AC11" s="410"/>
      <c r="AD11" s="410"/>
      <c r="AE11" s="410"/>
      <c r="AF11" s="410"/>
      <c r="AG11" s="410"/>
      <c r="AH11" s="410"/>
      <c r="AI11" s="410"/>
      <c r="AJ11" s="410"/>
      <c r="AK11" s="410"/>
      <c r="AL11" s="413"/>
      <c r="AM11" s="450" t="s">
        <v>124</v>
      </c>
      <c r="AN11" s="451"/>
      <c r="AO11" s="451"/>
      <c r="AP11" s="451"/>
      <c r="AQ11" s="451"/>
      <c r="AR11" s="451"/>
      <c r="AS11" s="451"/>
      <c r="AT11" s="452"/>
      <c r="AU11" s="453" t="s">
        <v>125</v>
      </c>
      <c r="AV11" s="454"/>
      <c r="AW11" s="454"/>
      <c r="AX11" s="454"/>
      <c r="AY11" s="455" t="s">
        <v>126</v>
      </c>
      <c r="AZ11" s="456"/>
      <c r="BA11" s="456"/>
      <c r="BB11" s="456"/>
      <c r="BC11" s="456"/>
      <c r="BD11" s="456"/>
      <c r="BE11" s="456"/>
      <c r="BF11" s="456"/>
      <c r="BG11" s="456"/>
      <c r="BH11" s="456"/>
      <c r="BI11" s="456"/>
      <c r="BJ11" s="456"/>
      <c r="BK11" s="456"/>
      <c r="BL11" s="456"/>
      <c r="BM11" s="457"/>
      <c r="BN11" s="421">
        <v>9781</v>
      </c>
      <c r="BO11" s="422"/>
      <c r="BP11" s="422"/>
      <c r="BQ11" s="422"/>
      <c r="BR11" s="422"/>
      <c r="BS11" s="422"/>
      <c r="BT11" s="422"/>
      <c r="BU11" s="423"/>
      <c r="BV11" s="421">
        <v>0</v>
      </c>
      <c r="BW11" s="422"/>
      <c r="BX11" s="422"/>
      <c r="BY11" s="422"/>
      <c r="BZ11" s="422"/>
      <c r="CA11" s="422"/>
      <c r="CB11" s="422"/>
      <c r="CC11" s="423"/>
      <c r="CD11" s="424" t="s">
        <v>127</v>
      </c>
      <c r="CE11" s="425"/>
      <c r="CF11" s="425"/>
      <c r="CG11" s="425"/>
      <c r="CH11" s="425"/>
      <c r="CI11" s="425"/>
      <c r="CJ11" s="425"/>
      <c r="CK11" s="425"/>
      <c r="CL11" s="425"/>
      <c r="CM11" s="425"/>
      <c r="CN11" s="425"/>
      <c r="CO11" s="425"/>
      <c r="CP11" s="425"/>
      <c r="CQ11" s="425"/>
      <c r="CR11" s="425"/>
      <c r="CS11" s="426"/>
      <c r="CT11" s="461" t="s">
        <v>128</v>
      </c>
      <c r="CU11" s="462"/>
      <c r="CV11" s="462"/>
      <c r="CW11" s="462"/>
      <c r="CX11" s="462"/>
      <c r="CY11" s="462"/>
      <c r="CZ11" s="462"/>
      <c r="DA11" s="463"/>
      <c r="DB11" s="461" t="s">
        <v>129</v>
      </c>
      <c r="DC11" s="462"/>
      <c r="DD11" s="462"/>
      <c r="DE11" s="462"/>
      <c r="DF11" s="462"/>
      <c r="DG11" s="462"/>
      <c r="DH11" s="462"/>
      <c r="DI11" s="463"/>
    </row>
    <row r="12" spans="1:119" ht="18.75" customHeight="1" x14ac:dyDescent="0.2">
      <c r="A12" s="181"/>
      <c r="B12" s="481" t="s">
        <v>130</v>
      </c>
      <c r="C12" s="482"/>
      <c r="D12" s="482"/>
      <c r="E12" s="482"/>
      <c r="F12" s="482"/>
      <c r="G12" s="482"/>
      <c r="H12" s="482"/>
      <c r="I12" s="482"/>
      <c r="J12" s="482"/>
      <c r="K12" s="483"/>
      <c r="L12" s="490" t="s">
        <v>131</v>
      </c>
      <c r="M12" s="491"/>
      <c r="N12" s="491"/>
      <c r="O12" s="491"/>
      <c r="P12" s="491"/>
      <c r="Q12" s="492"/>
      <c r="R12" s="493">
        <v>140998</v>
      </c>
      <c r="S12" s="494"/>
      <c r="T12" s="494"/>
      <c r="U12" s="494"/>
      <c r="V12" s="495"/>
      <c r="W12" s="496" t="s">
        <v>1</v>
      </c>
      <c r="X12" s="454"/>
      <c r="Y12" s="454"/>
      <c r="Z12" s="454"/>
      <c r="AA12" s="454"/>
      <c r="AB12" s="497"/>
      <c r="AC12" s="498" t="s">
        <v>132</v>
      </c>
      <c r="AD12" s="499"/>
      <c r="AE12" s="499"/>
      <c r="AF12" s="499"/>
      <c r="AG12" s="500"/>
      <c r="AH12" s="498" t="s">
        <v>133</v>
      </c>
      <c r="AI12" s="499"/>
      <c r="AJ12" s="499"/>
      <c r="AK12" s="499"/>
      <c r="AL12" s="501"/>
      <c r="AM12" s="450" t="s">
        <v>134</v>
      </c>
      <c r="AN12" s="451"/>
      <c r="AO12" s="451"/>
      <c r="AP12" s="451"/>
      <c r="AQ12" s="451"/>
      <c r="AR12" s="451"/>
      <c r="AS12" s="451"/>
      <c r="AT12" s="452"/>
      <c r="AU12" s="453" t="s">
        <v>135</v>
      </c>
      <c r="AV12" s="454"/>
      <c r="AW12" s="454"/>
      <c r="AX12" s="454"/>
      <c r="AY12" s="455" t="s">
        <v>136</v>
      </c>
      <c r="AZ12" s="456"/>
      <c r="BA12" s="456"/>
      <c r="BB12" s="456"/>
      <c r="BC12" s="456"/>
      <c r="BD12" s="456"/>
      <c r="BE12" s="456"/>
      <c r="BF12" s="456"/>
      <c r="BG12" s="456"/>
      <c r="BH12" s="456"/>
      <c r="BI12" s="456"/>
      <c r="BJ12" s="456"/>
      <c r="BK12" s="456"/>
      <c r="BL12" s="456"/>
      <c r="BM12" s="457"/>
      <c r="BN12" s="421">
        <v>1997058</v>
      </c>
      <c r="BO12" s="422"/>
      <c r="BP12" s="422"/>
      <c r="BQ12" s="422"/>
      <c r="BR12" s="422"/>
      <c r="BS12" s="422"/>
      <c r="BT12" s="422"/>
      <c r="BU12" s="423"/>
      <c r="BV12" s="421">
        <v>2064964</v>
      </c>
      <c r="BW12" s="422"/>
      <c r="BX12" s="422"/>
      <c r="BY12" s="422"/>
      <c r="BZ12" s="422"/>
      <c r="CA12" s="422"/>
      <c r="CB12" s="422"/>
      <c r="CC12" s="423"/>
      <c r="CD12" s="424" t="s">
        <v>137</v>
      </c>
      <c r="CE12" s="425"/>
      <c r="CF12" s="425"/>
      <c r="CG12" s="425"/>
      <c r="CH12" s="425"/>
      <c r="CI12" s="425"/>
      <c r="CJ12" s="425"/>
      <c r="CK12" s="425"/>
      <c r="CL12" s="425"/>
      <c r="CM12" s="425"/>
      <c r="CN12" s="425"/>
      <c r="CO12" s="425"/>
      <c r="CP12" s="425"/>
      <c r="CQ12" s="425"/>
      <c r="CR12" s="425"/>
      <c r="CS12" s="426"/>
      <c r="CT12" s="461" t="s">
        <v>138</v>
      </c>
      <c r="CU12" s="462"/>
      <c r="CV12" s="462"/>
      <c r="CW12" s="462"/>
      <c r="CX12" s="462"/>
      <c r="CY12" s="462"/>
      <c r="CZ12" s="462"/>
      <c r="DA12" s="463"/>
      <c r="DB12" s="461" t="s">
        <v>138</v>
      </c>
      <c r="DC12" s="462"/>
      <c r="DD12" s="462"/>
      <c r="DE12" s="462"/>
      <c r="DF12" s="462"/>
      <c r="DG12" s="462"/>
      <c r="DH12" s="462"/>
      <c r="DI12" s="463"/>
    </row>
    <row r="13" spans="1:119" ht="18.75" customHeight="1" x14ac:dyDescent="0.2">
      <c r="A13" s="181"/>
      <c r="B13" s="484"/>
      <c r="C13" s="485"/>
      <c r="D13" s="485"/>
      <c r="E13" s="485"/>
      <c r="F13" s="485"/>
      <c r="G13" s="485"/>
      <c r="H13" s="485"/>
      <c r="I13" s="485"/>
      <c r="J13" s="485"/>
      <c r="K13" s="486"/>
      <c r="L13" s="190"/>
      <c r="M13" s="512" t="s">
        <v>139</v>
      </c>
      <c r="N13" s="513"/>
      <c r="O13" s="513"/>
      <c r="P13" s="513"/>
      <c r="Q13" s="514"/>
      <c r="R13" s="505">
        <v>139359</v>
      </c>
      <c r="S13" s="506"/>
      <c r="T13" s="506"/>
      <c r="U13" s="506"/>
      <c r="V13" s="507"/>
      <c r="W13" s="437" t="s">
        <v>140</v>
      </c>
      <c r="X13" s="438"/>
      <c r="Y13" s="438"/>
      <c r="Z13" s="438"/>
      <c r="AA13" s="438"/>
      <c r="AB13" s="428"/>
      <c r="AC13" s="472">
        <v>2043</v>
      </c>
      <c r="AD13" s="473"/>
      <c r="AE13" s="473"/>
      <c r="AF13" s="473"/>
      <c r="AG13" s="515"/>
      <c r="AH13" s="472">
        <v>2335</v>
      </c>
      <c r="AI13" s="473"/>
      <c r="AJ13" s="473"/>
      <c r="AK13" s="473"/>
      <c r="AL13" s="474"/>
      <c r="AM13" s="450" t="s">
        <v>141</v>
      </c>
      <c r="AN13" s="451"/>
      <c r="AO13" s="451"/>
      <c r="AP13" s="451"/>
      <c r="AQ13" s="451"/>
      <c r="AR13" s="451"/>
      <c r="AS13" s="451"/>
      <c r="AT13" s="452"/>
      <c r="AU13" s="453" t="s">
        <v>142</v>
      </c>
      <c r="AV13" s="454"/>
      <c r="AW13" s="454"/>
      <c r="AX13" s="454"/>
      <c r="AY13" s="455" t="s">
        <v>143</v>
      </c>
      <c r="AZ13" s="456"/>
      <c r="BA13" s="456"/>
      <c r="BB13" s="456"/>
      <c r="BC13" s="456"/>
      <c r="BD13" s="456"/>
      <c r="BE13" s="456"/>
      <c r="BF13" s="456"/>
      <c r="BG13" s="456"/>
      <c r="BH13" s="456"/>
      <c r="BI13" s="456"/>
      <c r="BJ13" s="456"/>
      <c r="BK13" s="456"/>
      <c r="BL13" s="456"/>
      <c r="BM13" s="457"/>
      <c r="BN13" s="421">
        <v>-263993</v>
      </c>
      <c r="BO13" s="422"/>
      <c r="BP13" s="422"/>
      <c r="BQ13" s="422"/>
      <c r="BR13" s="422"/>
      <c r="BS13" s="422"/>
      <c r="BT13" s="422"/>
      <c r="BU13" s="423"/>
      <c r="BV13" s="421">
        <v>-242150</v>
      </c>
      <c r="BW13" s="422"/>
      <c r="BX13" s="422"/>
      <c r="BY13" s="422"/>
      <c r="BZ13" s="422"/>
      <c r="CA13" s="422"/>
      <c r="CB13" s="422"/>
      <c r="CC13" s="423"/>
      <c r="CD13" s="424" t="s">
        <v>144</v>
      </c>
      <c r="CE13" s="425"/>
      <c r="CF13" s="425"/>
      <c r="CG13" s="425"/>
      <c r="CH13" s="425"/>
      <c r="CI13" s="425"/>
      <c r="CJ13" s="425"/>
      <c r="CK13" s="425"/>
      <c r="CL13" s="425"/>
      <c r="CM13" s="425"/>
      <c r="CN13" s="425"/>
      <c r="CO13" s="425"/>
      <c r="CP13" s="425"/>
      <c r="CQ13" s="425"/>
      <c r="CR13" s="425"/>
      <c r="CS13" s="426"/>
      <c r="CT13" s="418">
        <v>8.9</v>
      </c>
      <c r="CU13" s="419"/>
      <c r="CV13" s="419"/>
      <c r="CW13" s="419"/>
      <c r="CX13" s="419"/>
      <c r="CY13" s="419"/>
      <c r="CZ13" s="419"/>
      <c r="DA13" s="420"/>
      <c r="DB13" s="418">
        <v>8.6</v>
      </c>
      <c r="DC13" s="419"/>
      <c r="DD13" s="419"/>
      <c r="DE13" s="419"/>
      <c r="DF13" s="419"/>
      <c r="DG13" s="419"/>
      <c r="DH13" s="419"/>
      <c r="DI13" s="420"/>
    </row>
    <row r="14" spans="1:119" ht="18.75" customHeight="1" thickBot="1" x14ac:dyDescent="0.25">
      <c r="A14" s="181"/>
      <c r="B14" s="484"/>
      <c r="C14" s="485"/>
      <c r="D14" s="485"/>
      <c r="E14" s="485"/>
      <c r="F14" s="485"/>
      <c r="G14" s="485"/>
      <c r="H14" s="485"/>
      <c r="I14" s="485"/>
      <c r="J14" s="485"/>
      <c r="K14" s="486"/>
      <c r="L14" s="502" t="s">
        <v>145</v>
      </c>
      <c r="M14" s="503"/>
      <c r="N14" s="503"/>
      <c r="O14" s="503"/>
      <c r="P14" s="503"/>
      <c r="Q14" s="504"/>
      <c r="R14" s="505">
        <v>142482</v>
      </c>
      <c r="S14" s="506"/>
      <c r="T14" s="506"/>
      <c r="U14" s="506"/>
      <c r="V14" s="507"/>
      <c r="W14" s="411"/>
      <c r="X14" s="412"/>
      <c r="Y14" s="412"/>
      <c r="Z14" s="412"/>
      <c r="AA14" s="412"/>
      <c r="AB14" s="401"/>
      <c r="AC14" s="508">
        <v>3.2</v>
      </c>
      <c r="AD14" s="509"/>
      <c r="AE14" s="509"/>
      <c r="AF14" s="509"/>
      <c r="AG14" s="510"/>
      <c r="AH14" s="508">
        <v>3.5</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146</v>
      </c>
      <c r="CE14" s="517"/>
      <c r="CF14" s="517"/>
      <c r="CG14" s="517"/>
      <c r="CH14" s="517"/>
      <c r="CI14" s="517"/>
      <c r="CJ14" s="517"/>
      <c r="CK14" s="517"/>
      <c r="CL14" s="517"/>
      <c r="CM14" s="517"/>
      <c r="CN14" s="517"/>
      <c r="CO14" s="517"/>
      <c r="CP14" s="517"/>
      <c r="CQ14" s="517"/>
      <c r="CR14" s="517"/>
      <c r="CS14" s="518"/>
      <c r="CT14" s="519">
        <v>87.9</v>
      </c>
      <c r="CU14" s="520"/>
      <c r="CV14" s="520"/>
      <c r="CW14" s="520"/>
      <c r="CX14" s="520"/>
      <c r="CY14" s="520"/>
      <c r="CZ14" s="520"/>
      <c r="DA14" s="521"/>
      <c r="DB14" s="519">
        <v>91</v>
      </c>
      <c r="DC14" s="520"/>
      <c r="DD14" s="520"/>
      <c r="DE14" s="520"/>
      <c r="DF14" s="520"/>
      <c r="DG14" s="520"/>
      <c r="DH14" s="520"/>
      <c r="DI14" s="521"/>
    </row>
    <row r="15" spans="1:119" ht="18.75" customHeight="1" x14ac:dyDescent="0.2">
      <c r="A15" s="181"/>
      <c r="B15" s="484"/>
      <c r="C15" s="485"/>
      <c r="D15" s="485"/>
      <c r="E15" s="485"/>
      <c r="F15" s="485"/>
      <c r="G15" s="485"/>
      <c r="H15" s="485"/>
      <c r="I15" s="485"/>
      <c r="J15" s="485"/>
      <c r="K15" s="486"/>
      <c r="L15" s="190"/>
      <c r="M15" s="512" t="s">
        <v>147</v>
      </c>
      <c r="N15" s="513"/>
      <c r="O15" s="513"/>
      <c r="P15" s="513"/>
      <c r="Q15" s="514"/>
      <c r="R15" s="505">
        <v>140755</v>
      </c>
      <c r="S15" s="506"/>
      <c r="T15" s="506"/>
      <c r="U15" s="506"/>
      <c r="V15" s="507"/>
      <c r="W15" s="437" t="s">
        <v>148</v>
      </c>
      <c r="X15" s="438"/>
      <c r="Y15" s="438"/>
      <c r="Z15" s="438"/>
      <c r="AA15" s="438"/>
      <c r="AB15" s="428"/>
      <c r="AC15" s="472">
        <v>20002</v>
      </c>
      <c r="AD15" s="473"/>
      <c r="AE15" s="473"/>
      <c r="AF15" s="473"/>
      <c r="AG15" s="515"/>
      <c r="AH15" s="472">
        <v>21019</v>
      </c>
      <c r="AI15" s="473"/>
      <c r="AJ15" s="473"/>
      <c r="AK15" s="473"/>
      <c r="AL15" s="474"/>
      <c r="AM15" s="450"/>
      <c r="AN15" s="451"/>
      <c r="AO15" s="451"/>
      <c r="AP15" s="451"/>
      <c r="AQ15" s="451"/>
      <c r="AR15" s="451"/>
      <c r="AS15" s="451"/>
      <c r="AT15" s="452"/>
      <c r="AU15" s="453"/>
      <c r="AV15" s="454"/>
      <c r="AW15" s="454"/>
      <c r="AX15" s="454"/>
      <c r="AY15" s="381" t="s">
        <v>149</v>
      </c>
      <c r="AZ15" s="382"/>
      <c r="BA15" s="382"/>
      <c r="BB15" s="382"/>
      <c r="BC15" s="382"/>
      <c r="BD15" s="382"/>
      <c r="BE15" s="382"/>
      <c r="BF15" s="382"/>
      <c r="BG15" s="382"/>
      <c r="BH15" s="382"/>
      <c r="BI15" s="382"/>
      <c r="BJ15" s="382"/>
      <c r="BK15" s="382"/>
      <c r="BL15" s="382"/>
      <c r="BM15" s="383"/>
      <c r="BN15" s="384">
        <v>22547654</v>
      </c>
      <c r="BO15" s="385"/>
      <c r="BP15" s="385"/>
      <c r="BQ15" s="385"/>
      <c r="BR15" s="385"/>
      <c r="BS15" s="385"/>
      <c r="BT15" s="385"/>
      <c r="BU15" s="386"/>
      <c r="BV15" s="384">
        <v>22240274</v>
      </c>
      <c r="BW15" s="385"/>
      <c r="BX15" s="385"/>
      <c r="BY15" s="385"/>
      <c r="BZ15" s="385"/>
      <c r="CA15" s="385"/>
      <c r="CB15" s="385"/>
      <c r="CC15" s="386"/>
      <c r="CD15" s="522" t="s">
        <v>150</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84"/>
      <c r="C16" s="485"/>
      <c r="D16" s="485"/>
      <c r="E16" s="485"/>
      <c r="F16" s="485"/>
      <c r="G16" s="485"/>
      <c r="H16" s="485"/>
      <c r="I16" s="485"/>
      <c r="J16" s="485"/>
      <c r="K16" s="486"/>
      <c r="L16" s="502" t="s">
        <v>151</v>
      </c>
      <c r="M16" s="533"/>
      <c r="N16" s="533"/>
      <c r="O16" s="533"/>
      <c r="P16" s="533"/>
      <c r="Q16" s="534"/>
      <c r="R16" s="525" t="s">
        <v>152</v>
      </c>
      <c r="S16" s="526"/>
      <c r="T16" s="526"/>
      <c r="U16" s="526"/>
      <c r="V16" s="527"/>
      <c r="W16" s="411"/>
      <c r="X16" s="412"/>
      <c r="Y16" s="412"/>
      <c r="Z16" s="412"/>
      <c r="AA16" s="412"/>
      <c r="AB16" s="401"/>
      <c r="AC16" s="508">
        <v>31.1</v>
      </c>
      <c r="AD16" s="509"/>
      <c r="AE16" s="509"/>
      <c r="AF16" s="509"/>
      <c r="AG16" s="510"/>
      <c r="AH16" s="508">
        <v>31.7</v>
      </c>
      <c r="AI16" s="509"/>
      <c r="AJ16" s="509"/>
      <c r="AK16" s="509"/>
      <c r="AL16" s="511"/>
      <c r="AM16" s="450"/>
      <c r="AN16" s="451"/>
      <c r="AO16" s="451"/>
      <c r="AP16" s="451"/>
      <c r="AQ16" s="451"/>
      <c r="AR16" s="451"/>
      <c r="AS16" s="451"/>
      <c r="AT16" s="452"/>
      <c r="AU16" s="453"/>
      <c r="AV16" s="454"/>
      <c r="AW16" s="454"/>
      <c r="AX16" s="454"/>
      <c r="AY16" s="455" t="s">
        <v>153</v>
      </c>
      <c r="AZ16" s="456"/>
      <c r="BA16" s="456"/>
      <c r="BB16" s="456"/>
      <c r="BC16" s="456"/>
      <c r="BD16" s="456"/>
      <c r="BE16" s="456"/>
      <c r="BF16" s="456"/>
      <c r="BG16" s="456"/>
      <c r="BH16" s="456"/>
      <c r="BI16" s="456"/>
      <c r="BJ16" s="456"/>
      <c r="BK16" s="456"/>
      <c r="BL16" s="456"/>
      <c r="BM16" s="457"/>
      <c r="BN16" s="421">
        <v>28382766</v>
      </c>
      <c r="BO16" s="422"/>
      <c r="BP16" s="422"/>
      <c r="BQ16" s="422"/>
      <c r="BR16" s="422"/>
      <c r="BS16" s="422"/>
      <c r="BT16" s="422"/>
      <c r="BU16" s="423"/>
      <c r="BV16" s="421">
        <v>27679778</v>
      </c>
      <c r="BW16" s="422"/>
      <c r="BX16" s="422"/>
      <c r="BY16" s="422"/>
      <c r="BZ16" s="422"/>
      <c r="CA16" s="422"/>
      <c r="CB16" s="422"/>
      <c r="CC16" s="423"/>
      <c r="CD16" s="194"/>
      <c r="CE16" s="531" t="s">
        <v>154</v>
      </c>
      <c r="CF16" s="531"/>
      <c r="CG16" s="531"/>
      <c r="CH16" s="531"/>
      <c r="CI16" s="531"/>
      <c r="CJ16" s="531"/>
      <c r="CK16" s="531"/>
      <c r="CL16" s="531"/>
      <c r="CM16" s="531"/>
      <c r="CN16" s="531"/>
      <c r="CO16" s="531"/>
      <c r="CP16" s="531"/>
      <c r="CQ16" s="531"/>
      <c r="CR16" s="531"/>
      <c r="CS16" s="532"/>
      <c r="CT16" s="418">
        <v>78.900000000000006</v>
      </c>
      <c r="CU16" s="419"/>
      <c r="CV16" s="419"/>
      <c r="CW16" s="419"/>
      <c r="CX16" s="419"/>
      <c r="CY16" s="419"/>
      <c r="CZ16" s="419"/>
      <c r="DA16" s="420"/>
      <c r="DB16" s="418" t="s">
        <v>128</v>
      </c>
      <c r="DC16" s="419"/>
      <c r="DD16" s="419"/>
      <c r="DE16" s="419"/>
      <c r="DF16" s="419"/>
      <c r="DG16" s="419"/>
      <c r="DH16" s="419"/>
      <c r="DI16" s="420"/>
    </row>
    <row r="17" spans="1:113" ht="18.75" customHeight="1" thickBot="1" x14ac:dyDescent="0.25">
      <c r="A17" s="181"/>
      <c r="B17" s="487"/>
      <c r="C17" s="488"/>
      <c r="D17" s="488"/>
      <c r="E17" s="488"/>
      <c r="F17" s="488"/>
      <c r="G17" s="488"/>
      <c r="H17" s="488"/>
      <c r="I17" s="488"/>
      <c r="J17" s="488"/>
      <c r="K17" s="489"/>
      <c r="L17" s="195"/>
      <c r="M17" s="528" t="s">
        <v>155</v>
      </c>
      <c r="N17" s="529"/>
      <c r="O17" s="529"/>
      <c r="P17" s="529"/>
      <c r="Q17" s="530"/>
      <c r="R17" s="525" t="s">
        <v>152</v>
      </c>
      <c r="S17" s="526"/>
      <c r="T17" s="526"/>
      <c r="U17" s="526"/>
      <c r="V17" s="527"/>
      <c r="W17" s="437" t="s">
        <v>156</v>
      </c>
      <c r="X17" s="438"/>
      <c r="Y17" s="438"/>
      <c r="Z17" s="438"/>
      <c r="AA17" s="438"/>
      <c r="AB17" s="428"/>
      <c r="AC17" s="472">
        <v>42243</v>
      </c>
      <c r="AD17" s="473"/>
      <c r="AE17" s="473"/>
      <c r="AF17" s="473"/>
      <c r="AG17" s="515"/>
      <c r="AH17" s="472">
        <v>42857</v>
      </c>
      <c r="AI17" s="473"/>
      <c r="AJ17" s="473"/>
      <c r="AK17" s="473"/>
      <c r="AL17" s="474"/>
      <c r="AM17" s="450"/>
      <c r="AN17" s="451"/>
      <c r="AO17" s="451"/>
      <c r="AP17" s="451"/>
      <c r="AQ17" s="451"/>
      <c r="AR17" s="451"/>
      <c r="AS17" s="451"/>
      <c r="AT17" s="452"/>
      <c r="AU17" s="453"/>
      <c r="AV17" s="454"/>
      <c r="AW17" s="454"/>
      <c r="AX17" s="454"/>
      <c r="AY17" s="455" t="s">
        <v>157</v>
      </c>
      <c r="AZ17" s="456"/>
      <c r="BA17" s="456"/>
      <c r="BB17" s="456"/>
      <c r="BC17" s="456"/>
      <c r="BD17" s="456"/>
      <c r="BE17" s="456"/>
      <c r="BF17" s="456"/>
      <c r="BG17" s="456"/>
      <c r="BH17" s="456"/>
      <c r="BI17" s="456"/>
      <c r="BJ17" s="456"/>
      <c r="BK17" s="456"/>
      <c r="BL17" s="456"/>
      <c r="BM17" s="457"/>
      <c r="BN17" s="421">
        <v>28949391</v>
      </c>
      <c r="BO17" s="422"/>
      <c r="BP17" s="422"/>
      <c r="BQ17" s="422"/>
      <c r="BR17" s="422"/>
      <c r="BS17" s="422"/>
      <c r="BT17" s="422"/>
      <c r="BU17" s="423"/>
      <c r="BV17" s="421">
        <v>28693119</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535" t="s">
        <v>158</v>
      </c>
      <c r="C18" s="464"/>
      <c r="D18" s="464"/>
      <c r="E18" s="536"/>
      <c r="F18" s="536"/>
      <c r="G18" s="536"/>
      <c r="H18" s="536"/>
      <c r="I18" s="536"/>
      <c r="J18" s="536"/>
      <c r="K18" s="536"/>
      <c r="L18" s="537">
        <v>656.29</v>
      </c>
      <c r="M18" s="537"/>
      <c r="N18" s="537"/>
      <c r="O18" s="537"/>
      <c r="P18" s="537"/>
      <c r="Q18" s="537"/>
      <c r="R18" s="538"/>
      <c r="S18" s="538"/>
      <c r="T18" s="538"/>
      <c r="U18" s="538"/>
      <c r="V18" s="539"/>
      <c r="W18" s="439"/>
      <c r="X18" s="440"/>
      <c r="Y18" s="440"/>
      <c r="Z18" s="440"/>
      <c r="AA18" s="440"/>
      <c r="AB18" s="431"/>
      <c r="AC18" s="540">
        <v>65.7</v>
      </c>
      <c r="AD18" s="541"/>
      <c r="AE18" s="541"/>
      <c r="AF18" s="541"/>
      <c r="AG18" s="542"/>
      <c r="AH18" s="540">
        <v>64.7</v>
      </c>
      <c r="AI18" s="541"/>
      <c r="AJ18" s="541"/>
      <c r="AK18" s="541"/>
      <c r="AL18" s="543"/>
      <c r="AM18" s="450"/>
      <c r="AN18" s="451"/>
      <c r="AO18" s="451"/>
      <c r="AP18" s="451"/>
      <c r="AQ18" s="451"/>
      <c r="AR18" s="451"/>
      <c r="AS18" s="451"/>
      <c r="AT18" s="452"/>
      <c r="AU18" s="453"/>
      <c r="AV18" s="454"/>
      <c r="AW18" s="454"/>
      <c r="AX18" s="454"/>
      <c r="AY18" s="455" t="s">
        <v>159</v>
      </c>
      <c r="AZ18" s="456"/>
      <c r="BA18" s="456"/>
      <c r="BB18" s="456"/>
      <c r="BC18" s="456"/>
      <c r="BD18" s="456"/>
      <c r="BE18" s="456"/>
      <c r="BF18" s="456"/>
      <c r="BG18" s="456"/>
      <c r="BH18" s="456"/>
      <c r="BI18" s="456"/>
      <c r="BJ18" s="456"/>
      <c r="BK18" s="456"/>
      <c r="BL18" s="456"/>
      <c r="BM18" s="457"/>
      <c r="BN18" s="421">
        <v>35450010</v>
      </c>
      <c r="BO18" s="422"/>
      <c r="BP18" s="422"/>
      <c r="BQ18" s="422"/>
      <c r="BR18" s="422"/>
      <c r="BS18" s="422"/>
      <c r="BT18" s="422"/>
      <c r="BU18" s="423"/>
      <c r="BV18" s="421">
        <v>36166054</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535" t="s">
        <v>160</v>
      </c>
      <c r="C19" s="464"/>
      <c r="D19" s="464"/>
      <c r="E19" s="536"/>
      <c r="F19" s="536"/>
      <c r="G19" s="536"/>
      <c r="H19" s="536"/>
      <c r="I19" s="536"/>
      <c r="J19" s="536"/>
      <c r="K19" s="536"/>
      <c r="L19" s="544">
        <v>210</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161</v>
      </c>
      <c r="AZ19" s="456"/>
      <c r="BA19" s="456"/>
      <c r="BB19" s="456"/>
      <c r="BC19" s="456"/>
      <c r="BD19" s="456"/>
      <c r="BE19" s="456"/>
      <c r="BF19" s="456"/>
      <c r="BG19" s="456"/>
      <c r="BH19" s="456"/>
      <c r="BI19" s="456"/>
      <c r="BJ19" s="456"/>
      <c r="BK19" s="456"/>
      <c r="BL19" s="456"/>
      <c r="BM19" s="457"/>
      <c r="BN19" s="421">
        <v>46057121</v>
      </c>
      <c r="BO19" s="422"/>
      <c r="BP19" s="422"/>
      <c r="BQ19" s="422"/>
      <c r="BR19" s="422"/>
      <c r="BS19" s="422"/>
      <c r="BT19" s="422"/>
      <c r="BU19" s="423"/>
      <c r="BV19" s="421">
        <v>44628056</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535" t="s">
        <v>162</v>
      </c>
      <c r="C20" s="464"/>
      <c r="D20" s="464"/>
      <c r="E20" s="536"/>
      <c r="F20" s="536"/>
      <c r="G20" s="536"/>
      <c r="H20" s="536"/>
      <c r="I20" s="536"/>
      <c r="J20" s="536"/>
      <c r="K20" s="536"/>
      <c r="L20" s="544">
        <v>63289</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81"/>
      <c r="B21" s="555" t="s">
        <v>163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81"/>
      <c r="B22" s="558" t="s">
        <v>164</v>
      </c>
      <c r="C22" s="559"/>
      <c r="D22" s="560"/>
      <c r="E22" s="433" t="s">
        <v>1</v>
      </c>
      <c r="F22" s="438"/>
      <c r="G22" s="438"/>
      <c r="H22" s="438"/>
      <c r="I22" s="438"/>
      <c r="J22" s="438"/>
      <c r="K22" s="428"/>
      <c r="L22" s="433" t="s">
        <v>165</v>
      </c>
      <c r="M22" s="438"/>
      <c r="N22" s="438"/>
      <c r="O22" s="438"/>
      <c r="P22" s="428"/>
      <c r="Q22" s="567" t="s">
        <v>166</v>
      </c>
      <c r="R22" s="568"/>
      <c r="S22" s="568"/>
      <c r="T22" s="568"/>
      <c r="U22" s="568"/>
      <c r="V22" s="569"/>
      <c r="W22" s="573" t="s">
        <v>167</v>
      </c>
      <c r="X22" s="559"/>
      <c r="Y22" s="560"/>
      <c r="Z22" s="433" t="s">
        <v>1</v>
      </c>
      <c r="AA22" s="438"/>
      <c r="AB22" s="438"/>
      <c r="AC22" s="438"/>
      <c r="AD22" s="438"/>
      <c r="AE22" s="438"/>
      <c r="AF22" s="438"/>
      <c r="AG22" s="428"/>
      <c r="AH22" s="586" t="s">
        <v>168</v>
      </c>
      <c r="AI22" s="438"/>
      <c r="AJ22" s="438"/>
      <c r="AK22" s="438"/>
      <c r="AL22" s="428"/>
      <c r="AM22" s="586" t="s">
        <v>169</v>
      </c>
      <c r="AN22" s="587"/>
      <c r="AO22" s="587"/>
      <c r="AP22" s="587"/>
      <c r="AQ22" s="587"/>
      <c r="AR22" s="588"/>
      <c r="AS22" s="567" t="s">
        <v>166</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170</v>
      </c>
      <c r="AZ23" s="382"/>
      <c r="BA23" s="382"/>
      <c r="BB23" s="382"/>
      <c r="BC23" s="382"/>
      <c r="BD23" s="382"/>
      <c r="BE23" s="382"/>
      <c r="BF23" s="382"/>
      <c r="BG23" s="382"/>
      <c r="BH23" s="382"/>
      <c r="BI23" s="382"/>
      <c r="BJ23" s="382"/>
      <c r="BK23" s="382"/>
      <c r="BL23" s="382"/>
      <c r="BM23" s="383"/>
      <c r="BN23" s="421">
        <v>86255747</v>
      </c>
      <c r="BO23" s="422"/>
      <c r="BP23" s="422"/>
      <c r="BQ23" s="422"/>
      <c r="BR23" s="422"/>
      <c r="BS23" s="422"/>
      <c r="BT23" s="422"/>
      <c r="BU23" s="423"/>
      <c r="BV23" s="421">
        <v>87103652</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561"/>
      <c r="C24" s="562"/>
      <c r="D24" s="563"/>
      <c r="E24" s="471" t="s">
        <v>171</v>
      </c>
      <c r="F24" s="451"/>
      <c r="G24" s="451"/>
      <c r="H24" s="451"/>
      <c r="I24" s="451"/>
      <c r="J24" s="451"/>
      <c r="K24" s="452"/>
      <c r="L24" s="472">
        <v>1</v>
      </c>
      <c r="M24" s="473"/>
      <c r="N24" s="473"/>
      <c r="O24" s="473"/>
      <c r="P24" s="515"/>
      <c r="Q24" s="472">
        <v>9700</v>
      </c>
      <c r="R24" s="473"/>
      <c r="S24" s="473"/>
      <c r="T24" s="473"/>
      <c r="U24" s="473"/>
      <c r="V24" s="515"/>
      <c r="W24" s="574"/>
      <c r="X24" s="562"/>
      <c r="Y24" s="563"/>
      <c r="Z24" s="471" t="s">
        <v>172</v>
      </c>
      <c r="AA24" s="451"/>
      <c r="AB24" s="451"/>
      <c r="AC24" s="451"/>
      <c r="AD24" s="451"/>
      <c r="AE24" s="451"/>
      <c r="AF24" s="451"/>
      <c r="AG24" s="452"/>
      <c r="AH24" s="472">
        <v>1169</v>
      </c>
      <c r="AI24" s="473"/>
      <c r="AJ24" s="473"/>
      <c r="AK24" s="473"/>
      <c r="AL24" s="515"/>
      <c r="AM24" s="472">
        <v>3754828</v>
      </c>
      <c r="AN24" s="473"/>
      <c r="AO24" s="473"/>
      <c r="AP24" s="473"/>
      <c r="AQ24" s="473"/>
      <c r="AR24" s="515"/>
      <c r="AS24" s="472">
        <v>3212</v>
      </c>
      <c r="AT24" s="473"/>
      <c r="AU24" s="473"/>
      <c r="AV24" s="473"/>
      <c r="AW24" s="473"/>
      <c r="AX24" s="474"/>
      <c r="AY24" s="594" t="s">
        <v>173</v>
      </c>
      <c r="AZ24" s="595"/>
      <c r="BA24" s="595"/>
      <c r="BB24" s="595"/>
      <c r="BC24" s="595"/>
      <c r="BD24" s="595"/>
      <c r="BE24" s="595"/>
      <c r="BF24" s="595"/>
      <c r="BG24" s="595"/>
      <c r="BH24" s="595"/>
      <c r="BI24" s="595"/>
      <c r="BJ24" s="595"/>
      <c r="BK24" s="595"/>
      <c r="BL24" s="595"/>
      <c r="BM24" s="596"/>
      <c r="BN24" s="421">
        <v>48943808</v>
      </c>
      <c r="BO24" s="422"/>
      <c r="BP24" s="422"/>
      <c r="BQ24" s="422"/>
      <c r="BR24" s="422"/>
      <c r="BS24" s="422"/>
      <c r="BT24" s="422"/>
      <c r="BU24" s="423"/>
      <c r="BV24" s="421">
        <v>49379654</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561"/>
      <c r="C25" s="562"/>
      <c r="D25" s="563"/>
      <c r="E25" s="471" t="s">
        <v>174</v>
      </c>
      <c r="F25" s="451"/>
      <c r="G25" s="451"/>
      <c r="H25" s="451"/>
      <c r="I25" s="451"/>
      <c r="J25" s="451"/>
      <c r="K25" s="452"/>
      <c r="L25" s="472">
        <v>1</v>
      </c>
      <c r="M25" s="473"/>
      <c r="N25" s="473"/>
      <c r="O25" s="473"/>
      <c r="P25" s="515"/>
      <c r="Q25" s="472">
        <v>7900</v>
      </c>
      <c r="R25" s="473"/>
      <c r="S25" s="473"/>
      <c r="T25" s="473"/>
      <c r="U25" s="473"/>
      <c r="V25" s="515"/>
      <c r="W25" s="574"/>
      <c r="X25" s="562"/>
      <c r="Y25" s="563"/>
      <c r="Z25" s="471" t="s">
        <v>175</v>
      </c>
      <c r="AA25" s="451"/>
      <c r="AB25" s="451"/>
      <c r="AC25" s="451"/>
      <c r="AD25" s="451"/>
      <c r="AE25" s="451"/>
      <c r="AF25" s="451"/>
      <c r="AG25" s="452"/>
      <c r="AH25" s="472">
        <v>206</v>
      </c>
      <c r="AI25" s="473"/>
      <c r="AJ25" s="473"/>
      <c r="AK25" s="473"/>
      <c r="AL25" s="515"/>
      <c r="AM25" s="472">
        <v>641484</v>
      </c>
      <c r="AN25" s="473"/>
      <c r="AO25" s="473"/>
      <c r="AP25" s="473"/>
      <c r="AQ25" s="473"/>
      <c r="AR25" s="515"/>
      <c r="AS25" s="472">
        <v>3114</v>
      </c>
      <c r="AT25" s="473"/>
      <c r="AU25" s="473"/>
      <c r="AV25" s="473"/>
      <c r="AW25" s="473"/>
      <c r="AX25" s="474"/>
      <c r="AY25" s="381" t="s">
        <v>176</v>
      </c>
      <c r="AZ25" s="382"/>
      <c r="BA25" s="382"/>
      <c r="BB25" s="382"/>
      <c r="BC25" s="382"/>
      <c r="BD25" s="382"/>
      <c r="BE25" s="382"/>
      <c r="BF25" s="382"/>
      <c r="BG25" s="382"/>
      <c r="BH25" s="382"/>
      <c r="BI25" s="382"/>
      <c r="BJ25" s="382"/>
      <c r="BK25" s="382"/>
      <c r="BL25" s="382"/>
      <c r="BM25" s="383"/>
      <c r="BN25" s="384">
        <v>18527892</v>
      </c>
      <c r="BO25" s="385"/>
      <c r="BP25" s="385"/>
      <c r="BQ25" s="385"/>
      <c r="BR25" s="385"/>
      <c r="BS25" s="385"/>
      <c r="BT25" s="385"/>
      <c r="BU25" s="386"/>
      <c r="BV25" s="384">
        <v>19291068</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561"/>
      <c r="C26" s="562"/>
      <c r="D26" s="563"/>
      <c r="E26" s="471" t="s">
        <v>177</v>
      </c>
      <c r="F26" s="451"/>
      <c r="G26" s="451"/>
      <c r="H26" s="451"/>
      <c r="I26" s="451"/>
      <c r="J26" s="451"/>
      <c r="K26" s="452"/>
      <c r="L26" s="472">
        <v>1</v>
      </c>
      <c r="M26" s="473"/>
      <c r="N26" s="473"/>
      <c r="O26" s="473"/>
      <c r="P26" s="515"/>
      <c r="Q26" s="472">
        <v>6900</v>
      </c>
      <c r="R26" s="473"/>
      <c r="S26" s="473"/>
      <c r="T26" s="473"/>
      <c r="U26" s="473"/>
      <c r="V26" s="515"/>
      <c r="W26" s="574"/>
      <c r="X26" s="562"/>
      <c r="Y26" s="563"/>
      <c r="Z26" s="471" t="s">
        <v>178</v>
      </c>
      <c r="AA26" s="584"/>
      <c r="AB26" s="584"/>
      <c r="AC26" s="584"/>
      <c r="AD26" s="584"/>
      <c r="AE26" s="584"/>
      <c r="AF26" s="584"/>
      <c r="AG26" s="585"/>
      <c r="AH26" s="472">
        <v>19</v>
      </c>
      <c r="AI26" s="473"/>
      <c r="AJ26" s="473"/>
      <c r="AK26" s="473"/>
      <c r="AL26" s="515"/>
      <c r="AM26" s="472">
        <v>67697</v>
      </c>
      <c r="AN26" s="473"/>
      <c r="AO26" s="473"/>
      <c r="AP26" s="473"/>
      <c r="AQ26" s="473"/>
      <c r="AR26" s="515"/>
      <c r="AS26" s="472">
        <v>3563</v>
      </c>
      <c r="AT26" s="473"/>
      <c r="AU26" s="473"/>
      <c r="AV26" s="473"/>
      <c r="AW26" s="473"/>
      <c r="AX26" s="474"/>
      <c r="AY26" s="424" t="s">
        <v>179</v>
      </c>
      <c r="AZ26" s="425"/>
      <c r="BA26" s="425"/>
      <c r="BB26" s="425"/>
      <c r="BC26" s="425"/>
      <c r="BD26" s="425"/>
      <c r="BE26" s="425"/>
      <c r="BF26" s="425"/>
      <c r="BG26" s="425"/>
      <c r="BH26" s="425"/>
      <c r="BI26" s="425"/>
      <c r="BJ26" s="425"/>
      <c r="BK26" s="425"/>
      <c r="BL26" s="425"/>
      <c r="BM26" s="426"/>
      <c r="BN26" s="421">
        <v>1300000</v>
      </c>
      <c r="BO26" s="422"/>
      <c r="BP26" s="422"/>
      <c r="BQ26" s="422"/>
      <c r="BR26" s="422"/>
      <c r="BS26" s="422"/>
      <c r="BT26" s="422"/>
      <c r="BU26" s="423"/>
      <c r="BV26" s="421">
        <v>700000</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561"/>
      <c r="C27" s="562"/>
      <c r="D27" s="563"/>
      <c r="E27" s="471" t="s">
        <v>180</v>
      </c>
      <c r="F27" s="451"/>
      <c r="G27" s="451"/>
      <c r="H27" s="451"/>
      <c r="I27" s="451"/>
      <c r="J27" s="451"/>
      <c r="K27" s="452"/>
      <c r="L27" s="472">
        <v>1</v>
      </c>
      <c r="M27" s="473"/>
      <c r="N27" s="473"/>
      <c r="O27" s="473"/>
      <c r="P27" s="515"/>
      <c r="Q27" s="472">
        <v>5450</v>
      </c>
      <c r="R27" s="473"/>
      <c r="S27" s="473"/>
      <c r="T27" s="473"/>
      <c r="U27" s="473"/>
      <c r="V27" s="515"/>
      <c r="W27" s="574"/>
      <c r="X27" s="562"/>
      <c r="Y27" s="563"/>
      <c r="Z27" s="471" t="s">
        <v>181</v>
      </c>
      <c r="AA27" s="451"/>
      <c r="AB27" s="451"/>
      <c r="AC27" s="451"/>
      <c r="AD27" s="451"/>
      <c r="AE27" s="451"/>
      <c r="AF27" s="451"/>
      <c r="AG27" s="452"/>
      <c r="AH27" s="472">
        <v>22</v>
      </c>
      <c r="AI27" s="473"/>
      <c r="AJ27" s="473"/>
      <c r="AK27" s="473"/>
      <c r="AL27" s="515"/>
      <c r="AM27" s="472">
        <v>64284</v>
      </c>
      <c r="AN27" s="473"/>
      <c r="AO27" s="473"/>
      <c r="AP27" s="473"/>
      <c r="AQ27" s="473"/>
      <c r="AR27" s="515"/>
      <c r="AS27" s="472">
        <v>2922</v>
      </c>
      <c r="AT27" s="473"/>
      <c r="AU27" s="473"/>
      <c r="AV27" s="473"/>
      <c r="AW27" s="473"/>
      <c r="AX27" s="474"/>
      <c r="AY27" s="516" t="s">
        <v>182</v>
      </c>
      <c r="AZ27" s="517"/>
      <c r="BA27" s="517"/>
      <c r="BB27" s="517"/>
      <c r="BC27" s="517"/>
      <c r="BD27" s="517"/>
      <c r="BE27" s="517"/>
      <c r="BF27" s="517"/>
      <c r="BG27" s="517"/>
      <c r="BH27" s="517"/>
      <c r="BI27" s="517"/>
      <c r="BJ27" s="517"/>
      <c r="BK27" s="517"/>
      <c r="BL27" s="517"/>
      <c r="BM27" s="518"/>
      <c r="BN27" s="597" t="s">
        <v>183</v>
      </c>
      <c r="BO27" s="598"/>
      <c r="BP27" s="598"/>
      <c r="BQ27" s="598"/>
      <c r="BR27" s="598"/>
      <c r="BS27" s="598"/>
      <c r="BT27" s="598"/>
      <c r="BU27" s="599"/>
      <c r="BV27" s="597" t="s">
        <v>183</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561"/>
      <c r="C28" s="562"/>
      <c r="D28" s="563"/>
      <c r="E28" s="471" t="s">
        <v>184</v>
      </c>
      <c r="F28" s="451"/>
      <c r="G28" s="451"/>
      <c r="H28" s="451"/>
      <c r="I28" s="451"/>
      <c r="J28" s="451"/>
      <c r="K28" s="452"/>
      <c r="L28" s="472">
        <v>1</v>
      </c>
      <c r="M28" s="473"/>
      <c r="N28" s="473"/>
      <c r="O28" s="473"/>
      <c r="P28" s="515"/>
      <c r="Q28" s="472">
        <v>4750</v>
      </c>
      <c r="R28" s="473"/>
      <c r="S28" s="473"/>
      <c r="T28" s="473"/>
      <c r="U28" s="473"/>
      <c r="V28" s="515"/>
      <c r="W28" s="574"/>
      <c r="X28" s="562"/>
      <c r="Y28" s="563"/>
      <c r="Z28" s="471" t="s">
        <v>185</v>
      </c>
      <c r="AA28" s="451"/>
      <c r="AB28" s="451"/>
      <c r="AC28" s="451"/>
      <c r="AD28" s="451"/>
      <c r="AE28" s="451"/>
      <c r="AF28" s="451"/>
      <c r="AG28" s="452"/>
      <c r="AH28" s="472" t="s">
        <v>183</v>
      </c>
      <c r="AI28" s="473"/>
      <c r="AJ28" s="473"/>
      <c r="AK28" s="473"/>
      <c r="AL28" s="515"/>
      <c r="AM28" s="472" t="s">
        <v>183</v>
      </c>
      <c r="AN28" s="473"/>
      <c r="AO28" s="473"/>
      <c r="AP28" s="473"/>
      <c r="AQ28" s="473"/>
      <c r="AR28" s="515"/>
      <c r="AS28" s="472" t="s">
        <v>138</v>
      </c>
      <c r="AT28" s="473"/>
      <c r="AU28" s="473"/>
      <c r="AV28" s="473"/>
      <c r="AW28" s="473"/>
      <c r="AX28" s="474"/>
      <c r="AY28" s="600" t="s">
        <v>186</v>
      </c>
      <c r="AZ28" s="601"/>
      <c r="BA28" s="601"/>
      <c r="BB28" s="602"/>
      <c r="BC28" s="381" t="s">
        <v>48</v>
      </c>
      <c r="BD28" s="382"/>
      <c r="BE28" s="382"/>
      <c r="BF28" s="382"/>
      <c r="BG28" s="382"/>
      <c r="BH28" s="382"/>
      <c r="BI28" s="382"/>
      <c r="BJ28" s="382"/>
      <c r="BK28" s="382"/>
      <c r="BL28" s="382"/>
      <c r="BM28" s="383"/>
      <c r="BN28" s="384">
        <v>2832168</v>
      </c>
      <c r="BO28" s="385"/>
      <c r="BP28" s="385"/>
      <c r="BQ28" s="385"/>
      <c r="BR28" s="385"/>
      <c r="BS28" s="385"/>
      <c r="BT28" s="385"/>
      <c r="BU28" s="386"/>
      <c r="BV28" s="384">
        <v>2881158</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561"/>
      <c r="C29" s="562"/>
      <c r="D29" s="563"/>
      <c r="E29" s="471" t="s">
        <v>187</v>
      </c>
      <c r="F29" s="451"/>
      <c r="G29" s="451"/>
      <c r="H29" s="451"/>
      <c r="I29" s="451"/>
      <c r="J29" s="451"/>
      <c r="K29" s="452"/>
      <c r="L29" s="472">
        <v>28</v>
      </c>
      <c r="M29" s="473"/>
      <c r="N29" s="473"/>
      <c r="O29" s="473"/>
      <c r="P29" s="515"/>
      <c r="Q29" s="472">
        <v>4450</v>
      </c>
      <c r="R29" s="473"/>
      <c r="S29" s="473"/>
      <c r="T29" s="473"/>
      <c r="U29" s="473"/>
      <c r="V29" s="515"/>
      <c r="W29" s="575"/>
      <c r="X29" s="576"/>
      <c r="Y29" s="577"/>
      <c r="Z29" s="471" t="s">
        <v>188</v>
      </c>
      <c r="AA29" s="451"/>
      <c r="AB29" s="451"/>
      <c r="AC29" s="451"/>
      <c r="AD29" s="451"/>
      <c r="AE29" s="451"/>
      <c r="AF29" s="451"/>
      <c r="AG29" s="452"/>
      <c r="AH29" s="472">
        <v>1191</v>
      </c>
      <c r="AI29" s="473"/>
      <c r="AJ29" s="473"/>
      <c r="AK29" s="473"/>
      <c r="AL29" s="515"/>
      <c r="AM29" s="472">
        <v>3819112</v>
      </c>
      <c r="AN29" s="473"/>
      <c r="AO29" s="473"/>
      <c r="AP29" s="473"/>
      <c r="AQ29" s="473"/>
      <c r="AR29" s="515"/>
      <c r="AS29" s="472">
        <v>3207</v>
      </c>
      <c r="AT29" s="473"/>
      <c r="AU29" s="473"/>
      <c r="AV29" s="473"/>
      <c r="AW29" s="473"/>
      <c r="AX29" s="474"/>
      <c r="AY29" s="603"/>
      <c r="AZ29" s="604"/>
      <c r="BA29" s="604"/>
      <c r="BB29" s="605"/>
      <c r="BC29" s="455" t="s">
        <v>189</v>
      </c>
      <c r="BD29" s="456"/>
      <c r="BE29" s="456"/>
      <c r="BF29" s="456"/>
      <c r="BG29" s="456"/>
      <c r="BH29" s="456"/>
      <c r="BI29" s="456"/>
      <c r="BJ29" s="456"/>
      <c r="BK29" s="456"/>
      <c r="BL29" s="456"/>
      <c r="BM29" s="457"/>
      <c r="BN29" s="421">
        <v>555248</v>
      </c>
      <c r="BO29" s="422"/>
      <c r="BP29" s="422"/>
      <c r="BQ29" s="422"/>
      <c r="BR29" s="422"/>
      <c r="BS29" s="422"/>
      <c r="BT29" s="422"/>
      <c r="BU29" s="423"/>
      <c r="BV29" s="421">
        <v>693379</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190</v>
      </c>
      <c r="X30" s="582"/>
      <c r="Y30" s="582"/>
      <c r="Z30" s="582"/>
      <c r="AA30" s="582"/>
      <c r="AB30" s="582"/>
      <c r="AC30" s="582"/>
      <c r="AD30" s="582"/>
      <c r="AE30" s="582"/>
      <c r="AF30" s="582"/>
      <c r="AG30" s="583"/>
      <c r="AH30" s="540">
        <v>101.6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5089408</v>
      </c>
      <c r="BO30" s="598"/>
      <c r="BP30" s="598"/>
      <c r="BQ30" s="598"/>
      <c r="BR30" s="598"/>
      <c r="BS30" s="598"/>
      <c r="BT30" s="598"/>
      <c r="BU30" s="599"/>
      <c r="BV30" s="597">
        <v>4732471</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191</v>
      </c>
      <c r="D32" s="181"/>
      <c r="E32" s="181"/>
      <c r="U32" s="180" t="s">
        <v>192</v>
      </c>
      <c r="AM32" s="180" t="s">
        <v>193</v>
      </c>
      <c r="BE32" s="180" t="s">
        <v>194</v>
      </c>
      <c r="BW32" s="180" t="s">
        <v>195</v>
      </c>
      <c r="CO32" s="180" t="s">
        <v>196</v>
      </c>
      <c r="DI32" s="204"/>
    </row>
    <row r="33" spans="1:113" ht="13.5" customHeight="1" x14ac:dyDescent="0.2">
      <c r="A33" s="181"/>
      <c r="B33" s="205"/>
      <c r="C33" s="445" t="s">
        <v>197</v>
      </c>
      <c r="D33" s="445"/>
      <c r="E33" s="410" t="s">
        <v>198</v>
      </c>
      <c r="F33" s="410"/>
      <c r="G33" s="410"/>
      <c r="H33" s="410"/>
      <c r="I33" s="410"/>
      <c r="J33" s="410"/>
      <c r="K33" s="410"/>
      <c r="L33" s="410"/>
      <c r="M33" s="410"/>
      <c r="N33" s="410"/>
      <c r="O33" s="410"/>
      <c r="P33" s="410"/>
      <c r="Q33" s="410"/>
      <c r="R33" s="410"/>
      <c r="S33" s="410"/>
      <c r="T33" s="206"/>
      <c r="U33" s="445" t="s">
        <v>199</v>
      </c>
      <c r="V33" s="445"/>
      <c r="W33" s="410" t="s">
        <v>200</v>
      </c>
      <c r="X33" s="410"/>
      <c r="Y33" s="410"/>
      <c r="Z33" s="410"/>
      <c r="AA33" s="410"/>
      <c r="AB33" s="410"/>
      <c r="AC33" s="410"/>
      <c r="AD33" s="410"/>
      <c r="AE33" s="410"/>
      <c r="AF33" s="410"/>
      <c r="AG33" s="410"/>
      <c r="AH33" s="410"/>
      <c r="AI33" s="410"/>
      <c r="AJ33" s="410"/>
      <c r="AK33" s="410"/>
      <c r="AL33" s="206"/>
      <c r="AM33" s="445" t="s">
        <v>201</v>
      </c>
      <c r="AN33" s="445"/>
      <c r="AO33" s="410" t="s">
        <v>198</v>
      </c>
      <c r="AP33" s="410"/>
      <c r="AQ33" s="410"/>
      <c r="AR33" s="410"/>
      <c r="AS33" s="410"/>
      <c r="AT33" s="410"/>
      <c r="AU33" s="410"/>
      <c r="AV33" s="410"/>
      <c r="AW33" s="410"/>
      <c r="AX33" s="410"/>
      <c r="AY33" s="410"/>
      <c r="AZ33" s="410"/>
      <c r="BA33" s="410"/>
      <c r="BB33" s="410"/>
      <c r="BC33" s="410"/>
      <c r="BD33" s="207"/>
      <c r="BE33" s="410" t="s">
        <v>202</v>
      </c>
      <c r="BF33" s="410"/>
      <c r="BG33" s="410" t="s">
        <v>203</v>
      </c>
      <c r="BH33" s="410"/>
      <c r="BI33" s="410"/>
      <c r="BJ33" s="410"/>
      <c r="BK33" s="410"/>
      <c r="BL33" s="410"/>
      <c r="BM33" s="410"/>
      <c r="BN33" s="410"/>
      <c r="BO33" s="410"/>
      <c r="BP33" s="410"/>
      <c r="BQ33" s="410"/>
      <c r="BR33" s="410"/>
      <c r="BS33" s="410"/>
      <c r="BT33" s="410"/>
      <c r="BU33" s="410"/>
      <c r="BV33" s="207"/>
      <c r="BW33" s="445" t="s">
        <v>202</v>
      </c>
      <c r="BX33" s="445"/>
      <c r="BY33" s="410" t="s">
        <v>204</v>
      </c>
      <c r="BZ33" s="410"/>
      <c r="CA33" s="410"/>
      <c r="CB33" s="410"/>
      <c r="CC33" s="410"/>
      <c r="CD33" s="410"/>
      <c r="CE33" s="410"/>
      <c r="CF33" s="410"/>
      <c r="CG33" s="410"/>
      <c r="CH33" s="410"/>
      <c r="CI33" s="410"/>
      <c r="CJ33" s="410"/>
      <c r="CK33" s="410"/>
      <c r="CL33" s="410"/>
      <c r="CM33" s="410"/>
      <c r="CN33" s="206"/>
      <c r="CO33" s="445" t="s">
        <v>201</v>
      </c>
      <c r="CP33" s="445"/>
      <c r="CQ33" s="410" t="s">
        <v>205</v>
      </c>
      <c r="CR33" s="410"/>
      <c r="CS33" s="410"/>
      <c r="CT33" s="410"/>
      <c r="CU33" s="410"/>
      <c r="CV33" s="410"/>
      <c r="CW33" s="410"/>
      <c r="CX33" s="410"/>
      <c r="CY33" s="410"/>
      <c r="CZ33" s="410"/>
      <c r="DA33" s="410"/>
      <c r="DB33" s="410"/>
      <c r="DC33" s="410"/>
      <c r="DD33" s="410"/>
      <c r="DE33" s="410"/>
      <c r="DF33" s="206"/>
      <c r="DG33" s="609" t="s">
        <v>206</v>
      </c>
      <c r="DH33" s="609"/>
      <c r="DI33" s="208"/>
    </row>
    <row r="34" spans="1:113" ht="32.25" customHeight="1" x14ac:dyDescent="0.2">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7</v>
      </c>
      <c r="AN34" s="610"/>
      <c r="AO34" s="611" t="str">
        <f>IF('各会計、関係団体の財政状況及び健全化判断比率'!B33="","",'各会計、関係団体の財政状況及び健全化判断比率'!B33)</f>
        <v>水道事業会計</v>
      </c>
      <c r="AP34" s="611"/>
      <c r="AQ34" s="611"/>
      <c r="AR34" s="611"/>
      <c r="AS34" s="611"/>
      <c r="AT34" s="611"/>
      <c r="AU34" s="611"/>
      <c r="AV34" s="611"/>
      <c r="AW34" s="611"/>
      <c r="AX34" s="611"/>
      <c r="AY34" s="611"/>
      <c r="AZ34" s="611"/>
      <c r="BA34" s="611"/>
      <c r="BB34" s="611"/>
      <c r="BC34" s="611"/>
      <c r="BD34" s="181"/>
      <c r="BE34" s="610">
        <f>IF(BG34="","",MAX(C34:D43,U34:V43,AM34:AN43)+1)</f>
        <v>12</v>
      </c>
      <c r="BF34" s="610"/>
      <c r="BG34" s="611" t="str">
        <f>IF('各会計、関係団体の財政状況及び健全化判断比率'!B38="","",'各会計、関係団体の財政状況及び健全化判断比率'!B38)</f>
        <v>地方卸売市場事業特別会計</v>
      </c>
      <c r="BH34" s="611"/>
      <c r="BI34" s="611"/>
      <c r="BJ34" s="611"/>
      <c r="BK34" s="611"/>
      <c r="BL34" s="611"/>
      <c r="BM34" s="611"/>
      <c r="BN34" s="611"/>
      <c r="BO34" s="611"/>
      <c r="BP34" s="611"/>
      <c r="BQ34" s="611"/>
      <c r="BR34" s="611"/>
      <c r="BS34" s="611"/>
      <c r="BT34" s="611"/>
      <c r="BU34" s="611"/>
      <c r="BV34" s="181"/>
      <c r="BW34" s="610">
        <f>IF(BY34="","",MAX(C34:D43,U34:V43,AM34:AN43,BE34:BF43)+1)</f>
        <v>14</v>
      </c>
      <c r="BX34" s="610"/>
      <c r="BY34" s="611" t="str">
        <f>IF('各会計、関係団体の財政状況及び健全化判断比率'!B68="","",'各会計、関係団体の財政状況及び健全化判断比率'!B68)</f>
        <v>周南地区福祉施設組合（一般会計）</v>
      </c>
      <c r="BZ34" s="611"/>
      <c r="CA34" s="611"/>
      <c r="CB34" s="611"/>
      <c r="CC34" s="611"/>
      <c r="CD34" s="611"/>
      <c r="CE34" s="611"/>
      <c r="CF34" s="611"/>
      <c r="CG34" s="611"/>
      <c r="CH34" s="611"/>
      <c r="CI34" s="611"/>
      <c r="CJ34" s="611"/>
      <c r="CK34" s="611"/>
      <c r="CL34" s="611"/>
      <c r="CM34" s="611"/>
      <c r="CN34" s="181"/>
      <c r="CO34" s="610">
        <f>IF(CQ34="","",MAX(C34:D43,U34:V43,AM34:AN43,BE34:BF43,BW34:BX43)+1)</f>
        <v>24</v>
      </c>
      <c r="CP34" s="610"/>
      <c r="CQ34" s="611" t="str">
        <f>IF('各会計、関係団体の財政状況及び健全化判断比率'!BS7="","",'各会計、関係団体の財政状況及び健全化判断比率'!BS7)</f>
        <v>周南市体育協会</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2">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国民健康保険鹿野診療所特別会計</v>
      </c>
      <c r="X35" s="611"/>
      <c r="Y35" s="611"/>
      <c r="Z35" s="611"/>
      <c r="AA35" s="611"/>
      <c r="AB35" s="611"/>
      <c r="AC35" s="611"/>
      <c r="AD35" s="611"/>
      <c r="AE35" s="611"/>
      <c r="AF35" s="611"/>
      <c r="AG35" s="611"/>
      <c r="AH35" s="611"/>
      <c r="AI35" s="611"/>
      <c r="AJ35" s="611"/>
      <c r="AK35" s="611"/>
      <c r="AL35" s="181"/>
      <c r="AM35" s="610">
        <f t="shared" ref="AM35:AM43" si="0">IF(AO35="","",AM34+1)</f>
        <v>8</v>
      </c>
      <c r="AN35" s="610"/>
      <c r="AO35" s="611" t="str">
        <f>IF('各会計、関係団体の財政状況及び健全化判断比率'!B34="","",'各会計、関係団体の財政状況及び健全化判断比率'!B34)</f>
        <v>下水道事業会計</v>
      </c>
      <c r="AP35" s="611"/>
      <c r="AQ35" s="611"/>
      <c r="AR35" s="611"/>
      <c r="AS35" s="611"/>
      <c r="AT35" s="611"/>
      <c r="AU35" s="611"/>
      <c r="AV35" s="611"/>
      <c r="AW35" s="611"/>
      <c r="AX35" s="611"/>
      <c r="AY35" s="611"/>
      <c r="AZ35" s="611"/>
      <c r="BA35" s="611"/>
      <c r="BB35" s="611"/>
      <c r="BC35" s="611"/>
      <c r="BD35" s="181"/>
      <c r="BE35" s="610">
        <f t="shared" ref="BE35:BE43" si="1">IF(BG35="","",BE34+1)</f>
        <v>13</v>
      </c>
      <c r="BF35" s="610"/>
      <c r="BG35" s="611" t="str">
        <f>IF('各会計、関係団体の財政状況及び健全化判断比率'!B39="","",'各会計、関係団体の財政状況及び健全化判断比率'!B39)</f>
        <v>国民宿舎特別会計</v>
      </c>
      <c r="BH35" s="611"/>
      <c r="BI35" s="611"/>
      <c r="BJ35" s="611"/>
      <c r="BK35" s="611"/>
      <c r="BL35" s="611"/>
      <c r="BM35" s="611"/>
      <c r="BN35" s="611"/>
      <c r="BO35" s="611"/>
      <c r="BP35" s="611"/>
      <c r="BQ35" s="611"/>
      <c r="BR35" s="611"/>
      <c r="BS35" s="611"/>
      <c r="BT35" s="611"/>
      <c r="BU35" s="611"/>
      <c r="BV35" s="181"/>
      <c r="BW35" s="610">
        <f t="shared" ref="BW35:BW43" si="2">IF(BY35="","",BW34+1)</f>
        <v>15</v>
      </c>
      <c r="BX35" s="610"/>
      <c r="BY35" s="611" t="str">
        <f>IF('各会計、関係団体の財政状況及び健全化判断比率'!B69="","",'各会計、関係団体の財政状況及び健全化判断比率'!B69)</f>
        <v>玖西環境衛生組合（一般会計）</v>
      </c>
      <c r="BZ35" s="611"/>
      <c r="CA35" s="611"/>
      <c r="CB35" s="611"/>
      <c r="CC35" s="611"/>
      <c r="CD35" s="611"/>
      <c r="CE35" s="611"/>
      <c r="CF35" s="611"/>
      <c r="CG35" s="611"/>
      <c r="CH35" s="611"/>
      <c r="CI35" s="611"/>
      <c r="CJ35" s="611"/>
      <c r="CK35" s="611"/>
      <c r="CL35" s="611"/>
      <c r="CM35" s="611"/>
      <c r="CN35" s="181"/>
      <c r="CO35" s="610">
        <f t="shared" ref="CO35:CO43" si="3">IF(CQ35="","",CO34+1)</f>
        <v>25</v>
      </c>
      <c r="CP35" s="610"/>
      <c r="CQ35" s="611" t="str">
        <f>IF('各会計、関係団体の財政状況及び健全化判断比率'!BS8="","",'各会計、関係団体の財政状況及び健全化判断比率'!BS8)</f>
        <v>徳山地区漁業振興基金</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2">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181"/>
      <c r="AM36" s="610">
        <f t="shared" si="0"/>
        <v>9</v>
      </c>
      <c r="AN36" s="610"/>
      <c r="AO36" s="611" t="str">
        <f>IF('各会計、関係団体の財政状況及び健全化判断比率'!B35="","",'各会計、関係団体の財政状況及び健全化判断比率'!B35)</f>
        <v>病院事業会計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16</v>
      </c>
      <c r="BX36" s="610"/>
      <c r="BY36" s="611" t="str">
        <f>IF('各会計、関係団体の財政状況及び健全化判断比率'!B70="","",'各会計、関係団体の財政状況及び健全化判断比率'!B70)</f>
        <v>周南地区衛生施設組合（一般会計）</v>
      </c>
      <c r="BZ36" s="611"/>
      <c r="CA36" s="611"/>
      <c r="CB36" s="611"/>
      <c r="CC36" s="611"/>
      <c r="CD36" s="611"/>
      <c r="CE36" s="611"/>
      <c r="CF36" s="611"/>
      <c r="CG36" s="611"/>
      <c r="CH36" s="611"/>
      <c r="CI36" s="611"/>
      <c r="CJ36" s="611"/>
      <c r="CK36" s="611"/>
      <c r="CL36" s="611"/>
      <c r="CM36" s="611"/>
      <c r="CN36" s="181"/>
      <c r="CO36" s="610">
        <f t="shared" si="3"/>
        <v>26</v>
      </c>
      <c r="CP36" s="610"/>
      <c r="CQ36" s="611" t="str">
        <f>IF('各会計、関係団体の財政状況及び健全化判断比率'!BS9="","",'各会計、関係団体の財政状況及び健全化判断比率'!BS9)</f>
        <v>周南市文化振興財団</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2">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5</v>
      </c>
      <c r="V37" s="610"/>
      <c r="W37" s="611" t="str">
        <f>IF('各会計、関係団体の財政状況及び健全化判断比率'!B31="","",'各会計、関係団体の財政状況及び健全化判断比率'!B31)</f>
        <v>介護保険特別会計</v>
      </c>
      <c r="X37" s="611"/>
      <c r="Y37" s="611"/>
      <c r="Z37" s="611"/>
      <c r="AA37" s="611"/>
      <c r="AB37" s="611"/>
      <c r="AC37" s="611"/>
      <c r="AD37" s="611"/>
      <c r="AE37" s="611"/>
      <c r="AF37" s="611"/>
      <c r="AG37" s="611"/>
      <c r="AH37" s="611"/>
      <c r="AI37" s="611"/>
      <c r="AJ37" s="611"/>
      <c r="AK37" s="611"/>
      <c r="AL37" s="181"/>
      <c r="AM37" s="610">
        <f t="shared" si="0"/>
        <v>10</v>
      </c>
      <c r="AN37" s="610"/>
      <c r="AO37" s="611" t="str">
        <f>IF('各会計、関係団体の財政状況及び健全化判断比率'!B36="","",'各会計、関係団体の財政状況及び健全化判断比率'!B36)</f>
        <v>介護老人保健施設事業会計</v>
      </c>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17</v>
      </c>
      <c r="BX37" s="610"/>
      <c r="BY37" s="611" t="str">
        <f>IF('各会計、関係団体の財政状況及び健全化判断比率'!B71="","",'各会計、関係団体の財政状況及び健全化判断比率'!B71)</f>
        <v>光地区消防組合（一般会計）</v>
      </c>
      <c r="BZ37" s="611"/>
      <c r="CA37" s="611"/>
      <c r="CB37" s="611"/>
      <c r="CC37" s="611"/>
      <c r="CD37" s="611"/>
      <c r="CE37" s="611"/>
      <c r="CF37" s="611"/>
      <c r="CG37" s="611"/>
      <c r="CH37" s="611"/>
      <c r="CI37" s="611"/>
      <c r="CJ37" s="611"/>
      <c r="CK37" s="611"/>
      <c r="CL37" s="611"/>
      <c r="CM37" s="611"/>
      <c r="CN37" s="181"/>
      <c r="CO37" s="610">
        <f t="shared" si="3"/>
        <v>27</v>
      </c>
      <c r="CP37" s="610"/>
      <c r="CQ37" s="611" t="str">
        <f>IF('各会計、関係団体の財政状況及び健全化判断比率'!BS10="","",'各会計、関係団体の財政状況及び健全化判断比率'!BS10)</f>
        <v>周南市ふるさと振興財団</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2">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f t="shared" si="4"/>
        <v>6</v>
      </c>
      <c r="V38" s="610"/>
      <c r="W38" s="611" t="str">
        <f>IF('各会計、関係団体の財政状況及び健全化判断比率'!B32="","",'各会計、関係団体の財政状況及び健全化判断比率'!B32)</f>
        <v>駐車場事業特別会計</v>
      </c>
      <c r="X38" s="611"/>
      <c r="Y38" s="611"/>
      <c r="Z38" s="611"/>
      <c r="AA38" s="611"/>
      <c r="AB38" s="611"/>
      <c r="AC38" s="611"/>
      <c r="AD38" s="611"/>
      <c r="AE38" s="611"/>
      <c r="AF38" s="611"/>
      <c r="AG38" s="611"/>
      <c r="AH38" s="611"/>
      <c r="AI38" s="611"/>
      <c r="AJ38" s="611"/>
      <c r="AK38" s="611"/>
      <c r="AL38" s="181"/>
      <c r="AM38" s="610">
        <f t="shared" si="0"/>
        <v>11</v>
      </c>
      <c r="AN38" s="610"/>
      <c r="AO38" s="611" t="str">
        <f>IF('各会計、関係団体の財政状況及び健全化判断比率'!B37="","",'各会計、関係団体の財政状況及び健全化判断比率'!B37)</f>
        <v>モーターボート競走事業会計</v>
      </c>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18</v>
      </c>
      <c r="BX38" s="610"/>
      <c r="BY38" s="611" t="str">
        <f>IF('各会計、関係団体の財政状況及び健全化判断比率'!B72="","",'各会計、関係団体の財政状況及び健全化判断比率'!B72)</f>
        <v>周陽環境整備組合（一般会計）</v>
      </c>
      <c r="BZ38" s="611"/>
      <c r="CA38" s="611"/>
      <c r="CB38" s="611"/>
      <c r="CC38" s="611"/>
      <c r="CD38" s="611"/>
      <c r="CE38" s="611"/>
      <c r="CF38" s="611"/>
      <c r="CG38" s="611"/>
      <c r="CH38" s="611"/>
      <c r="CI38" s="611"/>
      <c r="CJ38" s="611"/>
      <c r="CK38" s="611"/>
      <c r="CL38" s="611"/>
      <c r="CM38" s="611"/>
      <c r="CN38" s="181"/>
      <c r="CO38" s="610">
        <f t="shared" si="3"/>
        <v>28</v>
      </c>
      <c r="CP38" s="610"/>
      <c r="CQ38" s="611" t="str">
        <f>IF('各会計、関係団体の財政状況及び健全化判断比率'!BS11="","",'各会計、関係団体の財政状況及び健全化判断比率'!BS11)</f>
        <v>周南市医療公社</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2">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19</v>
      </c>
      <c r="BX39" s="610"/>
      <c r="BY39" s="611" t="str">
        <f>IF('各会計、関係団体の財政状況及び健全化判断比率'!B73="","",'各会計、関係団体の財政状況及び健全化判断比率'!B73)</f>
        <v>山口県市町総合事務組合（一般会計）</v>
      </c>
      <c r="BZ39" s="611"/>
      <c r="CA39" s="611"/>
      <c r="CB39" s="611"/>
      <c r="CC39" s="611"/>
      <c r="CD39" s="611"/>
      <c r="CE39" s="611"/>
      <c r="CF39" s="611"/>
      <c r="CG39" s="611"/>
      <c r="CH39" s="611"/>
      <c r="CI39" s="611"/>
      <c r="CJ39" s="611"/>
      <c r="CK39" s="611"/>
      <c r="CL39" s="611"/>
      <c r="CM39" s="611"/>
      <c r="CN39" s="181"/>
      <c r="CO39" s="610">
        <f t="shared" si="3"/>
        <v>29</v>
      </c>
      <c r="CP39" s="610"/>
      <c r="CQ39" s="611" t="str">
        <f>IF('各会計、関係団体の財政状況及び健全化判断比率'!BS12="","",'各会計、関係団体の財政状況及び健全化判断比率'!BS12)</f>
        <v>周南地域地場産業振興センター</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2">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20</v>
      </c>
      <c r="BX40" s="610"/>
      <c r="BY40" s="611" t="str">
        <f>IF('各会計、関係団体の財政状況及び健全化判断比率'!B74="","",'各会計、関係団体の財政状況及び健全化判断比率'!B74)</f>
        <v>山口県市町総合事務組合（退職手当特別会計）</v>
      </c>
      <c r="BZ40" s="611"/>
      <c r="CA40" s="611"/>
      <c r="CB40" s="611"/>
      <c r="CC40" s="611"/>
      <c r="CD40" s="611"/>
      <c r="CE40" s="611"/>
      <c r="CF40" s="611"/>
      <c r="CG40" s="611"/>
      <c r="CH40" s="611"/>
      <c r="CI40" s="611"/>
      <c r="CJ40" s="611"/>
      <c r="CK40" s="611"/>
      <c r="CL40" s="611"/>
      <c r="CM40" s="611"/>
      <c r="CN40" s="181"/>
      <c r="CO40" s="610">
        <f t="shared" si="3"/>
        <v>30</v>
      </c>
      <c r="CP40" s="610"/>
      <c r="CQ40" s="611" t="str">
        <f>IF('各会計、関係団体の財政状況及び健全化判断比率'!BS13="","",'各会計、関係団体の財政状況及び健全化判断比率'!BS13)</f>
        <v>大津島巡航</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2">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21</v>
      </c>
      <c r="BX41" s="610"/>
      <c r="BY41" s="611" t="str">
        <f>IF('各会計、関係団体の財政状況及び健全化判断比率'!B75="","",'各会計、関係団体の財政状況及び健全化判断比率'!B75)</f>
        <v>山口県市町総合事務組合（消防団員補償等特別会計）</v>
      </c>
      <c r="BZ41" s="611"/>
      <c r="CA41" s="611"/>
      <c r="CB41" s="611"/>
      <c r="CC41" s="611"/>
      <c r="CD41" s="611"/>
      <c r="CE41" s="611"/>
      <c r="CF41" s="611"/>
      <c r="CG41" s="611"/>
      <c r="CH41" s="611"/>
      <c r="CI41" s="611"/>
      <c r="CJ41" s="611"/>
      <c r="CK41" s="611"/>
      <c r="CL41" s="611"/>
      <c r="CM41" s="611"/>
      <c r="CN41" s="181"/>
      <c r="CO41" s="610">
        <f t="shared" si="3"/>
        <v>31</v>
      </c>
      <c r="CP41" s="610"/>
      <c r="CQ41" s="611" t="str">
        <f>IF('各会計、関係団体の財政状況及び健全化判断比率'!BS14="","",'各会計、関係団体の財政状況及び健全化判断比率'!BS14)</f>
        <v>徳山青果精算</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2">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22</v>
      </c>
      <c r="BX42" s="610"/>
      <c r="BY42" s="611" t="str">
        <f>IF('各会計、関係団体の財政状況及び健全化判断比率'!B76="","",'各会計、関係団体の財政状況及び健全化判断比率'!B76)</f>
        <v>山口県市町総合事務組合（非常勤職員公務災害補償特別会計）</v>
      </c>
      <c r="BZ42" s="611"/>
      <c r="CA42" s="611"/>
      <c r="CB42" s="611"/>
      <c r="CC42" s="611"/>
      <c r="CD42" s="611"/>
      <c r="CE42" s="611"/>
      <c r="CF42" s="611"/>
      <c r="CG42" s="611"/>
      <c r="CH42" s="611"/>
      <c r="CI42" s="611"/>
      <c r="CJ42" s="611"/>
      <c r="CK42" s="611"/>
      <c r="CL42" s="611"/>
      <c r="CM42" s="611"/>
      <c r="CN42" s="181"/>
      <c r="CO42" s="610">
        <f t="shared" si="3"/>
        <v>32</v>
      </c>
      <c r="CP42" s="610"/>
      <c r="CQ42" s="611" t="str">
        <f>IF('各会計、関係団体の財政状況及び健全化判断比率'!BS15="","",'各会計、関係団体の財政状況及び健全化判断比率'!BS15)</f>
        <v>かの高原開発</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2">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23</v>
      </c>
      <c r="BX43" s="610"/>
      <c r="BY43" s="611" t="str">
        <f>IF('各会計、関係団体の財政状況及び健全化判断比率'!B77="","",'各会計、関係団体の財政状況及び健全化判断比率'!B77)</f>
        <v>山口県市町総合事務組合（山口県市町公平委員会特別会計）</v>
      </c>
      <c r="BZ43" s="611"/>
      <c r="CA43" s="611"/>
      <c r="CB43" s="611"/>
      <c r="CC43" s="611"/>
      <c r="CD43" s="611"/>
      <c r="CE43" s="611"/>
      <c r="CF43" s="611"/>
      <c r="CG43" s="611"/>
      <c r="CH43" s="611"/>
      <c r="CI43" s="611"/>
      <c r="CJ43" s="611"/>
      <c r="CK43" s="611"/>
      <c r="CL43" s="611"/>
      <c r="CM43" s="611"/>
      <c r="CN43" s="181"/>
      <c r="CO43" s="610">
        <f t="shared" si="3"/>
        <v>33</v>
      </c>
      <c r="CP43" s="610"/>
      <c r="CQ43" s="611" t="str">
        <f>IF('各会計、関係団体の財政状況及び健全化判断比率'!BS16="","",'各会計、関係団体の財政状況及び健全化判断比率'!BS16)</f>
        <v>新南陽地区漁業振興基金</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180" t="s">
        <v>208</v>
      </c>
    </row>
    <row r="47" spans="1:113" x14ac:dyDescent="0.2">
      <c r="E47" s="180" t="s">
        <v>209</v>
      </c>
    </row>
    <row r="48" spans="1:113" x14ac:dyDescent="0.2">
      <c r="E48" s="180" t="s">
        <v>210</v>
      </c>
    </row>
    <row r="49" spans="5:5" x14ac:dyDescent="0.2">
      <c r="E49" s="212" t="s">
        <v>211</v>
      </c>
    </row>
    <row r="50" spans="5:5" x14ac:dyDescent="0.2">
      <c r="E50" s="180" t="s">
        <v>212</v>
      </c>
    </row>
    <row r="51" spans="5:5" x14ac:dyDescent="0.2">
      <c r="E51" s="180" t="s">
        <v>213</v>
      </c>
    </row>
    <row r="52" spans="5:5" x14ac:dyDescent="0.2">
      <c r="E52" s="180" t="s">
        <v>214</v>
      </c>
    </row>
    <row r="53" spans="5:5" x14ac:dyDescent="0.2"/>
    <row r="54" spans="5:5" x14ac:dyDescent="0.2"/>
    <row r="55" spans="5:5" x14ac:dyDescent="0.2"/>
    <row r="56" spans="5:5" x14ac:dyDescent="0.2"/>
  </sheetData>
  <sheetProtection algorithmName="SHA-512" hashValue="cxBARBwYEdhXtZTGXluMIEqm82nQK8BaBCrK2koAmTM0OEqm+STgm5gJU+9qTo/7BmMTYg2QZKOxln6S9WxXjA==" saltValue="GvNKezUgPtnDw06RbxXg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 header="0.39370078740157483" footer="0"/>
  <pageSetup paperSize="9" scale="59"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B1" sqref="B1:DI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3" t="s">
        <v>579</v>
      </c>
      <c r="D34" s="1153"/>
      <c r="E34" s="1154"/>
      <c r="F34" s="32">
        <v>0</v>
      </c>
      <c r="G34" s="33">
        <v>0</v>
      </c>
      <c r="H34" s="33">
        <v>0</v>
      </c>
      <c r="I34" s="33">
        <v>0</v>
      </c>
      <c r="J34" s="34" t="s">
        <v>580</v>
      </c>
      <c r="K34" s="22"/>
      <c r="L34" s="22"/>
      <c r="M34" s="22"/>
      <c r="N34" s="22"/>
      <c r="O34" s="22"/>
      <c r="P34" s="22"/>
    </row>
    <row r="35" spans="1:16" ht="39" customHeight="1" x14ac:dyDescent="0.2">
      <c r="A35" s="22"/>
      <c r="B35" s="35"/>
      <c r="C35" s="1149" t="s">
        <v>581</v>
      </c>
      <c r="D35" s="1149"/>
      <c r="E35" s="1150"/>
      <c r="F35" s="36">
        <v>21.13</v>
      </c>
      <c r="G35" s="37">
        <v>19.18</v>
      </c>
      <c r="H35" s="37">
        <v>27.93</v>
      </c>
      <c r="I35" s="37">
        <v>36.75</v>
      </c>
      <c r="J35" s="38">
        <v>45.83</v>
      </c>
      <c r="K35" s="22"/>
      <c r="L35" s="22"/>
      <c r="M35" s="22"/>
      <c r="N35" s="22"/>
      <c r="O35" s="22"/>
      <c r="P35" s="22"/>
    </row>
    <row r="36" spans="1:16" ht="39" customHeight="1" x14ac:dyDescent="0.2">
      <c r="A36" s="22"/>
      <c r="B36" s="35"/>
      <c r="C36" s="1149" t="s">
        <v>582</v>
      </c>
      <c r="D36" s="1149"/>
      <c r="E36" s="1150"/>
      <c r="F36" s="36">
        <v>7.33</v>
      </c>
      <c r="G36" s="37">
        <v>7.38</v>
      </c>
      <c r="H36" s="37">
        <v>7.38</v>
      </c>
      <c r="I36" s="37">
        <v>7.94</v>
      </c>
      <c r="J36" s="38">
        <v>8.6</v>
      </c>
      <c r="K36" s="22"/>
      <c r="L36" s="22"/>
      <c r="M36" s="22"/>
      <c r="N36" s="22"/>
      <c r="O36" s="22"/>
      <c r="P36" s="22"/>
    </row>
    <row r="37" spans="1:16" ht="39" customHeight="1" x14ac:dyDescent="0.2">
      <c r="A37" s="22"/>
      <c r="B37" s="35"/>
      <c r="C37" s="1149" t="s">
        <v>583</v>
      </c>
      <c r="D37" s="1149"/>
      <c r="E37" s="1150"/>
      <c r="F37" s="36">
        <v>3.94</v>
      </c>
      <c r="G37" s="37">
        <v>4.3899999999999997</v>
      </c>
      <c r="H37" s="37">
        <v>3.98</v>
      </c>
      <c r="I37" s="37">
        <v>4.8499999999999996</v>
      </c>
      <c r="J37" s="38">
        <v>5.46</v>
      </c>
      <c r="K37" s="22"/>
      <c r="L37" s="22"/>
      <c r="M37" s="22"/>
      <c r="N37" s="22"/>
      <c r="O37" s="22"/>
      <c r="P37" s="22"/>
    </row>
    <row r="38" spans="1:16" ht="39" customHeight="1" x14ac:dyDescent="0.2">
      <c r="A38" s="22"/>
      <c r="B38" s="35"/>
      <c r="C38" s="1149" t="s">
        <v>584</v>
      </c>
      <c r="D38" s="1149"/>
      <c r="E38" s="1150"/>
      <c r="F38" s="36">
        <v>4.37</v>
      </c>
      <c r="G38" s="37">
        <v>6.03</v>
      </c>
      <c r="H38" s="37">
        <v>4.58</v>
      </c>
      <c r="I38" s="37">
        <v>5.58</v>
      </c>
      <c r="J38" s="38">
        <v>4.8600000000000003</v>
      </c>
      <c r="K38" s="22"/>
      <c r="L38" s="22"/>
      <c r="M38" s="22"/>
      <c r="N38" s="22"/>
      <c r="O38" s="22"/>
      <c r="P38" s="22"/>
    </row>
    <row r="39" spans="1:16" ht="39" customHeight="1" x14ac:dyDescent="0.2">
      <c r="A39" s="22"/>
      <c r="B39" s="35"/>
      <c r="C39" s="1149" t="s">
        <v>585</v>
      </c>
      <c r="D39" s="1149"/>
      <c r="E39" s="1150"/>
      <c r="F39" s="36">
        <v>4.8600000000000003</v>
      </c>
      <c r="G39" s="37">
        <v>4.2300000000000004</v>
      </c>
      <c r="H39" s="37">
        <v>3.85</v>
      </c>
      <c r="I39" s="37">
        <v>3.41</v>
      </c>
      <c r="J39" s="38">
        <v>3.48</v>
      </c>
      <c r="K39" s="22"/>
      <c r="L39" s="22"/>
      <c r="M39" s="22"/>
      <c r="N39" s="22"/>
      <c r="O39" s="22"/>
      <c r="P39" s="22"/>
    </row>
    <row r="40" spans="1:16" ht="39" customHeight="1" x14ac:dyDescent="0.2">
      <c r="A40" s="22"/>
      <c r="B40" s="35"/>
      <c r="C40" s="1149" t="s">
        <v>586</v>
      </c>
      <c r="D40" s="1149"/>
      <c r="E40" s="1150"/>
      <c r="F40" s="36">
        <v>2.33</v>
      </c>
      <c r="G40" s="37">
        <v>2.9</v>
      </c>
      <c r="H40" s="37">
        <v>0.89</v>
      </c>
      <c r="I40" s="37">
        <v>0.49</v>
      </c>
      <c r="J40" s="38">
        <v>0.72</v>
      </c>
      <c r="K40" s="22"/>
      <c r="L40" s="22"/>
      <c r="M40" s="22"/>
      <c r="N40" s="22"/>
      <c r="O40" s="22"/>
      <c r="P40" s="22"/>
    </row>
    <row r="41" spans="1:16" ht="39" customHeight="1" x14ac:dyDescent="0.2">
      <c r="A41" s="22"/>
      <c r="B41" s="35"/>
      <c r="C41" s="1149" t="s">
        <v>587</v>
      </c>
      <c r="D41" s="1149"/>
      <c r="E41" s="1150"/>
      <c r="F41" s="36">
        <v>1.26</v>
      </c>
      <c r="G41" s="37">
        <v>1.46</v>
      </c>
      <c r="H41" s="37">
        <v>1.19</v>
      </c>
      <c r="I41" s="37">
        <v>0.84</v>
      </c>
      <c r="J41" s="38">
        <v>0.61</v>
      </c>
      <c r="K41" s="22"/>
      <c r="L41" s="22"/>
      <c r="M41" s="22"/>
      <c r="N41" s="22"/>
      <c r="O41" s="22"/>
      <c r="P41" s="22"/>
    </row>
    <row r="42" spans="1:16" ht="39" customHeight="1" x14ac:dyDescent="0.2">
      <c r="A42" s="22"/>
      <c r="B42" s="39"/>
      <c r="C42" s="1149" t="s">
        <v>588</v>
      </c>
      <c r="D42" s="1149"/>
      <c r="E42" s="1150"/>
      <c r="F42" s="36" t="s">
        <v>530</v>
      </c>
      <c r="G42" s="37" t="s">
        <v>530</v>
      </c>
      <c r="H42" s="37" t="s">
        <v>530</v>
      </c>
      <c r="I42" s="37" t="s">
        <v>530</v>
      </c>
      <c r="J42" s="38" t="s">
        <v>530</v>
      </c>
      <c r="K42" s="22"/>
      <c r="L42" s="22"/>
      <c r="M42" s="22"/>
      <c r="N42" s="22"/>
      <c r="O42" s="22"/>
      <c r="P42" s="22"/>
    </row>
    <row r="43" spans="1:16" ht="39" customHeight="1" thickBot="1" x14ac:dyDescent="0.25">
      <c r="A43" s="22"/>
      <c r="B43" s="40"/>
      <c r="C43" s="1151" t="s">
        <v>589</v>
      </c>
      <c r="D43" s="1151"/>
      <c r="E43" s="1152"/>
      <c r="F43" s="41">
        <v>0.36</v>
      </c>
      <c r="G43" s="42">
        <v>0.33</v>
      </c>
      <c r="H43" s="42">
        <v>0.38</v>
      </c>
      <c r="I43" s="42">
        <v>0.39</v>
      </c>
      <c r="J43" s="43">
        <v>0.42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SSgOkEY9jGDMeeH31bX/XiG1zItEgBg75JTG82pxY+EtFVt3/8rYMHKu3UCl8wWPVgHtY86foc6oOPLPTv1qQ==" saltValue="F/aIn3HWmbuazToEY2xW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B1" sqref="B1:DI1"/>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55" t="s">
        <v>11</v>
      </c>
      <c r="C45" s="1156"/>
      <c r="D45" s="56"/>
      <c r="E45" s="1161" t="s">
        <v>12</v>
      </c>
      <c r="F45" s="1161"/>
      <c r="G45" s="1161"/>
      <c r="H45" s="1161"/>
      <c r="I45" s="1161"/>
      <c r="J45" s="1162"/>
      <c r="K45" s="57">
        <v>7625</v>
      </c>
      <c r="L45" s="58">
        <v>7830</v>
      </c>
      <c r="M45" s="58">
        <v>8122</v>
      </c>
      <c r="N45" s="58">
        <v>8387</v>
      </c>
      <c r="O45" s="59">
        <v>8265</v>
      </c>
      <c r="P45" s="46"/>
      <c r="Q45" s="46"/>
      <c r="R45" s="46"/>
      <c r="S45" s="46"/>
      <c r="T45" s="46"/>
      <c r="U45" s="46"/>
    </row>
    <row r="46" spans="1:21" ht="30.75" customHeight="1" x14ac:dyDescent="0.2">
      <c r="A46" s="46"/>
      <c r="B46" s="1157"/>
      <c r="C46" s="1158"/>
      <c r="D46" s="60"/>
      <c r="E46" s="1163" t="s">
        <v>13</v>
      </c>
      <c r="F46" s="1163"/>
      <c r="G46" s="1163"/>
      <c r="H46" s="1163"/>
      <c r="I46" s="1163"/>
      <c r="J46" s="1164"/>
      <c r="K46" s="61" t="s">
        <v>530</v>
      </c>
      <c r="L46" s="62" t="s">
        <v>530</v>
      </c>
      <c r="M46" s="62" t="s">
        <v>530</v>
      </c>
      <c r="N46" s="62" t="s">
        <v>530</v>
      </c>
      <c r="O46" s="63" t="s">
        <v>530</v>
      </c>
      <c r="P46" s="46"/>
      <c r="Q46" s="46"/>
      <c r="R46" s="46"/>
      <c r="S46" s="46"/>
      <c r="T46" s="46"/>
      <c r="U46" s="46"/>
    </row>
    <row r="47" spans="1:21" ht="30.75" customHeight="1" x14ac:dyDescent="0.2">
      <c r="A47" s="46"/>
      <c r="B47" s="1157"/>
      <c r="C47" s="1158"/>
      <c r="D47" s="60"/>
      <c r="E47" s="1163" t="s">
        <v>14</v>
      </c>
      <c r="F47" s="1163"/>
      <c r="G47" s="1163"/>
      <c r="H47" s="1163"/>
      <c r="I47" s="1163"/>
      <c r="J47" s="1164"/>
      <c r="K47" s="61" t="s">
        <v>530</v>
      </c>
      <c r="L47" s="62" t="s">
        <v>530</v>
      </c>
      <c r="M47" s="62" t="s">
        <v>530</v>
      </c>
      <c r="N47" s="62" t="s">
        <v>530</v>
      </c>
      <c r="O47" s="63" t="s">
        <v>530</v>
      </c>
      <c r="P47" s="46"/>
      <c r="Q47" s="46"/>
      <c r="R47" s="46"/>
      <c r="S47" s="46"/>
      <c r="T47" s="46"/>
      <c r="U47" s="46"/>
    </row>
    <row r="48" spans="1:21" ht="30.75" customHeight="1" x14ac:dyDescent="0.2">
      <c r="A48" s="46"/>
      <c r="B48" s="1157"/>
      <c r="C48" s="1158"/>
      <c r="D48" s="60"/>
      <c r="E48" s="1163" t="s">
        <v>15</v>
      </c>
      <c r="F48" s="1163"/>
      <c r="G48" s="1163"/>
      <c r="H48" s="1163"/>
      <c r="I48" s="1163"/>
      <c r="J48" s="1164"/>
      <c r="K48" s="61">
        <v>2403</v>
      </c>
      <c r="L48" s="62">
        <v>2408</v>
      </c>
      <c r="M48" s="62">
        <v>2067</v>
      </c>
      <c r="N48" s="62">
        <v>2014</v>
      </c>
      <c r="O48" s="63">
        <v>1938</v>
      </c>
      <c r="P48" s="46"/>
      <c r="Q48" s="46"/>
      <c r="R48" s="46"/>
      <c r="S48" s="46"/>
      <c r="T48" s="46"/>
      <c r="U48" s="46"/>
    </row>
    <row r="49" spans="1:21" ht="30.75" customHeight="1" x14ac:dyDescent="0.2">
      <c r="A49" s="46"/>
      <c r="B49" s="1157"/>
      <c r="C49" s="1158"/>
      <c r="D49" s="60"/>
      <c r="E49" s="1163" t="s">
        <v>16</v>
      </c>
      <c r="F49" s="1163"/>
      <c r="G49" s="1163"/>
      <c r="H49" s="1163"/>
      <c r="I49" s="1163"/>
      <c r="J49" s="1164"/>
      <c r="K49" s="61">
        <v>69</v>
      </c>
      <c r="L49" s="62">
        <v>81</v>
      </c>
      <c r="M49" s="62">
        <v>85</v>
      </c>
      <c r="N49" s="62">
        <v>167</v>
      </c>
      <c r="O49" s="63">
        <v>223</v>
      </c>
      <c r="P49" s="46"/>
      <c r="Q49" s="46"/>
      <c r="R49" s="46"/>
      <c r="S49" s="46"/>
      <c r="T49" s="46"/>
      <c r="U49" s="46"/>
    </row>
    <row r="50" spans="1:21" ht="30.75" customHeight="1" x14ac:dyDescent="0.2">
      <c r="A50" s="46"/>
      <c r="B50" s="1157"/>
      <c r="C50" s="1158"/>
      <c r="D50" s="60"/>
      <c r="E50" s="1163" t="s">
        <v>17</v>
      </c>
      <c r="F50" s="1163"/>
      <c r="G50" s="1163"/>
      <c r="H50" s="1163"/>
      <c r="I50" s="1163"/>
      <c r="J50" s="1164"/>
      <c r="K50" s="61">
        <v>57</v>
      </c>
      <c r="L50" s="62">
        <v>46</v>
      </c>
      <c r="M50" s="62">
        <v>42</v>
      </c>
      <c r="N50" s="62">
        <v>38</v>
      </c>
      <c r="O50" s="63">
        <v>75</v>
      </c>
      <c r="P50" s="46"/>
      <c r="Q50" s="46"/>
      <c r="R50" s="46"/>
      <c r="S50" s="46"/>
      <c r="T50" s="46"/>
      <c r="U50" s="46"/>
    </row>
    <row r="51" spans="1:21" ht="30.75" customHeight="1" x14ac:dyDescent="0.2">
      <c r="A51" s="46"/>
      <c r="B51" s="1159"/>
      <c r="C51" s="1160"/>
      <c r="D51" s="64"/>
      <c r="E51" s="1163" t="s">
        <v>18</v>
      </c>
      <c r="F51" s="1163"/>
      <c r="G51" s="1163"/>
      <c r="H51" s="1163"/>
      <c r="I51" s="1163"/>
      <c r="J51" s="1164"/>
      <c r="K51" s="61" t="s">
        <v>530</v>
      </c>
      <c r="L51" s="62" t="s">
        <v>530</v>
      </c>
      <c r="M51" s="62" t="s">
        <v>530</v>
      </c>
      <c r="N51" s="62" t="s">
        <v>530</v>
      </c>
      <c r="O51" s="63" t="s">
        <v>530</v>
      </c>
      <c r="P51" s="46"/>
      <c r="Q51" s="46"/>
      <c r="R51" s="46"/>
      <c r="S51" s="46"/>
      <c r="T51" s="46"/>
      <c r="U51" s="46"/>
    </row>
    <row r="52" spans="1:21" ht="30.75" customHeight="1" x14ac:dyDescent="0.2">
      <c r="A52" s="46"/>
      <c r="B52" s="1165" t="s">
        <v>19</v>
      </c>
      <c r="C52" s="1166"/>
      <c r="D52" s="64"/>
      <c r="E52" s="1163" t="s">
        <v>20</v>
      </c>
      <c r="F52" s="1163"/>
      <c r="G52" s="1163"/>
      <c r="H52" s="1163"/>
      <c r="I52" s="1163"/>
      <c r="J52" s="1164"/>
      <c r="K52" s="61">
        <v>7917</v>
      </c>
      <c r="L52" s="62">
        <v>7924</v>
      </c>
      <c r="M52" s="62">
        <v>7837</v>
      </c>
      <c r="N52" s="62">
        <v>7884</v>
      </c>
      <c r="O52" s="63">
        <v>7738</v>
      </c>
      <c r="P52" s="46"/>
      <c r="Q52" s="46"/>
      <c r="R52" s="46"/>
      <c r="S52" s="46"/>
      <c r="T52" s="46"/>
      <c r="U52" s="46"/>
    </row>
    <row r="53" spans="1:21" ht="30.75" customHeight="1" thickBot="1" x14ac:dyDescent="0.25">
      <c r="A53" s="46"/>
      <c r="B53" s="1167" t="s">
        <v>21</v>
      </c>
      <c r="C53" s="1168"/>
      <c r="D53" s="65"/>
      <c r="E53" s="1169" t="s">
        <v>22</v>
      </c>
      <c r="F53" s="1169"/>
      <c r="G53" s="1169"/>
      <c r="H53" s="1169"/>
      <c r="I53" s="1169"/>
      <c r="J53" s="1170"/>
      <c r="K53" s="66">
        <v>2237</v>
      </c>
      <c r="L53" s="67">
        <v>2441</v>
      </c>
      <c r="M53" s="67">
        <v>2479</v>
      </c>
      <c r="N53" s="67">
        <v>2722</v>
      </c>
      <c r="O53" s="68">
        <v>2763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590</v>
      </c>
      <c r="P55" s="46"/>
      <c r="Q55" s="46"/>
      <c r="R55" s="46"/>
      <c r="S55" s="46"/>
      <c r="T55" s="46"/>
      <c r="U55" s="46"/>
    </row>
    <row r="56" spans="1:21" ht="31.5" customHeight="1" thickBot="1" x14ac:dyDescent="0.25">
      <c r="A56" s="46"/>
      <c r="B56" s="74"/>
      <c r="C56" s="75"/>
      <c r="D56" s="75"/>
      <c r="E56" s="76"/>
      <c r="F56" s="76"/>
      <c r="G56" s="76"/>
      <c r="H56" s="76"/>
      <c r="I56" s="76"/>
      <c r="J56" s="77" t="s">
        <v>2</v>
      </c>
      <c r="K56" s="78" t="s">
        <v>591</v>
      </c>
      <c r="L56" s="79" t="s">
        <v>592</v>
      </c>
      <c r="M56" s="79" t="s">
        <v>593</v>
      </c>
      <c r="N56" s="79" t="s">
        <v>594</v>
      </c>
      <c r="O56" s="80" t="s">
        <v>595</v>
      </c>
      <c r="P56" s="46"/>
      <c r="Q56" s="46"/>
      <c r="R56" s="46"/>
      <c r="S56" s="46"/>
      <c r="T56" s="46"/>
      <c r="U56" s="46"/>
    </row>
    <row r="57" spans="1:21" ht="31.5" customHeight="1" x14ac:dyDescent="0.2">
      <c r="B57" s="1171" t="s">
        <v>25</v>
      </c>
      <c r="C57" s="1172"/>
      <c r="D57" s="1175" t="s">
        <v>26</v>
      </c>
      <c r="E57" s="1176"/>
      <c r="F57" s="1176"/>
      <c r="G57" s="1176"/>
      <c r="H57" s="1176"/>
      <c r="I57" s="1176"/>
      <c r="J57" s="1177"/>
      <c r="K57" s="81"/>
      <c r="L57" s="82"/>
      <c r="M57" s="82"/>
      <c r="N57" s="82"/>
      <c r="O57" s="83"/>
    </row>
    <row r="58" spans="1:21" ht="31.5" customHeight="1" thickBot="1" x14ac:dyDescent="0.25">
      <c r="B58" s="1173"/>
      <c r="C58" s="1174"/>
      <c r="D58" s="1178" t="s">
        <v>27</v>
      </c>
      <c r="E58" s="1179"/>
      <c r="F58" s="1179"/>
      <c r="G58" s="1179"/>
      <c r="H58" s="1179"/>
      <c r="I58" s="1179"/>
      <c r="J58" s="118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vl0a9txAj+ZUW4buMHh9vTt385LMBJ/40iLwYm5v+CIygTk/zweuB1DEksDb93L5+kFu08pNY9z3xtFs3xgiWA==" saltValue="CvlFZ4/RcyRSk/p/ptk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election activeCell="B1" sqref="B1:DI1"/>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570</v>
      </c>
      <c r="J40" s="98" t="s">
        <v>571</v>
      </c>
      <c r="K40" s="98" t="s">
        <v>572</v>
      </c>
      <c r="L40" s="98" t="s">
        <v>573</v>
      </c>
      <c r="M40" s="99" t="s">
        <v>574</v>
      </c>
    </row>
    <row r="41" spans="2:13" ht="27.75" customHeight="1" x14ac:dyDescent="0.2">
      <c r="B41" s="1181" t="s">
        <v>30</v>
      </c>
      <c r="C41" s="1182"/>
      <c r="D41" s="100"/>
      <c r="E41" s="1187" t="s">
        <v>31</v>
      </c>
      <c r="F41" s="1187"/>
      <c r="G41" s="1187"/>
      <c r="H41" s="1188"/>
      <c r="I41" s="101">
        <v>86566</v>
      </c>
      <c r="J41" s="102">
        <v>89298</v>
      </c>
      <c r="K41" s="102">
        <v>88758</v>
      </c>
      <c r="L41" s="102">
        <v>87104</v>
      </c>
      <c r="M41" s="103">
        <v>86256</v>
      </c>
    </row>
    <row r="42" spans="2:13" ht="27.75" customHeight="1" x14ac:dyDescent="0.2">
      <c r="B42" s="1183"/>
      <c r="C42" s="1184"/>
      <c r="D42" s="104"/>
      <c r="E42" s="1189" t="s">
        <v>32</v>
      </c>
      <c r="F42" s="1189"/>
      <c r="G42" s="1189"/>
      <c r="H42" s="1190"/>
      <c r="I42" s="105">
        <v>2948</v>
      </c>
      <c r="J42" s="106">
        <v>2995</v>
      </c>
      <c r="K42" s="106">
        <v>2883</v>
      </c>
      <c r="L42" s="106">
        <v>3056</v>
      </c>
      <c r="M42" s="107">
        <v>2900</v>
      </c>
    </row>
    <row r="43" spans="2:13" ht="27.75" customHeight="1" x14ac:dyDescent="0.2">
      <c r="B43" s="1183"/>
      <c r="C43" s="1184"/>
      <c r="D43" s="104"/>
      <c r="E43" s="1189" t="s">
        <v>33</v>
      </c>
      <c r="F43" s="1189"/>
      <c r="G43" s="1189"/>
      <c r="H43" s="1190"/>
      <c r="I43" s="105">
        <v>19808</v>
      </c>
      <c r="J43" s="106">
        <v>18765</v>
      </c>
      <c r="K43" s="106">
        <v>18079</v>
      </c>
      <c r="L43" s="106">
        <v>17837</v>
      </c>
      <c r="M43" s="107">
        <v>16721</v>
      </c>
    </row>
    <row r="44" spans="2:13" ht="27.75" customHeight="1" x14ac:dyDescent="0.2">
      <c r="B44" s="1183"/>
      <c r="C44" s="1184"/>
      <c r="D44" s="104"/>
      <c r="E44" s="1189" t="s">
        <v>34</v>
      </c>
      <c r="F44" s="1189"/>
      <c r="G44" s="1189"/>
      <c r="H44" s="1190"/>
      <c r="I44" s="105">
        <v>2632</v>
      </c>
      <c r="J44" s="106">
        <v>2570</v>
      </c>
      <c r="K44" s="106">
        <v>2490</v>
      </c>
      <c r="L44" s="106">
        <v>2738</v>
      </c>
      <c r="M44" s="107">
        <v>2926</v>
      </c>
    </row>
    <row r="45" spans="2:13" ht="27.75" customHeight="1" x14ac:dyDescent="0.2">
      <c r="B45" s="1183"/>
      <c r="C45" s="1184"/>
      <c r="D45" s="104"/>
      <c r="E45" s="1189" t="s">
        <v>35</v>
      </c>
      <c r="F45" s="1189"/>
      <c r="G45" s="1189"/>
      <c r="H45" s="1190"/>
      <c r="I45" s="105">
        <v>10813</v>
      </c>
      <c r="J45" s="106">
        <v>10561</v>
      </c>
      <c r="K45" s="106">
        <v>9956</v>
      </c>
      <c r="L45" s="106">
        <v>9430</v>
      </c>
      <c r="M45" s="107">
        <v>9536</v>
      </c>
    </row>
    <row r="46" spans="2:13" ht="27.75" customHeight="1" x14ac:dyDescent="0.2">
      <c r="B46" s="1183"/>
      <c r="C46" s="1184"/>
      <c r="D46" s="108"/>
      <c r="E46" s="1189" t="s">
        <v>36</v>
      </c>
      <c r="F46" s="1189"/>
      <c r="G46" s="1189"/>
      <c r="H46" s="1190"/>
      <c r="I46" s="105">
        <v>107</v>
      </c>
      <c r="J46" s="106">
        <v>135</v>
      </c>
      <c r="K46" s="106">
        <v>148</v>
      </c>
      <c r="L46" s="106">
        <v>135</v>
      </c>
      <c r="M46" s="107">
        <v>126</v>
      </c>
    </row>
    <row r="47" spans="2:13" ht="27.75" customHeight="1" x14ac:dyDescent="0.2">
      <c r="B47" s="1183"/>
      <c r="C47" s="1184"/>
      <c r="D47" s="109"/>
      <c r="E47" s="1191" t="s">
        <v>37</v>
      </c>
      <c r="F47" s="1192"/>
      <c r="G47" s="1192"/>
      <c r="H47" s="1193"/>
      <c r="I47" s="105" t="s">
        <v>530</v>
      </c>
      <c r="J47" s="106" t="s">
        <v>530</v>
      </c>
      <c r="K47" s="106" t="s">
        <v>530</v>
      </c>
      <c r="L47" s="106" t="s">
        <v>530</v>
      </c>
      <c r="M47" s="107" t="s">
        <v>530</v>
      </c>
    </row>
    <row r="48" spans="2:13" ht="27.75" customHeight="1" x14ac:dyDescent="0.2">
      <c r="B48" s="1183"/>
      <c r="C48" s="1184"/>
      <c r="D48" s="104"/>
      <c r="E48" s="1189" t="s">
        <v>38</v>
      </c>
      <c r="F48" s="1189"/>
      <c r="G48" s="1189"/>
      <c r="H48" s="1190"/>
      <c r="I48" s="105" t="s">
        <v>530</v>
      </c>
      <c r="J48" s="106" t="s">
        <v>530</v>
      </c>
      <c r="K48" s="106" t="s">
        <v>530</v>
      </c>
      <c r="L48" s="106" t="s">
        <v>530</v>
      </c>
      <c r="M48" s="107" t="s">
        <v>530</v>
      </c>
    </row>
    <row r="49" spans="2:13" ht="27.75" customHeight="1" x14ac:dyDescent="0.2">
      <c r="B49" s="1185"/>
      <c r="C49" s="1186"/>
      <c r="D49" s="104"/>
      <c r="E49" s="1189" t="s">
        <v>39</v>
      </c>
      <c r="F49" s="1189"/>
      <c r="G49" s="1189"/>
      <c r="H49" s="1190"/>
      <c r="I49" s="105" t="s">
        <v>530</v>
      </c>
      <c r="J49" s="106" t="s">
        <v>530</v>
      </c>
      <c r="K49" s="106" t="s">
        <v>530</v>
      </c>
      <c r="L49" s="106" t="s">
        <v>530</v>
      </c>
      <c r="M49" s="107" t="s">
        <v>530</v>
      </c>
    </row>
    <row r="50" spans="2:13" ht="27.75" customHeight="1" x14ac:dyDescent="0.2">
      <c r="B50" s="1194" t="s">
        <v>40</v>
      </c>
      <c r="C50" s="1195"/>
      <c r="D50" s="110"/>
      <c r="E50" s="1189" t="s">
        <v>41</v>
      </c>
      <c r="F50" s="1189"/>
      <c r="G50" s="1189"/>
      <c r="H50" s="1190"/>
      <c r="I50" s="105">
        <v>10975</v>
      </c>
      <c r="J50" s="106">
        <v>8975</v>
      </c>
      <c r="K50" s="106">
        <v>8732</v>
      </c>
      <c r="L50" s="106">
        <v>8216</v>
      </c>
      <c r="M50" s="107">
        <v>8626</v>
      </c>
    </row>
    <row r="51" spans="2:13" ht="27.75" customHeight="1" x14ac:dyDescent="0.2">
      <c r="B51" s="1183"/>
      <c r="C51" s="1184"/>
      <c r="D51" s="104"/>
      <c r="E51" s="1189" t="s">
        <v>42</v>
      </c>
      <c r="F51" s="1189"/>
      <c r="G51" s="1189"/>
      <c r="H51" s="1190"/>
      <c r="I51" s="105">
        <v>14482</v>
      </c>
      <c r="J51" s="106">
        <v>13791</v>
      </c>
      <c r="K51" s="106">
        <v>13455</v>
      </c>
      <c r="L51" s="106">
        <v>13052</v>
      </c>
      <c r="M51" s="107">
        <v>13093</v>
      </c>
    </row>
    <row r="52" spans="2:13" ht="27.75" customHeight="1" x14ac:dyDescent="0.2">
      <c r="B52" s="1185"/>
      <c r="C52" s="1186"/>
      <c r="D52" s="104"/>
      <c r="E52" s="1189" t="s">
        <v>43</v>
      </c>
      <c r="F52" s="1189"/>
      <c r="G52" s="1189"/>
      <c r="H52" s="1190"/>
      <c r="I52" s="105">
        <v>74352</v>
      </c>
      <c r="J52" s="106">
        <v>74852</v>
      </c>
      <c r="K52" s="106">
        <v>73651</v>
      </c>
      <c r="L52" s="106">
        <v>72222</v>
      </c>
      <c r="M52" s="107">
        <v>70048</v>
      </c>
    </row>
    <row r="53" spans="2:13" ht="27.75" customHeight="1" thickBot="1" x14ac:dyDescent="0.25">
      <c r="B53" s="1196" t="s">
        <v>44</v>
      </c>
      <c r="C53" s="1197"/>
      <c r="D53" s="111"/>
      <c r="E53" s="1198" t="s">
        <v>45</v>
      </c>
      <c r="F53" s="1198"/>
      <c r="G53" s="1198"/>
      <c r="H53" s="1199"/>
      <c r="I53" s="112">
        <v>23064</v>
      </c>
      <c r="J53" s="113">
        <v>26707</v>
      </c>
      <c r="K53" s="113">
        <v>26476</v>
      </c>
      <c r="L53" s="113">
        <v>26809</v>
      </c>
      <c r="M53" s="114">
        <v>26698</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4pTe7Znct0bYGmdTUhP2xBaJE8zXveJKewWbLn3TqE3tuHUAP4fA+Fw8w8F7pkxBRToZju7kVmvPLPnbDcB3ig==" saltValue="r4O19dUO4YAsdoAwGMNs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39370078740157483"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B1" sqref="B1:DI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572</v>
      </c>
      <c r="G54" s="123" t="s">
        <v>573</v>
      </c>
      <c r="H54" s="124" t="s">
        <v>574</v>
      </c>
    </row>
    <row r="55" spans="2:8" ht="52.5" customHeight="1" x14ac:dyDescent="0.2">
      <c r="B55" s="125"/>
      <c r="C55" s="1208" t="s">
        <v>48</v>
      </c>
      <c r="D55" s="1208"/>
      <c r="E55" s="1209"/>
      <c r="F55" s="126">
        <v>3492</v>
      </c>
      <c r="G55" s="126">
        <v>2881</v>
      </c>
      <c r="H55" s="127">
        <v>2832</v>
      </c>
    </row>
    <row r="56" spans="2:8" ht="52.5" customHeight="1" x14ac:dyDescent="0.2">
      <c r="B56" s="128"/>
      <c r="C56" s="1210" t="s">
        <v>49</v>
      </c>
      <c r="D56" s="1210"/>
      <c r="E56" s="1211"/>
      <c r="F56" s="129">
        <v>955</v>
      </c>
      <c r="G56" s="129">
        <v>693</v>
      </c>
      <c r="H56" s="130">
        <v>555</v>
      </c>
    </row>
    <row r="57" spans="2:8" ht="53.25" customHeight="1" x14ac:dyDescent="0.2">
      <c r="B57" s="128"/>
      <c r="C57" s="1212" t="s">
        <v>50</v>
      </c>
      <c r="D57" s="1212"/>
      <c r="E57" s="1213"/>
      <c r="F57" s="131">
        <v>4770</v>
      </c>
      <c r="G57" s="131">
        <v>4732</v>
      </c>
      <c r="H57" s="132">
        <v>5089</v>
      </c>
    </row>
    <row r="58" spans="2:8" ht="45.75" customHeight="1" x14ac:dyDescent="0.2">
      <c r="B58" s="133"/>
      <c r="C58" s="1200" t="s">
        <v>609</v>
      </c>
      <c r="D58" s="1201"/>
      <c r="E58" s="1202"/>
      <c r="F58" s="134">
        <v>3609</v>
      </c>
      <c r="G58" s="134">
        <v>3349</v>
      </c>
      <c r="H58" s="135">
        <v>3009</v>
      </c>
    </row>
    <row r="59" spans="2:8" ht="45.75" customHeight="1" x14ac:dyDescent="0.2">
      <c r="B59" s="133"/>
      <c r="C59" s="1200" t="s">
        <v>610</v>
      </c>
      <c r="D59" s="1201"/>
      <c r="E59" s="1202"/>
      <c r="F59" s="134">
        <v>368</v>
      </c>
      <c r="G59" s="134">
        <v>769</v>
      </c>
      <c r="H59" s="135">
        <v>1519</v>
      </c>
    </row>
    <row r="60" spans="2:8" ht="45.75" customHeight="1" x14ac:dyDescent="0.2">
      <c r="B60" s="133"/>
      <c r="C60" s="1200" t="s">
        <v>611</v>
      </c>
      <c r="D60" s="1201"/>
      <c r="E60" s="1202"/>
      <c r="F60" s="134">
        <v>178</v>
      </c>
      <c r="G60" s="134">
        <v>178</v>
      </c>
      <c r="H60" s="135">
        <v>178</v>
      </c>
    </row>
    <row r="61" spans="2:8" ht="45.75" customHeight="1" x14ac:dyDescent="0.2">
      <c r="B61" s="133"/>
      <c r="C61" s="1200" t="s">
        <v>612</v>
      </c>
      <c r="D61" s="1201"/>
      <c r="E61" s="1202"/>
      <c r="F61" s="134">
        <v>100</v>
      </c>
      <c r="G61" s="134">
        <v>100</v>
      </c>
      <c r="H61" s="135">
        <v>100</v>
      </c>
    </row>
    <row r="62" spans="2:8" ht="45.75" customHeight="1" thickBot="1" x14ac:dyDescent="0.25">
      <c r="B62" s="136"/>
      <c r="C62" s="1203" t="s">
        <v>613</v>
      </c>
      <c r="D62" s="1204"/>
      <c r="E62" s="1205"/>
      <c r="F62" s="137">
        <v>201</v>
      </c>
      <c r="G62" s="137">
        <v>153</v>
      </c>
      <c r="H62" s="138">
        <v>89</v>
      </c>
    </row>
    <row r="63" spans="2:8" ht="52.5" customHeight="1" thickBot="1" x14ac:dyDescent="0.25">
      <c r="B63" s="139"/>
      <c r="C63" s="1206" t="s">
        <v>51</v>
      </c>
      <c r="D63" s="1206"/>
      <c r="E63" s="1207"/>
      <c r="F63" s="140">
        <v>9217</v>
      </c>
      <c r="G63" s="140">
        <v>8307</v>
      </c>
      <c r="H63" s="141">
        <v>8477</v>
      </c>
    </row>
    <row r="64" spans="2:8" ht="15" customHeight="1" x14ac:dyDescent="0.2"/>
  </sheetData>
  <sheetProtection algorithmName="SHA-512" hashValue="Xpvz1o+6AAMcp0UDVYQbgNYRyP2F36uiwYK6OiirUDBYqm1kBwyFfVDMmKsyNNejTwScZfLwzmfXKI3etsOd6w==" saltValue="Buj+LlGQhKBSy1ReP06g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E1CA-E13F-4757-B3E5-1AFBFAB61BAF}">
  <sheetPr>
    <pageSetUpPr fitToPage="1"/>
  </sheetPr>
  <dimension ref="A1:WZM160"/>
  <sheetViews>
    <sheetView showGridLines="0" zoomScale="70" zoomScaleNormal="70" zoomScaleSheetLayoutView="55" workbookViewId="0">
      <selection activeCell="B1" sqref="B1:DI1"/>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628</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628</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629</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630</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14" t="s">
        <v>631</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ht="13.2" x14ac:dyDescent="0.2">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ht="13.2" x14ac:dyDescent="0.2">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ht="13.2" x14ac:dyDescent="0.2">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ht="13.2" x14ac:dyDescent="0.2">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632</v>
      </c>
    </row>
    <row r="50" spans="1:109" ht="13.2" x14ac:dyDescent="0.2">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570</v>
      </c>
      <c r="BQ50" s="1227"/>
      <c r="BR50" s="1227"/>
      <c r="BS50" s="1227"/>
      <c r="BT50" s="1227"/>
      <c r="BU50" s="1227"/>
      <c r="BV50" s="1227"/>
      <c r="BW50" s="1227"/>
      <c r="BX50" s="1227" t="s">
        <v>571</v>
      </c>
      <c r="BY50" s="1227"/>
      <c r="BZ50" s="1227"/>
      <c r="CA50" s="1227"/>
      <c r="CB50" s="1227"/>
      <c r="CC50" s="1227"/>
      <c r="CD50" s="1227"/>
      <c r="CE50" s="1227"/>
      <c r="CF50" s="1227" t="s">
        <v>572</v>
      </c>
      <c r="CG50" s="1227"/>
      <c r="CH50" s="1227"/>
      <c r="CI50" s="1227"/>
      <c r="CJ50" s="1227"/>
      <c r="CK50" s="1227"/>
      <c r="CL50" s="1227"/>
      <c r="CM50" s="1227"/>
      <c r="CN50" s="1227" t="s">
        <v>573</v>
      </c>
      <c r="CO50" s="1227"/>
      <c r="CP50" s="1227"/>
      <c r="CQ50" s="1227"/>
      <c r="CR50" s="1227"/>
      <c r="CS50" s="1227"/>
      <c r="CT50" s="1227"/>
      <c r="CU50" s="1227"/>
      <c r="CV50" s="1227" t="s">
        <v>574</v>
      </c>
      <c r="CW50" s="1227"/>
      <c r="CX50" s="1227"/>
      <c r="CY50" s="1227"/>
      <c r="CZ50" s="1227"/>
      <c r="DA50" s="1227"/>
      <c r="DB50" s="1227"/>
      <c r="DC50" s="1227"/>
    </row>
    <row r="51" spans="1:109" ht="13.5" customHeight="1" x14ac:dyDescent="0.2">
      <c r="B51" s="267"/>
      <c r="G51" s="1233"/>
      <c r="H51" s="1233"/>
      <c r="I51" s="1231"/>
      <c r="J51" s="1231"/>
      <c r="K51" s="1229"/>
      <c r="L51" s="1229"/>
      <c r="M51" s="1229"/>
      <c r="N51" s="1229"/>
      <c r="AM51" s="359"/>
      <c r="AN51" s="1230" t="s">
        <v>633</v>
      </c>
      <c r="AO51" s="1230"/>
      <c r="AP51" s="1230"/>
      <c r="AQ51" s="1230"/>
      <c r="AR51" s="1230"/>
      <c r="AS51" s="1230"/>
      <c r="AT51" s="1230"/>
      <c r="AU51" s="1230"/>
      <c r="AV51" s="1230"/>
      <c r="AW51" s="1230"/>
      <c r="AX51" s="1230"/>
      <c r="AY51" s="1230"/>
      <c r="AZ51" s="1230"/>
      <c r="BA51" s="1230"/>
      <c r="BB51" s="1230" t="s">
        <v>634</v>
      </c>
      <c r="BC51" s="1230"/>
      <c r="BD51" s="1230"/>
      <c r="BE51" s="1230"/>
      <c r="BF51" s="1230"/>
      <c r="BG51" s="1230"/>
      <c r="BH51" s="1230"/>
      <c r="BI51" s="1230"/>
      <c r="BJ51" s="1230"/>
      <c r="BK51" s="1230"/>
      <c r="BL51" s="1230"/>
      <c r="BM51" s="1230"/>
      <c r="BN51" s="1230"/>
      <c r="BO51" s="1230"/>
      <c r="BP51" s="1228">
        <v>78.3</v>
      </c>
      <c r="BQ51" s="1228"/>
      <c r="BR51" s="1228"/>
      <c r="BS51" s="1228"/>
      <c r="BT51" s="1228"/>
      <c r="BU51" s="1228"/>
      <c r="BV51" s="1228"/>
      <c r="BW51" s="1228"/>
      <c r="BX51" s="1228">
        <v>90.7</v>
      </c>
      <c r="BY51" s="1228"/>
      <c r="BZ51" s="1228"/>
      <c r="CA51" s="1228"/>
      <c r="CB51" s="1228"/>
      <c r="CC51" s="1228"/>
      <c r="CD51" s="1228"/>
      <c r="CE51" s="1228"/>
      <c r="CF51" s="1228">
        <v>90.3</v>
      </c>
      <c r="CG51" s="1228"/>
      <c r="CH51" s="1228"/>
      <c r="CI51" s="1228"/>
      <c r="CJ51" s="1228"/>
      <c r="CK51" s="1228"/>
      <c r="CL51" s="1228"/>
      <c r="CM51" s="1228"/>
      <c r="CN51" s="1228">
        <v>91</v>
      </c>
      <c r="CO51" s="1228"/>
      <c r="CP51" s="1228"/>
      <c r="CQ51" s="1228"/>
      <c r="CR51" s="1228"/>
      <c r="CS51" s="1228"/>
      <c r="CT51" s="1228"/>
      <c r="CU51" s="1228"/>
      <c r="CV51" s="1228">
        <v>87.9</v>
      </c>
      <c r="CW51" s="1228"/>
      <c r="CX51" s="1228"/>
      <c r="CY51" s="1228"/>
      <c r="CZ51" s="1228"/>
      <c r="DA51" s="1228"/>
      <c r="DB51" s="1228"/>
      <c r="DC51" s="1228"/>
    </row>
    <row r="52" spans="1:109" ht="13.2" x14ac:dyDescent="0.2">
      <c r="B52" s="267"/>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ht="13.2" x14ac:dyDescent="0.2">
      <c r="A53" s="358"/>
      <c r="B53" s="267"/>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635</v>
      </c>
      <c r="BC53" s="1230"/>
      <c r="BD53" s="1230"/>
      <c r="BE53" s="1230"/>
      <c r="BF53" s="1230"/>
      <c r="BG53" s="1230"/>
      <c r="BH53" s="1230"/>
      <c r="BI53" s="1230"/>
      <c r="BJ53" s="1230"/>
      <c r="BK53" s="1230"/>
      <c r="BL53" s="1230"/>
      <c r="BM53" s="1230"/>
      <c r="BN53" s="1230"/>
      <c r="BO53" s="1230"/>
      <c r="BP53" s="1228">
        <v>65.400000000000006</v>
      </c>
      <c r="BQ53" s="1228"/>
      <c r="BR53" s="1228"/>
      <c r="BS53" s="1228"/>
      <c r="BT53" s="1228"/>
      <c r="BU53" s="1228"/>
      <c r="BV53" s="1228"/>
      <c r="BW53" s="1228"/>
      <c r="BX53" s="1228">
        <v>63.9</v>
      </c>
      <c r="BY53" s="1228"/>
      <c r="BZ53" s="1228"/>
      <c r="CA53" s="1228"/>
      <c r="CB53" s="1228"/>
      <c r="CC53" s="1228"/>
      <c r="CD53" s="1228"/>
      <c r="CE53" s="1228"/>
      <c r="CF53" s="1228">
        <v>62.5</v>
      </c>
      <c r="CG53" s="1228"/>
      <c r="CH53" s="1228"/>
      <c r="CI53" s="1228"/>
      <c r="CJ53" s="1228"/>
      <c r="CK53" s="1228"/>
      <c r="CL53" s="1228"/>
      <c r="CM53" s="1228"/>
      <c r="CN53" s="1228">
        <v>61.6</v>
      </c>
      <c r="CO53" s="1228"/>
      <c r="CP53" s="1228"/>
      <c r="CQ53" s="1228"/>
      <c r="CR53" s="1228"/>
      <c r="CS53" s="1228"/>
      <c r="CT53" s="1228"/>
      <c r="CU53" s="1228"/>
      <c r="CV53" s="1228">
        <v>62.6</v>
      </c>
      <c r="CW53" s="1228"/>
      <c r="CX53" s="1228"/>
      <c r="CY53" s="1228"/>
      <c r="CZ53" s="1228"/>
      <c r="DA53" s="1228"/>
      <c r="DB53" s="1228"/>
      <c r="DC53" s="1228"/>
    </row>
    <row r="54" spans="1:109" ht="13.2" x14ac:dyDescent="0.2">
      <c r="A54" s="358"/>
      <c r="B54" s="267"/>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ht="13.2" x14ac:dyDescent="0.2">
      <c r="A55" s="358"/>
      <c r="B55" s="267"/>
      <c r="G55" s="1223"/>
      <c r="H55" s="1223"/>
      <c r="I55" s="1223"/>
      <c r="J55" s="1223"/>
      <c r="K55" s="1229"/>
      <c r="L55" s="1229"/>
      <c r="M55" s="1229"/>
      <c r="N55" s="1229"/>
      <c r="AN55" s="1227" t="s">
        <v>636</v>
      </c>
      <c r="AO55" s="1227"/>
      <c r="AP55" s="1227"/>
      <c r="AQ55" s="1227"/>
      <c r="AR55" s="1227"/>
      <c r="AS55" s="1227"/>
      <c r="AT55" s="1227"/>
      <c r="AU55" s="1227"/>
      <c r="AV55" s="1227"/>
      <c r="AW55" s="1227"/>
      <c r="AX55" s="1227"/>
      <c r="AY55" s="1227"/>
      <c r="AZ55" s="1227"/>
      <c r="BA55" s="1227"/>
      <c r="BB55" s="1230" t="s">
        <v>634</v>
      </c>
      <c r="BC55" s="1230"/>
      <c r="BD55" s="1230"/>
      <c r="BE55" s="1230"/>
      <c r="BF55" s="1230"/>
      <c r="BG55" s="1230"/>
      <c r="BH55" s="1230"/>
      <c r="BI55" s="1230"/>
      <c r="BJ55" s="1230"/>
      <c r="BK55" s="1230"/>
      <c r="BL55" s="1230"/>
      <c r="BM55" s="1230"/>
      <c r="BN55" s="1230"/>
      <c r="BO55" s="1230"/>
      <c r="BP55" s="1228">
        <v>6.5</v>
      </c>
      <c r="BQ55" s="1228"/>
      <c r="BR55" s="1228"/>
      <c r="BS55" s="1228"/>
      <c r="BT55" s="1228"/>
      <c r="BU55" s="1228"/>
      <c r="BV55" s="1228"/>
      <c r="BW55" s="1228"/>
      <c r="BX55" s="1228">
        <v>5.8</v>
      </c>
      <c r="BY55" s="1228"/>
      <c r="BZ55" s="1228"/>
      <c r="CA55" s="1228"/>
      <c r="CB55" s="1228"/>
      <c r="CC55" s="1228"/>
      <c r="CD55" s="1228"/>
      <c r="CE55" s="1228"/>
      <c r="CF55" s="1228">
        <v>2.7</v>
      </c>
      <c r="CG55" s="1228"/>
      <c r="CH55" s="1228"/>
      <c r="CI55" s="1228"/>
      <c r="CJ55" s="1228"/>
      <c r="CK55" s="1228"/>
      <c r="CL55" s="1228"/>
      <c r="CM55" s="1228"/>
      <c r="CN55" s="1228">
        <v>0.5</v>
      </c>
      <c r="CO55" s="1228"/>
      <c r="CP55" s="1228"/>
      <c r="CQ55" s="1228"/>
      <c r="CR55" s="1228"/>
      <c r="CS55" s="1228"/>
      <c r="CT55" s="1228"/>
      <c r="CU55" s="1228"/>
      <c r="CV55" s="1228">
        <v>5.9</v>
      </c>
      <c r="CW55" s="1228"/>
      <c r="CX55" s="1228"/>
      <c r="CY55" s="1228"/>
      <c r="CZ55" s="1228"/>
      <c r="DA55" s="1228"/>
      <c r="DB55" s="1228"/>
      <c r="DC55" s="1228"/>
    </row>
    <row r="56" spans="1:109" ht="13.2" x14ac:dyDescent="0.2">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ht="13.2" x14ac:dyDescent="0.2">
      <c r="B57" s="362"/>
      <c r="G57" s="1223"/>
      <c r="H57" s="1223"/>
      <c r="I57" s="1232"/>
      <c r="J57" s="1232"/>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635</v>
      </c>
      <c r="BC57" s="1230"/>
      <c r="BD57" s="1230"/>
      <c r="BE57" s="1230"/>
      <c r="BF57" s="1230"/>
      <c r="BG57" s="1230"/>
      <c r="BH57" s="1230"/>
      <c r="BI57" s="1230"/>
      <c r="BJ57" s="1230"/>
      <c r="BK57" s="1230"/>
      <c r="BL57" s="1230"/>
      <c r="BM57" s="1230"/>
      <c r="BN57" s="1230"/>
      <c r="BO57" s="1230"/>
      <c r="BP57" s="1228">
        <v>57.2</v>
      </c>
      <c r="BQ57" s="1228"/>
      <c r="BR57" s="1228"/>
      <c r="BS57" s="1228"/>
      <c r="BT57" s="1228"/>
      <c r="BU57" s="1228"/>
      <c r="BV57" s="1228"/>
      <c r="BW57" s="1228"/>
      <c r="BX57" s="1228">
        <v>58.6</v>
      </c>
      <c r="BY57" s="1228"/>
      <c r="BZ57" s="1228"/>
      <c r="CA57" s="1228"/>
      <c r="CB57" s="1228"/>
      <c r="CC57" s="1228"/>
      <c r="CD57" s="1228"/>
      <c r="CE57" s="1228"/>
      <c r="CF57" s="1228">
        <v>60.2</v>
      </c>
      <c r="CG57" s="1228"/>
      <c r="CH57" s="1228"/>
      <c r="CI57" s="1228"/>
      <c r="CJ57" s="1228"/>
      <c r="CK57" s="1228"/>
      <c r="CL57" s="1228"/>
      <c r="CM57" s="1228"/>
      <c r="CN57" s="1228">
        <v>60.4</v>
      </c>
      <c r="CO57" s="1228"/>
      <c r="CP57" s="1228"/>
      <c r="CQ57" s="1228"/>
      <c r="CR57" s="1228"/>
      <c r="CS57" s="1228"/>
      <c r="CT57" s="1228"/>
      <c r="CU57" s="1228"/>
      <c r="CV57" s="1228">
        <v>61.9</v>
      </c>
      <c r="CW57" s="1228"/>
      <c r="CX57" s="1228"/>
      <c r="CY57" s="1228"/>
      <c r="CZ57" s="1228"/>
      <c r="DA57" s="1228"/>
      <c r="DB57" s="1228"/>
      <c r="DC57" s="1228"/>
      <c r="DD57" s="363"/>
      <c r="DE57" s="362"/>
    </row>
    <row r="58" spans="1:109" s="358" customFormat="1" ht="13.2" x14ac:dyDescent="0.2">
      <c r="A58" s="263"/>
      <c r="B58" s="362"/>
      <c r="G58" s="1223"/>
      <c r="H58" s="1223"/>
      <c r="I58" s="1232"/>
      <c r="J58" s="1232"/>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637</v>
      </c>
    </row>
    <row r="64" spans="1:109" ht="13.2" x14ac:dyDescent="0.2">
      <c r="B64" s="267"/>
      <c r="G64" s="357"/>
      <c r="I64" s="369"/>
      <c r="J64" s="369"/>
      <c r="K64" s="369"/>
      <c r="L64" s="369"/>
      <c r="M64" s="369"/>
      <c r="N64" s="370"/>
      <c r="AM64" s="357"/>
      <c r="AN64" s="357" t="s">
        <v>630</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5" customHeight="1" x14ac:dyDescent="0.2">
      <c r="B65" s="267"/>
      <c r="AN65" s="1214" t="s">
        <v>638</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ht="13.2" x14ac:dyDescent="0.2">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ht="13.2" x14ac:dyDescent="0.2">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ht="13.2" x14ac:dyDescent="0.2">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ht="13.2" x14ac:dyDescent="0.2">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632</v>
      </c>
    </row>
    <row r="72" spans="2:107" ht="13.2" x14ac:dyDescent="0.2">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570</v>
      </c>
      <c r="BQ72" s="1227"/>
      <c r="BR72" s="1227"/>
      <c r="BS72" s="1227"/>
      <c r="BT72" s="1227"/>
      <c r="BU72" s="1227"/>
      <c r="BV72" s="1227"/>
      <c r="BW72" s="1227"/>
      <c r="BX72" s="1227" t="s">
        <v>571</v>
      </c>
      <c r="BY72" s="1227"/>
      <c r="BZ72" s="1227"/>
      <c r="CA72" s="1227"/>
      <c r="CB72" s="1227"/>
      <c r="CC72" s="1227"/>
      <c r="CD72" s="1227"/>
      <c r="CE72" s="1227"/>
      <c r="CF72" s="1227" t="s">
        <v>572</v>
      </c>
      <c r="CG72" s="1227"/>
      <c r="CH72" s="1227"/>
      <c r="CI72" s="1227"/>
      <c r="CJ72" s="1227"/>
      <c r="CK72" s="1227"/>
      <c r="CL72" s="1227"/>
      <c r="CM72" s="1227"/>
      <c r="CN72" s="1227" t="s">
        <v>573</v>
      </c>
      <c r="CO72" s="1227"/>
      <c r="CP72" s="1227"/>
      <c r="CQ72" s="1227"/>
      <c r="CR72" s="1227"/>
      <c r="CS72" s="1227"/>
      <c r="CT72" s="1227"/>
      <c r="CU72" s="1227"/>
      <c r="CV72" s="1227" t="s">
        <v>574</v>
      </c>
      <c r="CW72" s="1227"/>
      <c r="CX72" s="1227"/>
      <c r="CY72" s="1227"/>
      <c r="CZ72" s="1227"/>
      <c r="DA72" s="1227"/>
      <c r="DB72" s="1227"/>
      <c r="DC72" s="1227"/>
    </row>
    <row r="73" spans="2:107" ht="13.2" x14ac:dyDescent="0.2">
      <c r="B73" s="267"/>
      <c r="G73" s="1233"/>
      <c r="H73" s="1233"/>
      <c r="I73" s="1233"/>
      <c r="J73" s="1233"/>
      <c r="K73" s="1234"/>
      <c r="L73" s="1234"/>
      <c r="M73" s="1234"/>
      <c r="N73" s="1234"/>
      <c r="AM73" s="359"/>
      <c r="AN73" s="1230" t="s">
        <v>633</v>
      </c>
      <c r="AO73" s="1230"/>
      <c r="AP73" s="1230"/>
      <c r="AQ73" s="1230"/>
      <c r="AR73" s="1230"/>
      <c r="AS73" s="1230"/>
      <c r="AT73" s="1230"/>
      <c r="AU73" s="1230"/>
      <c r="AV73" s="1230"/>
      <c r="AW73" s="1230"/>
      <c r="AX73" s="1230"/>
      <c r="AY73" s="1230"/>
      <c r="AZ73" s="1230"/>
      <c r="BA73" s="1230"/>
      <c r="BB73" s="1230" t="s">
        <v>634</v>
      </c>
      <c r="BC73" s="1230"/>
      <c r="BD73" s="1230"/>
      <c r="BE73" s="1230"/>
      <c r="BF73" s="1230"/>
      <c r="BG73" s="1230"/>
      <c r="BH73" s="1230"/>
      <c r="BI73" s="1230"/>
      <c r="BJ73" s="1230"/>
      <c r="BK73" s="1230"/>
      <c r="BL73" s="1230"/>
      <c r="BM73" s="1230"/>
      <c r="BN73" s="1230"/>
      <c r="BO73" s="1230"/>
      <c r="BP73" s="1228">
        <v>78.3</v>
      </c>
      <c r="BQ73" s="1228"/>
      <c r="BR73" s="1228"/>
      <c r="BS73" s="1228"/>
      <c r="BT73" s="1228"/>
      <c r="BU73" s="1228"/>
      <c r="BV73" s="1228"/>
      <c r="BW73" s="1228"/>
      <c r="BX73" s="1228">
        <v>90.7</v>
      </c>
      <c r="BY73" s="1228"/>
      <c r="BZ73" s="1228"/>
      <c r="CA73" s="1228"/>
      <c r="CB73" s="1228"/>
      <c r="CC73" s="1228"/>
      <c r="CD73" s="1228"/>
      <c r="CE73" s="1228"/>
      <c r="CF73" s="1228">
        <v>90.3</v>
      </c>
      <c r="CG73" s="1228"/>
      <c r="CH73" s="1228"/>
      <c r="CI73" s="1228"/>
      <c r="CJ73" s="1228"/>
      <c r="CK73" s="1228"/>
      <c r="CL73" s="1228"/>
      <c r="CM73" s="1228"/>
      <c r="CN73" s="1228">
        <v>91</v>
      </c>
      <c r="CO73" s="1228"/>
      <c r="CP73" s="1228"/>
      <c r="CQ73" s="1228"/>
      <c r="CR73" s="1228"/>
      <c r="CS73" s="1228"/>
      <c r="CT73" s="1228"/>
      <c r="CU73" s="1228"/>
      <c r="CV73" s="1228">
        <v>87.9</v>
      </c>
      <c r="CW73" s="1228"/>
      <c r="CX73" s="1228"/>
      <c r="CY73" s="1228"/>
      <c r="CZ73" s="1228"/>
      <c r="DA73" s="1228"/>
      <c r="DB73" s="1228"/>
      <c r="DC73" s="1228"/>
    </row>
    <row r="74" spans="2:107" ht="13.2" x14ac:dyDescent="0.2">
      <c r="B74" s="267"/>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ht="13.2" x14ac:dyDescent="0.2">
      <c r="B75" s="267"/>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639</v>
      </c>
      <c r="BC75" s="1230"/>
      <c r="BD75" s="1230"/>
      <c r="BE75" s="1230"/>
      <c r="BF75" s="1230"/>
      <c r="BG75" s="1230"/>
      <c r="BH75" s="1230"/>
      <c r="BI75" s="1230"/>
      <c r="BJ75" s="1230"/>
      <c r="BK75" s="1230"/>
      <c r="BL75" s="1230"/>
      <c r="BM75" s="1230"/>
      <c r="BN75" s="1230"/>
      <c r="BO75" s="1230"/>
      <c r="BP75" s="1228">
        <v>7.9</v>
      </c>
      <c r="BQ75" s="1228"/>
      <c r="BR75" s="1228"/>
      <c r="BS75" s="1228"/>
      <c r="BT75" s="1228"/>
      <c r="BU75" s="1228"/>
      <c r="BV75" s="1228"/>
      <c r="BW75" s="1228"/>
      <c r="BX75" s="1228">
        <v>7.9</v>
      </c>
      <c r="BY75" s="1228"/>
      <c r="BZ75" s="1228"/>
      <c r="CA75" s="1228"/>
      <c r="CB75" s="1228"/>
      <c r="CC75" s="1228"/>
      <c r="CD75" s="1228"/>
      <c r="CE75" s="1228"/>
      <c r="CF75" s="1228">
        <v>8.1</v>
      </c>
      <c r="CG75" s="1228"/>
      <c r="CH75" s="1228"/>
      <c r="CI75" s="1228"/>
      <c r="CJ75" s="1228"/>
      <c r="CK75" s="1228"/>
      <c r="CL75" s="1228"/>
      <c r="CM75" s="1228"/>
      <c r="CN75" s="1228">
        <v>8.6</v>
      </c>
      <c r="CO75" s="1228"/>
      <c r="CP75" s="1228"/>
      <c r="CQ75" s="1228"/>
      <c r="CR75" s="1228"/>
      <c r="CS75" s="1228"/>
      <c r="CT75" s="1228"/>
      <c r="CU75" s="1228"/>
      <c r="CV75" s="1228">
        <v>8.9</v>
      </c>
      <c r="CW75" s="1228"/>
      <c r="CX75" s="1228"/>
      <c r="CY75" s="1228"/>
      <c r="CZ75" s="1228"/>
      <c r="DA75" s="1228"/>
      <c r="DB75" s="1228"/>
      <c r="DC75" s="1228"/>
    </row>
    <row r="76" spans="2:107" ht="13.2" x14ac:dyDescent="0.2">
      <c r="B76" s="267"/>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ht="13.2" x14ac:dyDescent="0.2">
      <c r="B77" s="267"/>
      <c r="G77" s="1223"/>
      <c r="H77" s="1223"/>
      <c r="I77" s="1223"/>
      <c r="J77" s="1223"/>
      <c r="K77" s="1234"/>
      <c r="L77" s="1234"/>
      <c r="M77" s="1234"/>
      <c r="N77" s="1234"/>
      <c r="AN77" s="1227" t="s">
        <v>636</v>
      </c>
      <c r="AO77" s="1227"/>
      <c r="AP77" s="1227"/>
      <c r="AQ77" s="1227"/>
      <c r="AR77" s="1227"/>
      <c r="AS77" s="1227"/>
      <c r="AT77" s="1227"/>
      <c r="AU77" s="1227"/>
      <c r="AV77" s="1227"/>
      <c r="AW77" s="1227"/>
      <c r="AX77" s="1227"/>
      <c r="AY77" s="1227"/>
      <c r="AZ77" s="1227"/>
      <c r="BA77" s="1227"/>
      <c r="BB77" s="1230" t="s">
        <v>634</v>
      </c>
      <c r="BC77" s="1230"/>
      <c r="BD77" s="1230"/>
      <c r="BE77" s="1230"/>
      <c r="BF77" s="1230"/>
      <c r="BG77" s="1230"/>
      <c r="BH77" s="1230"/>
      <c r="BI77" s="1230"/>
      <c r="BJ77" s="1230"/>
      <c r="BK77" s="1230"/>
      <c r="BL77" s="1230"/>
      <c r="BM77" s="1230"/>
      <c r="BN77" s="1230"/>
      <c r="BO77" s="1230"/>
      <c r="BP77" s="1228">
        <v>6.5</v>
      </c>
      <c r="BQ77" s="1228"/>
      <c r="BR77" s="1228"/>
      <c r="BS77" s="1228"/>
      <c r="BT77" s="1228"/>
      <c r="BU77" s="1228"/>
      <c r="BV77" s="1228"/>
      <c r="BW77" s="1228"/>
      <c r="BX77" s="1228">
        <v>5.8</v>
      </c>
      <c r="BY77" s="1228"/>
      <c r="BZ77" s="1228"/>
      <c r="CA77" s="1228"/>
      <c r="CB77" s="1228"/>
      <c r="CC77" s="1228"/>
      <c r="CD77" s="1228"/>
      <c r="CE77" s="1228"/>
      <c r="CF77" s="1228">
        <v>2.7</v>
      </c>
      <c r="CG77" s="1228"/>
      <c r="CH77" s="1228"/>
      <c r="CI77" s="1228"/>
      <c r="CJ77" s="1228"/>
      <c r="CK77" s="1228"/>
      <c r="CL77" s="1228"/>
      <c r="CM77" s="1228"/>
      <c r="CN77" s="1228">
        <v>0.5</v>
      </c>
      <c r="CO77" s="1228"/>
      <c r="CP77" s="1228"/>
      <c r="CQ77" s="1228"/>
      <c r="CR77" s="1228"/>
      <c r="CS77" s="1228"/>
      <c r="CT77" s="1228"/>
      <c r="CU77" s="1228"/>
      <c r="CV77" s="1228">
        <v>5.9</v>
      </c>
      <c r="CW77" s="1228"/>
      <c r="CX77" s="1228"/>
      <c r="CY77" s="1228"/>
      <c r="CZ77" s="1228"/>
      <c r="DA77" s="1228"/>
      <c r="DB77" s="1228"/>
      <c r="DC77" s="1228"/>
    </row>
    <row r="78" spans="2:107" ht="13.2" x14ac:dyDescent="0.2">
      <c r="B78" s="267"/>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ht="13.2" x14ac:dyDescent="0.2">
      <c r="B79" s="267"/>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639</v>
      </c>
      <c r="BC79" s="1230"/>
      <c r="BD79" s="1230"/>
      <c r="BE79" s="1230"/>
      <c r="BF79" s="1230"/>
      <c r="BG79" s="1230"/>
      <c r="BH79" s="1230"/>
      <c r="BI79" s="1230"/>
      <c r="BJ79" s="1230"/>
      <c r="BK79" s="1230"/>
      <c r="BL79" s="1230"/>
      <c r="BM79" s="1230"/>
      <c r="BN79" s="1230"/>
      <c r="BO79" s="1230"/>
      <c r="BP79" s="1228">
        <v>5.9</v>
      </c>
      <c r="BQ79" s="1228"/>
      <c r="BR79" s="1228"/>
      <c r="BS79" s="1228"/>
      <c r="BT79" s="1228"/>
      <c r="BU79" s="1228"/>
      <c r="BV79" s="1228"/>
      <c r="BW79" s="1228"/>
      <c r="BX79" s="1228">
        <v>5.3</v>
      </c>
      <c r="BY79" s="1228"/>
      <c r="BZ79" s="1228"/>
      <c r="CA79" s="1228"/>
      <c r="CB79" s="1228"/>
      <c r="CC79" s="1228"/>
      <c r="CD79" s="1228"/>
      <c r="CE79" s="1228"/>
      <c r="CF79" s="1228">
        <v>5</v>
      </c>
      <c r="CG79" s="1228"/>
      <c r="CH79" s="1228"/>
      <c r="CI79" s="1228"/>
      <c r="CJ79" s="1228"/>
      <c r="CK79" s="1228"/>
      <c r="CL79" s="1228"/>
      <c r="CM79" s="1228"/>
      <c r="CN79" s="1228">
        <v>5.0999999999999996</v>
      </c>
      <c r="CO79" s="1228"/>
      <c r="CP79" s="1228"/>
      <c r="CQ79" s="1228"/>
      <c r="CR79" s="1228"/>
      <c r="CS79" s="1228"/>
      <c r="CT79" s="1228"/>
      <c r="CU79" s="1228"/>
      <c r="CV79" s="1228">
        <v>5.2</v>
      </c>
      <c r="CW79" s="1228"/>
      <c r="CX79" s="1228"/>
      <c r="CY79" s="1228"/>
      <c r="CZ79" s="1228"/>
      <c r="DA79" s="1228"/>
      <c r="DB79" s="1228"/>
      <c r="DC79" s="1228"/>
    </row>
    <row r="80" spans="2:107" ht="13.2" x14ac:dyDescent="0.2">
      <c r="B80" s="267"/>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WsBlcdp1TawKgl1eyFzv+i7rRzy8EQytkBYxtpmlJ4lrroqe2i+xCKfPxST8xqxQRUrT2yJLGz4SQrGqRzLwwg==" saltValue="yD+XsMeCgsjYJs4yVQ0q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229D-46CB-4DC3-8421-D4965ECAD0DD}">
  <sheetPr>
    <pageSetUpPr fitToPage="1"/>
  </sheetPr>
  <dimension ref="A1:DR125"/>
  <sheetViews>
    <sheetView showGridLines="0" topLeftCell="A85" zoomScale="70" zoomScaleNormal="70" zoomScaleSheetLayoutView="70" workbookViewId="0">
      <selection activeCell="B1" sqref="B1:DI1"/>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518</v>
      </c>
    </row>
  </sheetData>
  <sheetProtection algorithmName="SHA-512" hashValue="7lK3iwh6TwXYlZ/C/6v0OMUhuBLp7IDTgEMMNRb2LcRIeMVQdDwQWOXABQIJGtnIyvLMRGWYQ+f88oeHlnrA/w==" saltValue="LRKMZzcrEWwlTE24bjrQ/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3EF23-DEDF-4799-BD91-D2BAD4773A80}">
  <sheetPr>
    <pageSetUpPr fitToPage="1"/>
  </sheetPr>
  <dimension ref="A1:DR125"/>
  <sheetViews>
    <sheetView showGridLines="0" zoomScale="70" zoomScaleNormal="70" zoomScaleSheetLayoutView="55" workbookViewId="0">
      <selection activeCell="B1" sqref="B1:DI1"/>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518</v>
      </c>
    </row>
  </sheetData>
  <sheetProtection algorithmName="SHA-512" hashValue="6eJ7PapjO4v1+ePYweE8Lqxfw9SSr1gxvWY0JzM3raMA0p8oN4+83qFVHjQYMjdcxDljHIVjWmjyxvPEvX5ZUw==" saltValue="TcnKlAPXMNyUWqT1DOC3v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568</v>
      </c>
      <c r="G2" s="155"/>
      <c r="H2" s="156"/>
    </row>
    <row r="3" spans="1:8" x14ac:dyDescent="0.2">
      <c r="A3" s="152" t="s">
        <v>561</v>
      </c>
      <c r="B3" s="157"/>
      <c r="C3" s="158"/>
      <c r="D3" s="159">
        <v>51745</v>
      </c>
      <c r="E3" s="160"/>
      <c r="F3" s="161">
        <v>63257</v>
      </c>
      <c r="G3" s="162"/>
      <c r="H3" s="163"/>
    </row>
    <row r="4" spans="1:8" x14ac:dyDescent="0.2">
      <c r="A4" s="164"/>
      <c r="B4" s="165"/>
      <c r="C4" s="166"/>
      <c r="D4" s="167">
        <v>26840</v>
      </c>
      <c r="E4" s="168"/>
      <c r="F4" s="169">
        <v>27259</v>
      </c>
      <c r="G4" s="170"/>
      <c r="H4" s="171"/>
    </row>
    <row r="5" spans="1:8" x14ac:dyDescent="0.2">
      <c r="A5" s="152" t="s">
        <v>563</v>
      </c>
      <c r="B5" s="157"/>
      <c r="C5" s="158"/>
      <c r="D5" s="159">
        <v>102075</v>
      </c>
      <c r="E5" s="160"/>
      <c r="F5" s="161">
        <v>52308</v>
      </c>
      <c r="G5" s="162"/>
      <c r="H5" s="163"/>
    </row>
    <row r="6" spans="1:8" x14ac:dyDescent="0.2">
      <c r="A6" s="164"/>
      <c r="B6" s="165"/>
      <c r="C6" s="166"/>
      <c r="D6" s="167">
        <v>61846</v>
      </c>
      <c r="E6" s="168"/>
      <c r="F6" s="169">
        <v>28695</v>
      </c>
      <c r="G6" s="170"/>
      <c r="H6" s="171"/>
    </row>
    <row r="7" spans="1:8" x14ac:dyDescent="0.2">
      <c r="A7" s="152" t="s">
        <v>564</v>
      </c>
      <c r="B7" s="157"/>
      <c r="C7" s="158"/>
      <c r="D7" s="159">
        <v>63623</v>
      </c>
      <c r="E7" s="160"/>
      <c r="F7" s="161">
        <v>46402</v>
      </c>
      <c r="G7" s="162"/>
      <c r="H7" s="163"/>
    </row>
    <row r="8" spans="1:8" x14ac:dyDescent="0.2">
      <c r="A8" s="164"/>
      <c r="B8" s="165"/>
      <c r="C8" s="166"/>
      <c r="D8" s="167">
        <v>38960</v>
      </c>
      <c r="E8" s="168"/>
      <c r="F8" s="169">
        <v>26897</v>
      </c>
      <c r="G8" s="170"/>
      <c r="H8" s="171"/>
    </row>
    <row r="9" spans="1:8" x14ac:dyDescent="0.2">
      <c r="A9" s="152" t="s">
        <v>565</v>
      </c>
      <c r="B9" s="157"/>
      <c r="C9" s="158"/>
      <c r="D9" s="159">
        <v>51379</v>
      </c>
      <c r="E9" s="160"/>
      <c r="F9" s="161">
        <v>66343</v>
      </c>
      <c r="G9" s="162"/>
      <c r="H9" s="163"/>
    </row>
    <row r="10" spans="1:8" x14ac:dyDescent="0.2">
      <c r="A10" s="164"/>
      <c r="B10" s="165"/>
      <c r="C10" s="166"/>
      <c r="D10" s="167">
        <v>24159</v>
      </c>
      <c r="E10" s="168"/>
      <c r="F10" s="169">
        <v>34529</v>
      </c>
      <c r="G10" s="170"/>
      <c r="H10" s="171"/>
    </row>
    <row r="11" spans="1:8" x14ac:dyDescent="0.2">
      <c r="A11" s="152" t="s">
        <v>566</v>
      </c>
      <c r="B11" s="157"/>
      <c r="C11" s="158"/>
      <c r="D11" s="159">
        <v>59074</v>
      </c>
      <c r="E11" s="160"/>
      <c r="F11" s="161">
        <v>56416</v>
      </c>
      <c r="G11" s="162"/>
      <c r="H11" s="163"/>
    </row>
    <row r="12" spans="1:8" x14ac:dyDescent="0.2">
      <c r="A12" s="164"/>
      <c r="B12" s="165"/>
      <c r="C12" s="172"/>
      <c r="D12" s="167">
        <v>27630</v>
      </c>
      <c r="E12" s="168"/>
      <c r="F12" s="169">
        <v>32623</v>
      </c>
      <c r="G12" s="170"/>
      <c r="H12" s="171"/>
    </row>
    <row r="13" spans="1:8" x14ac:dyDescent="0.2">
      <c r="A13" s="152"/>
      <c r="B13" s="157"/>
      <c r="C13" s="158"/>
      <c r="D13" s="159">
        <v>65579</v>
      </c>
      <c r="E13" s="160"/>
      <c r="F13" s="161">
        <v>56945</v>
      </c>
      <c r="G13" s="173"/>
      <c r="H13" s="163"/>
    </row>
    <row r="14" spans="1:8" x14ac:dyDescent="0.2">
      <c r="A14" s="164"/>
      <c r="B14" s="165"/>
      <c r="C14" s="166"/>
      <c r="D14" s="167">
        <v>35887</v>
      </c>
      <c r="E14" s="168"/>
      <c r="F14" s="169">
        <v>30001</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4.37</v>
      </c>
      <c r="C19" s="174">
        <f>ROUND(VALUE(SUBSTITUTE(実質収支比率等に係る経年分析!G$48,"▲","-")),2)</f>
        <v>6.03</v>
      </c>
      <c r="D19" s="174">
        <f>ROUND(VALUE(SUBSTITUTE(実質収支比率等に係る経年分析!H$48,"▲","-")),2)</f>
        <v>4.59</v>
      </c>
      <c r="E19" s="174">
        <f>ROUND(VALUE(SUBSTITUTE(実質収支比率等に係る経年分析!I$48,"▲","-")),2)</f>
        <v>5.59</v>
      </c>
      <c r="F19" s="174">
        <f>ROUND(VALUE(SUBSTITUTE(実質収支比率等に係る経年分析!J$48,"▲","-")),2)</f>
        <v>4.8600000000000003</v>
      </c>
    </row>
    <row r="20" spans="1:11" x14ac:dyDescent="0.2">
      <c r="A20" s="174" t="s">
        <v>55</v>
      </c>
      <c r="B20" s="174">
        <f>ROUND(VALUE(SUBSTITUTE(実質収支比率等に係る経年分析!F$47,"▲","-")),2)</f>
        <v>14.71</v>
      </c>
      <c r="C20" s="174">
        <f>ROUND(VALUE(SUBSTITUTE(実質収支比率等に係る経年分析!G$47,"▲","-")),2)</f>
        <v>9.65</v>
      </c>
      <c r="D20" s="174">
        <f>ROUND(VALUE(SUBSTITUTE(実質収支比率等に係る経年分析!H$47,"▲","-")),2)</f>
        <v>9.6999999999999993</v>
      </c>
      <c r="E20" s="174">
        <f>ROUND(VALUE(SUBSTITUTE(実質収支比率等に係る経年分析!I$47,"▲","-")),2)</f>
        <v>7.96</v>
      </c>
      <c r="F20" s="174">
        <f>ROUND(VALUE(SUBSTITUTE(実質収支比率等に係る経年分析!J$47,"▲","-")),2)</f>
        <v>7.67</v>
      </c>
    </row>
    <row r="21" spans="1:11" x14ac:dyDescent="0.2">
      <c r="A21" s="174" t="s">
        <v>56</v>
      </c>
      <c r="B21" s="174">
        <f>IF(ISNUMBER(VALUE(SUBSTITUTE(実質収支比率等に係る経年分析!F$49,"▲","-"))),ROUND(VALUE(SUBSTITUTE(実質収支比率等に係る経年分析!F$49,"▲","-")),2),NA())</f>
        <v>0.75</v>
      </c>
      <c r="C21" s="174">
        <f>IF(ISNUMBER(VALUE(SUBSTITUTE(実質収支比率等に係る経年分析!G$49,"▲","-"))),ROUND(VALUE(SUBSTITUTE(実質収支比率等に係る経年分析!G$49,"▲","-")),2),NA())</f>
        <v>-3.38</v>
      </c>
      <c r="D21" s="174">
        <f>IF(ISNUMBER(VALUE(SUBSTITUTE(実質収支比率等に係る経年分析!H$49,"▲","-"))),ROUND(VALUE(SUBSTITUTE(実質収支比率等に係る経年分析!H$49,"▲","-")),2),NA())</f>
        <v>-1.49</v>
      </c>
      <c r="E21" s="174">
        <f>IF(ISNUMBER(VALUE(SUBSTITUTE(実質収支比率等に係る経年分析!I$49,"▲","-"))),ROUND(VALUE(SUBSTITUTE(実質収支比率等に係る経年分析!I$49,"▲","-")),2),NA())</f>
        <v>-0.67</v>
      </c>
      <c r="F21" s="174">
        <f>IF(ISNUMBER(VALUE(SUBSTITUTE(実質収支比率等に係る経年分析!J$49,"▲","-"))),ROUND(VALUE(SUBSTITUTE(実質収支比率等に係る経年分析!J$49,"▲","-")),2),NA())</f>
        <v>-0.71</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0.42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1.26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1.46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1.19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0.84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0.61</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2.33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0.89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0.72</v>
      </c>
    </row>
    <row r="31" spans="1:11" x14ac:dyDescent="0.2">
      <c r="A31" s="175" t="str">
        <f>IF(連結実質赤字比率に係る赤字・黒字の構成分析!C$39="",NA(),連結実質赤字比率に係る赤字・黒字の構成分析!C$39)</f>
        <v>病院事業会計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4.8600000000000003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4.2300000000000004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3.85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3.41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3.48</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4.37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6.03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4.58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5.58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4.8600000000000003</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4.3899999999999997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4.8499999999999996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5.46</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8.6</v>
      </c>
    </row>
    <row r="35" spans="1:16" x14ac:dyDescent="0.2">
      <c r="A35" s="175" t="str">
        <f>IF(連結実質赤字比率に係る赤字・黒字の構成分析!C$35="",NA(),連結実質赤字比率に係る赤字・黒字の構成分析!C$35)</f>
        <v>モーターボート競走事業会計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36.75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45.83</v>
      </c>
    </row>
    <row r="36" spans="1:16" x14ac:dyDescent="0.2">
      <c r="A36" s="175" t="str">
        <f>IF(連結実質赤字比率に係る赤字・黒字の構成分析!C$34="",NA(),連結実質赤字比率に係る赤字・黒字の構成分析!C$34)</f>
        <v>国民宿舎特別会計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0.06</v>
      </c>
      <c r="K36" s="175" t="e">
        <f>IF(ROUND(VALUE(SUBSTITUTE(連結実質赤字比率に係る赤字・黒字の構成分析!J$34,"▲", "-")), 2) &gt;= 0, ABS(ROUND(VALUE(SUBSTITUTE(連結実質赤字比率に係る赤字・黒字の構成分析!J$34,"▲", "-")), 2)), NA())</f>
        <v>#N/A</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7917</v>
      </c>
      <c r="E42" s="176"/>
      <c r="F42" s="176"/>
      <c r="G42" s="176">
        <f>'実質公債費比率（分子）の構造'!L$52</f>
        <v>7924</v>
      </c>
      <c r="H42" s="176"/>
      <c r="I42" s="176"/>
      <c r="J42" s="176">
        <f>'実質公債費比率（分子）の構造'!M$52</f>
        <v>7837</v>
      </c>
      <c r="K42" s="176"/>
      <c r="L42" s="176"/>
      <c r="M42" s="176">
        <f>'実質公債費比率（分子）の構造'!N$52</f>
        <v>7884</v>
      </c>
      <c r="N42" s="176"/>
      <c r="O42" s="176"/>
      <c r="P42" s="176">
        <f>'実質公債費比率（分子）の構造'!O$52</f>
        <v>7738</v>
      </c>
    </row>
    <row r="43" spans="1:16" x14ac:dyDescent="0.2">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f>'実質公債費比率（分子）の構造'!K$50</f>
        <v>57</v>
      </c>
      <c r="C44" s="176"/>
      <c r="D44" s="176"/>
      <c r="E44" s="176">
        <f>'実質公債費比率（分子）の構造'!L$50</f>
        <v>46</v>
      </c>
      <c r="F44" s="176"/>
      <c r="G44" s="176"/>
      <c r="H44" s="176">
        <f>'実質公債費比率（分子）の構造'!M$50</f>
        <v>42</v>
      </c>
      <c r="I44" s="176"/>
      <c r="J44" s="176"/>
      <c r="K44" s="176">
        <f>'実質公債費比率（分子）の構造'!N$50</f>
        <v>38</v>
      </c>
      <c r="L44" s="176"/>
      <c r="M44" s="176"/>
      <c r="N44" s="176">
        <f>'実質公債費比率（分子）の構造'!O$50</f>
        <v>75</v>
      </c>
      <c r="O44" s="176"/>
      <c r="P44" s="176"/>
    </row>
    <row r="45" spans="1:16" x14ac:dyDescent="0.2">
      <c r="A45" s="176" t="s">
        <v>66</v>
      </c>
      <c r="B45" s="176">
        <f>'実質公債費比率（分子）の構造'!K$49</f>
        <v>69</v>
      </c>
      <c r="C45" s="176"/>
      <c r="D45" s="176"/>
      <c r="E45" s="176">
        <f>'実質公債費比率（分子）の構造'!L$49</f>
        <v>81</v>
      </c>
      <c r="F45" s="176"/>
      <c r="G45" s="176"/>
      <c r="H45" s="176">
        <f>'実質公債費比率（分子）の構造'!M$49</f>
        <v>85</v>
      </c>
      <c r="I45" s="176"/>
      <c r="J45" s="176"/>
      <c r="K45" s="176">
        <f>'実質公債費比率（分子）の構造'!N$49</f>
        <v>167</v>
      </c>
      <c r="L45" s="176"/>
      <c r="M45" s="176"/>
      <c r="N45" s="176">
        <f>'実質公債費比率（分子）の構造'!O$49</f>
        <v>223</v>
      </c>
      <c r="O45" s="176"/>
      <c r="P45" s="176"/>
    </row>
    <row r="46" spans="1:16" x14ac:dyDescent="0.2">
      <c r="A46" s="176" t="s">
        <v>67</v>
      </c>
      <c r="B46" s="176">
        <f>'実質公債費比率（分子）の構造'!K$48</f>
        <v>2403</v>
      </c>
      <c r="C46" s="176"/>
      <c r="D46" s="176"/>
      <c r="E46" s="176">
        <f>'実質公債費比率（分子）の構造'!L$48</f>
        <v>2408</v>
      </c>
      <c r="F46" s="176"/>
      <c r="G46" s="176"/>
      <c r="H46" s="176">
        <f>'実質公債費比率（分子）の構造'!M$48</f>
        <v>2067</v>
      </c>
      <c r="I46" s="176"/>
      <c r="J46" s="176"/>
      <c r="K46" s="176">
        <f>'実質公債費比率（分子）の構造'!N$48</f>
        <v>2014</v>
      </c>
      <c r="L46" s="176"/>
      <c r="M46" s="176"/>
      <c r="N46" s="176">
        <f>'実質公債費比率（分子）の構造'!O$48</f>
        <v>1938</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7625</v>
      </c>
      <c r="C49" s="176"/>
      <c r="D49" s="176"/>
      <c r="E49" s="176">
        <f>'実質公債費比率（分子）の構造'!L$45</f>
        <v>7830</v>
      </c>
      <c r="F49" s="176"/>
      <c r="G49" s="176"/>
      <c r="H49" s="176">
        <f>'実質公債費比率（分子）の構造'!M$45</f>
        <v>8122</v>
      </c>
      <c r="I49" s="176"/>
      <c r="J49" s="176"/>
      <c r="K49" s="176">
        <f>'実質公債費比率（分子）の構造'!N$45</f>
        <v>8387</v>
      </c>
      <c r="L49" s="176"/>
      <c r="M49" s="176"/>
      <c r="N49" s="176">
        <f>'実質公債費比率（分子）の構造'!O$45</f>
        <v>8265</v>
      </c>
      <c r="O49" s="176"/>
      <c r="P49" s="176"/>
    </row>
    <row r="50" spans="1:16" x14ac:dyDescent="0.2">
      <c r="A50" s="176" t="s">
        <v>71</v>
      </c>
      <c r="B50" s="176" t="e">
        <f>NA()</f>
        <v>#N/A</v>
      </c>
      <c r="C50" s="176">
        <f>IF(ISNUMBER('実質公債費比率（分子）の構造'!K$53),'実質公債費比率（分子）の構造'!K$53,NA())</f>
        <v>2237</v>
      </c>
      <c r="D50" s="176" t="e">
        <f>NA()</f>
        <v>#N/A</v>
      </c>
      <c r="E50" s="176" t="e">
        <f>NA()</f>
        <v>#N/A</v>
      </c>
      <c r="F50" s="176">
        <f>IF(ISNUMBER('実質公債費比率（分子）の構造'!L$53),'実質公債費比率（分子）の構造'!L$53,NA())</f>
        <v>2441</v>
      </c>
      <c r="G50" s="176" t="e">
        <f>NA()</f>
        <v>#N/A</v>
      </c>
      <c r="H50" s="176" t="e">
        <f>NA()</f>
        <v>#N/A</v>
      </c>
      <c r="I50" s="176">
        <f>IF(ISNUMBER('実質公債費比率（分子）の構造'!M$53),'実質公債費比率（分子）の構造'!M$53,NA())</f>
        <v>2479</v>
      </c>
      <c r="J50" s="176" t="e">
        <f>NA()</f>
        <v>#N/A</v>
      </c>
      <c r="K50" s="176" t="e">
        <f>NA()</f>
        <v>#N/A</v>
      </c>
      <c r="L50" s="176">
        <f>IF(ISNUMBER('実質公債費比率（分子）の構造'!N$53),'実質公債費比率（分子）の構造'!N$53,NA())</f>
        <v>2722</v>
      </c>
      <c r="M50" s="176" t="e">
        <f>NA()</f>
        <v>#N/A</v>
      </c>
      <c r="N50" s="176" t="e">
        <f>NA()</f>
        <v>#N/A</v>
      </c>
      <c r="O50" s="176">
        <f>IF(ISNUMBER('実質公債費比率（分子）の構造'!O$53),'実質公債費比率（分子）の構造'!O$53,NA())</f>
        <v>2763</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74352</v>
      </c>
      <c r="E56" s="175"/>
      <c r="F56" s="175"/>
      <c r="G56" s="175">
        <f>'将来負担比率（分子）の構造'!J$52</f>
        <v>74852</v>
      </c>
      <c r="H56" s="175"/>
      <c r="I56" s="175"/>
      <c r="J56" s="175">
        <f>'将来負担比率（分子）の構造'!K$52</f>
        <v>73651</v>
      </c>
      <c r="K56" s="175"/>
      <c r="L56" s="175"/>
      <c r="M56" s="175">
        <f>'将来負担比率（分子）の構造'!L$52</f>
        <v>72222</v>
      </c>
      <c r="N56" s="175"/>
      <c r="O56" s="175"/>
      <c r="P56" s="175">
        <f>'将来負担比率（分子）の構造'!M$52</f>
        <v>70048</v>
      </c>
    </row>
    <row r="57" spans="1:16" x14ac:dyDescent="0.2">
      <c r="A57" s="175" t="s">
        <v>42</v>
      </c>
      <c r="B57" s="175"/>
      <c r="C57" s="175"/>
      <c r="D57" s="175">
        <f>'将来負担比率（分子）の構造'!I$51</f>
        <v>14482</v>
      </c>
      <c r="E57" s="175"/>
      <c r="F57" s="175"/>
      <c r="G57" s="175">
        <f>'将来負担比率（分子）の構造'!J$51</f>
        <v>13791</v>
      </c>
      <c r="H57" s="175"/>
      <c r="I57" s="175"/>
      <c r="J57" s="175">
        <f>'将来負担比率（分子）の構造'!K$51</f>
        <v>13455</v>
      </c>
      <c r="K57" s="175"/>
      <c r="L57" s="175"/>
      <c r="M57" s="175">
        <f>'将来負担比率（分子）の構造'!L$51</f>
        <v>13052</v>
      </c>
      <c r="N57" s="175"/>
      <c r="O57" s="175"/>
      <c r="P57" s="175">
        <f>'将来負担比率（分子）の構造'!M$51</f>
        <v>13093</v>
      </c>
    </row>
    <row r="58" spans="1:16" x14ac:dyDescent="0.2">
      <c r="A58" s="175" t="s">
        <v>41</v>
      </c>
      <c r="B58" s="175"/>
      <c r="C58" s="175"/>
      <c r="D58" s="175">
        <f>'将来負担比率（分子）の構造'!I$50</f>
        <v>10975</v>
      </c>
      <c r="E58" s="175"/>
      <c r="F58" s="175"/>
      <c r="G58" s="175">
        <f>'将来負担比率（分子）の構造'!J$50</f>
        <v>8975</v>
      </c>
      <c r="H58" s="175"/>
      <c r="I58" s="175"/>
      <c r="J58" s="175">
        <f>'将来負担比率（分子）の構造'!K$50</f>
        <v>8732</v>
      </c>
      <c r="K58" s="175"/>
      <c r="L58" s="175"/>
      <c r="M58" s="175">
        <f>'将来負担比率（分子）の構造'!L$50</f>
        <v>8216</v>
      </c>
      <c r="N58" s="175"/>
      <c r="O58" s="175"/>
      <c r="P58" s="175">
        <f>'将来負担比率（分子）の構造'!M$50</f>
        <v>8626</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f>'将来負担比率（分子）の構造'!I$46</f>
        <v>107</v>
      </c>
      <c r="C61" s="175"/>
      <c r="D61" s="175"/>
      <c r="E61" s="175">
        <f>'将来負担比率（分子）の構造'!J$46</f>
        <v>135</v>
      </c>
      <c r="F61" s="175"/>
      <c r="G61" s="175"/>
      <c r="H61" s="175">
        <f>'将来負担比率（分子）の構造'!K$46</f>
        <v>148</v>
      </c>
      <c r="I61" s="175"/>
      <c r="J61" s="175"/>
      <c r="K61" s="175">
        <f>'将来負担比率（分子）の構造'!L$46</f>
        <v>135</v>
      </c>
      <c r="L61" s="175"/>
      <c r="M61" s="175"/>
      <c r="N61" s="175">
        <f>'将来負担比率（分子）の構造'!M$46</f>
        <v>126</v>
      </c>
      <c r="O61" s="175"/>
      <c r="P61" s="175"/>
    </row>
    <row r="62" spans="1:16" x14ac:dyDescent="0.2">
      <c r="A62" s="175" t="s">
        <v>35</v>
      </c>
      <c r="B62" s="175">
        <f>'将来負担比率（分子）の構造'!I$45</f>
        <v>10813</v>
      </c>
      <c r="C62" s="175"/>
      <c r="D62" s="175"/>
      <c r="E62" s="175">
        <f>'将来負担比率（分子）の構造'!J$45</f>
        <v>10561</v>
      </c>
      <c r="F62" s="175"/>
      <c r="G62" s="175"/>
      <c r="H62" s="175">
        <f>'将来負担比率（分子）の構造'!K$45</f>
        <v>9956</v>
      </c>
      <c r="I62" s="175"/>
      <c r="J62" s="175"/>
      <c r="K62" s="175">
        <f>'将来負担比率（分子）の構造'!L$45</f>
        <v>9430</v>
      </c>
      <c r="L62" s="175"/>
      <c r="M62" s="175"/>
      <c r="N62" s="175">
        <f>'将来負担比率（分子）の構造'!M$45</f>
        <v>9536</v>
      </c>
      <c r="O62" s="175"/>
      <c r="P62" s="175"/>
    </row>
    <row r="63" spans="1:16" x14ac:dyDescent="0.2">
      <c r="A63" s="175" t="s">
        <v>34</v>
      </c>
      <c r="B63" s="175">
        <f>'将来負担比率（分子）の構造'!I$44</f>
        <v>2632</v>
      </c>
      <c r="C63" s="175"/>
      <c r="D63" s="175"/>
      <c r="E63" s="175">
        <f>'将来負担比率（分子）の構造'!J$44</f>
        <v>2570</v>
      </c>
      <c r="F63" s="175"/>
      <c r="G63" s="175"/>
      <c r="H63" s="175">
        <f>'将来負担比率（分子）の構造'!K$44</f>
        <v>2490</v>
      </c>
      <c r="I63" s="175"/>
      <c r="J63" s="175"/>
      <c r="K63" s="175">
        <f>'将来負担比率（分子）の構造'!L$44</f>
        <v>2738</v>
      </c>
      <c r="L63" s="175"/>
      <c r="M63" s="175"/>
      <c r="N63" s="175">
        <f>'将来負担比率（分子）の構造'!M$44</f>
        <v>2926</v>
      </c>
      <c r="O63" s="175"/>
      <c r="P63" s="175"/>
    </row>
    <row r="64" spans="1:16" x14ac:dyDescent="0.2">
      <c r="A64" s="175" t="s">
        <v>33</v>
      </c>
      <c r="B64" s="175">
        <f>'将来負担比率（分子）の構造'!I$43</f>
        <v>19808</v>
      </c>
      <c r="C64" s="175"/>
      <c r="D64" s="175"/>
      <c r="E64" s="175">
        <f>'将来負担比率（分子）の構造'!J$43</f>
        <v>18765</v>
      </c>
      <c r="F64" s="175"/>
      <c r="G64" s="175"/>
      <c r="H64" s="175">
        <f>'将来負担比率（分子）の構造'!K$43</f>
        <v>18079</v>
      </c>
      <c r="I64" s="175"/>
      <c r="J64" s="175"/>
      <c r="K64" s="175">
        <f>'将来負担比率（分子）の構造'!L$43</f>
        <v>17837</v>
      </c>
      <c r="L64" s="175"/>
      <c r="M64" s="175"/>
      <c r="N64" s="175">
        <f>'将来負担比率（分子）の構造'!M$43</f>
        <v>16721</v>
      </c>
      <c r="O64" s="175"/>
      <c r="P64" s="175"/>
    </row>
    <row r="65" spans="1:16" x14ac:dyDescent="0.2">
      <c r="A65" s="175" t="s">
        <v>32</v>
      </c>
      <c r="B65" s="175">
        <f>'将来負担比率（分子）の構造'!I$42</f>
        <v>2948</v>
      </c>
      <c r="C65" s="175"/>
      <c r="D65" s="175"/>
      <c r="E65" s="175">
        <f>'将来負担比率（分子）の構造'!J$42</f>
        <v>2995</v>
      </c>
      <c r="F65" s="175"/>
      <c r="G65" s="175"/>
      <c r="H65" s="175">
        <f>'将来負担比率（分子）の構造'!K$42</f>
        <v>2883</v>
      </c>
      <c r="I65" s="175"/>
      <c r="J65" s="175"/>
      <c r="K65" s="175">
        <f>'将来負担比率（分子）の構造'!L$42</f>
        <v>3056</v>
      </c>
      <c r="L65" s="175"/>
      <c r="M65" s="175"/>
      <c r="N65" s="175">
        <f>'将来負担比率（分子）の構造'!M$42</f>
        <v>2900</v>
      </c>
      <c r="O65" s="175"/>
      <c r="P65" s="175"/>
    </row>
    <row r="66" spans="1:16" x14ac:dyDescent="0.2">
      <c r="A66" s="175" t="s">
        <v>31</v>
      </c>
      <c r="B66" s="175">
        <f>'将来負担比率（分子）の構造'!I$41</f>
        <v>86566</v>
      </c>
      <c r="C66" s="175"/>
      <c r="D66" s="175"/>
      <c r="E66" s="175">
        <f>'将来負担比率（分子）の構造'!J$41</f>
        <v>89298</v>
      </c>
      <c r="F66" s="175"/>
      <c r="G66" s="175"/>
      <c r="H66" s="175">
        <f>'将来負担比率（分子）の構造'!K$41</f>
        <v>88758</v>
      </c>
      <c r="I66" s="175"/>
      <c r="J66" s="175"/>
      <c r="K66" s="175">
        <f>'将来負担比率（分子）の構造'!L$41</f>
        <v>87104</v>
      </c>
      <c r="L66" s="175"/>
      <c r="M66" s="175"/>
      <c r="N66" s="175">
        <f>'将来負担比率（分子）の構造'!M$41</f>
        <v>86256</v>
      </c>
      <c r="O66" s="175"/>
      <c r="P66" s="175"/>
    </row>
    <row r="67" spans="1:16" x14ac:dyDescent="0.2">
      <c r="A67" s="175" t="s">
        <v>75</v>
      </c>
      <c r="B67" s="175" t="e">
        <f>NA()</f>
        <v>#N/A</v>
      </c>
      <c r="C67" s="175">
        <f>IF(ISNUMBER('将来負担比率（分子）の構造'!I$53), IF('将来負担比率（分子）の構造'!I$53 &lt; 0, 0, '将来負担比率（分子）の構造'!I$53), NA())</f>
        <v>23064</v>
      </c>
      <c r="D67" s="175" t="e">
        <f>NA()</f>
        <v>#N/A</v>
      </c>
      <c r="E67" s="175" t="e">
        <f>NA()</f>
        <v>#N/A</v>
      </c>
      <c r="F67" s="175">
        <f>IF(ISNUMBER('将来負担比率（分子）の構造'!J$53), IF('将来負担比率（分子）の構造'!J$53 &lt; 0, 0, '将来負担比率（分子）の構造'!J$53), NA())</f>
        <v>26707</v>
      </c>
      <c r="G67" s="175" t="e">
        <f>NA()</f>
        <v>#N/A</v>
      </c>
      <c r="H67" s="175" t="e">
        <f>NA()</f>
        <v>#N/A</v>
      </c>
      <c r="I67" s="175">
        <f>IF(ISNUMBER('将来負担比率（分子）の構造'!K$53), IF('将来負担比率（分子）の構造'!K$53 &lt; 0, 0, '将来負担比率（分子）の構造'!K$53), NA())</f>
        <v>26476</v>
      </c>
      <c r="J67" s="175" t="e">
        <f>NA()</f>
        <v>#N/A</v>
      </c>
      <c r="K67" s="175" t="e">
        <f>NA()</f>
        <v>#N/A</v>
      </c>
      <c r="L67" s="175">
        <f>IF(ISNUMBER('将来負担比率（分子）の構造'!L$53), IF('将来負担比率（分子）の構造'!L$53 &lt; 0, 0, '将来負担比率（分子）の構造'!L$53), NA())</f>
        <v>26809</v>
      </c>
      <c r="M67" s="175" t="e">
        <f>NA()</f>
        <v>#N/A</v>
      </c>
      <c r="N67" s="175" t="e">
        <f>NA()</f>
        <v>#N/A</v>
      </c>
      <c r="O67" s="175">
        <f>IF(ISNUMBER('将来負担比率（分子）の構造'!M$53), IF('将来負担比率（分子）の構造'!M$53 &lt; 0, 0, '将来負担比率（分子）の構造'!M$53), NA())</f>
        <v>26698</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3492</v>
      </c>
      <c r="C72" s="179">
        <f>基金残高に係る経年分析!G55</f>
        <v>2881</v>
      </c>
      <c r="D72" s="179">
        <f>基金残高に係る経年分析!H55</f>
        <v>2832</v>
      </c>
    </row>
    <row r="73" spans="1:16" x14ac:dyDescent="0.2">
      <c r="A73" s="178" t="s">
        <v>78</v>
      </c>
      <c r="B73" s="179">
        <f>基金残高に係る経年分析!F56</f>
        <v>955</v>
      </c>
      <c r="C73" s="179">
        <f>基金残高に係る経年分析!G56</f>
        <v>693</v>
      </c>
      <c r="D73" s="179">
        <f>基金残高に係る経年分析!H56</f>
        <v>555</v>
      </c>
    </row>
    <row r="74" spans="1:16" x14ac:dyDescent="0.2">
      <c r="A74" s="178" t="s">
        <v>79</v>
      </c>
      <c r="B74" s="179">
        <f>基金残高に係る経年分析!F57</f>
        <v>4770</v>
      </c>
      <c r="C74" s="179">
        <f>基金残高に係る経年分析!G57</f>
        <v>4732</v>
      </c>
      <c r="D74" s="179">
        <f>基金残高に係る経年分析!H57</f>
        <v>5089</v>
      </c>
    </row>
  </sheetData>
  <sheetProtection algorithmName="SHA-512" hashValue="03fVHDr1zpO+MObnKtGpU40UjVSgDY+I7XWvE7JF+9PH/d2e3cYhgo5yaws8yk5BpvsC+btDxUyM2J9DhDPekA==" saltValue="EyRZbmeBp8OnlCfOQlOt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DI1"/>
    </sheetView>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215</v>
      </c>
      <c r="DI1" s="614"/>
      <c r="DJ1" s="614"/>
      <c r="DK1" s="614"/>
      <c r="DL1" s="614"/>
      <c r="DM1" s="614"/>
      <c r="DN1" s="615"/>
      <c r="DO1" s="215"/>
      <c r="DP1" s="613" t="s">
        <v>216</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2">
      <c r="B2" s="216" t="s">
        <v>217</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16" t="s">
        <v>218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220</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221</v>
      </c>
      <c r="S4" s="617"/>
      <c r="T4" s="617"/>
      <c r="U4" s="617"/>
      <c r="V4" s="617"/>
      <c r="W4" s="617"/>
      <c r="X4" s="617"/>
      <c r="Y4" s="618"/>
      <c r="Z4" s="616" t="s">
        <v>222</v>
      </c>
      <c r="AA4" s="617"/>
      <c r="AB4" s="617"/>
      <c r="AC4" s="618"/>
      <c r="AD4" s="616" t="s">
        <v>223</v>
      </c>
      <c r="AE4" s="617"/>
      <c r="AF4" s="617"/>
      <c r="AG4" s="617"/>
      <c r="AH4" s="617"/>
      <c r="AI4" s="617"/>
      <c r="AJ4" s="617"/>
      <c r="AK4" s="618"/>
      <c r="AL4" s="616" t="s">
        <v>222</v>
      </c>
      <c r="AM4" s="617"/>
      <c r="AN4" s="617"/>
      <c r="AO4" s="618"/>
      <c r="AP4" s="619" t="s">
        <v>224</v>
      </c>
      <c r="AQ4" s="619"/>
      <c r="AR4" s="619"/>
      <c r="AS4" s="619"/>
      <c r="AT4" s="619"/>
      <c r="AU4" s="619"/>
      <c r="AV4" s="619"/>
      <c r="AW4" s="619"/>
      <c r="AX4" s="619"/>
      <c r="AY4" s="619"/>
      <c r="AZ4" s="619"/>
      <c r="BA4" s="619"/>
      <c r="BB4" s="619"/>
      <c r="BC4" s="619"/>
      <c r="BD4" s="619"/>
      <c r="BE4" s="619"/>
      <c r="BF4" s="619"/>
      <c r="BG4" s="619" t="s">
        <v>225</v>
      </c>
      <c r="BH4" s="619"/>
      <c r="BI4" s="619"/>
      <c r="BJ4" s="619"/>
      <c r="BK4" s="619"/>
      <c r="BL4" s="619"/>
      <c r="BM4" s="619"/>
      <c r="BN4" s="619"/>
      <c r="BO4" s="619" t="s">
        <v>222</v>
      </c>
      <c r="BP4" s="619"/>
      <c r="BQ4" s="619"/>
      <c r="BR4" s="619"/>
      <c r="BS4" s="619" t="s">
        <v>226</v>
      </c>
      <c r="BT4" s="619"/>
      <c r="BU4" s="619"/>
      <c r="BV4" s="619"/>
      <c r="BW4" s="619"/>
      <c r="BX4" s="619"/>
      <c r="BY4" s="619"/>
      <c r="BZ4" s="619"/>
      <c r="CA4" s="619"/>
      <c r="CB4" s="619"/>
      <c r="CD4" s="616" t="s">
        <v>227</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228</v>
      </c>
      <c r="C5" s="621"/>
      <c r="D5" s="621"/>
      <c r="E5" s="621"/>
      <c r="F5" s="621"/>
      <c r="G5" s="621"/>
      <c r="H5" s="621"/>
      <c r="I5" s="621"/>
      <c r="J5" s="621"/>
      <c r="K5" s="621"/>
      <c r="L5" s="621"/>
      <c r="M5" s="621"/>
      <c r="N5" s="621"/>
      <c r="O5" s="621"/>
      <c r="P5" s="621"/>
      <c r="Q5" s="622"/>
      <c r="R5" s="623">
        <v>24731812</v>
      </c>
      <c r="S5" s="624"/>
      <c r="T5" s="624"/>
      <c r="U5" s="624"/>
      <c r="V5" s="624"/>
      <c r="W5" s="624"/>
      <c r="X5" s="624"/>
      <c r="Y5" s="625"/>
      <c r="Z5" s="626">
        <v>29.8</v>
      </c>
      <c r="AA5" s="626"/>
      <c r="AB5" s="626"/>
      <c r="AC5" s="626"/>
      <c r="AD5" s="627">
        <v>23678824</v>
      </c>
      <c r="AE5" s="627"/>
      <c r="AF5" s="627"/>
      <c r="AG5" s="627"/>
      <c r="AH5" s="627"/>
      <c r="AI5" s="627"/>
      <c r="AJ5" s="627"/>
      <c r="AK5" s="627"/>
      <c r="AL5" s="628">
        <v>69.3</v>
      </c>
      <c r="AM5" s="629"/>
      <c r="AN5" s="629"/>
      <c r="AO5" s="630"/>
      <c r="AP5" s="620" t="s">
        <v>229</v>
      </c>
      <c r="AQ5" s="621"/>
      <c r="AR5" s="621"/>
      <c r="AS5" s="621"/>
      <c r="AT5" s="621"/>
      <c r="AU5" s="621"/>
      <c r="AV5" s="621"/>
      <c r="AW5" s="621"/>
      <c r="AX5" s="621"/>
      <c r="AY5" s="621"/>
      <c r="AZ5" s="621"/>
      <c r="BA5" s="621"/>
      <c r="BB5" s="621"/>
      <c r="BC5" s="621"/>
      <c r="BD5" s="621"/>
      <c r="BE5" s="621"/>
      <c r="BF5" s="622"/>
      <c r="BG5" s="634">
        <v>23677669</v>
      </c>
      <c r="BH5" s="635"/>
      <c r="BI5" s="635"/>
      <c r="BJ5" s="635"/>
      <c r="BK5" s="635"/>
      <c r="BL5" s="635"/>
      <c r="BM5" s="635"/>
      <c r="BN5" s="636"/>
      <c r="BO5" s="637">
        <v>95.7</v>
      </c>
      <c r="BP5" s="637"/>
      <c r="BQ5" s="637"/>
      <c r="BR5" s="637"/>
      <c r="BS5" s="638">
        <v>416265</v>
      </c>
      <c r="BT5" s="638"/>
      <c r="BU5" s="638"/>
      <c r="BV5" s="638"/>
      <c r="BW5" s="638"/>
      <c r="BX5" s="638"/>
      <c r="BY5" s="638"/>
      <c r="BZ5" s="638"/>
      <c r="CA5" s="638"/>
      <c r="CB5" s="642"/>
      <c r="CD5" s="616" t="s">
        <v>224</v>
      </c>
      <c r="CE5" s="617"/>
      <c r="CF5" s="617"/>
      <c r="CG5" s="617"/>
      <c r="CH5" s="617"/>
      <c r="CI5" s="617"/>
      <c r="CJ5" s="617"/>
      <c r="CK5" s="617"/>
      <c r="CL5" s="617"/>
      <c r="CM5" s="617"/>
      <c r="CN5" s="617"/>
      <c r="CO5" s="617"/>
      <c r="CP5" s="617"/>
      <c r="CQ5" s="618"/>
      <c r="CR5" s="616" t="s">
        <v>230</v>
      </c>
      <c r="CS5" s="617"/>
      <c r="CT5" s="617"/>
      <c r="CU5" s="617"/>
      <c r="CV5" s="617"/>
      <c r="CW5" s="617"/>
      <c r="CX5" s="617"/>
      <c r="CY5" s="618"/>
      <c r="CZ5" s="616" t="s">
        <v>222</v>
      </c>
      <c r="DA5" s="617"/>
      <c r="DB5" s="617"/>
      <c r="DC5" s="618"/>
      <c r="DD5" s="616" t="s">
        <v>231</v>
      </c>
      <c r="DE5" s="617"/>
      <c r="DF5" s="617"/>
      <c r="DG5" s="617"/>
      <c r="DH5" s="617"/>
      <c r="DI5" s="617"/>
      <c r="DJ5" s="617"/>
      <c r="DK5" s="617"/>
      <c r="DL5" s="617"/>
      <c r="DM5" s="617"/>
      <c r="DN5" s="617"/>
      <c r="DO5" s="617"/>
      <c r="DP5" s="618"/>
      <c r="DQ5" s="616" t="s">
        <v>232</v>
      </c>
      <c r="DR5" s="617"/>
      <c r="DS5" s="617"/>
      <c r="DT5" s="617"/>
      <c r="DU5" s="617"/>
      <c r="DV5" s="617"/>
      <c r="DW5" s="617"/>
      <c r="DX5" s="617"/>
      <c r="DY5" s="617"/>
      <c r="DZ5" s="617"/>
      <c r="EA5" s="617"/>
      <c r="EB5" s="617"/>
      <c r="EC5" s="618"/>
    </row>
    <row r="6" spans="2:143" ht="11.25" customHeight="1" x14ac:dyDescent="0.2">
      <c r="B6" s="631" t="s">
        <v>233</v>
      </c>
      <c r="C6" s="632"/>
      <c r="D6" s="632"/>
      <c r="E6" s="632"/>
      <c r="F6" s="632"/>
      <c r="G6" s="632"/>
      <c r="H6" s="632"/>
      <c r="I6" s="632"/>
      <c r="J6" s="632"/>
      <c r="K6" s="632"/>
      <c r="L6" s="632"/>
      <c r="M6" s="632"/>
      <c r="N6" s="632"/>
      <c r="O6" s="632"/>
      <c r="P6" s="632"/>
      <c r="Q6" s="633"/>
      <c r="R6" s="634">
        <v>639180</v>
      </c>
      <c r="S6" s="635"/>
      <c r="T6" s="635"/>
      <c r="U6" s="635"/>
      <c r="V6" s="635"/>
      <c r="W6" s="635"/>
      <c r="X6" s="635"/>
      <c r="Y6" s="636"/>
      <c r="Z6" s="637">
        <v>0.8</v>
      </c>
      <c r="AA6" s="637"/>
      <c r="AB6" s="637"/>
      <c r="AC6" s="637"/>
      <c r="AD6" s="638">
        <v>639180</v>
      </c>
      <c r="AE6" s="638"/>
      <c r="AF6" s="638"/>
      <c r="AG6" s="638"/>
      <c r="AH6" s="638"/>
      <c r="AI6" s="638"/>
      <c r="AJ6" s="638"/>
      <c r="AK6" s="638"/>
      <c r="AL6" s="639">
        <v>1.9</v>
      </c>
      <c r="AM6" s="640"/>
      <c r="AN6" s="640"/>
      <c r="AO6" s="641"/>
      <c r="AP6" s="631" t="s">
        <v>234</v>
      </c>
      <c r="AQ6" s="632"/>
      <c r="AR6" s="632"/>
      <c r="AS6" s="632"/>
      <c r="AT6" s="632"/>
      <c r="AU6" s="632"/>
      <c r="AV6" s="632"/>
      <c r="AW6" s="632"/>
      <c r="AX6" s="632"/>
      <c r="AY6" s="632"/>
      <c r="AZ6" s="632"/>
      <c r="BA6" s="632"/>
      <c r="BB6" s="632"/>
      <c r="BC6" s="632"/>
      <c r="BD6" s="632"/>
      <c r="BE6" s="632"/>
      <c r="BF6" s="633"/>
      <c r="BG6" s="634">
        <v>23677669</v>
      </c>
      <c r="BH6" s="635"/>
      <c r="BI6" s="635"/>
      <c r="BJ6" s="635"/>
      <c r="BK6" s="635"/>
      <c r="BL6" s="635"/>
      <c r="BM6" s="635"/>
      <c r="BN6" s="636"/>
      <c r="BO6" s="637">
        <v>95.7</v>
      </c>
      <c r="BP6" s="637"/>
      <c r="BQ6" s="637"/>
      <c r="BR6" s="637"/>
      <c r="BS6" s="638">
        <v>416265</v>
      </c>
      <c r="BT6" s="638"/>
      <c r="BU6" s="638"/>
      <c r="BV6" s="638"/>
      <c r="BW6" s="638"/>
      <c r="BX6" s="638"/>
      <c r="BY6" s="638"/>
      <c r="BZ6" s="638"/>
      <c r="CA6" s="638"/>
      <c r="CB6" s="642"/>
      <c r="CD6" s="620" t="s">
        <v>235</v>
      </c>
      <c r="CE6" s="621"/>
      <c r="CF6" s="621"/>
      <c r="CG6" s="621"/>
      <c r="CH6" s="621"/>
      <c r="CI6" s="621"/>
      <c r="CJ6" s="621"/>
      <c r="CK6" s="621"/>
      <c r="CL6" s="621"/>
      <c r="CM6" s="621"/>
      <c r="CN6" s="621"/>
      <c r="CO6" s="621"/>
      <c r="CP6" s="621"/>
      <c r="CQ6" s="622"/>
      <c r="CR6" s="634">
        <v>355704</v>
      </c>
      <c r="CS6" s="635"/>
      <c r="CT6" s="635"/>
      <c r="CU6" s="635"/>
      <c r="CV6" s="635"/>
      <c r="CW6" s="635"/>
      <c r="CX6" s="635"/>
      <c r="CY6" s="636"/>
      <c r="CZ6" s="628">
        <v>0.4</v>
      </c>
      <c r="DA6" s="629"/>
      <c r="DB6" s="629"/>
      <c r="DC6" s="645"/>
      <c r="DD6" s="643" t="s">
        <v>129</v>
      </c>
      <c r="DE6" s="635"/>
      <c r="DF6" s="635"/>
      <c r="DG6" s="635"/>
      <c r="DH6" s="635"/>
      <c r="DI6" s="635"/>
      <c r="DJ6" s="635"/>
      <c r="DK6" s="635"/>
      <c r="DL6" s="635"/>
      <c r="DM6" s="635"/>
      <c r="DN6" s="635"/>
      <c r="DO6" s="635"/>
      <c r="DP6" s="636"/>
      <c r="DQ6" s="643">
        <v>354860</v>
      </c>
      <c r="DR6" s="635"/>
      <c r="DS6" s="635"/>
      <c r="DT6" s="635"/>
      <c r="DU6" s="635"/>
      <c r="DV6" s="635"/>
      <c r="DW6" s="635"/>
      <c r="DX6" s="635"/>
      <c r="DY6" s="635"/>
      <c r="DZ6" s="635"/>
      <c r="EA6" s="635"/>
      <c r="EB6" s="635"/>
      <c r="EC6" s="644"/>
    </row>
    <row r="7" spans="2:143" ht="11.25" customHeight="1" x14ac:dyDescent="0.2">
      <c r="B7" s="631" t="s">
        <v>236</v>
      </c>
      <c r="C7" s="632"/>
      <c r="D7" s="632"/>
      <c r="E7" s="632"/>
      <c r="F7" s="632"/>
      <c r="G7" s="632"/>
      <c r="H7" s="632"/>
      <c r="I7" s="632"/>
      <c r="J7" s="632"/>
      <c r="K7" s="632"/>
      <c r="L7" s="632"/>
      <c r="M7" s="632"/>
      <c r="N7" s="632"/>
      <c r="O7" s="632"/>
      <c r="P7" s="632"/>
      <c r="Q7" s="633"/>
      <c r="R7" s="634">
        <v>35397</v>
      </c>
      <c r="S7" s="635"/>
      <c r="T7" s="635"/>
      <c r="U7" s="635"/>
      <c r="V7" s="635"/>
      <c r="W7" s="635"/>
      <c r="X7" s="635"/>
      <c r="Y7" s="636"/>
      <c r="Z7" s="637">
        <v>0</v>
      </c>
      <c r="AA7" s="637"/>
      <c r="AB7" s="637"/>
      <c r="AC7" s="637"/>
      <c r="AD7" s="638">
        <v>35397</v>
      </c>
      <c r="AE7" s="638"/>
      <c r="AF7" s="638"/>
      <c r="AG7" s="638"/>
      <c r="AH7" s="638"/>
      <c r="AI7" s="638"/>
      <c r="AJ7" s="638"/>
      <c r="AK7" s="638"/>
      <c r="AL7" s="639">
        <v>0.1</v>
      </c>
      <c r="AM7" s="640"/>
      <c r="AN7" s="640"/>
      <c r="AO7" s="641"/>
      <c r="AP7" s="631" t="s">
        <v>237</v>
      </c>
      <c r="AQ7" s="632"/>
      <c r="AR7" s="632"/>
      <c r="AS7" s="632"/>
      <c r="AT7" s="632"/>
      <c r="AU7" s="632"/>
      <c r="AV7" s="632"/>
      <c r="AW7" s="632"/>
      <c r="AX7" s="632"/>
      <c r="AY7" s="632"/>
      <c r="AZ7" s="632"/>
      <c r="BA7" s="632"/>
      <c r="BB7" s="632"/>
      <c r="BC7" s="632"/>
      <c r="BD7" s="632"/>
      <c r="BE7" s="632"/>
      <c r="BF7" s="633"/>
      <c r="BG7" s="634">
        <v>10185222</v>
      </c>
      <c r="BH7" s="635"/>
      <c r="BI7" s="635"/>
      <c r="BJ7" s="635"/>
      <c r="BK7" s="635"/>
      <c r="BL7" s="635"/>
      <c r="BM7" s="635"/>
      <c r="BN7" s="636"/>
      <c r="BO7" s="637">
        <v>41.2</v>
      </c>
      <c r="BP7" s="637"/>
      <c r="BQ7" s="637"/>
      <c r="BR7" s="637"/>
      <c r="BS7" s="638">
        <v>416265</v>
      </c>
      <c r="BT7" s="638"/>
      <c r="BU7" s="638"/>
      <c r="BV7" s="638"/>
      <c r="BW7" s="638"/>
      <c r="BX7" s="638"/>
      <c r="BY7" s="638"/>
      <c r="BZ7" s="638"/>
      <c r="CA7" s="638"/>
      <c r="CB7" s="642"/>
      <c r="CD7" s="631" t="s">
        <v>238</v>
      </c>
      <c r="CE7" s="632"/>
      <c r="CF7" s="632"/>
      <c r="CG7" s="632"/>
      <c r="CH7" s="632"/>
      <c r="CI7" s="632"/>
      <c r="CJ7" s="632"/>
      <c r="CK7" s="632"/>
      <c r="CL7" s="632"/>
      <c r="CM7" s="632"/>
      <c r="CN7" s="632"/>
      <c r="CO7" s="632"/>
      <c r="CP7" s="632"/>
      <c r="CQ7" s="633"/>
      <c r="CR7" s="634">
        <v>24381389</v>
      </c>
      <c r="CS7" s="635"/>
      <c r="CT7" s="635"/>
      <c r="CU7" s="635"/>
      <c r="CV7" s="635"/>
      <c r="CW7" s="635"/>
      <c r="CX7" s="635"/>
      <c r="CY7" s="636"/>
      <c r="CZ7" s="637">
        <v>30.1</v>
      </c>
      <c r="DA7" s="637"/>
      <c r="DB7" s="637"/>
      <c r="DC7" s="637"/>
      <c r="DD7" s="643">
        <v>1022491</v>
      </c>
      <c r="DE7" s="635"/>
      <c r="DF7" s="635"/>
      <c r="DG7" s="635"/>
      <c r="DH7" s="635"/>
      <c r="DI7" s="635"/>
      <c r="DJ7" s="635"/>
      <c r="DK7" s="635"/>
      <c r="DL7" s="635"/>
      <c r="DM7" s="635"/>
      <c r="DN7" s="635"/>
      <c r="DO7" s="635"/>
      <c r="DP7" s="636"/>
      <c r="DQ7" s="643">
        <v>8276340</v>
      </c>
      <c r="DR7" s="635"/>
      <c r="DS7" s="635"/>
      <c r="DT7" s="635"/>
      <c r="DU7" s="635"/>
      <c r="DV7" s="635"/>
      <c r="DW7" s="635"/>
      <c r="DX7" s="635"/>
      <c r="DY7" s="635"/>
      <c r="DZ7" s="635"/>
      <c r="EA7" s="635"/>
      <c r="EB7" s="635"/>
      <c r="EC7" s="644"/>
    </row>
    <row r="8" spans="2:143" ht="11.25" customHeight="1" x14ac:dyDescent="0.2">
      <c r="B8" s="631" t="s">
        <v>239</v>
      </c>
      <c r="C8" s="632"/>
      <c r="D8" s="632"/>
      <c r="E8" s="632"/>
      <c r="F8" s="632"/>
      <c r="G8" s="632"/>
      <c r="H8" s="632"/>
      <c r="I8" s="632"/>
      <c r="J8" s="632"/>
      <c r="K8" s="632"/>
      <c r="L8" s="632"/>
      <c r="M8" s="632"/>
      <c r="N8" s="632"/>
      <c r="O8" s="632"/>
      <c r="P8" s="632"/>
      <c r="Q8" s="633"/>
      <c r="R8" s="634">
        <v>77146</v>
      </c>
      <c r="S8" s="635"/>
      <c r="T8" s="635"/>
      <c r="U8" s="635"/>
      <c r="V8" s="635"/>
      <c r="W8" s="635"/>
      <c r="X8" s="635"/>
      <c r="Y8" s="636"/>
      <c r="Z8" s="637">
        <v>0.1</v>
      </c>
      <c r="AA8" s="637"/>
      <c r="AB8" s="637"/>
      <c r="AC8" s="637"/>
      <c r="AD8" s="638">
        <v>77146</v>
      </c>
      <c r="AE8" s="638"/>
      <c r="AF8" s="638"/>
      <c r="AG8" s="638"/>
      <c r="AH8" s="638"/>
      <c r="AI8" s="638"/>
      <c r="AJ8" s="638"/>
      <c r="AK8" s="638"/>
      <c r="AL8" s="639">
        <v>0.2</v>
      </c>
      <c r="AM8" s="640"/>
      <c r="AN8" s="640"/>
      <c r="AO8" s="641"/>
      <c r="AP8" s="631" t="s">
        <v>240</v>
      </c>
      <c r="AQ8" s="632"/>
      <c r="AR8" s="632"/>
      <c r="AS8" s="632"/>
      <c r="AT8" s="632"/>
      <c r="AU8" s="632"/>
      <c r="AV8" s="632"/>
      <c r="AW8" s="632"/>
      <c r="AX8" s="632"/>
      <c r="AY8" s="632"/>
      <c r="AZ8" s="632"/>
      <c r="BA8" s="632"/>
      <c r="BB8" s="632"/>
      <c r="BC8" s="632"/>
      <c r="BD8" s="632"/>
      <c r="BE8" s="632"/>
      <c r="BF8" s="633"/>
      <c r="BG8" s="634">
        <v>245236</v>
      </c>
      <c r="BH8" s="635"/>
      <c r="BI8" s="635"/>
      <c r="BJ8" s="635"/>
      <c r="BK8" s="635"/>
      <c r="BL8" s="635"/>
      <c r="BM8" s="635"/>
      <c r="BN8" s="636"/>
      <c r="BO8" s="637">
        <v>1</v>
      </c>
      <c r="BP8" s="637"/>
      <c r="BQ8" s="637"/>
      <c r="BR8" s="637"/>
      <c r="BS8" s="643" t="s">
        <v>183</v>
      </c>
      <c r="BT8" s="635"/>
      <c r="BU8" s="635"/>
      <c r="BV8" s="635"/>
      <c r="BW8" s="635"/>
      <c r="BX8" s="635"/>
      <c r="BY8" s="635"/>
      <c r="BZ8" s="635"/>
      <c r="CA8" s="635"/>
      <c r="CB8" s="644"/>
      <c r="CD8" s="631" t="s">
        <v>241</v>
      </c>
      <c r="CE8" s="632"/>
      <c r="CF8" s="632"/>
      <c r="CG8" s="632"/>
      <c r="CH8" s="632"/>
      <c r="CI8" s="632"/>
      <c r="CJ8" s="632"/>
      <c r="CK8" s="632"/>
      <c r="CL8" s="632"/>
      <c r="CM8" s="632"/>
      <c r="CN8" s="632"/>
      <c r="CO8" s="632"/>
      <c r="CP8" s="632"/>
      <c r="CQ8" s="633"/>
      <c r="CR8" s="634">
        <v>20172581</v>
      </c>
      <c r="CS8" s="635"/>
      <c r="CT8" s="635"/>
      <c r="CU8" s="635"/>
      <c r="CV8" s="635"/>
      <c r="CW8" s="635"/>
      <c r="CX8" s="635"/>
      <c r="CY8" s="636"/>
      <c r="CZ8" s="637">
        <v>24.9</v>
      </c>
      <c r="DA8" s="637"/>
      <c r="DB8" s="637"/>
      <c r="DC8" s="637"/>
      <c r="DD8" s="643">
        <v>292715</v>
      </c>
      <c r="DE8" s="635"/>
      <c r="DF8" s="635"/>
      <c r="DG8" s="635"/>
      <c r="DH8" s="635"/>
      <c r="DI8" s="635"/>
      <c r="DJ8" s="635"/>
      <c r="DK8" s="635"/>
      <c r="DL8" s="635"/>
      <c r="DM8" s="635"/>
      <c r="DN8" s="635"/>
      <c r="DO8" s="635"/>
      <c r="DP8" s="636"/>
      <c r="DQ8" s="643">
        <v>10267919</v>
      </c>
      <c r="DR8" s="635"/>
      <c r="DS8" s="635"/>
      <c r="DT8" s="635"/>
      <c r="DU8" s="635"/>
      <c r="DV8" s="635"/>
      <c r="DW8" s="635"/>
      <c r="DX8" s="635"/>
      <c r="DY8" s="635"/>
      <c r="DZ8" s="635"/>
      <c r="EA8" s="635"/>
      <c r="EB8" s="635"/>
      <c r="EC8" s="644"/>
    </row>
    <row r="9" spans="2:143" ht="11.25" customHeight="1" x14ac:dyDescent="0.2">
      <c r="B9" s="631" t="s">
        <v>242</v>
      </c>
      <c r="C9" s="632"/>
      <c r="D9" s="632"/>
      <c r="E9" s="632"/>
      <c r="F9" s="632"/>
      <c r="G9" s="632"/>
      <c r="H9" s="632"/>
      <c r="I9" s="632"/>
      <c r="J9" s="632"/>
      <c r="K9" s="632"/>
      <c r="L9" s="632"/>
      <c r="M9" s="632"/>
      <c r="N9" s="632"/>
      <c r="O9" s="632"/>
      <c r="P9" s="632"/>
      <c r="Q9" s="633"/>
      <c r="R9" s="634">
        <v>87370</v>
      </c>
      <c r="S9" s="635"/>
      <c r="T9" s="635"/>
      <c r="U9" s="635"/>
      <c r="V9" s="635"/>
      <c r="W9" s="635"/>
      <c r="X9" s="635"/>
      <c r="Y9" s="636"/>
      <c r="Z9" s="637">
        <v>0.1</v>
      </c>
      <c r="AA9" s="637"/>
      <c r="AB9" s="637"/>
      <c r="AC9" s="637"/>
      <c r="AD9" s="638">
        <v>87370</v>
      </c>
      <c r="AE9" s="638"/>
      <c r="AF9" s="638"/>
      <c r="AG9" s="638"/>
      <c r="AH9" s="638"/>
      <c r="AI9" s="638"/>
      <c r="AJ9" s="638"/>
      <c r="AK9" s="638"/>
      <c r="AL9" s="639">
        <v>0.3</v>
      </c>
      <c r="AM9" s="640"/>
      <c r="AN9" s="640"/>
      <c r="AO9" s="641"/>
      <c r="AP9" s="631" t="s">
        <v>243</v>
      </c>
      <c r="AQ9" s="632"/>
      <c r="AR9" s="632"/>
      <c r="AS9" s="632"/>
      <c r="AT9" s="632"/>
      <c r="AU9" s="632"/>
      <c r="AV9" s="632"/>
      <c r="AW9" s="632"/>
      <c r="AX9" s="632"/>
      <c r="AY9" s="632"/>
      <c r="AZ9" s="632"/>
      <c r="BA9" s="632"/>
      <c r="BB9" s="632"/>
      <c r="BC9" s="632"/>
      <c r="BD9" s="632"/>
      <c r="BE9" s="632"/>
      <c r="BF9" s="633"/>
      <c r="BG9" s="634">
        <v>7642096</v>
      </c>
      <c r="BH9" s="635"/>
      <c r="BI9" s="635"/>
      <c r="BJ9" s="635"/>
      <c r="BK9" s="635"/>
      <c r="BL9" s="635"/>
      <c r="BM9" s="635"/>
      <c r="BN9" s="636"/>
      <c r="BO9" s="637">
        <v>30.9</v>
      </c>
      <c r="BP9" s="637"/>
      <c r="BQ9" s="637"/>
      <c r="BR9" s="637"/>
      <c r="BS9" s="643" t="s">
        <v>129</v>
      </c>
      <c r="BT9" s="635"/>
      <c r="BU9" s="635"/>
      <c r="BV9" s="635"/>
      <c r="BW9" s="635"/>
      <c r="BX9" s="635"/>
      <c r="BY9" s="635"/>
      <c r="BZ9" s="635"/>
      <c r="CA9" s="635"/>
      <c r="CB9" s="644"/>
      <c r="CD9" s="631" t="s">
        <v>244</v>
      </c>
      <c r="CE9" s="632"/>
      <c r="CF9" s="632"/>
      <c r="CG9" s="632"/>
      <c r="CH9" s="632"/>
      <c r="CI9" s="632"/>
      <c r="CJ9" s="632"/>
      <c r="CK9" s="632"/>
      <c r="CL9" s="632"/>
      <c r="CM9" s="632"/>
      <c r="CN9" s="632"/>
      <c r="CO9" s="632"/>
      <c r="CP9" s="632"/>
      <c r="CQ9" s="633"/>
      <c r="CR9" s="634">
        <v>5703356</v>
      </c>
      <c r="CS9" s="635"/>
      <c r="CT9" s="635"/>
      <c r="CU9" s="635"/>
      <c r="CV9" s="635"/>
      <c r="CW9" s="635"/>
      <c r="CX9" s="635"/>
      <c r="CY9" s="636"/>
      <c r="CZ9" s="637">
        <v>7</v>
      </c>
      <c r="DA9" s="637"/>
      <c r="DB9" s="637"/>
      <c r="DC9" s="637"/>
      <c r="DD9" s="643">
        <v>221672</v>
      </c>
      <c r="DE9" s="635"/>
      <c r="DF9" s="635"/>
      <c r="DG9" s="635"/>
      <c r="DH9" s="635"/>
      <c r="DI9" s="635"/>
      <c r="DJ9" s="635"/>
      <c r="DK9" s="635"/>
      <c r="DL9" s="635"/>
      <c r="DM9" s="635"/>
      <c r="DN9" s="635"/>
      <c r="DO9" s="635"/>
      <c r="DP9" s="636"/>
      <c r="DQ9" s="643">
        <v>5050640</v>
      </c>
      <c r="DR9" s="635"/>
      <c r="DS9" s="635"/>
      <c r="DT9" s="635"/>
      <c r="DU9" s="635"/>
      <c r="DV9" s="635"/>
      <c r="DW9" s="635"/>
      <c r="DX9" s="635"/>
      <c r="DY9" s="635"/>
      <c r="DZ9" s="635"/>
      <c r="EA9" s="635"/>
      <c r="EB9" s="635"/>
      <c r="EC9" s="644"/>
    </row>
    <row r="10" spans="2:143" ht="11.25" customHeight="1" x14ac:dyDescent="0.2">
      <c r="B10" s="631" t="s">
        <v>245</v>
      </c>
      <c r="C10" s="632"/>
      <c r="D10" s="632"/>
      <c r="E10" s="632"/>
      <c r="F10" s="632"/>
      <c r="G10" s="632"/>
      <c r="H10" s="632"/>
      <c r="I10" s="632"/>
      <c r="J10" s="632"/>
      <c r="K10" s="632"/>
      <c r="L10" s="632"/>
      <c r="M10" s="632"/>
      <c r="N10" s="632"/>
      <c r="O10" s="632"/>
      <c r="P10" s="632"/>
      <c r="Q10" s="633"/>
      <c r="R10" s="634" t="s">
        <v>129</v>
      </c>
      <c r="S10" s="635"/>
      <c r="T10" s="635"/>
      <c r="U10" s="635"/>
      <c r="V10" s="635"/>
      <c r="W10" s="635"/>
      <c r="X10" s="635"/>
      <c r="Y10" s="636"/>
      <c r="Z10" s="637" t="s">
        <v>129</v>
      </c>
      <c r="AA10" s="637"/>
      <c r="AB10" s="637"/>
      <c r="AC10" s="637"/>
      <c r="AD10" s="638" t="s">
        <v>183</v>
      </c>
      <c r="AE10" s="638"/>
      <c r="AF10" s="638"/>
      <c r="AG10" s="638"/>
      <c r="AH10" s="638"/>
      <c r="AI10" s="638"/>
      <c r="AJ10" s="638"/>
      <c r="AK10" s="638"/>
      <c r="AL10" s="639" t="s">
        <v>183</v>
      </c>
      <c r="AM10" s="640"/>
      <c r="AN10" s="640"/>
      <c r="AO10" s="641"/>
      <c r="AP10" s="631" t="s">
        <v>246</v>
      </c>
      <c r="AQ10" s="632"/>
      <c r="AR10" s="632"/>
      <c r="AS10" s="632"/>
      <c r="AT10" s="632"/>
      <c r="AU10" s="632"/>
      <c r="AV10" s="632"/>
      <c r="AW10" s="632"/>
      <c r="AX10" s="632"/>
      <c r="AY10" s="632"/>
      <c r="AZ10" s="632"/>
      <c r="BA10" s="632"/>
      <c r="BB10" s="632"/>
      <c r="BC10" s="632"/>
      <c r="BD10" s="632"/>
      <c r="BE10" s="632"/>
      <c r="BF10" s="633"/>
      <c r="BG10" s="634">
        <v>477697</v>
      </c>
      <c r="BH10" s="635"/>
      <c r="BI10" s="635"/>
      <c r="BJ10" s="635"/>
      <c r="BK10" s="635"/>
      <c r="BL10" s="635"/>
      <c r="BM10" s="635"/>
      <c r="BN10" s="636"/>
      <c r="BO10" s="637">
        <v>1.9</v>
      </c>
      <c r="BP10" s="637"/>
      <c r="BQ10" s="637"/>
      <c r="BR10" s="637"/>
      <c r="BS10" s="643" t="s">
        <v>129</v>
      </c>
      <c r="BT10" s="635"/>
      <c r="BU10" s="635"/>
      <c r="BV10" s="635"/>
      <c r="BW10" s="635"/>
      <c r="BX10" s="635"/>
      <c r="BY10" s="635"/>
      <c r="BZ10" s="635"/>
      <c r="CA10" s="635"/>
      <c r="CB10" s="644"/>
      <c r="CD10" s="631" t="s">
        <v>247</v>
      </c>
      <c r="CE10" s="632"/>
      <c r="CF10" s="632"/>
      <c r="CG10" s="632"/>
      <c r="CH10" s="632"/>
      <c r="CI10" s="632"/>
      <c r="CJ10" s="632"/>
      <c r="CK10" s="632"/>
      <c r="CL10" s="632"/>
      <c r="CM10" s="632"/>
      <c r="CN10" s="632"/>
      <c r="CO10" s="632"/>
      <c r="CP10" s="632"/>
      <c r="CQ10" s="633"/>
      <c r="CR10" s="634">
        <v>54251</v>
      </c>
      <c r="CS10" s="635"/>
      <c r="CT10" s="635"/>
      <c r="CU10" s="635"/>
      <c r="CV10" s="635"/>
      <c r="CW10" s="635"/>
      <c r="CX10" s="635"/>
      <c r="CY10" s="636"/>
      <c r="CZ10" s="637">
        <v>0.1</v>
      </c>
      <c r="DA10" s="637"/>
      <c r="DB10" s="637"/>
      <c r="DC10" s="637"/>
      <c r="DD10" s="643" t="s">
        <v>129</v>
      </c>
      <c r="DE10" s="635"/>
      <c r="DF10" s="635"/>
      <c r="DG10" s="635"/>
      <c r="DH10" s="635"/>
      <c r="DI10" s="635"/>
      <c r="DJ10" s="635"/>
      <c r="DK10" s="635"/>
      <c r="DL10" s="635"/>
      <c r="DM10" s="635"/>
      <c r="DN10" s="635"/>
      <c r="DO10" s="635"/>
      <c r="DP10" s="636"/>
      <c r="DQ10" s="643">
        <v>47771</v>
      </c>
      <c r="DR10" s="635"/>
      <c r="DS10" s="635"/>
      <c r="DT10" s="635"/>
      <c r="DU10" s="635"/>
      <c r="DV10" s="635"/>
      <c r="DW10" s="635"/>
      <c r="DX10" s="635"/>
      <c r="DY10" s="635"/>
      <c r="DZ10" s="635"/>
      <c r="EA10" s="635"/>
      <c r="EB10" s="635"/>
      <c r="EC10" s="644"/>
    </row>
    <row r="11" spans="2:143" ht="11.25" customHeight="1" x14ac:dyDescent="0.2">
      <c r="B11" s="631" t="s">
        <v>248</v>
      </c>
      <c r="C11" s="632"/>
      <c r="D11" s="632"/>
      <c r="E11" s="632"/>
      <c r="F11" s="632"/>
      <c r="G11" s="632"/>
      <c r="H11" s="632"/>
      <c r="I11" s="632"/>
      <c r="J11" s="632"/>
      <c r="K11" s="632"/>
      <c r="L11" s="632"/>
      <c r="M11" s="632"/>
      <c r="N11" s="632"/>
      <c r="O11" s="632"/>
      <c r="P11" s="632"/>
      <c r="Q11" s="633"/>
      <c r="R11" s="634">
        <v>3094518</v>
      </c>
      <c r="S11" s="635"/>
      <c r="T11" s="635"/>
      <c r="U11" s="635"/>
      <c r="V11" s="635"/>
      <c r="W11" s="635"/>
      <c r="X11" s="635"/>
      <c r="Y11" s="636"/>
      <c r="Z11" s="639">
        <v>3.7</v>
      </c>
      <c r="AA11" s="640"/>
      <c r="AB11" s="640"/>
      <c r="AC11" s="646"/>
      <c r="AD11" s="643">
        <v>3094518</v>
      </c>
      <c r="AE11" s="635"/>
      <c r="AF11" s="635"/>
      <c r="AG11" s="635"/>
      <c r="AH11" s="635"/>
      <c r="AI11" s="635"/>
      <c r="AJ11" s="635"/>
      <c r="AK11" s="636"/>
      <c r="AL11" s="639">
        <v>9.1</v>
      </c>
      <c r="AM11" s="640"/>
      <c r="AN11" s="640"/>
      <c r="AO11" s="641"/>
      <c r="AP11" s="631" t="s">
        <v>249</v>
      </c>
      <c r="AQ11" s="632"/>
      <c r="AR11" s="632"/>
      <c r="AS11" s="632"/>
      <c r="AT11" s="632"/>
      <c r="AU11" s="632"/>
      <c r="AV11" s="632"/>
      <c r="AW11" s="632"/>
      <c r="AX11" s="632"/>
      <c r="AY11" s="632"/>
      <c r="AZ11" s="632"/>
      <c r="BA11" s="632"/>
      <c r="BB11" s="632"/>
      <c r="BC11" s="632"/>
      <c r="BD11" s="632"/>
      <c r="BE11" s="632"/>
      <c r="BF11" s="633"/>
      <c r="BG11" s="634">
        <v>1820193</v>
      </c>
      <c r="BH11" s="635"/>
      <c r="BI11" s="635"/>
      <c r="BJ11" s="635"/>
      <c r="BK11" s="635"/>
      <c r="BL11" s="635"/>
      <c r="BM11" s="635"/>
      <c r="BN11" s="636"/>
      <c r="BO11" s="637">
        <v>7.4</v>
      </c>
      <c r="BP11" s="637"/>
      <c r="BQ11" s="637"/>
      <c r="BR11" s="637"/>
      <c r="BS11" s="643">
        <v>416265</v>
      </c>
      <c r="BT11" s="635"/>
      <c r="BU11" s="635"/>
      <c r="BV11" s="635"/>
      <c r="BW11" s="635"/>
      <c r="BX11" s="635"/>
      <c r="BY11" s="635"/>
      <c r="BZ11" s="635"/>
      <c r="CA11" s="635"/>
      <c r="CB11" s="644"/>
      <c r="CD11" s="631" t="s">
        <v>250</v>
      </c>
      <c r="CE11" s="632"/>
      <c r="CF11" s="632"/>
      <c r="CG11" s="632"/>
      <c r="CH11" s="632"/>
      <c r="CI11" s="632"/>
      <c r="CJ11" s="632"/>
      <c r="CK11" s="632"/>
      <c r="CL11" s="632"/>
      <c r="CM11" s="632"/>
      <c r="CN11" s="632"/>
      <c r="CO11" s="632"/>
      <c r="CP11" s="632"/>
      <c r="CQ11" s="633"/>
      <c r="CR11" s="634">
        <v>1507732</v>
      </c>
      <c r="CS11" s="635"/>
      <c r="CT11" s="635"/>
      <c r="CU11" s="635"/>
      <c r="CV11" s="635"/>
      <c r="CW11" s="635"/>
      <c r="CX11" s="635"/>
      <c r="CY11" s="636"/>
      <c r="CZ11" s="637">
        <v>1.9</v>
      </c>
      <c r="DA11" s="637"/>
      <c r="DB11" s="637"/>
      <c r="DC11" s="637"/>
      <c r="DD11" s="643">
        <v>593951</v>
      </c>
      <c r="DE11" s="635"/>
      <c r="DF11" s="635"/>
      <c r="DG11" s="635"/>
      <c r="DH11" s="635"/>
      <c r="DI11" s="635"/>
      <c r="DJ11" s="635"/>
      <c r="DK11" s="635"/>
      <c r="DL11" s="635"/>
      <c r="DM11" s="635"/>
      <c r="DN11" s="635"/>
      <c r="DO11" s="635"/>
      <c r="DP11" s="636"/>
      <c r="DQ11" s="643">
        <v>950962</v>
      </c>
      <c r="DR11" s="635"/>
      <c r="DS11" s="635"/>
      <c r="DT11" s="635"/>
      <c r="DU11" s="635"/>
      <c r="DV11" s="635"/>
      <c r="DW11" s="635"/>
      <c r="DX11" s="635"/>
      <c r="DY11" s="635"/>
      <c r="DZ11" s="635"/>
      <c r="EA11" s="635"/>
      <c r="EB11" s="635"/>
      <c r="EC11" s="644"/>
    </row>
    <row r="12" spans="2:143" ht="11.25" customHeight="1" x14ac:dyDescent="0.2">
      <c r="B12" s="631" t="s">
        <v>251</v>
      </c>
      <c r="C12" s="632"/>
      <c r="D12" s="632"/>
      <c r="E12" s="632"/>
      <c r="F12" s="632"/>
      <c r="G12" s="632"/>
      <c r="H12" s="632"/>
      <c r="I12" s="632"/>
      <c r="J12" s="632"/>
      <c r="K12" s="632"/>
      <c r="L12" s="632"/>
      <c r="M12" s="632"/>
      <c r="N12" s="632"/>
      <c r="O12" s="632"/>
      <c r="P12" s="632"/>
      <c r="Q12" s="633"/>
      <c r="R12" s="634">
        <v>47448</v>
      </c>
      <c r="S12" s="635"/>
      <c r="T12" s="635"/>
      <c r="U12" s="635"/>
      <c r="V12" s="635"/>
      <c r="W12" s="635"/>
      <c r="X12" s="635"/>
      <c r="Y12" s="636"/>
      <c r="Z12" s="637">
        <v>0.1</v>
      </c>
      <c r="AA12" s="637"/>
      <c r="AB12" s="637"/>
      <c r="AC12" s="637"/>
      <c r="AD12" s="638">
        <v>47448</v>
      </c>
      <c r="AE12" s="638"/>
      <c r="AF12" s="638"/>
      <c r="AG12" s="638"/>
      <c r="AH12" s="638"/>
      <c r="AI12" s="638"/>
      <c r="AJ12" s="638"/>
      <c r="AK12" s="638"/>
      <c r="AL12" s="639">
        <v>0.1</v>
      </c>
      <c r="AM12" s="640"/>
      <c r="AN12" s="640"/>
      <c r="AO12" s="641"/>
      <c r="AP12" s="631" t="s">
        <v>252</v>
      </c>
      <c r="AQ12" s="632"/>
      <c r="AR12" s="632"/>
      <c r="AS12" s="632"/>
      <c r="AT12" s="632"/>
      <c r="AU12" s="632"/>
      <c r="AV12" s="632"/>
      <c r="AW12" s="632"/>
      <c r="AX12" s="632"/>
      <c r="AY12" s="632"/>
      <c r="AZ12" s="632"/>
      <c r="BA12" s="632"/>
      <c r="BB12" s="632"/>
      <c r="BC12" s="632"/>
      <c r="BD12" s="632"/>
      <c r="BE12" s="632"/>
      <c r="BF12" s="633"/>
      <c r="BG12" s="634">
        <v>12115496</v>
      </c>
      <c r="BH12" s="635"/>
      <c r="BI12" s="635"/>
      <c r="BJ12" s="635"/>
      <c r="BK12" s="635"/>
      <c r="BL12" s="635"/>
      <c r="BM12" s="635"/>
      <c r="BN12" s="636"/>
      <c r="BO12" s="637">
        <v>49</v>
      </c>
      <c r="BP12" s="637"/>
      <c r="BQ12" s="637"/>
      <c r="BR12" s="637"/>
      <c r="BS12" s="643" t="s">
        <v>129</v>
      </c>
      <c r="BT12" s="635"/>
      <c r="BU12" s="635"/>
      <c r="BV12" s="635"/>
      <c r="BW12" s="635"/>
      <c r="BX12" s="635"/>
      <c r="BY12" s="635"/>
      <c r="BZ12" s="635"/>
      <c r="CA12" s="635"/>
      <c r="CB12" s="644"/>
      <c r="CD12" s="631" t="s">
        <v>253</v>
      </c>
      <c r="CE12" s="632"/>
      <c r="CF12" s="632"/>
      <c r="CG12" s="632"/>
      <c r="CH12" s="632"/>
      <c r="CI12" s="632"/>
      <c r="CJ12" s="632"/>
      <c r="CK12" s="632"/>
      <c r="CL12" s="632"/>
      <c r="CM12" s="632"/>
      <c r="CN12" s="632"/>
      <c r="CO12" s="632"/>
      <c r="CP12" s="632"/>
      <c r="CQ12" s="633"/>
      <c r="CR12" s="634">
        <v>2234003</v>
      </c>
      <c r="CS12" s="635"/>
      <c r="CT12" s="635"/>
      <c r="CU12" s="635"/>
      <c r="CV12" s="635"/>
      <c r="CW12" s="635"/>
      <c r="CX12" s="635"/>
      <c r="CY12" s="636"/>
      <c r="CZ12" s="637">
        <v>2.8</v>
      </c>
      <c r="DA12" s="637"/>
      <c r="DB12" s="637"/>
      <c r="DC12" s="637"/>
      <c r="DD12" s="643">
        <v>7229</v>
      </c>
      <c r="DE12" s="635"/>
      <c r="DF12" s="635"/>
      <c r="DG12" s="635"/>
      <c r="DH12" s="635"/>
      <c r="DI12" s="635"/>
      <c r="DJ12" s="635"/>
      <c r="DK12" s="635"/>
      <c r="DL12" s="635"/>
      <c r="DM12" s="635"/>
      <c r="DN12" s="635"/>
      <c r="DO12" s="635"/>
      <c r="DP12" s="636"/>
      <c r="DQ12" s="643">
        <v>1375439</v>
      </c>
      <c r="DR12" s="635"/>
      <c r="DS12" s="635"/>
      <c r="DT12" s="635"/>
      <c r="DU12" s="635"/>
      <c r="DV12" s="635"/>
      <c r="DW12" s="635"/>
      <c r="DX12" s="635"/>
      <c r="DY12" s="635"/>
      <c r="DZ12" s="635"/>
      <c r="EA12" s="635"/>
      <c r="EB12" s="635"/>
      <c r="EC12" s="644"/>
    </row>
    <row r="13" spans="2:143" ht="11.25" customHeight="1" x14ac:dyDescent="0.2">
      <c r="B13" s="631" t="s">
        <v>254</v>
      </c>
      <c r="C13" s="632"/>
      <c r="D13" s="632"/>
      <c r="E13" s="632"/>
      <c r="F13" s="632"/>
      <c r="G13" s="632"/>
      <c r="H13" s="632"/>
      <c r="I13" s="632"/>
      <c r="J13" s="632"/>
      <c r="K13" s="632"/>
      <c r="L13" s="632"/>
      <c r="M13" s="632"/>
      <c r="N13" s="632"/>
      <c r="O13" s="632"/>
      <c r="P13" s="632"/>
      <c r="Q13" s="633"/>
      <c r="R13" s="634" t="s">
        <v>129</v>
      </c>
      <c r="S13" s="635"/>
      <c r="T13" s="635"/>
      <c r="U13" s="635"/>
      <c r="V13" s="635"/>
      <c r="W13" s="635"/>
      <c r="X13" s="635"/>
      <c r="Y13" s="636"/>
      <c r="Z13" s="637" t="s">
        <v>183</v>
      </c>
      <c r="AA13" s="637"/>
      <c r="AB13" s="637"/>
      <c r="AC13" s="637"/>
      <c r="AD13" s="638" t="s">
        <v>129</v>
      </c>
      <c r="AE13" s="638"/>
      <c r="AF13" s="638"/>
      <c r="AG13" s="638"/>
      <c r="AH13" s="638"/>
      <c r="AI13" s="638"/>
      <c r="AJ13" s="638"/>
      <c r="AK13" s="638"/>
      <c r="AL13" s="639" t="s">
        <v>183</v>
      </c>
      <c r="AM13" s="640"/>
      <c r="AN13" s="640"/>
      <c r="AO13" s="641"/>
      <c r="AP13" s="631" t="s">
        <v>255</v>
      </c>
      <c r="AQ13" s="632"/>
      <c r="AR13" s="632"/>
      <c r="AS13" s="632"/>
      <c r="AT13" s="632"/>
      <c r="AU13" s="632"/>
      <c r="AV13" s="632"/>
      <c r="AW13" s="632"/>
      <c r="AX13" s="632"/>
      <c r="AY13" s="632"/>
      <c r="AZ13" s="632"/>
      <c r="BA13" s="632"/>
      <c r="BB13" s="632"/>
      <c r="BC13" s="632"/>
      <c r="BD13" s="632"/>
      <c r="BE13" s="632"/>
      <c r="BF13" s="633"/>
      <c r="BG13" s="634">
        <v>12022245</v>
      </c>
      <c r="BH13" s="635"/>
      <c r="BI13" s="635"/>
      <c r="BJ13" s="635"/>
      <c r="BK13" s="635"/>
      <c r="BL13" s="635"/>
      <c r="BM13" s="635"/>
      <c r="BN13" s="636"/>
      <c r="BO13" s="637">
        <v>48.6</v>
      </c>
      <c r="BP13" s="637"/>
      <c r="BQ13" s="637"/>
      <c r="BR13" s="637"/>
      <c r="BS13" s="643" t="s">
        <v>183</v>
      </c>
      <c r="BT13" s="635"/>
      <c r="BU13" s="635"/>
      <c r="BV13" s="635"/>
      <c r="BW13" s="635"/>
      <c r="BX13" s="635"/>
      <c r="BY13" s="635"/>
      <c r="BZ13" s="635"/>
      <c r="CA13" s="635"/>
      <c r="CB13" s="644"/>
      <c r="CD13" s="631" t="s">
        <v>256</v>
      </c>
      <c r="CE13" s="632"/>
      <c r="CF13" s="632"/>
      <c r="CG13" s="632"/>
      <c r="CH13" s="632"/>
      <c r="CI13" s="632"/>
      <c r="CJ13" s="632"/>
      <c r="CK13" s="632"/>
      <c r="CL13" s="632"/>
      <c r="CM13" s="632"/>
      <c r="CN13" s="632"/>
      <c r="CO13" s="632"/>
      <c r="CP13" s="632"/>
      <c r="CQ13" s="633"/>
      <c r="CR13" s="634">
        <v>5949855</v>
      </c>
      <c r="CS13" s="635"/>
      <c r="CT13" s="635"/>
      <c r="CU13" s="635"/>
      <c r="CV13" s="635"/>
      <c r="CW13" s="635"/>
      <c r="CX13" s="635"/>
      <c r="CY13" s="636"/>
      <c r="CZ13" s="637">
        <v>7.3</v>
      </c>
      <c r="DA13" s="637"/>
      <c r="DB13" s="637"/>
      <c r="DC13" s="637"/>
      <c r="DD13" s="643">
        <v>2920982</v>
      </c>
      <c r="DE13" s="635"/>
      <c r="DF13" s="635"/>
      <c r="DG13" s="635"/>
      <c r="DH13" s="635"/>
      <c r="DI13" s="635"/>
      <c r="DJ13" s="635"/>
      <c r="DK13" s="635"/>
      <c r="DL13" s="635"/>
      <c r="DM13" s="635"/>
      <c r="DN13" s="635"/>
      <c r="DO13" s="635"/>
      <c r="DP13" s="636"/>
      <c r="DQ13" s="643">
        <v>2999250</v>
      </c>
      <c r="DR13" s="635"/>
      <c r="DS13" s="635"/>
      <c r="DT13" s="635"/>
      <c r="DU13" s="635"/>
      <c r="DV13" s="635"/>
      <c r="DW13" s="635"/>
      <c r="DX13" s="635"/>
      <c r="DY13" s="635"/>
      <c r="DZ13" s="635"/>
      <c r="EA13" s="635"/>
      <c r="EB13" s="635"/>
      <c r="EC13" s="644"/>
    </row>
    <row r="14" spans="2:143" ht="11.25" customHeight="1" x14ac:dyDescent="0.2">
      <c r="B14" s="631" t="s">
        <v>257</v>
      </c>
      <c r="C14" s="632"/>
      <c r="D14" s="632"/>
      <c r="E14" s="632"/>
      <c r="F14" s="632"/>
      <c r="G14" s="632"/>
      <c r="H14" s="632"/>
      <c r="I14" s="632"/>
      <c r="J14" s="632"/>
      <c r="K14" s="632"/>
      <c r="L14" s="632"/>
      <c r="M14" s="632"/>
      <c r="N14" s="632"/>
      <c r="O14" s="632"/>
      <c r="P14" s="632"/>
      <c r="Q14" s="633"/>
      <c r="R14" s="634" t="s">
        <v>129</v>
      </c>
      <c r="S14" s="635"/>
      <c r="T14" s="635"/>
      <c r="U14" s="635"/>
      <c r="V14" s="635"/>
      <c r="W14" s="635"/>
      <c r="X14" s="635"/>
      <c r="Y14" s="636"/>
      <c r="Z14" s="637" t="s">
        <v>183</v>
      </c>
      <c r="AA14" s="637"/>
      <c r="AB14" s="637"/>
      <c r="AC14" s="637"/>
      <c r="AD14" s="638" t="s">
        <v>129</v>
      </c>
      <c r="AE14" s="638"/>
      <c r="AF14" s="638"/>
      <c r="AG14" s="638"/>
      <c r="AH14" s="638"/>
      <c r="AI14" s="638"/>
      <c r="AJ14" s="638"/>
      <c r="AK14" s="638"/>
      <c r="AL14" s="639" t="s">
        <v>183</v>
      </c>
      <c r="AM14" s="640"/>
      <c r="AN14" s="640"/>
      <c r="AO14" s="641"/>
      <c r="AP14" s="631" t="s">
        <v>258</v>
      </c>
      <c r="AQ14" s="632"/>
      <c r="AR14" s="632"/>
      <c r="AS14" s="632"/>
      <c r="AT14" s="632"/>
      <c r="AU14" s="632"/>
      <c r="AV14" s="632"/>
      <c r="AW14" s="632"/>
      <c r="AX14" s="632"/>
      <c r="AY14" s="632"/>
      <c r="AZ14" s="632"/>
      <c r="BA14" s="632"/>
      <c r="BB14" s="632"/>
      <c r="BC14" s="632"/>
      <c r="BD14" s="632"/>
      <c r="BE14" s="632"/>
      <c r="BF14" s="633"/>
      <c r="BG14" s="634">
        <v>416262</v>
      </c>
      <c r="BH14" s="635"/>
      <c r="BI14" s="635"/>
      <c r="BJ14" s="635"/>
      <c r="BK14" s="635"/>
      <c r="BL14" s="635"/>
      <c r="BM14" s="635"/>
      <c r="BN14" s="636"/>
      <c r="BO14" s="637">
        <v>1.7</v>
      </c>
      <c r="BP14" s="637"/>
      <c r="BQ14" s="637"/>
      <c r="BR14" s="637"/>
      <c r="BS14" s="643" t="s">
        <v>129</v>
      </c>
      <c r="BT14" s="635"/>
      <c r="BU14" s="635"/>
      <c r="BV14" s="635"/>
      <c r="BW14" s="635"/>
      <c r="BX14" s="635"/>
      <c r="BY14" s="635"/>
      <c r="BZ14" s="635"/>
      <c r="CA14" s="635"/>
      <c r="CB14" s="644"/>
      <c r="CD14" s="631" t="s">
        <v>259</v>
      </c>
      <c r="CE14" s="632"/>
      <c r="CF14" s="632"/>
      <c r="CG14" s="632"/>
      <c r="CH14" s="632"/>
      <c r="CI14" s="632"/>
      <c r="CJ14" s="632"/>
      <c r="CK14" s="632"/>
      <c r="CL14" s="632"/>
      <c r="CM14" s="632"/>
      <c r="CN14" s="632"/>
      <c r="CO14" s="632"/>
      <c r="CP14" s="632"/>
      <c r="CQ14" s="633"/>
      <c r="CR14" s="634">
        <v>3551538</v>
      </c>
      <c r="CS14" s="635"/>
      <c r="CT14" s="635"/>
      <c r="CU14" s="635"/>
      <c r="CV14" s="635"/>
      <c r="CW14" s="635"/>
      <c r="CX14" s="635"/>
      <c r="CY14" s="636"/>
      <c r="CZ14" s="637">
        <v>4.4000000000000004</v>
      </c>
      <c r="DA14" s="637"/>
      <c r="DB14" s="637"/>
      <c r="DC14" s="637"/>
      <c r="DD14" s="643">
        <v>1272583</v>
      </c>
      <c r="DE14" s="635"/>
      <c r="DF14" s="635"/>
      <c r="DG14" s="635"/>
      <c r="DH14" s="635"/>
      <c r="DI14" s="635"/>
      <c r="DJ14" s="635"/>
      <c r="DK14" s="635"/>
      <c r="DL14" s="635"/>
      <c r="DM14" s="635"/>
      <c r="DN14" s="635"/>
      <c r="DO14" s="635"/>
      <c r="DP14" s="636"/>
      <c r="DQ14" s="643">
        <v>2294229</v>
      </c>
      <c r="DR14" s="635"/>
      <c r="DS14" s="635"/>
      <c r="DT14" s="635"/>
      <c r="DU14" s="635"/>
      <c r="DV14" s="635"/>
      <c r="DW14" s="635"/>
      <c r="DX14" s="635"/>
      <c r="DY14" s="635"/>
      <c r="DZ14" s="635"/>
      <c r="EA14" s="635"/>
      <c r="EB14" s="635"/>
      <c r="EC14" s="644"/>
    </row>
    <row r="15" spans="2:143" ht="11.25" customHeight="1" x14ac:dyDescent="0.2">
      <c r="B15" s="631" t="s">
        <v>260</v>
      </c>
      <c r="C15" s="632"/>
      <c r="D15" s="632"/>
      <c r="E15" s="632"/>
      <c r="F15" s="632"/>
      <c r="G15" s="632"/>
      <c r="H15" s="632"/>
      <c r="I15" s="632"/>
      <c r="J15" s="632"/>
      <c r="K15" s="632"/>
      <c r="L15" s="632"/>
      <c r="M15" s="632"/>
      <c r="N15" s="632"/>
      <c r="O15" s="632"/>
      <c r="P15" s="632"/>
      <c r="Q15" s="633"/>
      <c r="R15" s="634" t="s">
        <v>129</v>
      </c>
      <c r="S15" s="635"/>
      <c r="T15" s="635"/>
      <c r="U15" s="635"/>
      <c r="V15" s="635"/>
      <c r="W15" s="635"/>
      <c r="X15" s="635"/>
      <c r="Y15" s="636"/>
      <c r="Z15" s="637" t="s">
        <v>183</v>
      </c>
      <c r="AA15" s="637"/>
      <c r="AB15" s="637"/>
      <c r="AC15" s="637"/>
      <c r="AD15" s="638" t="s">
        <v>129</v>
      </c>
      <c r="AE15" s="638"/>
      <c r="AF15" s="638"/>
      <c r="AG15" s="638"/>
      <c r="AH15" s="638"/>
      <c r="AI15" s="638"/>
      <c r="AJ15" s="638"/>
      <c r="AK15" s="638"/>
      <c r="AL15" s="639" t="s">
        <v>129</v>
      </c>
      <c r="AM15" s="640"/>
      <c r="AN15" s="640"/>
      <c r="AO15" s="641"/>
      <c r="AP15" s="631" t="s">
        <v>261</v>
      </c>
      <c r="AQ15" s="632"/>
      <c r="AR15" s="632"/>
      <c r="AS15" s="632"/>
      <c r="AT15" s="632"/>
      <c r="AU15" s="632"/>
      <c r="AV15" s="632"/>
      <c r="AW15" s="632"/>
      <c r="AX15" s="632"/>
      <c r="AY15" s="632"/>
      <c r="AZ15" s="632"/>
      <c r="BA15" s="632"/>
      <c r="BB15" s="632"/>
      <c r="BC15" s="632"/>
      <c r="BD15" s="632"/>
      <c r="BE15" s="632"/>
      <c r="BF15" s="633"/>
      <c r="BG15" s="634">
        <v>960689</v>
      </c>
      <c r="BH15" s="635"/>
      <c r="BI15" s="635"/>
      <c r="BJ15" s="635"/>
      <c r="BK15" s="635"/>
      <c r="BL15" s="635"/>
      <c r="BM15" s="635"/>
      <c r="BN15" s="636"/>
      <c r="BO15" s="637">
        <v>3.9</v>
      </c>
      <c r="BP15" s="637"/>
      <c r="BQ15" s="637"/>
      <c r="BR15" s="637"/>
      <c r="BS15" s="643" t="s">
        <v>262</v>
      </c>
      <c r="BT15" s="635"/>
      <c r="BU15" s="635"/>
      <c r="BV15" s="635"/>
      <c r="BW15" s="635"/>
      <c r="BX15" s="635"/>
      <c r="BY15" s="635"/>
      <c r="BZ15" s="635"/>
      <c r="CA15" s="635"/>
      <c r="CB15" s="644"/>
      <c r="CD15" s="631" t="s">
        <v>263</v>
      </c>
      <c r="CE15" s="632"/>
      <c r="CF15" s="632"/>
      <c r="CG15" s="632"/>
      <c r="CH15" s="632"/>
      <c r="CI15" s="632"/>
      <c r="CJ15" s="632"/>
      <c r="CK15" s="632"/>
      <c r="CL15" s="632"/>
      <c r="CM15" s="632"/>
      <c r="CN15" s="632"/>
      <c r="CO15" s="632"/>
      <c r="CP15" s="632"/>
      <c r="CQ15" s="633"/>
      <c r="CR15" s="634">
        <v>8428949</v>
      </c>
      <c r="CS15" s="635"/>
      <c r="CT15" s="635"/>
      <c r="CU15" s="635"/>
      <c r="CV15" s="635"/>
      <c r="CW15" s="635"/>
      <c r="CX15" s="635"/>
      <c r="CY15" s="636"/>
      <c r="CZ15" s="637">
        <v>10.4</v>
      </c>
      <c r="DA15" s="637"/>
      <c r="DB15" s="637"/>
      <c r="DC15" s="637"/>
      <c r="DD15" s="643">
        <v>1997655</v>
      </c>
      <c r="DE15" s="635"/>
      <c r="DF15" s="635"/>
      <c r="DG15" s="635"/>
      <c r="DH15" s="635"/>
      <c r="DI15" s="635"/>
      <c r="DJ15" s="635"/>
      <c r="DK15" s="635"/>
      <c r="DL15" s="635"/>
      <c r="DM15" s="635"/>
      <c r="DN15" s="635"/>
      <c r="DO15" s="635"/>
      <c r="DP15" s="636"/>
      <c r="DQ15" s="643">
        <v>4356088</v>
      </c>
      <c r="DR15" s="635"/>
      <c r="DS15" s="635"/>
      <c r="DT15" s="635"/>
      <c r="DU15" s="635"/>
      <c r="DV15" s="635"/>
      <c r="DW15" s="635"/>
      <c r="DX15" s="635"/>
      <c r="DY15" s="635"/>
      <c r="DZ15" s="635"/>
      <c r="EA15" s="635"/>
      <c r="EB15" s="635"/>
      <c r="EC15" s="644"/>
    </row>
    <row r="16" spans="2:143" ht="11.25" customHeight="1" x14ac:dyDescent="0.2">
      <c r="B16" s="631" t="s">
        <v>264</v>
      </c>
      <c r="C16" s="632"/>
      <c r="D16" s="632"/>
      <c r="E16" s="632"/>
      <c r="F16" s="632"/>
      <c r="G16" s="632"/>
      <c r="H16" s="632"/>
      <c r="I16" s="632"/>
      <c r="J16" s="632"/>
      <c r="K16" s="632"/>
      <c r="L16" s="632"/>
      <c r="M16" s="632"/>
      <c r="N16" s="632"/>
      <c r="O16" s="632"/>
      <c r="P16" s="632"/>
      <c r="Q16" s="633"/>
      <c r="R16" s="634">
        <v>46518</v>
      </c>
      <c r="S16" s="635"/>
      <c r="T16" s="635"/>
      <c r="U16" s="635"/>
      <c r="V16" s="635"/>
      <c r="W16" s="635"/>
      <c r="X16" s="635"/>
      <c r="Y16" s="636"/>
      <c r="Z16" s="637">
        <v>0.1</v>
      </c>
      <c r="AA16" s="637"/>
      <c r="AB16" s="637"/>
      <c r="AC16" s="637"/>
      <c r="AD16" s="638">
        <v>46518</v>
      </c>
      <c r="AE16" s="638"/>
      <c r="AF16" s="638"/>
      <c r="AG16" s="638"/>
      <c r="AH16" s="638"/>
      <c r="AI16" s="638"/>
      <c r="AJ16" s="638"/>
      <c r="AK16" s="638"/>
      <c r="AL16" s="639">
        <v>0.1</v>
      </c>
      <c r="AM16" s="640"/>
      <c r="AN16" s="640"/>
      <c r="AO16" s="641"/>
      <c r="AP16" s="631" t="s">
        <v>265</v>
      </c>
      <c r="AQ16" s="632"/>
      <c r="AR16" s="632"/>
      <c r="AS16" s="632"/>
      <c r="AT16" s="632"/>
      <c r="AU16" s="632"/>
      <c r="AV16" s="632"/>
      <c r="AW16" s="632"/>
      <c r="AX16" s="632"/>
      <c r="AY16" s="632"/>
      <c r="AZ16" s="632"/>
      <c r="BA16" s="632"/>
      <c r="BB16" s="632"/>
      <c r="BC16" s="632"/>
      <c r="BD16" s="632"/>
      <c r="BE16" s="632"/>
      <c r="BF16" s="633"/>
      <c r="BG16" s="634" t="s">
        <v>183</v>
      </c>
      <c r="BH16" s="635"/>
      <c r="BI16" s="635"/>
      <c r="BJ16" s="635"/>
      <c r="BK16" s="635"/>
      <c r="BL16" s="635"/>
      <c r="BM16" s="635"/>
      <c r="BN16" s="636"/>
      <c r="BO16" s="637" t="s">
        <v>129</v>
      </c>
      <c r="BP16" s="637"/>
      <c r="BQ16" s="637"/>
      <c r="BR16" s="637"/>
      <c r="BS16" s="643" t="s">
        <v>129</v>
      </c>
      <c r="BT16" s="635"/>
      <c r="BU16" s="635"/>
      <c r="BV16" s="635"/>
      <c r="BW16" s="635"/>
      <c r="BX16" s="635"/>
      <c r="BY16" s="635"/>
      <c r="BZ16" s="635"/>
      <c r="CA16" s="635"/>
      <c r="CB16" s="644"/>
      <c r="CD16" s="631" t="s">
        <v>266</v>
      </c>
      <c r="CE16" s="632"/>
      <c r="CF16" s="632"/>
      <c r="CG16" s="632"/>
      <c r="CH16" s="632"/>
      <c r="CI16" s="632"/>
      <c r="CJ16" s="632"/>
      <c r="CK16" s="632"/>
      <c r="CL16" s="632"/>
      <c r="CM16" s="632"/>
      <c r="CN16" s="632"/>
      <c r="CO16" s="632"/>
      <c r="CP16" s="632"/>
      <c r="CQ16" s="633"/>
      <c r="CR16" s="634">
        <v>363211</v>
      </c>
      <c r="CS16" s="635"/>
      <c r="CT16" s="635"/>
      <c r="CU16" s="635"/>
      <c r="CV16" s="635"/>
      <c r="CW16" s="635"/>
      <c r="CX16" s="635"/>
      <c r="CY16" s="636"/>
      <c r="CZ16" s="637">
        <v>0.4</v>
      </c>
      <c r="DA16" s="637"/>
      <c r="DB16" s="637"/>
      <c r="DC16" s="637"/>
      <c r="DD16" s="643" t="s">
        <v>262</v>
      </c>
      <c r="DE16" s="635"/>
      <c r="DF16" s="635"/>
      <c r="DG16" s="635"/>
      <c r="DH16" s="635"/>
      <c r="DI16" s="635"/>
      <c r="DJ16" s="635"/>
      <c r="DK16" s="635"/>
      <c r="DL16" s="635"/>
      <c r="DM16" s="635"/>
      <c r="DN16" s="635"/>
      <c r="DO16" s="635"/>
      <c r="DP16" s="636"/>
      <c r="DQ16" s="643">
        <v>170983</v>
      </c>
      <c r="DR16" s="635"/>
      <c r="DS16" s="635"/>
      <c r="DT16" s="635"/>
      <c r="DU16" s="635"/>
      <c r="DV16" s="635"/>
      <c r="DW16" s="635"/>
      <c r="DX16" s="635"/>
      <c r="DY16" s="635"/>
      <c r="DZ16" s="635"/>
      <c r="EA16" s="635"/>
      <c r="EB16" s="635"/>
      <c r="EC16" s="644"/>
    </row>
    <row r="17" spans="2:133" ht="11.25" customHeight="1" x14ac:dyDescent="0.2">
      <c r="B17" s="631" t="s">
        <v>267</v>
      </c>
      <c r="C17" s="632"/>
      <c r="D17" s="632"/>
      <c r="E17" s="632"/>
      <c r="F17" s="632"/>
      <c r="G17" s="632"/>
      <c r="H17" s="632"/>
      <c r="I17" s="632"/>
      <c r="J17" s="632"/>
      <c r="K17" s="632"/>
      <c r="L17" s="632"/>
      <c r="M17" s="632"/>
      <c r="N17" s="632"/>
      <c r="O17" s="632"/>
      <c r="P17" s="632"/>
      <c r="Q17" s="633"/>
      <c r="R17" s="634">
        <v>360262</v>
      </c>
      <c r="S17" s="635"/>
      <c r="T17" s="635"/>
      <c r="U17" s="635"/>
      <c r="V17" s="635"/>
      <c r="W17" s="635"/>
      <c r="X17" s="635"/>
      <c r="Y17" s="636"/>
      <c r="Z17" s="637">
        <v>0.4</v>
      </c>
      <c r="AA17" s="637"/>
      <c r="AB17" s="637"/>
      <c r="AC17" s="637"/>
      <c r="AD17" s="638">
        <v>360262</v>
      </c>
      <c r="AE17" s="638"/>
      <c r="AF17" s="638"/>
      <c r="AG17" s="638"/>
      <c r="AH17" s="638"/>
      <c r="AI17" s="638"/>
      <c r="AJ17" s="638"/>
      <c r="AK17" s="638"/>
      <c r="AL17" s="639">
        <v>1.1000000000000001</v>
      </c>
      <c r="AM17" s="640"/>
      <c r="AN17" s="640"/>
      <c r="AO17" s="641"/>
      <c r="AP17" s="631" t="s">
        <v>268</v>
      </c>
      <c r="AQ17" s="632"/>
      <c r="AR17" s="632"/>
      <c r="AS17" s="632"/>
      <c r="AT17" s="632"/>
      <c r="AU17" s="632"/>
      <c r="AV17" s="632"/>
      <c r="AW17" s="632"/>
      <c r="AX17" s="632"/>
      <c r="AY17" s="632"/>
      <c r="AZ17" s="632"/>
      <c r="BA17" s="632"/>
      <c r="BB17" s="632"/>
      <c r="BC17" s="632"/>
      <c r="BD17" s="632"/>
      <c r="BE17" s="632"/>
      <c r="BF17" s="633"/>
      <c r="BG17" s="634" t="s">
        <v>262</v>
      </c>
      <c r="BH17" s="635"/>
      <c r="BI17" s="635"/>
      <c r="BJ17" s="635"/>
      <c r="BK17" s="635"/>
      <c r="BL17" s="635"/>
      <c r="BM17" s="635"/>
      <c r="BN17" s="636"/>
      <c r="BO17" s="637" t="s">
        <v>129</v>
      </c>
      <c r="BP17" s="637"/>
      <c r="BQ17" s="637"/>
      <c r="BR17" s="637"/>
      <c r="BS17" s="643" t="s">
        <v>129</v>
      </c>
      <c r="BT17" s="635"/>
      <c r="BU17" s="635"/>
      <c r="BV17" s="635"/>
      <c r="BW17" s="635"/>
      <c r="BX17" s="635"/>
      <c r="BY17" s="635"/>
      <c r="BZ17" s="635"/>
      <c r="CA17" s="635"/>
      <c r="CB17" s="644"/>
      <c r="CD17" s="631" t="s">
        <v>269</v>
      </c>
      <c r="CE17" s="632"/>
      <c r="CF17" s="632"/>
      <c r="CG17" s="632"/>
      <c r="CH17" s="632"/>
      <c r="CI17" s="632"/>
      <c r="CJ17" s="632"/>
      <c r="CK17" s="632"/>
      <c r="CL17" s="632"/>
      <c r="CM17" s="632"/>
      <c r="CN17" s="632"/>
      <c r="CO17" s="632"/>
      <c r="CP17" s="632"/>
      <c r="CQ17" s="633"/>
      <c r="CR17" s="634">
        <v>8273040</v>
      </c>
      <c r="CS17" s="635"/>
      <c r="CT17" s="635"/>
      <c r="CU17" s="635"/>
      <c r="CV17" s="635"/>
      <c r="CW17" s="635"/>
      <c r="CX17" s="635"/>
      <c r="CY17" s="636"/>
      <c r="CZ17" s="637">
        <v>10.199999999999999</v>
      </c>
      <c r="DA17" s="637"/>
      <c r="DB17" s="637"/>
      <c r="DC17" s="637"/>
      <c r="DD17" s="643" t="s">
        <v>129</v>
      </c>
      <c r="DE17" s="635"/>
      <c r="DF17" s="635"/>
      <c r="DG17" s="635"/>
      <c r="DH17" s="635"/>
      <c r="DI17" s="635"/>
      <c r="DJ17" s="635"/>
      <c r="DK17" s="635"/>
      <c r="DL17" s="635"/>
      <c r="DM17" s="635"/>
      <c r="DN17" s="635"/>
      <c r="DO17" s="635"/>
      <c r="DP17" s="636"/>
      <c r="DQ17" s="643">
        <v>7966446</v>
      </c>
      <c r="DR17" s="635"/>
      <c r="DS17" s="635"/>
      <c r="DT17" s="635"/>
      <c r="DU17" s="635"/>
      <c r="DV17" s="635"/>
      <c r="DW17" s="635"/>
      <c r="DX17" s="635"/>
      <c r="DY17" s="635"/>
      <c r="DZ17" s="635"/>
      <c r="EA17" s="635"/>
      <c r="EB17" s="635"/>
      <c r="EC17" s="644"/>
    </row>
    <row r="18" spans="2:133" ht="11.25" customHeight="1" x14ac:dyDescent="0.2">
      <c r="B18" s="631" t="s">
        <v>270</v>
      </c>
      <c r="C18" s="632"/>
      <c r="D18" s="632"/>
      <c r="E18" s="632"/>
      <c r="F18" s="632"/>
      <c r="G18" s="632"/>
      <c r="H18" s="632"/>
      <c r="I18" s="632"/>
      <c r="J18" s="632"/>
      <c r="K18" s="632"/>
      <c r="L18" s="632"/>
      <c r="M18" s="632"/>
      <c r="N18" s="632"/>
      <c r="O18" s="632"/>
      <c r="P18" s="632"/>
      <c r="Q18" s="633"/>
      <c r="R18" s="634">
        <v>155988</v>
      </c>
      <c r="S18" s="635"/>
      <c r="T18" s="635"/>
      <c r="U18" s="635"/>
      <c r="V18" s="635"/>
      <c r="W18" s="635"/>
      <c r="X18" s="635"/>
      <c r="Y18" s="636"/>
      <c r="Z18" s="637">
        <v>0.2</v>
      </c>
      <c r="AA18" s="637"/>
      <c r="AB18" s="637"/>
      <c r="AC18" s="637"/>
      <c r="AD18" s="638">
        <v>155988</v>
      </c>
      <c r="AE18" s="638"/>
      <c r="AF18" s="638"/>
      <c r="AG18" s="638"/>
      <c r="AH18" s="638"/>
      <c r="AI18" s="638"/>
      <c r="AJ18" s="638"/>
      <c r="AK18" s="638"/>
      <c r="AL18" s="639">
        <v>0.5</v>
      </c>
      <c r="AM18" s="640"/>
      <c r="AN18" s="640"/>
      <c r="AO18" s="641"/>
      <c r="AP18" s="631" t="s">
        <v>271</v>
      </c>
      <c r="AQ18" s="632"/>
      <c r="AR18" s="632"/>
      <c r="AS18" s="632"/>
      <c r="AT18" s="632"/>
      <c r="AU18" s="632"/>
      <c r="AV18" s="632"/>
      <c r="AW18" s="632"/>
      <c r="AX18" s="632"/>
      <c r="AY18" s="632"/>
      <c r="AZ18" s="632"/>
      <c r="BA18" s="632"/>
      <c r="BB18" s="632"/>
      <c r="BC18" s="632"/>
      <c r="BD18" s="632"/>
      <c r="BE18" s="632"/>
      <c r="BF18" s="633"/>
      <c r="BG18" s="634" t="s">
        <v>183</v>
      </c>
      <c r="BH18" s="635"/>
      <c r="BI18" s="635"/>
      <c r="BJ18" s="635"/>
      <c r="BK18" s="635"/>
      <c r="BL18" s="635"/>
      <c r="BM18" s="635"/>
      <c r="BN18" s="636"/>
      <c r="BO18" s="637" t="s">
        <v>129</v>
      </c>
      <c r="BP18" s="637"/>
      <c r="BQ18" s="637"/>
      <c r="BR18" s="637"/>
      <c r="BS18" s="643" t="s">
        <v>183</v>
      </c>
      <c r="BT18" s="635"/>
      <c r="BU18" s="635"/>
      <c r="BV18" s="635"/>
      <c r="BW18" s="635"/>
      <c r="BX18" s="635"/>
      <c r="BY18" s="635"/>
      <c r="BZ18" s="635"/>
      <c r="CA18" s="635"/>
      <c r="CB18" s="644"/>
      <c r="CD18" s="631" t="s">
        <v>272</v>
      </c>
      <c r="CE18" s="632"/>
      <c r="CF18" s="632"/>
      <c r="CG18" s="632"/>
      <c r="CH18" s="632"/>
      <c r="CI18" s="632"/>
      <c r="CJ18" s="632"/>
      <c r="CK18" s="632"/>
      <c r="CL18" s="632"/>
      <c r="CM18" s="632"/>
      <c r="CN18" s="632"/>
      <c r="CO18" s="632"/>
      <c r="CP18" s="632"/>
      <c r="CQ18" s="633"/>
      <c r="CR18" s="634" t="s">
        <v>129</v>
      </c>
      <c r="CS18" s="635"/>
      <c r="CT18" s="635"/>
      <c r="CU18" s="635"/>
      <c r="CV18" s="635"/>
      <c r="CW18" s="635"/>
      <c r="CX18" s="635"/>
      <c r="CY18" s="636"/>
      <c r="CZ18" s="637" t="s">
        <v>129</v>
      </c>
      <c r="DA18" s="637"/>
      <c r="DB18" s="637"/>
      <c r="DC18" s="637"/>
      <c r="DD18" s="643" t="s">
        <v>129</v>
      </c>
      <c r="DE18" s="635"/>
      <c r="DF18" s="635"/>
      <c r="DG18" s="635"/>
      <c r="DH18" s="635"/>
      <c r="DI18" s="635"/>
      <c r="DJ18" s="635"/>
      <c r="DK18" s="635"/>
      <c r="DL18" s="635"/>
      <c r="DM18" s="635"/>
      <c r="DN18" s="635"/>
      <c r="DO18" s="635"/>
      <c r="DP18" s="636"/>
      <c r="DQ18" s="643" t="s">
        <v>129</v>
      </c>
      <c r="DR18" s="635"/>
      <c r="DS18" s="635"/>
      <c r="DT18" s="635"/>
      <c r="DU18" s="635"/>
      <c r="DV18" s="635"/>
      <c r="DW18" s="635"/>
      <c r="DX18" s="635"/>
      <c r="DY18" s="635"/>
      <c r="DZ18" s="635"/>
      <c r="EA18" s="635"/>
      <c r="EB18" s="635"/>
      <c r="EC18" s="644"/>
    </row>
    <row r="19" spans="2:133" ht="11.25" customHeight="1" x14ac:dyDescent="0.2">
      <c r="B19" s="631" t="s">
        <v>273</v>
      </c>
      <c r="C19" s="632"/>
      <c r="D19" s="632"/>
      <c r="E19" s="632"/>
      <c r="F19" s="632"/>
      <c r="G19" s="632"/>
      <c r="H19" s="632"/>
      <c r="I19" s="632"/>
      <c r="J19" s="632"/>
      <c r="K19" s="632"/>
      <c r="L19" s="632"/>
      <c r="M19" s="632"/>
      <c r="N19" s="632"/>
      <c r="O19" s="632"/>
      <c r="P19" s="632"/>
      <c r="Q19" s="633"/>
      <c r="R19" s="634">
        <v>125199</v>
      </c>
      <c r="S19" s="635"/>
      <c r="T19" s="635"/>
      <c r="U19" s="635"/>
      <c r="V19" s="635"/>
      <c r="W19" s="635"/>
      <c r="X19" s="635"/>
      <c r="Y19" s="636"/>
      <c r="Z19" s="637">
        <v>0.2</v>
      </c>
      <c r="AA19" s="637"/>
      <c r="AB19" s="637"/>
      <c r="AC19" s="637"/>
      <c r="AD19" s="638">
        <v>125199</v>
      </c>
      <c r="AE19" s="638"/>
      <c r="AF19" s="638"/>
      <c r="AG19" s="638"/>
      <c r="AH19" s="638"/>
      <c r="AI19" s="638"/>
      <c r="AJ19" s="638"/>
      <c r="AK19" s="638"/>
      <c r="AL19" s="639">
        <v>0.4</v>
      </c>
      <c r="AM19" s="640"/>
      <c r="AN19" s="640"/>
      <c r="AO19" s="641"/>
      <c r="AP19" s="631" t="s">
        <v>274</v>
      </c>
      <c r="AQ19" s="632"/>
      <c r="AR19" s="632"/>
      <c r="AS19" s="632"/>
      <c r="AT19" s="632"/>
      <c r="AU19" s="632"/>
      <c r="AV19" s="632"/>
      <c r="AW19" s="632"/>
      <c r="AX19" s="632"/>
      <c r="AY19" s="632"/>
      <c r="AZ19" s="632"/>
      <c r="BA19" s="632"/>
      <c r="BB19" s="632"/>
      <c r="BC19" s="632"/>
      <c r="BD19" s="632"/>
      <c r="BE19" s="632"/>
      <c r="BF19" s="633"/>
      <c r="BG19" s="634">
        <v>1054143</v>
      </c>
      <c r="BH19" s="635"/>
      <c r="BI19" s="635"/>
      <c r="BJ19" s="635"/>
      <c r="BK19" s="635"/>
      <c r="BL19" s="635"/>
      <c r="BM19" s="635"/>
      <c r="BN19" s="636"/>
      <c r="BO19" s="637">
        <v>4.3</v>
      </c>
      <c r="BP19" s="637"/>
      <c r="BQ19" s="637"/>
      <c r="BR19" s="637"/>
      <c r="BS19" s="643" t="s">
        <v>129</v>
      </c>
      <c r="BT19" s="635"/>
      <c r="BU19" s="635"/>
      <c r="BV19" s="635"/>
      <c r="BW19" s="635"/>
      <c r="BX19" s="635"/>
      <c r="BY19" s="635"/>
      <c r="BZ19" s="635"/>
      <c r="CA19" s="635"/>
      <c r="CB19" s="644"/>
      <c r="CD19" s="631" t="s">
        <v>275</v>
      </c>
      <c r="CE19" s="632"/>
      <c r="CF19" s="632"/>
      <c r="CG19" s="632"/>
      <c r="CH19" s="632"/>
      <c r="CI19" s="632"/>
      <c r="CJ19" s="632"/>
      <c r="CK19" s="632"/>
      <c r="CL19" s="632"/>
      <c r="CM19" s="632"/>
      <c r="CN19" s="632"/>
      <c r="CO19" s="632"/>
      <c r="CP19" s="632"/>
      <c r="CQ19" s="633"/>
      <c r="CR19" s="634" t="s">
        <v>129</v>
      </c>
      <c r="CS19" s="635"/>
      <c r="CT19" s="635"/>
      <c r="CU19" s="635"/>
      <c r="CV19" s="635"/>
      <c r="CW19" s="635"/>
      <c r="CX19" s="635"/>
      <c r="CY19" s="636"/>
      <c r="CZ19" s="637" t="s">
        <v>129</v>
      </c>
      <c r="DA19" s="637"/>
      <c r="DB19" s="637"/>
      <c r="DC19" s="637"/>
      <c r="DD19" s="643" t="s">
        <v>129</v>
      </c>
      <c r="DE19" s="635"/>
      <c r="DF19" s="635"/>
      <c r="DG19" s="635"/>
      <c r="DH19" s="635"/>
      <c r="DI19" s="635"/>
      <c r="DJ19" s="635"/>
      <c r="DK19" s="635"/>
      <c r="DL19" s="635"/>
      <c r="DM19" s="635"/>
      <c r="DN19" s="635"/>
      <c r="DO19" s="635"/>
      <c r="DP19" s="636"/>
      <c r="DQ19" s="643" t="s">
        <v>129</v>
      </c>
      <c r="DR19" s="635"/>
      <c r="DS19" s="635"/>
      <c r="DT19" s="635"/>
      <c r="DU19" s="635"/>
      <c r="DV19" s="635"/>
      <c r="DW19" s="635"/>
      <c r="DX19" s="635"/>
      <c r="DY19" s="635"/>
      <c r="DZ19" s="635"/>
      <c r="EA19" s="635"/>
      <c r="EB19" s="635"/>
      <c r="EC19" s="644"/>
    </row>
    <row r="20" spans="2:133" ht="11.25" customHeight="1" x14ac:dyDescent="0.2">
      <c r="B20" s="631" t="s">
        <v>276</v>
      </c>
      <c r="C20" s="632"/>
      <c r="D20" s="632"/>
      <c r="E20" s="632"/>
      <c r="F20" s="632"/>
      <c r="G20" s="632"/>
      <c r="H20" s="632"/>
      <c r="I20" s="632"/>
      <c r="J20" s="632"/>
      <c r="K20" s="632"/>
      <c r="L20" s="632"/>
      <c r="M20" s="632"/>
      <c r="N20" s="632"/>
      <c r="O20" s="632"/>
      <c r="P20" s="632"/>
      <c r="Q20" s="633"/>
      <c r="R20" s="634">
        <v>21635</v>
      </c>
      <c r="S20" s="635"/>
      <c r="T20" s="635"/>
      <c r="U20" s="635"/>
      <c r="V20" s="635"/>
      <c r="W20" s="635"/>
      <c r="X20" s="635"/>
      <c r="Y20" s="636"/>
      <c r="Z20" s="637">
        <v>0</v>
      </c>
      <c r="AA20" s="637"/>
      <c r="AB20" s="637"/>
      <c r="AC20" s="637"/>
      <c r="AD20" s="638">
        <v>21635</v>
      </c>
      <c r="AE20" s="638"/>
      <c r="AF20" s="638"/>
      <c r="AG20" s="638"/>
      <c r="AH20" s="638"/>
      <c r="AI20" s="638"/>
      <c r="AJ20" s="638"/>
      <c r="AK20" s="638"/>
      <c r="AL20" s="639">
        <v>0.1</v>
      </c>
      <c r="AM20" s="640"/>
      <c r="AN20" s="640"/>
      <c r="AO20" s="641"/>
      <c r="AP20" s="631" t="s">
        <v>277</v>
      </c>
      <c r="AQ20" s="632"/>
      <c r="AR20" s="632"/>
      <c r="AS20" s="632"/>
      <c r="AT20" s="632"/>
      <c r="AU20" s="632"/>
      <c r="AV20" s="632"/>
      <c r="AW20" s="632"/>
      <c r="AX20" s="632"/>
      <c r="AY20" s="632"/>
      <c r="AZ20" s="632"/>
      <c r="BA20" s="632"/>
      <c r="BB20" s="632"/>
      <c r="BC20" s="632"/>
      <c r="BD20" s="632"/>
      <c r="BE20" s="632"/>
      <c r="BF20" s="633"/>
      <c r="BG20" s="634">
        <v>1054143</v>
      </c>
      <c r="BH20" s="635"/>
      <c r="BI20" s="635"/>
      <c r="BJ20" s="635"/>
      <c r="BK20" s="635"/>
      <c r="BL20" s="635"/>
      <c r="BM20" s="635"/>
      <c r="BN20" s="636"/>
      <c r="BO20" s="637">
        <v>4.3</v>
      </c>
      <c r="BP20" s="637"/>
      <c r="BQ20" s="637"/>
      <c r="BR20" s="637"/>
      <c r="BS20" s="643" t="s">
        <v>129</v>
      </c>
      <c r="BT20" s="635"/>
      <c r="BU20" s="635"/>
      <c r="BV20" s="635"/>
      <c r="BW20" s="635"/>
      <c r="BX20" s="635"/>
      <c r="BY20" s="635"/>
      <c r="BZ20" s="635"/>
      <c r="CA20" s="635"/>
      <c r="CB20" s="644"/>
      <c r="CD20" s="631" t="s">
        <v>278</v>
      </c>
      <c r="CE20" s="632"/>
      <c r="CF20" s="632"/>
      <c r="CG20" s="632"/>
      <c r="CH20" s="632"/>
      <c r="CI20" s="632"/>
      <c r="CJ20" s="632"/>
      <c r="CK20" s="632"/>
      <c r="CL20" s="632"/>
      <c r="CM20" s="632"/>
      <c r="CN20" s="632"/>
      <c r="CO20" s="632"/>
      <c r="CP20" s="632"/>
      <c r="CQ20" s="633"/>
      <c r="CR20" s="634">
        <v>80975609</v>
      </c>
      <c r="CS20" s="635"/>
      <c r="CT20" s="635"/>
      <c r="CU20" s="635"/>
      <c r="CV20" s="635"/>
      <c r="CW20" s="635"/>
      <c r="CX20" s="635"/>
      <c r="CY20" s="636"/>
      <c r="CZ20" s="637">
        <v>100</v>
      </c>
      <c r="DA20" s="637"/>
      <c r="DB20" s="637"/>
      <c r="DC20" s="637"/>
      <c r="DD20" s="643">
        <v>8329278</v>
      </c>
      <c r="DE20" s="635"/>
      <c r="DF20" s="635"/>
      <c r="DG20" s="635"/>
      <c r="DH20" s="635"/>
      <c r="DI20" s="635"/>
      <c r="DJ20" s="635"/>
      <c r="DK20" s="635"/>
      <c r="DL20" s="635"/>
      <c r="DM20" s="635"/>
      <c r="DN20" s="635"/>
      <c r="DO20" s="635"/>
      <c r="DP20" s="636"/>
      <c r="DQ20" s="643">
        <v>44110927</v>
      </c>
      <c r="DR20" s="635"/>
      <c r="DS20" s="635"/>
      <c r="DT20" s="635"/>
      <c r="DU20" s="635"/>
      <c r="DV20" s="635"/>
      <c r="DW20" s="635"/>
      <c r="DX20" s="635"/>
      <c r="DY20" s="635"/>
      <c r="DZ20" s="635"/>
      <c r="EA20" s="635"/>
      <c r="EB20" s="635"/>
      <c r="EC20" s="644"/>
    </row>
    <row r="21" spans="2:133" ht="11.25" customHeight="1" x14ac:dyDescent="0.2">
      <c r="B21" s="631" t="s">
        <v>279</v>
      </c>
      <c r="C21" s="632"/>
      <c r="D21" s="632"/>
      <c r="E21" s="632"/>
      <c r="F21" s="632"/>
      <c r="G21" s="632"/>
      <c r="H21" s="632"/>
      <c r="I21" s="632"/>
      <c r="J21" s="632"/>
      <c r="K21" s="632"/>
      <c r="L21" s="632"/>
      <c r="M21" s="632"/>
      <c r="N21" s="632"/>
      <c r="O21" s="632"/>
      <c r="P21" s="632"/>
      <c r="Q21" s="633"/>
      <c r="R21" s="634">
        <v>9154</v>
      </c>
      <c r="S21" s="635"/>
      <c r="T21" s="635"/>
      <c r="U21" s="635"/>
      <c r="V21" s="635"/>
      <c r="W21" s="635"/>
      <c r="X21" s="635"/>
      <c r="Y21" s="636"/>
      <c r="Z21" s="637">
        <v>0</v>
      </c>
      <c r="AA21" s="637"/>
      <c r="AB21" s="637"/>
      <c r="AC21" s="637"/>
      <c r="AD21" s="638">
        <v>9154</v>
      </c>
      <c r="AE21" s="638"/>
      <c r="AF21" s="638"/>
      <c r="AG21" s="638"/>
      <c r="AH21" s="638"/>
      <c r="AI21" s="638"/>
      <c r="AJ21" s="638"/>
      <c r="AK21" s="638"/>
      <c r="AL21" s="639">
        <v>0</v>
      </c>
      <c r="AM21" s="640"/>
      <c r="AN21" s="640"/>
      <c r="AO21" s="641"/>
      <c r="AP21" s="631" t="s">
        <v>280</v>
      </c>
      <c r="AQ21" s="647"/>
      <c r="AR21" s="647"/>
      <c r="AS21" s="647"/>
      <c r="AT21" s="647"/>
      <c r="AU21" s="647"/>
      <c r="AV21" s="647"/>
      <c r="AW21" s="647"/>
      <c r="AX21" s="647"/>
      <c r="AY21" s="647"/>
      <c r="AZ21" s="647"/>
      <c r="BA21" s="647"/>
      <c r="BB21" s="647"/>
      <c r="BC21" s="647"/>
      <c r="BD21" s="647"/>
      <c r="BE21" s="647"/>
      <c r="BF21" s="648"/>
      <c r="BG21" s="634">
        <v>1155</v>
      </c>
      <c r="BH21" s="635"/>
      <c r="BI21" s="635"/>
      <c r="BJ21" s="635"/>
      <c r="BK21" s="635"/>
      <c r="BL21" s="635"/>
      <c r="BM21" s="635"/>
      <c r="BN21" s="636"/>
      <c r="BO21" s="637">
        <v>0</v>
      </c>
      <c r="BP21" s="637"/>
      <c r="BQ21" s="637"/>
      <c r="BR21" s="637"/>
      <c r="BS21" s="643" t="s">
        <v>129</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31" t="s">
        <v>281</v>
      </c>
      <c r="C22" s="632"/>
      <c r="D22" s="632"/>
      <c r="E22" s="632"/>
      <c r="F22" s="632"/>
      <c r="G22" s="632"/>
      <c r="H22" s="632"/>
      <c r="I22" s="632"/>
      <c r="J22" s="632"/>
      <c r="K22" s="632"/>
      <c r="L22" s="632"/>
      <c r="M22" s="632"/>
      <c r="N22" s="632"/>
      <c r="O22" s="632"/>
      <c r="P22" s="632"/>
      <c r="Q22" s="633"/>
      <c r="R22" s="634">
        <v>6633979</v>
      </c>
      <c r="S22" s="635"/>
      <c r="T22" s="635"/>
      <c r="U22" s="635"/>
      <c r="V22" s="635"/>
      <c r="W22" s="635"/>
      <c r="X22" s="635"/>
      <c r="Y22" s="636"/>
      <c r="Z22" s="637">
        <v>8</v>
      </c>
      <c r="AA22" s="637"/>
      <c r="AB22" s="637"/>
      <c r="AC22" s="637"/>
      <c r="AD22" s="638">
        <v>5820612</v>
      </c>
      <c r="AE22" s="638"/>
      <c r="AF22" s="638"/>
      <c r="AG22" s="638"/>
      <c r="AH22" s="638"/>
      <c r="AI22" s="638"/>
      <c r="AJ22" s="638"/>
      <c r="AK22" s="638"/>
      <c r="AL22" s="639">
        <v>17</v>
      </c>
      <c r="AM22" s="640"/>
      <c r="AN22" s="640"/>
      <c r="AO22" s="641"/>
      <c r="AP22" s="631" t="s">
        <v>282</v>
      </c>
      <c r="AQ22" s="647"/>
      <c r="AR22" s="647"/>
      <c r="AS22" s="647"/>
      <c r="AT22" s="647"/>
      <c r="AU22" s="647"/>
      <c r="AV22" s="647"/>
      <c r="AW22" s="647"/>
      <c r="AX22" s="647"/>
      <c r="AY22" s="647"/>
      <c r="AZ22" s="647"/>
      <c r="BA22" s="647"/>
      <c r="BB22" s="647"/>
      <c r="BC22" s="647"/>
      <c r="BD22" s="647"/>
      <c r="BE22" s="647"/>
      <c r="BF22" s="648"/>
      <c r="BG22" s="634" t="s">
        <v>129</v>
      </c>
      <c r="BH22" s="635"/>
      <c r="BI22" s="635"/>
      <c r="BJ22" s="635"/>
      <c r="BK22" s="635"/>
      <c r="BL22" s="635"/>
      <c r="BM22" s="635"/>
      <c r="BN22" s="636"/>
      <c r="BO22" s="637" t="s">
        <v>129</v>
      </c>
      <c r="BP22" s="637"/>
      <c r="BQ22" s="637"/>
      <c r="BR22" s="637"/>
      <c r="BS22" s="643" t="s">
        <v>129</v>
      </c>
      <c r="BT22" s="635"/>
      <c r="BU22" s="635"/>
      <c r="BV22" s="635"/>
      <c r="BW22" s="635"/>
      <c r="BX22" s="635"/>
      <c r="BY22" s="635"/>
      <c r="BZ22" s="635"/>
      <c r="CA22" s="635"/>
      <c r="CB22" s="644"/>
      <c r="CD22" s="616" t="s">
        <v>283</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284</v>
      </c>
      <c r="C23" s="632"/>
      <c r="D23" s="632"/>
      <c r="E23" s="632"/>
      <c r="F23" s="632"/>
      <c r="G23" s="632"/>
      <c r="H23" s="632"/>
      <c r="I23" s="632"/>
      <c r="J23" s="632"/>
      <c r="K23" s="632"/>
      <c r="L23" s="632"/>
      <c r="M23" s="632"/>
      <c r="N23" s="632"/>
      <c r="O23" s="632"/>
      <c r="P23" s="632"/>
      <c r="Q23" s="633"/>
      <c r="R23" s="634">
        <v>5820612</v>
      </c>
      <c r="S23" s="635"/>
      <c r="T23" s="635"/>
      <c r="U23" s="635"/>
      <c r="V23" s="635"/>
      <c r="W23" s="635"/>
      <c r="X23" s="635"/>
      <c r="Y23" s="636"/>
      <c r="Z23" s="637">
        <v>7</v>
      </c>
      <c r="AA23" s="637"/>
      <c r="AB23" s="637"/>
      <c r="AC23" s="637"/>
      <c r="AD23" s="638">
        <v>5820612</v>
      </c>
      <c r="AE23" s="638"/>
      <c r="AF23" s="638"/>
      <c r="AG23" s="638"/>
      <c r="AH23" s="638"/>
      <c r="AI23" s="638"/>
      <c r="AJ23" s="638"/>
      <c r="AK23" s="638"/>
      <c r="AL23" s="639">
        <v>17</v>
      </c>
      <c r="AM23" s="640"/>
      <c r="AN23" s="640"/>
      <c r="AO23" s="641"/>
      <c r="AP23" s="631" t="s">
        <v>285</v>
      </c>
      <c r="AQ23" s="647"/>
      <c r="AR23" s="647"/>
      <c r="AS23" s="647"/>
      <c r="AT23" s="647"/>
      <c r="AU23" s="647"/>
      <c r="AV23" s="647"/>
      <c r="AW23" s="647"/>
      <c r="AX23" s="647"/>
      <c r="AY23" s="647"/>
      <c r="AZ23" s="647"/>
      <c r="BA23" s="647"/>
      <c r="BB23" s="647"/>
      <c r="BC23" s="647"/>
      <c r="BD23" s="647"/>
      <c r="BE23" s="647"/>
      <c r="BF23" s="648"/>
      <c r="BG23" s="634">
        <v>1052988</v>
      </c>
      <c r="BH23" s="635"/>
      <c r="BI23" s="635"/>
      <c r="BJ23" s="635"/>
      <c r="BK23" s="635"/>
      <c r="BL23" s="635"/>
      <c r="BM23" s="635"/>
      <c r="BN23" s="636"/>
      <c r="BO23" s="637">
        <v>4.3</v>
      </c>
      <c r="BP23" s="637"/>
      <c r="BQ23" s="637"/>
      <c r="BR23" s="637"/>
      <c r="BS23" s="643" t="s">
        <v>183</v>
      </c>
      <c r="BT23" s="635"/>
      <c r="BU23" s="635"/>
      <c r="BV23" s="635"/>
      <c r="BW23" s="635"/>
      <c r="BX23" s="635"/>
      <c r="BY23" s="635"/>
      <c r="BZ23" s="635"/>
      <c r="CA23" s="635"/>
      <c r="CB23" s="644"/>
      <c r="CD23" s="616" t="s">
        <v>224</v>
      </c>
      <c r="CE23" s="617"/>
      <c r="CF23" s="617"/>
      <c r="CG23" s="617"/>
      <c r="CH23" s="617"/>
      <c r="CI23" s="617"/>
      <c r="CJ23" s="617"/>
      <c r="CK23" s="617"/>
      <c r="CL23" s="617"/>
      <c r="CM23" s="617"/>
      <c r="CN23" s="617"/>
      <c r="CO23" s="617"/>
      <c r="CP23" s="617"/>
      <c r="CQ23" s="618"/>
      <c r="CR23" s="616" t="s">
        <v>286</v>
      </c>
      <c r="CS23" s="617"/>
      <c r="CT23" s="617"/>
      <c r="CU23" s="617"/>
      <c r="CV23" s="617"/>
      <c r="CW23" s="617"/>
      <c r="CX23" s="617"/>
      <c r="CY23" s="618"/>
      <c r="CZ23" s="616" t="s">
        <v>287</v>
      </c>
      <c r="DA23" s="617"/>
      <c r="DB23" s="617"/>
      <c r="DC23" s="618"/>
      <c r="DD23" s="616" t="s">
        <v>288</v>
      </c>
      <c r="DE23" s="617"/>
      <c r="DF23" s="617"/>
      <c r="DG23" s="617"/>
      <c r="DH23" s="617"/>
      <c r="DI23" s="617"/>
      <c r="DJ23" s="617"/>
      <c r="DK23" s="618"/>
      <c r="DL23" s="658" t="s">
        <v>289</v>
      </c>
      <c r="DM23" s="659"/>
      <c r="DN23" s="659"/>
      <c r="DO23" s="659"/>
      <c r="DP23" s="659"/>
      <c r="DQ23" s="659"/>
      <c r="DR23" s="659"/>
      <c r="DS23" s="659"/>
      <c r="DT23" s="659"/>
      <c r="DU23" s="659"/>
      <c r="DV23" s="660"/>
      <c r="DW23" s="616" t="s">
        <v>290</v>
      </c>
      <c r="DX23" s="617"/>
      <c r="DY23" s="617"/>
      <c r="DZ23" s="617"/>
      <c r="EA23" s="617"/>
      <c r="EB23" s="617"/>
      <c r="EC23" s="618"/>
    </row>
    <row r="24" spans="2:133" ht="11.25" customHeight="1" x14ac:dyDescent="0.2">
      <c r="B24" s="631" t="s">
        <v>291</v>
      </c>
      <c r="C24" s="632"/>
      <c r="D24" s="632"/>
      <c r="E24" s="632"/>
      <c r="F24" s="632"/>
      <c r="G24" s="632"/>
      <c r="H24" s="632"/>
      <c r="I24" s="632"/>
      <c r="J24" s="632"/>
      <c r="K24" s="632"/>
      <c r="L24" s="632"/>
      <c r="M24" s="632"/>
      <c r="N24" s="632"/>
      <c r="O24" s="632"/>
      <c r="P24" s="632"/>
      <c r="Q24" s="633"/>
      <c r="R24" s="634">
        <v>813367</v>
      </c>
      <c r="S24" s="635"/>
      <c r="T24" s="635"/>
      <c r="U24" s="635"/>
      <c r="V24" s="635"/>
      <c r="W24" s="635"/>
      <c r="X24" s="635"/>
      <c r="Y24" s="636"/>
      <c r="Z24" s="637">
        <v>1</v>
      </c>
      <c r="AA24" s="637"/>
      <c r="AB24" s="637"/>
      <c r="AC24" s="637"/>
      <c r="AD24" s="638" t="s">
        <v>129</v>
      </c>
      <c r="AE24" s="638"/>
      <c r="AF24" s="638"/>
      <c r="AG24" s="638"/>
      <c r="AH24" s="638"/>
      <c r="AI24" s="638"/>
      <c r="AJ24" s="638"/>
      <c r="AK24" s="638"/>
      <c r="AL24" s="639" t="s">
        <v>129</v>
      </c>
      <c r="AM24" s="640"/>
      <c r="AN24" s="640"/>
      <c r="AO24" s="641"/>
      <c r="AP24" s="631" t="s">
        <v>292</v>
      </c>
      <c r="AQ24" s="647"/>
      <c r="AR24" s="647"/>
      <c r="AS24" s="647"/>
      <c r="AT24" s="647"/>
      <c r="AU24" s="647"/>
      <c r="AV24" s="647"/>
      <c r="AW24" s="647"/>
      <c r="AX24" s="647"/>
      <c r="AY24" s="647"/>
      <c r="AZ24" s="647"/>
      <c r="BA24" s="647"/>
      <c r="BB24" s="647"/>
      <c r="BC24" s="647"/>
      <c r="BD24" s="647"/>
      <c r="BE24" s="647"/>
      <c r="BF24" s="648"/>
      <c r="BG24" s="634" t="s">
        <v>183</v>
      </c>
      <c r="BH24" s="635"/>
      <c r="BI24" s="635"/>
      <c r="BJ24" s="635"/>
      <c r="BK24" s="635"/>
      <c r="BL24" s="635"/>
      <c r="BM24" s="635"/>
      <c r="BN24" s="636"/>
      <c r="BO24" s="637" t="s">
        <v>129</v>
      </c>
      <c r="BP24" s="637"/>
      <c r="BQ24" s="637"/>
      <c r="BR24" s="637"/>
      <c r="BS24" s="643" t="s">
        <v>183</v>
      </c>
      <c r="BT24" s="635"/>
      <c r="BU24" s="635"/>
      <c r="BV24" s="635"/>
      <c r="BW24" s="635"/>
      <c r="BX24" s="635"/>
      <c r="BY24" s="635"/>
      <c r="BZ24" s="635"/>
      <c r="CA24" s="635"/>
      <c r="CB24" s="644"/>
      <c r="CD24" s="620" t="s">
        <v>293</v>
      </c>
      <c r="CE24" s="621"/>
      <c r="CF24" s="621"/>
      <c r="CG24" s="621"/>
      <c r="CH24" s="621"/>
      <c r="CI24" s="621"/>
      <c r="CJ24" s="621"/>
      <c r="CK24" s="621"/>
      <c r="CL24" s="621"/>
      <c r="CM24" s="621"/>
      <c r="CN24" s="621"/>
      <c r="CO24" s="621"/>
      <c r="CP24" s="621"/>
      <c r="CQ24" s="622"/>
      <c r="CR24" s="623">
        <v>30936684</v>
      </c>
      <c r="CS24" s="624"/>
      <c r="CT24" s="624"/>
      <c r="CU24" s="624"/>
      <c r="CV24" s="624"/>
      <c r="CW24" s="624"/>
      <c r="CX24" s="624"/>
      <c r="CY24" s="625"/>
      <c r="CZ24" s="628">
        <v>38.200000000000003</v>
      </c>
      <c r="DA24" s="629"/>
      <c r="DB24" s="629"/>
      <c r="DC24" s="645"/>
      <c r="DD24" s="666">
        <v>21280837</v>
      </c>
      <c r="DE24" s="624"/>
      <c r="DF24" s="624"/>
      <c r="DG24" s="624"/>
      <c r="DH24" s="624"/>
      <c r="DI24" s="624"/>
      <c r="DJ24" s="624"/>
      <c r="DK24" s="625"/>
      <c r="DL24" s="666">
        <v>21050642</v>
      </c>
      <c r="DM24" s="624"/>
      <c r="DN24" s="624"/>
      <c r="DO24" s="624"/>
      <c r="DP24" s="624"/>
      <c r="DQ24" s="624"/>
      <c r="DR24" s="624"/>
      <c r="DS24" s="624"/>
      <c r="DT24" s="624"/>
      <c r="DU24" s="624"/>
      <c r="DV24" s="625"/>
      <c r="DW24" s="628">
        <v>57.8</v>
      </c>
      <c r="DX24" s="629"/>
      <c r="DY24" s="629"/>
      <c r="DZ24" s="629"/>
      <c r="EA24" s="629"/>
      <c r="EB24" s="629"/>
      <c r="EC24" s="630"/>
    </row>
    <row r="25" spans="2:133" ht="11.25" customHeight="1" x14ac:dyDescent="0.2">
      <c r="B25" s="631" t="s">
        <v>294</v>
      </c>
      <c r="C25" s="632"/>
      <c r="D25" s="632"/>
      <c r="E25" s="632"/>
      <c r="F25" s="632"/>
      <c r="G25" s="632"/>
      <c r="H25" s="632"/>
      <c r="I25" s="632"/>
      <c r="J25" s="632"/>
      <c r="K25" s="632"/>
      <c r="L25" s="632"/>
      <c r="M25" s="632"/>
      <c r="N25" s="632"/>
      <c r="O25" s="632"/>
      <c r="P25" s="632"/>
      <c r="Q25" s="633"/>
      <c r="R25" s="634" t="s">
        <v>183</v>
      </c>
      <c r="S25" s="635"/>
      <c r="T25" s="635"/>
      <c r="U25" s="635"/>
      <c r="V25" s="635"/>
      <c r="W25" s="635"/>
      <c r="X25" s="635"/>
      <c r="Y25" s="636"/>
      <c r="Z25" s="637" t="s">
        <v>129</v>
      </c>
      <c r="AA25" s="637"/>
      <c r="AB25" s="637"/>
      <c r="AC25" s="637"/>
      <c r="AD25" s="638" t="s">
        <v>129</v>
      </c>
      <c r="AE25" s="638"/>
      <c r="AF25" s="638"/>
      <c r="AG25" s="638"/>
      <c r="AH25" s="638"/>
      <c r="AI25" s="638"/>
      <c r="AJ25" s="638"/>
      <c r="AK25" s="638"/>
      <c r="AL25" s="639" t="s">
        <v>262</v>
      </c>
      <c r="AM25" s="640"/>
      <c r="AN25" s="640"/>
      <c r="AO25" s="641"/>
      <c r="AP25" s="631" t="s">
        <v>295</v>
      </c>
      <c r="AQ25" s="647"/>
      <c r="AR25" s="647"/>
      <c r="AS25" s="647"/>
      <c r="AT25" s="647"/>
      <c r="AU25" s="647"/>
      <c r="AV25" s="647"/>
      <c r="AW25" s="647"/>
      <c r="AX25" s="647"/>
      <c r="AY25" s="647"/>
      <c r="AZ25" s="647"/>
      <c r="BA25" s="647"/>
      <c r="BB25" s="647"/>
      <c r="BC25" s="647"/>
      <c r="BD25" s="647"/>
      <c r="BE25" s="647"/>
      <c r="BF25" s="648"/>
      <c r="BG25" s="634" t="s">
        <v>129</v>
      </c>
      <c r="BH25" s="635"/>
      <c r="BI25" s="635"/>
      <c r="BJ25" s="635"/>
      <c r="BK25" s="635"/>
      <c r="BL25" s="635"/>
      <c r="BM25" s="635"/>
      <c r="BN25" s="636"/>
      <c r="BO25" s="637" t="s">
        <v>183</v>
      </c>
      <c r="BP25" s="637"/>
      <c r="BQ25" s="637"/>
      <c r="BR25" s="637"/>
      <c r="BS25" s="643" t="s">
        <v>183</v>
      </c>
      <c r="BT25" s="635"/>
      <c r="BU25" s="635"/>
      <c r="BV25" s="635"/>
      <c r="BW25" s="635"/>
      <c r="BX25" s="635"/>
      <c r="BY25" s="635"/>
      <c r="BZ25" s="635"/>
      <c r="CA25" s="635"/>
      <c r="CB25" s="644"/>
      <c r="CD25" s="631" t="s">
        <v>296</v>
      </c>
      <c r="CE25" s="632"/>
      <c r="CF25" s="632"/>
      <c r="CG25" s="632"/>
      <c r="CH25" s="632"/>
      <c r="CI25" s="632"/>
      <c r="CJ25" s="632"/>
      <c r="CK25" s="632"/>
      <c r="CL25" s="632"/>
      <c r="CM25" s="632"/>
      <c r="CN25" s="632"/>
      <c r="CO25" s="632"/>
      <c r="CP25" s="632"/>
      <c r="CQ25" s="633"/>
      <c r="CR25" s="634">
        <v>10942892</v>
      </c>
      <c r="CS25" s="663"/>
      <c r="CT25" s="663"/>
      <c r="CU25" s="663"/>
      <c r="CV25" s="663"/>
      <c r="CW25" s="663"/>
      <c r="CX25" s="663"/>
      <c r="CY25" s="664"/>
      <c r="CZ25" s="639">
        <v>13.5</v>
      </c>
      <c r="DA25" s="661"/>
      <c r="DB25" s="661"/>
      <c r="DC25" s="665"/>
      <c r="DD25" s="643">
        <v>10057533</v>
      </c>
      <c r="DE25" s="663"/>
      <c r="DF25" s="663"/>
      <c r="DG25" s="663"/>
      <c r="DH25" s="663"/>
      <c r="DI25" s="663"/>
      <c r="DJ25" s="663"/>
      <c r="DK25" s="664"/>
      <c r="DL25" s="643">
        <v>9917937</v>
      </c>
      <c r="DM25" s="663"/>
      <c r="DN25" s="663"/>
      <c r="DO25" s="663"/>
      <c r="DP25" s="663"/>
      <c r="DQ25" s="663"/>
      <c r="DR25" s="663"/>
      <c r="DS25" s="663"/>
      <c r="DT25" s="663"/>
      <c r="DU25" s="663"/>
      <c r="DV25" s="664"/>
      <c r="DW25" s="639">
        <v>27.2</v>
      </c>
      <c r="DX25" s="661"/>
      <c r="DY25" s="661"/>
      <c r="DZ25" s="661"/>
      <c r="EA25" s="661"/>
      <c r="EB25" s="661"/>
      <c r="EC25" s="662"/>
    </row>
    <row r="26" spans="2:133" ht="11.25" customHeight="1" x14ac:dyDescent="0.2">
      <c r="B26" s="631" t="s">
        <v>297</v>
      </c>
      <c r="C26" s="632"/>
      <c r="D26" s="632"/>
      <c r="E26" s="632"/>
      <c r="F26" s="632"/>
      <c r="G26" s="632"/>
      <c r="H26" s="632"/>
      <c r="I26" s="632"/>
      <c r="J26" s="632"/>
      <c r="K26" s="632"/>
      <c r="L26" s="632"/>
      <c r="M26" s="632"/>
      <c r="N26" s="632"/>
      <c r="O26" s="632"/>
      <c r="P26" s="632"/>
      <c r="Q26" s="633"/>
      <c r="R26" s="634">
        <v>35909618</v>
      </c>
      <c r="S26" s="635"/>
      <c r="T26" s="635"/>
      <c r="U26" s="635"/>
      <c r="V26" s="635"/>
      <c r="W26" s="635"/>
      <c r="X26" s="635"/>
      <c r="Y26" s="636"/>
      <c r="Z26" s="637">
        <v>43.3</v>
      </c>
      <c r="AA26" s="637"/>
      <c r="AB26" s="637"/>
      <c r="AC26" s="637"/>
      <c r="AD26" s="638">
        <v>34043263</v>
      </c>
      <c r="AE26" s="638"/>
      <c r="AF26" s="638"/>
      <c r="AG26" s="638"/>
      <c r="AH26" s="638"/>
      <c r="AI26" s="638"/>
      <c r="AJ26" s="638"/>
      <c r="AK26" s="638"/>
      <c r="AL26" s="639">
        <v>99.6</v>
      </c>
      <c r="AM26" s="640"/>
      <c r="AN26" s="640"/>
      <c r="AO26" s="641"/>
      <c r="AP26" s="631" t="s">
        <v>298</v>
      </c>
      <c r="AQ26" s="647"/>
      <c r="AR26" s="647"/>
      <c r="AS26" s="647"/>
      <c r="AT26" s="647"/>
      <c r="AU26" s="647"/>
      <c r="AV26" s="647"/>
      <c r="AW26" s="647"/>
      <c r="AX26" s="647"/>
      <c r="AY26" s="647"/>
      <c r="AZ26" s="647"/>
      <c r="BA26" s="647"/>
      <c r="BB26" s="647"/>
      <c r="BC26" s="647"/>
      <c r="BD26" s="647"/>
      <c r="BE26" s="647"/>
      <c r="BF26" s="648"/>
      <c r="BG26" s="634" t="s">
        <v>129</v>
      </c>
      <c r="BH26" s="635"/>
      <c r="BI26" s="635"/>
      <c r="BJ26" s="635"/>
      <c r="BK26" s="635"/>
      <c r="BL26" s="635"/>
      <c r="BM26" s="635"/>
      <c r="BN26" s="636"/>
      <c r="BO26" s="637" t="s">
        <v>183</v>
      </c>
      <c r="BP26" s="637"/>
      <c r="BQ26" s="637"/>
      <c r="BR26" s="637"/>
      <c r="BS26" s="643" t="s">
        <v>129</v>
      </c>
      <c r="BT26" s="635"/>
      <c r="BU26" s="635"/>
      <c r="BV26" s="635"/>
      <c r="BW26" s="635"/>
      <c r="BX26" s="635"/>
      <c r="BY26" s="635"/>
      <c r="BZ26" s="635"/>
      <c r="CA26" s="635"/>
      <c r="CB26" s="644"/>
      <c r="CD26" s="631" t="s">
        <v>299</v>
      </c>
      <c r="CE26" s="632"/>
      <c r="CF26" s="632"/>
      <c r="CG26" s="632"/>
      <c r="CH26" s="632"/>
      <c r="CI26" s="632"/>
      <c r="CJ26" s="632"/>
      <c r="CK26" s="632"/>
      <c r="CL26" s="632"/>
      <c r="CM26" s="632"/>
      <c r="CN26" s="632"/>
      <c r="CO26" s="632"/>
      <c r="CP26" s="632"/>
      <c r="CQ26" s="633"/>
      <c r="CR26" s="634">
        <v>6910699</v>
      </c>
      <c r="CS26" s="635"/>
      <c r="CT26" s="635"/>
      <c r="CU26" s="635"/>
      <c r="CV26" s="635"/>
      <c r="CW26" s="635"/>
      <c r="CX26" s="635"/>
      <c r="CY26" s="636"/>
      <c r="CZ26" s="639">
        <v>8.5</v>
      </c>
      <c r="DA26" s="661"/>
      <c r="DB26" s="661"/>
      <c r="DC26" s="665"/>
      <c r="DD26" s="643">
        <v>6539796</v>
      </c>
      <c r="DE26" s="635"/>
      <c r="DF26" s="635"/>
      <c r="DG26" s="635"/>
      <c r="DH26" s="635"/>
      <c r="DI26" s="635"/>
      <c r="DJ26" s="635"/>
      <c r="DK26" s="636"/>
      <c r="DL26" s="643" t="s">
        <v>129</v>
      </c>
      <c r="DM26" s="635"/>
      <c r="DN26" s="635"/>
      <c r="DO26" s="635"/>
      <c r="DP26" s="635"/>
      <c r="DQ26" s="635"/>
      <c r="DR26" s="635"/>
      <c r="DS26" s="635"/>
      <c r="DT26" s="635"/>
      <c r="DU26" s="635"/>
      <c r="DV26" s="636"/>
      <c r="DW26" s="639" t="s">
        <v>129</v>
      </c>
      <c r="DX26" s="661"/>
      <c r="DY26" s="661"/>
      <c r="DZ26" s="661"/>
      <c r="EA26" s="661"/>
      <c r="EB26" s="661"/>
      <c r="EC26" s="662"/>
    </row>
    <row r="27" spans="2:133" ht="11.25" customHeight="1" x14ac:dyDescent="0.2">
      <c r="B27" s="631" t="s">
        <v>300</v>
      </c>
      <c r="C27" s="632"/>
      <c r="D27" s="632"/>
      <c r="E27" s="632"/>
      <c r="F27" s="632"/>
      <c r="G27" s="632"/>
      <c r="H27" s="632"/>
      <c r="I27" s="632"/>
      <c r="J27" s="632"/>
      <c r="K27" s="632"/>
      <c r="L27" s="632"/>
      <c r="M27" s="632"/>
      <c r="N27" s="632"/>
      <c r="O27" s="632"/>
      <c r="P27" s="632"/>
      <c r="Q27" s="633"/>
      <c r="R27" s="634">
        <v>20130</v>
      </c>
      <c r="S27" s="635"/>
      <c r="T27" s="635"/>
      <c r="U27" s="635"/>
      <c r="V27" s="635"/>
      <c r="W27" s="635"/>
      <c r="X27" s="635"/>
      <c r="Y27" s="636"/>
      <c r="Z27" s="637">
        <v>0</v>
      </c>
      <c r="AA27" s="637"/>
      <c r="AB27" s="637"/>
      <c r="AC27" s="637"/>
      <c r="AD27" s="638">
        <v>20130</v>
      </c>
      <c r="AE27" s="638"/>
      <c r="AF27" s="638"/>
      <c r="AG27" s="638"/>
      <c r="AH27" s="638"/>
      <c r="AI27" s="638"/>
      <c r="AJ27" s="638"/>
      <c r="AK27" s="638"/>
      <c r="AL27" s="639">
        <v>0.1</v>
      </c>
      <c r="AM27" s="640"/>
      <c r="AN27" s="640"/>
      <c r="AO27" s="641"/>
      <c r="AP27" s="631" t="s">
        <v>301</v>
      </c>
      <c r="AQ27" s="632"/>
      <c r="AR27" s="632"/>
      <c r="AS27" s="632"/>
      <c r="AT27" s="632"/>
      <c r="AU27" s="632"/>
      <c r="AV27" s="632"/>
      <c r="AW27" s="632"/>
      <c r="AX27" s="632"/>
      <c r="AY27" s="632"/>
      <c r="AZ27" s="632"/>
      <c r="BA27" s="632"/>
      <c r="BB27" s="632"/>
      <c r="BC27" s="632"/>
      <c r="BD27" s="632"/>
      <c r="BE27" s="632"/>
      <c r="BF27" s="633"/>
      <c r="BG27" s="634">
        <v>24731812</v>
      </c>
      <c r="BH27" s="635"/>
      <c r="BI27" s="635"/>
      <c r="BJ27" s="635"/>
      <c r="BK27" s="635"/>
      <c r="BL27" s="635"/>
      <c r="BM27" s="635"/>
      <c r="BN27" s="636"/>
      <c r="BO27" s="637">
        <v>100</v>
      </c>
      <c r="BP27" s="637"/>
      <c r="BQ27" s="637"/>
      <c r="BR27" s="637"/>
      <c r="BS27" s="643">
        <v>416265</v>
      </c>
      <c r="BT27" s="635"/>
      <c r="BU27" s="635"/>
      <c r="BV27" s="635"/>
      <c r="BW27" s="635"/>
      <c r="BX27" s="635"/>
      <c r="BY27" s="635"/>
      <c r="BZ27" s="635"/>
      <c r="CA27" s="635"/>
      <c r="CB27" s="644"/>
      <c r="CD27" s="631" t="s">
        <v>302</v>
      </c>
      <c r="CE27" s="632"/>
      <c r="CF27" s="632"/>
      <c r="CG27" s="632"/>
      <c r="CH27" s="632"/>
      <c r="CI27" s="632"/>
      <c r="CJ27" s="632"/>
      <c r="CK27" s="632"/>
      <c r="CL27" s="632"/>
      <c r="CM27" s="632"/>
      <c r="CN27" s="632"/>
      <c r="CO27" s="632"/>
      <c r="CP27" s="632"/>
      <c r="CQ27" s="633"/>
      <c r="CR27" s="634">
        <v>11721239</v>
      </c>
      <c r="CS27" s="663"/>
      <c r="CT27" s="663"/>
      <c r="CU27" s="663"/>
      <c r="CV27" s="663"/>
      <c r="CW27" s="663"/>
      <c r="CX27" s="663"/>
      <c r="CY27" s="664"/>
      <c r="CZ27" s="639">
        <v>14.5</v>
      </c>
      <c r="DA27" s="661"/>
      <c r="DB27" s="661"/>
      <c r="DC27" s="665"/>
      <c r="DD27" s="643">
        <v>3257345</v>
      </c>
      <c r="DE27" s="663"/>
      <c r="DF27" s="663"/>
      <c r="DG27" s="663"/>
      <c r="DH27" s="663"/>
      <c r="DI27" s="663"/>
      <c r="DJ27" s="663"/>
      <c r="DK27" s="664"/>
      <c r="DL27" s="643">
        <v>3174791</v>
      </c>
      <c r="DM27" s="663"/>
      <c r="DN27" s="663"/>
      <c r="DO27" s="663"/>
      <c r="DP27" s="663"/>
      <c r="DQ27" s="663"/>
      <c r="DR27" s="663"/>
      <c r="DS27" s="663"/>
      <c r="DT27" s="663"/>
      <c r="DU27" s="663"/>
      <c r="DV27" s="664"/>
      <c r="DW27" s="639">
        <v>8.6999999999999993</v>
      </c>
      <c r="DX27" s="661"/>
      <c r="DY27" s="661"/>
      <c r="DZ27" s="661"/>
      <c r="EA27" s="661"/>
      <c r="EB27" s="661"/>
      <c r="EC27" s="662"/>
    </row>
    <row r="28" spans="2:133" ht="11.25" customHeight="1" x14ac:dyDescent="0.2">
      <c r="B28" s="631" t="s">
        <v>303</v>
      </c>
      <c r="C28" s="632"/>
      <c r="D28" s="632"/>
      <c r="E28" s="632"/>
      <c r="F28" s="632"/>
      <c r="G28" s="632"/>
      <c r="H28" s="632"/>
      <c r="I28" s="632"/>
      <c r="J28" s="632"/>
      <c r="K28" s="632"/>
      <c r="L28" s="632"/>
      <c r="M28" s="632"/>
      <c r="N28" s="632"/>
      <c r="O28" s="632"/>
      <c r="P28" s="632"/>
      <c r="Q28" s="633"/>
      <c r="R28" s="634">
        <v>178705</v>
      </c>
      <c r="S28" s="635"/>
      <c r="T28" s="635"/>
      <c r="U28" s="635"/>
      <c r="V28" s="635"/>
      <c r="W28" s="635"/>
      <c r="X28" s="635"/>
      <c r="Y28" s="636"/>
      <c r="Z28" s="637">
        <v>0.2</v>
      </c>
      <c r="AA28" s="637"/>
      <c r="AB28" s="637"/>
      <c r="AC28" s="637"/>
      <c r="AD28" s="638" t="s">
        <v>129</v>
      </c>
      <c r="AE28" s="638"/>
      <c r="AF28" s="638"/>
      <c r="AG28" s="638"/>
      <c r="AH28" s="638"/>
      <c r="AI28" s="638"/>
      <c r="AJ28" s="638"/>
      <c r="AK28" s="638"/>
      <c r="AL28" s="639" t="s">
        <v>183</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304</v>
      </c>
      <c r="CE28" s="632"/>
      <c r="CF28" s="632"/>
      <c r="CG28" s="632"/>
      <c r="CH28" s="632"/>
      <c r="CI28" s="632"/>
      <c r="CJ28" s="632"/>
      <c r="CK28" s="632"/>
      <c r="CL28" s="632"/>
      <c r="CM28" s="632"/>
      <c r="CN28" s="632"/>
      <c r="CO28" s="632"/>
      <c r="CP28" s="632"/>
      <c r="CQ28" s="633"/>
      <c r="CR28" s="634">
        <v>8272553</v>
      </c>
      <c r="CS28" s="635"/>
      <c r="CT28" s="635"/>
      <c r="CU28" s="635"/>
      <c r="CV28" s="635"/>
      <c r="CW28" s="635"/>
      <c r="CX28" s="635"/>
      <c r="CY28" s="636"/>
      <c r="CZ28" s="639">
        <v>10.199999999999999</v>
      </c>
      <c r="DA28" s="661"/>
      <c r="DB28" s="661"/>
      <c r="DC28" s="665"/>
      <c r="DD28" s="643">
        <v>7965959</v>
      </c>
      <c r="DE28" s="635"/>
      <c r="DF28" s="635"/>
      <c r="DG28" s="635"/>
      <c r="DH28" s="635"/>
      <c r="DI28" s="635"/>
      <c r="DJ28" s="635"/>
      <c r="DK28" s="636"/>
      <c r="DL28" s="643">
        <v>7957914</v>
      </c>
      <c r="DM28" s="635"/>
      <c r="DN28" s="635"/>
      <c r="DO28" s="635"/>
      <c r="DP28" s="635"/>
      <c r="DQ28" s="635"/>
      <c r="DR28" s="635"/>
      <c r="DS28" s="635"/>
      <c r="DT28" s="635"/>
      <c r="DU28" s="635"/>
      <c r="DV28" s="636"/>
      <c r="DW28" s="639">
        <v>21.9</v>
      </c>
      <c r="DX28" s="661"/>
      <c r="DY28" s="661"/>
      <c r="DZ28" s="661"/>
      <c r="EA28" s="661"/>
      <c r="EB28" s="661"/>
      <c r="EC28" s="662"/>
    </row>
    <row r="29" spans="2:133" ht="11.25" customHeight="1" x14ac:dyDescent="0.2">
      <c r="B29" s="631" t="s">
        <v>305</v>
      </c>
      <c r="C29" s="632"/>
      <c r="D29" s="632"/>
      <c r="E29" s="632"/>
      <c r="F29" s="632"/>
      <c r="G29" s="632"/>
      <c r="H29" s="632"/>
      <c r="I29" s="632"/>
      <c r="J29" s="632"/>
      <c r="K29" s="632"/>
      <c r="L29" s="632"/>
      <c r="M29" s="632"/>
      <c r="N29" s="632"/>
      <c r="O29" s="632"/>
      <c r="P29" s="632"/>
      <c r="Q29" s="633"/>
      <c r="R29" s="634">
        <v>863980</v>
      </c>
      <c r="S29" s="635"/>
      <c r="T29" s="635"/>
      <c r="U29" s="635"/>
      <c r="V29" s="635"/>
      <c r="W29" s="635"/>
      <c r="X29" s="635"/>
      <c r="Y29" s="636"/>
      <c r="Z29" s="637">
        <v>1</v>
      </c>
      <c r="AA29" s="637"/>
      <c r="AB29" s="637"/>
      <c r="AC29" s="637"/>
      <c r="AD29" s="638">
        <v>58402</v>
      </c>
      <c r="AE29" s="638"/>
      <c r="AF29" s="638"/>
      <c r="AG29" s="638"/>
      <c r="AH29" s="638"/>
      <c r="AI29" s="638"/>
      <c r="AJ29" s="638"/>
      <c r="AK29" s="638"/>
      <c r="AL29" s="639">
        <v>0.2</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306</v>
      </c>
      <c r="CE29" s="668"/>
      <c r="CF29" s="631" t="s">
        <v>307</v>
      </c>
      <c r="CG29" s="632"/>
      <c r="CH29" s="632"/>
      <c r="CI29" s="632"/>
      <c r="CJ29" s="632"/>
      <c r="CK29" s="632"/>
      <c r="CL29" s="632"/>
      <c r="CM29" s="632"/>
      <c r="CN29" s="632"/>
      <c r="CO29" s="632"/>
      <c r="CP29" s="632"/>
      <c r="CQ29" s="633"/>
      <c r="CR29" s="634">
        <v>8272553</v>
      </c>
      <c r="CS29" s="663"/>
      <c r="CT29" s="663"/>
      <c r="CU29" s="663"/>
      <c r="CV29" s="663"/>
      <c r="CW29" s="663"/>
      <c r="CX29" s="663"/>
      <c r="CY29" s="664"/>
      <c r="CZ29" s="639">
        <v>10.199999999999999</v>
      </c>
      <c r="DA29" s="661"/>
      <c r="DB29" s="661"/>
      <c r="DC29" s="665"/>
      <c r="DD29" s="643">
        <v>7965959</v>
      </c>
      <c r="DE29" s="663"/>
      <c r="DF29" s="663"/>
      <c r="DG29" s="663"/>
      <c r="DH29" s="663"/>
      <c r="DI29" s="663"/>
      <c r="DJ29" s="663"/>
      <c r="DK29" s="664"/>
      <c r="DL29" s="643">
        <v>7957914</v>
      </c>
      <c r="DM29" s="663"/>
      <c r="DN29" s="663"/>
      <c r="DO29" s="663"/>
      <c r="DP29" s="663"/>
      <c r="DQ29" s="663"/>
      <c r="DR29" s="663"/>
      <c r="DS29" s="663"/>
      <c r="DT29" s="663"/>
      <c r="DU29" s="663"/>
      <c r="DV29" s="664"/>
      <c r="DW29" s="639">
        <v>21.9</v>
      </c>
      <c r="DX29" s="661"/>
      <c r="DY29" s="661"/>
      <c r="DZ29" s="661"/>
      <c r="EA29" s="661"/>
      <c r="EB29" s="661"/>
      <c r="EC29" s="662"/>
    </row>
    <row r="30" spans="2:133" ht="11.25" customHeight="1" x14ac:dyDescent="0.2">
      <c r="B30" s="631" t="s">
        <v>308</v>
      </c>
      <c r="C30" s="632"/>
      <c r="D30" s="632"/>
      <c r="E30" s="632"/>
      <c r="F30" s="632"/>
      <c r="G30" s="632"/>
      <c r="H30" s="632"/>
      <c r="I30" s="632"/>
      <c r="J30" s="632"/>
      <c r="K30" s="632"/>
      <c r="L30" s="632"/>
      <c r="M30" s="632"/>
      <c r="N30" s="632"/>
      <c r="O30" s="632"/>
      <c r="P30" s="632"/>
      <c r="Q30" s="633"/>
      <c r="R30" s="634">
        <v>140793</v>
      </c>
      <c r="S30" s="635"/>
      <c r="T30" s="635"/>
      <c r="U30" s="635"/>
      <c r="V30" s="635"/>
      <c r="W30" s="635"/>
      <c r="X30" s="635"/>
      <c r="Y30" s="636"/>
      <c r="Z30" s="637">
        <v>0.2</v>
      </c>
      <c r="AA30" s="637"/>
      <c r="AB30" s="637"/>
      <c r="AC30" s="637"/>
      <c r="AD30" s="638" t="s">
        <v>183</v>
      </c>
      <c r="AE30" s="638"/>
      <c r="AF30" s="638"/>
      <c r="AG30" s="638"/>
      <c r="AH30" s="638"/>
      <c r="AI30" s="638"/>
      <c r="AJ30" s="638"/>
      <c r="AK30" s="638"/>
      <c r="AL30" s="639" t="s">
        <v>183</v>
      </c>
      <c r="AM30" s="640"/>
      <c r="AN30" s="640"/>
      <c r="AO30" s="641"/>
      <c r="AP30" s="616" t="s">
        <v>224</v>
      </c>
      <c r="AQ30" s="617"/>
      <c r="AR30" s="617"/>
      <c r="AS30" s="617"/>
      <c r="AT30" s="617"/>
      <c r="AU30" s="617"/>
      <c r="AV30" s="617"/>
      <c r="AW30" s="617"/>
      <c r="AX30" s="617"/>
      <c r="AY30" s="617"/>
      <c r="AZ30" s="617"/>
      <c r="BA30" s="617"/>
      <c r="BB30" s="617"/>
      <c r="BC30" s="617"/>
      <c r="BD30" s="617"/>
      <c r="BE30" s="617"/>
      <c r="BF30" s="618"/>
      <c r="BG30" s="616" t="s">
        <v>309</v>
      </c>
      <c r="BH30" s="676"/>
      <c r="BI30" s="676"/>
      <c r="BJ30" s="676"/>
      <c r="BK30" s="676"/>
      <c r="BL30" s="676"/>
      <c r="BM30" s="676"/>
      <c r="BN30" s="676"/>
      <c r="BO30" s="676"/>
      <c r="BP30" s="676"/>
      <c r="BQ30" s="677"/>
      <c r="BR30" s="616" t="s">
        <v>310</v>
      </c>
      <c r="BS30" s="676"/>
      <c r="BT30" s="676"/>
      <c r="BU30" s="676"/>
      <c r="BV30" s="676"/>
      <c r="BW30" s="676"/>
      <c r="BX30" s="676"/>
      <c r="BY30" s="676"/>
      <c r="BZ30" s="676"/>
      <c r="CA30" s="676"/>
      <c r="CB30" s="677"/>
      <c r="CD30" s="669"/>
      <c r="CE30" s="670"/>
      <c r="CF30" s="631" t="s">
        <v>311</v>
      </c>
      <c r="CG30" s="632"/>
      <c r="CH30" s="632"/>
      <c r="CI30" s="632"/>
      <c r="CJ30" s="632"/>
      <c r="CK30" s="632"/>
      <c r="CL30" s="632"/>
      <c r="CM30" s="632"/>
      <c r="CN30" s="632"/>
      <c r="CO30" s="632"/>
      <c r="CP30" s="632"/>
      <c r="CQ30" s="633"/>
      <c r="CR30" s="634">
        <v>7898605</v>
      </c>
      <c r="CS30" s="635"/>
      <c r="CT30" s="635"/>
      <c r="CU30" s="635"/>
      <c r="CV30" s="635"/>
      <c r="CW30" s="635"/>
      <c r="CX30" s="635"/>
      <c r="CY30" s="636"/>
      <c r="CZ30" s="639">
        <v>9.8000000000000007</v>
      </c>
      <c r="DA30" s="661"/>
      <c r="DB30" s="661"/>
      <c r="DC30" s="665"/>
      <c r="DD30" s="643">
        <v>7609630</v>
      </c>
      <c r="DE30" s="635"/>
      <c r="DF30" s="635"/>
      <c r="DG30" s="635"/>
      <c r="DH30" s="635"/>
      <c r="DI30" s="635"/>
      <c r="DJ30" s="635"/>
      <c r="DK30" s="636"/>
      <c r="DL30" s="643">
        <v>7601585</v>
      </c>
      <c r="DM30" s="635"/>
      <c r="DN30" s="635"/>
      <c r="DO30" s="635"/>
      <c r="DP30" s="635"/>
      <c r="DQ30" s="635"/>
      <c r="DR30" s="635"/>
      <c r="DS30" s="635"/>
      <c r="DT30" s="635"/>
      <c r="DU30" s="635"/>
      <c r="DV30" s="636"/>
      <c r="DW30" s="639">
        <v>20.9</v>
      </c>
      <c r="DX30" s="661"/>
      <c r="DY30" s="661"/>
      <c r="DZ30" s="661"/>
      <c r="EA30" s="661"/>
      <c r="EB30" s="661"/>
      <c r="EC30" s="662"/>
    </row>
    <row r="31" spans="2:133" ht="11.25" customHeight="1" x14ac:dyDescent="0.2">
      <c r="B31" s="631" t="s">
        <v>312</v>
      </c>
      <c r="C31" s="632"/>
      <c r="D31" s="632"/>
      <c r="E31" s="632"/>
      <c r="F31" s="632"/>
      <c r="G31" s="632"/>
      <c r="H31" s="632"/>
      <c r="I31" s="632"/>
      <c r="J31" s="632"/>
      <c r="K31" s="632"/>
      <c r="L31" s="632"/>
      <c r="M31" s="632"/>
      <c r="N31" s="632"/>
      <c r="O31" s="632"/>
      <c r="P31" s="632"/>
      <c r="Q31" s="633"/>
      <c r="R31" s="634">
        <v>24880544</v>
      </c>
      <c r="S31" s="635"/>
      <c r="T31" s="635"/>
      <c r="U31" s="635"/>
      <c r="V31" s="635"/>
      <c r="W31" s="635"/>
      <c r="X31" s="635"/>
      <c r="Y31" s="636"/>
      <c r="Z31" s="637">
        <v>30</v>
      </c>
      <c r="AA31" s="637"/>
      <c r="AB31" s="637"/>
      <c r="AC31" s="637"/>
      <c r="AD31" s="638" t="s">
        <v>129</v>
      </c>
      <c r="AE31" s="638"/>
      <c r="AF31" s="638"/>
      <c r="AG31" s="638"/>
      <c r="AH31" s="638"/>
      <c r="AI31" s="638"/>
      <c r="AJ31" s="638"/>
      <c r="AK31" s="638"/>
      <c r="AL31" s="639" t="s">
        <v>129</v>
      </c>
      <c r="AM31" s="640"/>
      <c r="AN31" s="640"/>
      <c r="AO31" s="641"/>
      <c r="AP31" s="680" t="s">
        <v>313</v>
      </c>
      <c r="AQ31" s="681"/>
      <c r="AR31" s="681"/>
      <c r="AS31" s="681"/>
      <c r="AT31" s="686" t="s">
        <v>314</v>
      </c>
      <c r="AU31" s="219"/>
      <c r="AV31" s="219"/>
      <c r="AW31" s="219"/>
      <c r="AX31" s="620" t="s">
        <v>188</v>
      </c>
      <c r="AY31" s="621"/>
      <c r="AZ31" s="621"/>
      <c r="BA31" s="621"/>
      <c r="BB31" s="621"/>
      <c r="BC31" s="621"/>
      <c r="BD31" s="621"/>
      <c r="BE31" s="621"/>
      <c r="BF31" s="622"/>
      <c r="BG31" s="690">
        <v>98</v>
      </c>
      <c r="BH31" s="678"/>
      <c r="BI31" s="678"/>
      <c r="BJ31" s="678"/>
      <c r="BK31" s="678"/>
      <c r="BL31" s="678"/>
      <c r="BM31" s="629">
        <v>95.9</v>
      </c>
      <c r="BN31" s="678"/>
      <c r="BO31" s="678"/>
      <c r="BP31" s="678"/>
      <c r="BQ31" s="679"/>
      <c r="BR31" s="690">
        <v>99.4</v>
      </c>
      <c r="BS31" s="678"/>
      <c r="BT31" s="678"/>
      <c r="BU31" s="678"/>
      <c r="BV31" s="678"/>
      <c r="BW31" s="678"/>
      <c r="BX31" s="629">
        <v>97.3</v>
      </c>
      <c r="BY31" s="678"/>
      <c r="BZ31" s="678"/>
      <c r="CA31" s="678"/>
      <c r="CB31" s="679"/>
      <c r="CD31" s="669"/>
      <c r="CE31" s="670"/>
      <c r="CF31" s="631" t="s">
        <v>315</v>
      </c>
      <c r="CG31" s="632"/>
      <c r="CH31" s="632"/>
      <c r="CI31" s="632"/>
      <c r="CJ31" s="632"/>
      <c r="CK31" s="632"/>
      <c r="CL31" s="632"/>
      <c r="CM31" s="632"/>
      <c r="CN31" s="632"/>
      <c r="CO31" s="632"/>
      <c r="CP31" s="632"/>
      <c r="CQ31" s="633"/>
      <c r="CR31" s="634">
        <v>373948</v>
      </c>
      <c r="CS31" s="663"/>
      <c r="CT31" s="663"/>
      <c r="CU31" s="663"/>
      <c r="CV31" s="663"/>
      <c r="CW31" s="663"/>
      <c r="CX31" s="663"/>
      <c r="CY31" s="664"/>
      <c r="CZ31" s="639">
        <v>0.5</v>
      </c>
      <c r="DA31" s="661"/>
      <c r="DB31" s="661"/>
      <c r="DC31" s="665"/>
      <c r="DD31" s="643">
        <v>356329</v>
      </c>
      <c r="DE31" s="663"/>
      <c r="DF31" s="663"/>
      <c r="DG31" s="663"/>
      <c r="DH31" s="663"/>
      <c r="DI31" s="663"/>
      <c r="DJ31" s="663"/>
      <c r="DK31" s="664"/>
      <c r="DL31" s="643">
        <v>356329</v>
      </c>
      <c r="DM31" s="663"/>
      <c r="DN31" s="663"/>
      <c r="DO31" s="663"/>
      <c r="DP31" s="663"/>
      <c r="DQ31" s="663"/>
      <c r="DR31" s="663"/>
      <c r="DS31" s="663"/>
      <c r="DT31" s="663"/>
      <c r="DU31" s="663"/>
      <c r="DV31" s="664"/>
      <c r="DW31" s="639">
        <v>1</v>
      </c>
      <c r="DX31" s="661"/>
      <c r="DY31" s="661"/>
      <c r="DZ31" s="661"/>
      <c r="EA31" s="661"/>
      <c r="EB31" s="661"/>
      <c r="EC31" s="662"/>
    </row>
    <row r="32" spans="2:133" ht="11.25" customHeight="1" x14ac:dyDescent="0.2">
      <c r="B32" s="673" t="s">
        <v>316</v>
      </c>
      <c r="C32" s="674"/>
      <c r="D32" s="674"/>
      <c r="E32" s="674"/>
      <c r="F32" s="674"/>
      <c r="G32" s="674"/>
      <c r="H32" s="674"/>
      <c r="I32" s="674"/>
      <c r="J32" s="674"/>
      <c r="K32" s="674"/>
      <c r="L32" s="674"/>
      <c r="M32" s="674"/>
      <c r="N32" s="674"/>
      <c r="O32" s="674"/>
      <c r="P32" s="674"/>
      <c r="Q32" s="675"/>
      <c r="R32" s="634" t="s">
        <v>129</v>
      </c>
      <c r="S32" s="635"/>
      <c r="T32" s="635"/>
      <c r="U32" s="635"/>
      <c r="V32" s="635"/>
      <c r="W32" s="635"/>
      <c r="X32" s="635"/>
      <c r="Y32" s="636"/>
      <c r="Z32" s="637" t="s">
        <v>129</v>
      </c>
      <c r="AA32" s="637"/>
      <c r="AB32" s="637"/>
      <c r="AC32" s="637"/>
      <c r="AD32" s="638" t="s">
        <v>129</v>
      </c>
      <c r="AE32" s="638"/>
      <c r="AF32" s="638"/>
      <c r="AG32" s="638"/>
      <c r="AH32" s="638"/>
      <c r="AI32" s="638"/>
      <c r="AJ32" s="638"/>
      <c r="AK32" s="638"/>
      <c r="AL32" s="639" t="s">
        <v>129</v>
      </c>
      <c r="AM32" s="640"/>
      <c r="AN32" s="640"/>
      <c r="AO32" s="641"/>
      <c r="AP32" s="682"/>
      <c r="AQ32" s="683"/>
      <c r="AR32" s="683"/>
      <c r="AS32" s="683"/>
      <c r="AT32" s="687"/>
      <c r="AU32" s="215" t="s">
        <v>317</v>
      </c>
      <c r="AX32" s="631" t="s">
        <v>318</v>
      </c>
      <c r="AY32" s="632"/>
      <c r="AZ32" s="632"/>
      <c r="BA32" s="632"/>
      <c r="BB32" s="632"/>
      <c r="BC32" s="632"/>
      <c r="BD32" s="632"/>
      <c r="BE32" s="632"/>
      <c r="BF32" s="633"/>
      <c r="BG32" s="691">
        <v>98.5</v>
      </c>
      <c r="BH32" s="663"/>
      <c r="BI32" s="663"/>
      <c r="BJ32" s="663"/>
      <c r="BK32" s="663"/>
      <c r="BL32" s="663"/>
      <c r="BM32" s="640">
        <v>96.3</v>
      </c>
      <c r="BN32" s="663"/>
      <c r="BO32" s="663"/>
      <c r="BP32" s="663"/>
      <c r="BQ32" s="689"/>
      <c r="BR32" s="691">
        <v>99.3</v>
      </c>
      <c r="BS32" s="663"/>
      <c r="BT32" s="663"/>
      <c r="BU32" s="663"/>
      <c r="BV32" s="663"/>
      <c r="BW32" s="663"/>
      <c r="BX32" s="640">
        <v>97.1</v>
      </c>
      <c r="BY32" s="663"/>
      <c r="BZ32" s="663"/>
      <c r="CA32" s="663"/>
      <c r="CB32" s="689"/>
      <c r="CD32" s="671"/>
      <c r="CE32" s="672"/>
      <c r="CF32" s="631" t="s">
        <v>319</v>
      </c>
      <c r="CG32" s="632"/>
      <c r="CH32" s="632"/>
      <c r="CI32" s="632"/>
      <c r="CJ32" s="632"/>
      <c r="CK32" s="632"/>
      <c r="CL32" s="632"/>
      <c r="CM32" s="632"/>
      <c r="CN32" s="632"/>
      <c r="CO32" s="632"/>
      <c r="CP32" s="632"/>
      <c r="CQ32" s="633"/>
      <c r="CR32" s="634" t="s">
        <v>183</v>
      </c>
      <c r="CS32" s="635"/>
      <c r="CT32" s="635"/>
      <c r="CU32" s="635"/>
      <c r="CV32" s="635"/>
      <c r="CW32" s="635"/>
      <c r="CX32" s="635"/>
      <c r="CY32" s="636"/>
      <c r="CZ32" s="639" t="s">
        <v>129</v>
      </c>
      <c r="DA32" s="661"/>
      <c r="DB32" s="661"/>
      <c r="DC32" s="665"/>
      <c r="DD32" s="643" t="s">
        <v>129</v>
      </c>
      <c r="DE32" s="635"/>
      <c r="DF32" s="635"/>
      <c r="DG32" s="635"/>
      <c r="DH32" s="635"/>
      <c r="DI32" s="635"/>
      <c r="DJ32" s="635"/>
      <c r="DK32" s="636"/>
      <c r="DL32" s="643" t="s">
        <v>183</v>
      </c>
      <c r="DM32" s="635"/>
      <c r="DN32" s="635"/>
      <c r="DO32" s="635"/>
      <c r="DP32" s="635"/>
      <c r="DQ32" s="635"/>
      <c r="DR32" s="635"/>
      <c r="DS32" s="635"/>
      <c r="DT32" s="635"/>
      <c r="DU32" s="635"/>
      <c r="DV32" s="636"/>
      <c r="DW32" s="639" t="s">
        <v>129</v>
      </c>
      <c r="DX32" s="661"/>
      <c r="DY32" s="661"/>
      <c r="DZ32" s="661"/>
      <c r="EA32" s="661"/>
      <c r="EB32" s="661"/>
      <c r="EC32" s="662"/>
    </row>
    <row r="33" spans="2:133" ht="11.25" customHeight="1" x14ac:dyDescent="0.2">
      <c r="B33" s="631" t="s">
        <v>320</v>
      </c>
      <c r="C33" s="632"/>
      <c r="D33" s="632"/>
      <c r="E33" s="632"/>
      <c r="F33" s="632"/>
      <c r="G33" s="632"/>
      <c r="H33" s="632"/>
      <c r="I33" s="632"/>
      <c r="J33" s="632"/>
      <c r="K33" s="632"/>
      <c r="L33" s="632"/>
      <c r="M33" s="632"/>
      <c r="N33" s="632"/>
      <c r="O33" s="632"/>
      <c r="P33" s="632"/>
      <c r="Q33" s="633"/>
      <c r="R33" s="634">
        <v>4177942</v>
      </c>
      <c r="S33" s="635"/>
      <c r="T33" s="635"/>
      <c r="U33" s="635"/>
      <c r="V33" s="635"/>
      <c r="W33" s="635"/>
      <c r="X33" s="635"/>
      <c r="Y33" s="636"/>
      <c r="Z33" s="637">
        <v>5</v>
      </c>
      <c r="AA33" s="637"/>
      <c r="AB33" s="637"/>
      <c r="AC33" s="637"/>
      <c r="AD33" s="638" t="s">
        <v>262</v>
      </c>
      <c r="AE33" s="638"/>
      <c r="AF33" s="638"/>
      <c r="AG33" s="638"/>
      <c r="AH33" s="638"/>
      <c r="AI33" s="638"/>
      <c r="AJ33" s="638"/>
      <c r="AK33" s="638"/>
      <c r="AL33" s="639" t="s">
        <v>129</v>
      </c>
      <c r="AM33" s="640"/>
      <c r="AN33" s="640"/>
      <c r="AO33" s="641"/>
      <c r="AP33" s="684"/>
      <c r="AQ33" s="685"/>
      <c r="AR33" s="685"/>
      <c r="AS33" s="685"/>
      <c r="AT33" s="688"/>
      <c r="AU33" s="220"/>
      <c r="AV33" s="220"/>
      <c r="AW33" s="220"/>
      <c r="AX33" s="652" t="s">
        <v>321</v>
      </c>
      <c r="AY33" s="653"/>
      <c r="AZ33" s="653"/>
      <c r="BA33" s="653"/>
      <c r="BB33" s="653"/>
      <c r="BC33" s="653"/>
      <c r="BD33" s="653"/>
      <c r="BE33" s="653"/>
      <c r="BF33" s="654"/>
      <c r="BG33" s="692">
        <v>97.4</v>
      </c>
      <c r="BH33" s="693"/>
      <c r="BI33" s="693"/>
      <c r="BJ33" s="693"/>
      <c r="BK33" s="693"/>
      <c r="BL33" s="693"/>
      <c r="BM33" s="694">
        <v>95.2</v>
      </c>
      <c r="BN33" s="693"/>
      <c r="BO33" s="693"/>
      <c r="BP33" s="693"/>
      <c r="BQ33" s="695"/>
      <c r="BR33" s="692">
        <v>99.5</v>
      </c>
      <c r="BS33" s="693"/>
      <c r="BT33" s="693"/>
      <c r="BU33" s="693"/>
      <c r="BV33" s="693"/>
      <c r="BW33" s="693"/>
      <c r="BX33" s="694">
        <v>97.2</v>
      </c>
      <c r="BY33" s="693"/>
      <c r="BZ33" s="693"/>
      <c r="CA33" s="693"/>
      <c r="CB33" s="695"/>
      <c r="CD33" s="631" t="s">
        <v>322</v>
      </c>
      <c r="CE33" s="632"/>
      <c r="CF33" s="632"/>
      <c r="CG33" s="632"/>
      <c r="CH33" s="632"/>
      <c r="CI33" s="632"/>
      <c r="CJ33" s="632"/>
      <c r="CK33" s="632"/>
      <c r="CL33" s="632"/>
      <c r="CM33" s="632"/>
      <c r="CN33" s="632"/>
      <c r="CO33" s="632"/>
      <c r="CP33" s="632"/>
      <c r="CQ33" s="633"/>
      <c r="CR33" s="634">
        <v>41346436</v>
      </c>
      <c r="CS33" s="663"/>
      <c r="CT33" s="663"/>
      <c r="CU33" s="663"/>
      <c r="CV33" s="663"/>
      <c r="CW33" s="663"/>
      <c r="CX33" s="663"/>
      <c r="CY33" s="664"/>
      <c r="CZ33" s="639">
        <v>51.1</v>
      </c>
      <c r="DA33" s="661"/>
      <c r="DB33" s="661"/>
      <c r="DC33" s="665"/>
      <c r="DD33" s="643">
        <v>21782868</v>
      </c>
      <c r="DE33" s="663"/>
      <c r="DF33" s="663"/>
      <c r="DG33" s="663"/>
      <c r="DH33" s="663"/>
      <c r="DI33" s="663"/>
      <c r="DJ33" s="663"/>
      <c r="DK33" s="664"/>
      <c r="DL33" s="643">
        <v>14399368</v>
      </c>
      <c r="DM33" s="663"/>
      <c r="DN33" s="663"/>
      <c r="DO33" s="663"/>
      <c r="DP33" s="663"/>
      <c r="DQ33" s="663"/>
      <c r="DR33" s="663"/>
      <c r="DS33" s="663"/>
      <c r="DT33" s="663"/>
      <c r="DU33" s="663"/>
      <c r="DV33" s="664"/>
      <c r="DW33" s="639">
        <v>39.5</v>
      </c>
      <c r="DX33" s="661"/>
      <c r="DY33" s="661"/>
      <c r="DZ33" s="661"/>
      <c r="EA33" s="661"/>
      <c r="EB33" s="661"/>
      <c r="EC33" s="662"/>
    </row>
    <row r="34" spans="2:133" ht="11.25" customHeight="1" x14ac:dyDescent="0.2">
      <c r="B34" s="631" t="s">
        <v>323</v>
      </c>
      <c r="C34" s="632"/>
      <c r="D34" s="632"/>
      <c r="E34" s="632"/>
      <c r="F34" s="632"/>
      <c r="G34" s="632"/>
      <c r="H34" s="632"/>
      <c r="I34" s="632"/>
      <c r="J34" s="632"/>
      <c r="K34" s="632"/>
      <c r="L34" s="632"/>
      <c r="M34" s="632"/>
      <c r="N34" s="632"/>
      <c r="O34" s="632"/>
      <c r="P34" s="632"/>
      <c r="Q34" s="633"/>
      <c r="R34" s="634">
        <v>265785</v>
      </c>
      <c r="S34" s="635"/>
      <c r="T34" s="635"/>
      <c r="U34" s="635"/>
      <c r="V34" s="635"/>
      <c r="W34" s="635"/>
      <c r="X34" s="635"/>
      <c r="Y34" s="636"/>
      <c r="Z34" s="637">
        <v>0.3</v>
      </c>
      <c r="AA34" s="637"/>
      <c r="AB34" s="637"/>
      <c r="AC34" s="637"/>
      <c r="AD34" s="638">
        <v>58850</v>
      </c>
      <c r="AE34" s="638"/>
      <c r="AF34" s="638"/>
      <c r="AG34" s="638"/>
      <c r="AH34" s="638"/>
      <c r="AI34" s="638"/>
      <c r="AJ34" s="638"/>
      <c r="AK34" s="638"/>
      <c r="AL34" s="639">
        <v>0.2</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324</v>
      </c>
      <c r="CE34" s="632"/>
      <c r="CF34" s="632"/>
      <c r="CG34" s="632"/>
      <c r="CH34" s="632"/>
      <c r="CI34" s="632"/>
      <c r="CJ34" s="632"/>
      <c r="CK34" s="632"/>
      <c r="CL34" s="632"/>
      <c r="CM34" s="632"/>
      <c r="CN34" s="632"/>
      <c r="CO34" s="632"/>
      <c r="CP34" s="632"/>
      <c r="CQ34" s="633"/>
      <c r="CR34" s="634">
        <v>9242166</v>
      </c>
      <c r="CS34" s="635"/>
      <c r="CT34" s="635"/>
      <c r="CU34" s="635"/>
      <c r="CV34" s="635"/>
      <c r="CW34" s="635"/>
      <c r="CX34" s="635"/>
      <c r="CY34" s="636"/>
      <c r="CZ34" s="639">
        <v>11.4</v>
      </c>
      <c r="DA34" s="661"/>
      <c r="DB34" s="661"/>
      <c r="DC34" s="665"/>
      <c r="DD34" s="643">
        <v>6743622</v>
      </c>
      <c r="DE34" s="635"/>
      <c r="DF34" s="635"/>
      <c r="DG34" s="635"/>
      <c r="DH34" s="635"/>
      <c r="DI34" s="635"/>
      <c r="DJ34" s="635"/>
      <c r="DK34" s="636"/>
      <c r="DL34" s="643">
        <v>5829533</v>
      </c>
      <c r="DM34" s="635"/>
      <c r="DN34" s="635"/>
      <c r="DO34" s="635"/>
      <c r="DP34" s="635"/>
      <c r="DQ34" s="635"/>
      <c r="DR34" s="635"/>
      <c r="DS34" s="635"/>
      <c r="DT34" s="635"/>
      <c r="DU34" s="635"/>
      <c r="DV34" s="636"/>
      <c r="DW34" s="639">
        <v>16</v>
      </c>
      <c r="DX34" s="661"/>
      <c r="DY34" s="661"/>
      <c r="DZ34" s="661"/>
      <c r="EA34" s="661"/>
      <c r="EB34" s="661"/>
      <c r="EC34" s="662"/>
    </row>
    <row r="35" spans="2:133" ht="11.25" customHeight="1" x14ac:dyDescent="0.2">
      <c r="B35" s="631" t="s">
        <v>325</v>
      </c>
      <c r="C35" s="632"/>
      <c r="D35" s="632"/>
      <c r="E35" s="632"/>
      <c r="F35" s="632"/>
      <c r="G35" s="632"/>
      <c r="H35" s="632"/>
      <c r="I35" s="632"/>
      <c r="J35" s="632"/>
      <c r="K35" s="632"/>
      <c r="L35" s="632"/>
      <c r="M35" s="632"/>
      <c r="N35" s="632"/>
      <c r="O35" s="632"/>
      <c r="P35" s="632"/>
      <c r="Q35" s="633"/>
      <c r="R35" s="634">
        <v>107124</v>
      </c>
      <c r="S35" s="635"/>
      <c r="T35" s="635"/>
      <c r="U35" s="635"/>
      <c r="V35" s="635"/>
      <c r="W35" s="635"/>
      <c r="X35" s="635"/>
      <c r="Y35" s="636"/>
      <c r="Z35" s="637">
        <v>0.1</v>
      </c>
      <c r="AA35" s="637"/>
      <c r="AB35" s="637"/>
      <c r="AC35" s="637"/>
      <c r="AD35" s="638" t="s">
        <v>183</v>
      </c>
      <c r="AE35" s="638"/>
      <c r="AF35" s="638"/>
      <c r="AG35" s="638"/>
      <c r="AH35" s="638"/>
      <c r="AI35" s="638"/>
      <c r="AJ35" s="638"/>
      <c r="AK35" s="638"/>
      <c r="AL35" s="639" t="s">
        <v>183</v>
      </c>
      <c r="AM35" s="640"/>
      <c r="AN35" s="640"/>
      <c r="AO35" s="641"/>
      <c r="AP35" s="223"/>
      <c r="AQ35" s="616" t="s">
        <v>326</v>
      </c>
      <c r="AR35" s="617"/>
      <c r="AS35" s="617"/>
      <c r="AT35" s="617"/>
      <c r="AU35" s="617"/>
      <c r="AV35" s="617"/>
      <c r="AW35" s="617"/>
      <c r="AX35" s="617"/>
      <c r="AY35" s="617"/>
      <c r="AZ35" s="617"/>
      <c r="BA35" s="617"/>
      <c r="BB35" s="617"/>
      <c r="BC35" s="617"/>
      <c r="BD35" s="617"/>
      <c r="BE35" s="617"/>
      <c r="BF35" s="618"/>
      <c r="BG35" s="616" t="s">
        <v>327</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328</v>
      </c>
      <c r="CE35" s="632"/>
      <c r="CF35" s="632"/>
      <c r="CG35" s="632"/>
      <c r="CH35" s="632"/>
      <c r="CI35" s="632"/>
      <c r="CJ35" s="632"/>
      <c r="CK35" s="632"/>
      <c r="CL35" s="632"/>
      <c r="CM35" s="632"/>
      <c r="CN35" s="632"/>
      <c r="CO35" s="632"/>
      <c r="CP35" s="632"/>
      <c r="CQ35" s="633"/>
      <c r="CR35" s="634">
        <v>431702</v>
      </c>
      <c r="CS35" s="663"/>
      <c r="CT35" s="663"/>
      <c r="CU35" s="663"/>
      <c r="CV35" s="663"/>
      <c r="CW35" s="663"/>
      <c r="CX35" s="663"/>
      <c r="CY35" s="664"/>
      <c r="CZ35" s="639">
        <v>0.5</v>
      </c>
      <c r="DA35" s="661"/>
      <c r="DB35" s="661"/>
      <c r="DC35" s="665"/>
      <c r="DD35" s="643">
        <v>393481</v>
      </c>
      <c r="DE35" s="663"/>
      <c r="DF35" s="663"/>
      <c r="DG35" s="663"/>
      <c r="DH35" s="663"/>
      <c r="DI35" s="663"/>
      <c r="DJ35" s="663"/>
      <c r="DK35" s="664"/>
      <c r="DL35" s="643">
        <v>386154</v>
      </c>
      <c r="DM35" s="663"/>
      <c r="DN35" s="663"/>
      <c r="DO35" s="663"/>
      <c r="DP35" s="663"/>
      <c r="DQ35" s="663"/>
      <c r="DR35" s="663"/>
      <c r="DS35" s="663"/>
      <c r="DT35" s="663"/>
      <c r="DU35" s="663"/>
      <c r="DV35" s="664"/>
      <c r="DW35" s="639">
        <v>1.1000000000000001</v>
      </c>
      <c r="DX35" s="661"/>
      <c r="DY35" s="661"/>
      <c r="DZ35" s="661"/>
      <c r="EA35" s="661"/>
      <c r="EB35" s="661"/>
      <c r="EC35" s="662"/>
    </row>
    <row r="36" spans="2:133" ht="11.25" customHeight="1" x14ac:dyDescent="0.2">
      <c r="B36" s="631" t="s">
        <v>329</v>
      </c>
      <c r="C36" s="632"/>
      <c r="D36" s="632"/>
      <c r="E36" s="632"/>
      <c r="F36" s="632"/>
      <c r="G36" s="632"/>
      <c r="H36" s="632"/>
      <c r="I36" s="632"/>
      <c r="J36" s="632"/>
      <c r="K36" s="632"/>
      <c r="L36" s="632"/>
      <c r="M36" s="632"/>
      <c r="N36" s="632"/>
      <c r="O36" s="632"/>
      <c r="P36" s="632"/>
      <c r="Q36" s="633"/>
      <c r="R36" s="634">
        <v>3366282</v>
      </c>
      <c r="S36" s="635"/>
      <c r="T36" s="635"/>
      <c r="U36" s="635"/>
      <c r="V36" s="635"/>
      <c r="W36" s="635"/>
      <c r="X36" s="635"/>
      <c r="Y36" s="636"/>
      <c r="Z36" s="637">
        <v>4.0999999999999996</v>
      </c>
      <c r="AA36" s="637"/>
      <c r="AB36" s="637"/>
      <c r="AC36" s="637"/>
      <c r="AD36" s="638" t="s">
        <v>183</v>
      </c>
      <c r="AE36" s="638"/>
      <c r="AF36" s="638"/>
      <c r="AG36" s="638"/>
      <c r="AH36" s="638"/>
      <c r="AI36" s="638"/>
      <c r="AJ36" s="638"/>
      <c r="AK36" s="638"/>
      <c r="AL36" s="639" t="s">
        <v>129</v>
      </c>
      <c r="AM36" s="640"/>
      <c r="AN36" s="640"/>
      <c r="AO36" s="641"/>
      <c r="AP36" s="223"/>
      <c r="AQ36" s="696" t="s">
        <v>330</v>
      </c>
      <c r="AR36" s="697"/>
      <c r="AS36" s="697"/>
      <c r="AT36" s="697"/>
      <c r="AU36" s="697"/>
      <c r="AV36" s="697"/>
      <c r="AW36" s="697"/>
      <c r="AX36" s="697"/>
      <c r="AY36" s="698"/>
      <c r="AZ36" s="623">
        <v>8241800</v>
      </c>
      <c r="BA36" s="624"/>
      <c r="BB36" s="624"/>
      <c r="BC36" s="624"/>
      <c r="BD36" s="624"/>
      <c r="BE36" s="624"/>
      <c r="BF36" s="699"/>
      <c r="BG36" s="620" t="s">
        <v>331</v>
      </c>
      <c r="BH36" s="621"/>
      <c r="BI36" s="621"/>
      <c r="BJ36" s="621"/>
      <c r="BK36" s="621"/>
      <c r="BL36" s="621"/>
      <c r="BM36" s="621"/>
      <c r="BN36" s="621"/>
      <c r="BO36" s="621"/>
      <c r="BP36" s="621"/>
      <c r="BQ36" s="621"/>
      <c r="BR36" s="621"/>
      <c r="BS36" s="621"/>
      <c r="BT36" s="621"/>
      <c r="BU36" s="622"/>
      <c r="BV36" s="623">
        <v>266339</v>
      </c>
      <c r="BW36" s="624"/>
      <c r="BX36" s="624"/>
      <c r="BY36" s="624"/>
      <c r="BZ36" s="624"/>
      <c r="CA36" s="624"/>
      <c r="CB36" s="699"/>
      <c r="CD36" s="631" t="s">
        <v>332</v>
      </c>
      <c r="CE36" s="632"/>
      <c r="CF36" s="632"/>
      <c r="CG36" s="632"/>
      <c r="CH36" s="632"/>
      <c r="CI36" s="632"/>
      <c r="CJ36" s="632"/>
      <c r="CK36" s="632"/>
      <c r="CL36" s="632"/>
      <c r="CM36" s="632"/>
      <c r="CN36" s="632"/>
      <c r="CO36" s="632"/>
      <c r="CP36" s="632"/>
      <c r="CQ36" s="633"/>
      <c r="CR36" s="634">
        <v>21063139</v>
      </c>
      <c r="CS36" s="635"/>
      <c r="CT36" s="635"/>
      <c r="CU36" s="635"/>
      <c r="CV36" s="635"/>
      <c r="CW36" s="635"/>
      <c r="CX36" s="635"/>
      <c r="CY36" s="636"/>
      <c r="CZ36" s="639">
        <v>26</v>
      </c>
      <c r="DA36" s="661"/>
      <c r="DB36" s="661"/>
      <c r="DC36" s="665"/>
      <c r="DD36" s="643">
        <v>6094054</v>
      </c>
      <c r="DE36" s="635"/>
      <c r="DF36" s="635"/>
      <c r="DG36" s="635"/>
      <c r="DH36" s="635"/>
      <c r="DI36" s="635"/>
      <c r="DJ36" s="635"/>
      <c r="DK36" s="636"/>
      <c r="DL36" s="643">
        <v>4089737</v>
      </c>
      <c r="DM36" s="635"/>
      <c r="DN36" s="635"/>
      <c r="DO36" s="635"/>
      <c r="DP36" s="635"/>
      <c r="DQ36" s="635"/>
      <c r="DR36" s="635"/>
      <c r="DS36" s="635"/>
      <c r="DT36" s="635"/>
      <c r="DU36" s="635"/>
      <c r="DV36" s="636"/>
      <c r="DW36" s="639">
        <v>11.2</v>
      </c>
      <c r="DX36" s="661"/>
      <c r="DY36" s="661"/>
      <c r="DZ36" s="661"/>
      <c r="EA36" s="661"/>
      <c r="EB36" s="661"/>
      <c r="EC36" s="662"/>
    </row>
    <row r="37" spans="2:133" ht="11.25" customHeight="1" x14ac:dyDescent="0.2">
      <c r="B37" s="631" t="s">
        <v>333</v>
      </c>
      <c r="C37" s="632"/>
      <c r="D37" s="632"/>
      <c r="E37" s="632"/>
      <c r="F37" s="632"/>
      <c r="G37" s="632"/>
      <c r="H37" s="632"/>
      <c r="I37" s="632"/>
      <c r="J37" s="632"/>
      <c r="K37" s="632"/>
      <c r="L37" s="632"/>
      <c r="M37" s="632"/>
      <c r="N37" s="632"/>
      <c r="O37" s="632"/>
      <c r="P37" s="632"/>
      <c r="Q37" s="633"/>
      <c r="R37" s="634">
        <v>2264552</v>
      </c>
      <c r="S37" s="635"/>
      <c r="T37" s="635"/>
      <c r="U37" s="635"/>
      <c r="V37" s="635"/>
      <c r="W37" s="635"/>
      <c r="X37" s="635"/>
      <c r="Y37" s="636"/>
      <c r="Z37" s="637">
        <v>2.7</v>
      </c>
      <c r="AA37" s="637"/>
      <c r="AB37" s="637"/>
      <c r="AC37" s="637"/>
      <c r="AD37" s="638" t="s">
        <v>129</v>
      </c>
      <c r="AE37" s="638"/>
      <c r="AF37" s="638"/>
      <c r="AG37" s="638"/>
      <c r="AH37" s="638"/>
      <c r="AI37" s="638"/>
      <c r="AJ37" s="638"/>
      <c r="AK37" s="638"/>
      <c r="AL37" s="639" t="s">
        <v>129</v>
      </c>
      <c r="AM37" s="640"/>
      <c r="AN37" s="640"/>
      <c r="AO37" s="641"/>
      <c r="AQ37" s="700" t="s">
        <v>334</v>
      </c>
      <c r="AR37" s="701"/>
      <c r="AS37" s="701"/>
      <c r="AT37" s="701"/>
      <c r="AU37" s="701"/>
      <c r="AV37" s="701"/>
      <c r="AW37" s="701"/>
      <c r="AX37" s="701"/>
      <c r="AY37" s="702"/>
      <c r="AZ37" s="634">
        <v>1644964</v>
      </c>
      <c r="BA37" s="635"/>
      <c r="BB37" s="635"/>
      <c r="BC37" s="635"/>
      <c r="BD37" s="663"/>
      <c r="BE37" s="663"/>
      <c r="BF37" s="689"/>
      <c r="BG37" s="631" t="s">
        <v>335</v>
      </c>
      <c r="BH37" s="632"/>
      <c r="BI37" s="632"/>
      <c r="BJ37" s="632"/>
      <c r="BK37" s="632"/>
      <c r="BL37" s="632"/>
      <c r="BM37" s="632"/>
      <c r="BN37" s="632"/>
      <c r="BO37" s="632"/>
      <c r="BP37" s="632"/>
      <c r="BQ37" s="632"/>
      <c r="BR37" s="632"/>
      <c r="BS37" s="632"/>
      <c r="BT37" s="632"/>
      <c r="BU37" s="633"/>
      <c r="BV37" s="634">
        <v>902</v>
      </c>
      <c r="BW37" s="635"/>
      <c r="BX37" s="635"/>
      <c r="BY37" s="635"/>
      <c r="BZ37" s="635"/>
      <c r="CA37" s="635"/>
      <c r="CB37" s="644"/>
      <c r="CD37" s="631" t="s">
        <v>336</v>
      </c>
      <c r="CE37" s="632"/>
      <c r="CF37" s="632"/>
      <c r="CG37" s="632"/>
      <c r="CH37" s="632"/>
      <c r="CI37" s="632"/>
      <c r="CJ37" s="632"/>
      <c r="CK37" s="632"/>
      <c r="CL37" s="632"/>
      <c r="CM37" s="632"/>
      <c r="CN37" s="632"/>
      <c r="CO37" s="632"/>
      <c r="CP37" s="632"/>
      <c r="CQ37" s="633"/>
      <c r="CR37" s="634">
        <v>1581186</v>
      </c>
      <c r="CS37" s="663"/>
      <c r="CT37" s="663"/>
      <c r="CU37" s="663"/>
      <c r="CV37" s="663"/>
      <c r="CW37" s="663"/>
      <c r="CX37" s="663"/>
      <c r="CY37" s="664"/>
      <c r="CZ37" s="639">
        <v>2</v>
      </c>
      <c r="DA37" s="661"/>
      <c r="DB37" s="661"/>
      <c r="DC37" s="665"/>
      <c r="DD37" s="643">
        <v>1495051</v>
      </c>
      <c r="DE37" s="663"/>
      <c r="DF37" s="663"/>
      <c r="DG37" s="663"/>
      <c r="DH37" s="663"/>
      <c r="DI37" s="663"/>
      <c r="DJ37" s="663"/>
      <c r="DK37" s="664"/>
      <c r="DL37" s="643">
        <v>1495041</v>
      </c>
      <c r="DM37" s="663"/>
      <c r="DN37" s="663"/>
      <c r="DO37" s="663"/>
      <c r="DP37" s="663"/>
      <c r="DQ37" s="663"/>
      <c r="DR37" s="663"/>
      <c r="DS37" s="663"/>
      <c r="DT37" s="663"/>
      <c r="DU37" s="663"/>
      <c r="DV37" s="664"/>
      <c r="DW37" s="639">
        <v>4.0999999999999996</v>
      </c>
      <c r="DX37" s="661"/>
      <c r="DY37" s="661"/>
      <c r="DZ37" s="661"/>
      <c r="EA37" s="661"/>
      <c r="EB37" s="661"/>
      <c r="EC37" s="662"/>
    </row>
    <row r="38" spans="2:133" ht="11.25" customHeight="1" x14ac:dyDescent="0.2">
      <c r="B38" s="631" t="s">
        <v>337</v>
      </c>
      <c r="C38" s="632"/>
      <c r="D38" s="632"/>
      <c r="E38" s="632"/>
      <c r="F38" s="632"/>
      <c r="G38" s="632"/>
      <c r="H38" s="632"/>
      <c r="I38" s="632"/>
      <c r="J38" s="632"/>
      <c r="K38" s="632"/>
      <c r="L38" s="632"/>
      <c r="M38" s="632"/>
      <c r="N38" s="632"/>
      <c r="O38" s="632"/>
      <c r="P38" s="632"/>
      <c r="Q38" s="633"/>
      <c r="R38" s="634">
        <v>3695648</v>
      </c>
      <c r="S38" s="635"/>
      <c r="T38" s="635"/>
      <c r="U38" s="635"/>
      <c r="V38" s="635"/>
      <c r="W38" s="635"/>
      <c r="X38" s="635"/>
      <c r="Y38" s="636"/>
      <c r="Z38" s="637">
        <v>4.5</v>
      </c>
      <c r="AA38" s="637"/>
      <c r="AB38" s="637"/>
      <c r="AC38" s="637"/>
      <c r="AD38" s="638">
        <v>8737</v>
      </c>
      <c r="AE38" s="638"/>
      <c r="AF38" s="638"/>
      <c r="AG38" s="638"/>
      <c r="AH38" s="638"/>
      <c r="AI38" s="638"/>
      <c r="AJ38" s="638"/>
      <c r="AK38" s="638"/>
      <c r="AL38" s="639">
        <v>0</v>
      </c>
      <c r="AM38" s="640"/>
      <c r="AN38" s="640"/>
      <c r="AO38" s="641"/>
      <c r="AQ38" s="700" t="s">
        <v>338</v>
      </c>
      <c r="AR38" s="701"/>
      <c r="AS38" s="701"/>
      <c r="AT38" s="701"/>
      <c r="AU38" s="701"/>
      <c r="AV38" s="701"/>
      <c r="AW38" s="701"/>
      <c r="AX38" s="701"/>
      <c r="AY38" s="702"/>
      <c r="AZ38" s="634">
        <v>545707</v>
      </c>
      <c r="BA38" s="635"/>
      <c r="BB38" s="635"/>
      <c r="BC38" s="635"/>
      <c r="BD38" s="663"/>
      <c r="BE38" s="663"/>
      <c r="BF38" s="689"/>
      <c r="BG38" s="631" t="s">
        <v>339</v>
      </c>
      <c r="BH38" s="632"/>
      <c r="BI38" s="632"/>
      <c r="BJ38" s="632"/>
      <c r="BK38" s="632"/>
      <c r="BL38" s="632"/>
      <c r="BM38" s="632"/>
      <c r="BN38" s="632"/>
      <c r="BO38" s="632"/>
      <c r="BP38" s="632"/>
      <c r="BQ38" s="632"/>
      <c r="BR38" s="632"/>
      <c r="BS38" s="632"/>
      <c r="BT38" s="632"/>
      <c r="BU38" s="633"/>
      <c r="BV38" s="634">
        <v>19456</v>
      </c>
      <c r="BW38" s="635"/>
      <c r="BX38" s="635"/>
      <c r="BY38" s="635"/>
      <c r="BZ38" s="635"/>
      <c r="CA38" s="635"/>
      <c r="CB38" s="644"/>
      <c r="CD38" s="631" t="s">
        <v>340</v>
      </c>
      <c r="CE38" s="632"/>
      <c r="CF38" s="632"/>
      <c r="CG38" s="632"/>
      <c r="CH38" s="632"/>
      <c r="CI38" s="632"/>
      <c r="CJ38" s="632"/>
      <c r="CK38" s="632"/>
      <c r="CL38" s="632"/>
      <c r="CM38" s="632"/>
      <c r="CN38" s="632"/>
      <c r="CO38" s="632"/>
      <c r="CP38" s="632"/>
      <c r="CQ38" s="633"/>
      <c r="CR38" s="634">
        <v>5555075</v>
      </c>
      <c r="CS38" s="635"/>
      <c r="CT38" s="635"/>
      <c r="CU38" s="635"/>
      <c r="CV38" s="635"/>
      <c r="CW38" s="635"/>
      <c r="CX38" s="635"/>
      <c r="CY38" s="636"/>
      <c r="CZ38" s="639">
        <v>6.9</v>
      </c>
      <c r="DA38" s="661"/>
      <c r="DB38" s="661"/>
      <c r="DC38" s="665"/>
      <c r="DD38" s="643">
        <v>4401609</v>
      </c>
      <c r="DE38" s="635"/>
      <c r="DF38" s="635"/>
      <c r="DG38" s="635"/>
      <c r="DH38" s="635"/>
      <c r="DI38" s="635"/>
      <c r="DJ38" s="635"/>
      <c r="DK38" s="636"/>
      <c r="DL38" s="643">
        <v>4093944</v>
      </c>
      <c r="DM38" s="635"/>
      <c r="DN38" s="635"/>
      <c r="DO38" s="635"/>
      <c r="DP38" s="635"/>
      <c r="DQ38" s="635"/>
      <c r="DR38" s="635"/>
      <c r="DS38" s="635"/>
      <c r="DT38" s="635"/>
      <c r="DU38" s="635"/>
      <c r="DV38" s="636"/>
      <c r="DW38" s="639">
        <v>11.2</v>
      </c>
      <c r="DX38" s="661"/>
      <c r="DY38" s="661"/>
      <c r="DZ38" s="661"/>
      <c r="EA38" s="661"/>
      <c r="EB38" s="661"/>
      <c r="EC38" s="662"/>
    </row>
    <row r="39" spans="2:133" ht="11.25" customHeight="1" x14ac:dyDescent="0.2">
      <c r="B39" s="631" t="s">
        <v>341</v>
      </c>
      <c r="C39" s="632"/>
      <c r="D39" s="632"/>
      <c r="E39" s="632"/>
      <c r="F39" s="632"/>
      <c r="G39" s="632"/>
      <c r="H39" s="632"/>
      <c r="I39" s="632"/>
      <c r="J39" s="632"/>
      <c r="K39" s="632"/>
      <c r="L39" s="632"/>
      <c r="M39" s="632"/>
      <c r="N39" s="632"/>
      <c r="O39" s="632"/>
      <c r="P39" s="632"/>
      <c r="Q39" s="633"/>
      <c r="R39" s="634">
        <v>7050700</v>
      </c>
      <c r="S39" s="635"/>
      <c r="T39" s="635"/>
      <c r="U39" s="635"/>
      <c r="V39" s="635"/>
      <c r="W39" s="635"/>
      <c r="X39" s="635"/>
      <c r="Y39" s="636"/>
      <c r="Z39" s="637">
        <v>8.5</v>
      </c>
      <c r="AA39" s="637"/>
      <c r="AB39" s="637"/>
      <c r="AC39" s="637"/>
      <c r="AD39" s="638" t="s">
        <v>129</v>
      </c>
      <c r="AE39" s="638"/>
      <c r="AF39" s="638"/>
      <c r="AG39" s="638"/>
      <c r="AH39" s="638"/>
      <c r="AI39" s="638"/>
      <c r="AJ39" s="638"/>
      <c r="AK39" s="638"/>
      <c r="AL39" s="639" t="s">
        <v>129</v>
      </c>
      <c r="AM39" s="640"/>
      <c r="AN39" s="640"/>
      <c r="AO39" s="641"/>
      <c r="AQ39" s="700" t="s">
        <v>342</v>
      </c>
      <c r="AR39" s="701"/>
      <c r="AS39" s="701"/>
      <c r="AT39" s="701"/>
      <c r="AU39" s="701"/>
      <c r="AV39" s="701"/>
      <c r="AW39" s="701"/>
      <c r="AX39" s="701"/>
      <c r="AY39" s="702"/>
      <c r="AZ39" s="634">
        <v>451823</v>
      </c>
      <c r="BA39" s="635"/>
      <c r="BB39" s="635"/>
      <c r="BC39" s="635"/>
      <c r="BD39" s="663"/>
      <c r="BE39" s="663"/>
      <c r="BF39" s="689"/>
      <c r="BG39" s="631" t="s">
        <v>343</v>
      </c>
      <c r="BH39" s="632"/>
      <c r="BI39" s="632"/>
      <c r="BJ39" s="632"/>
      <c r="BK39" s="632"/>
      <c r="BL39" s="632"/>
      <c r="BM39" s="632"/>
      <c r="BN39" s="632"/>
      <c r="BO39" s="632"/>
      <c r="BP39" s="632"/>
      <c r="BQ39" s="632"/>
      <c r="BR39" s="632"/>
      <c r="BS39" s="632"/>
      <c r="BT39" s="632"/>
      <c r="BU39" s="633"/>
      <c r="BV39" s="634">
        <v>28388</v>
      </c>
      <c r="BW39" s="635"/>
      <c r="BX39" s="635"/>
      <c r="BY39" s="635"/>
      <c r="BZ39" s="635"/>
      <c r="CA39" s="635"/>
      <c r="CB39" s="644"/>
      <c r="CD39" s="631" t="s">
        <v>344</v>
      </c>
      <c r="CE39" s="632"/>
      <c r="CF39" s="632"/>
      <c r="CG39" s="632"/>
      <c r="CH39" s="632"/>
      <c r="CI39" s="632"/>
      <c r="CJ39" s="632"/>
      <c r="CK39" s="632"/>
      <c r="CL39" s="632"/>
      <c r="CM39" s="632"/>
      <c r="CN39" s="632"/>
      <c r="CO39" s="632"/>
      <c r="CP39" s="632"/>
      <c r="CQ39" s="633"/>
      <c r="CR39" s="634">
        <v>3505258</v>
      </c>
      <c r="CS39" s="663"/>
      <c r="CT39" s="663"/>
      <c r="CU39" s="663"/>
      <c r="CV39" s="663"/>
      <c r="CW39" s="663"/>
      <c r="CX39" s="663"/>
      <c r="CY39" s="664"/>
      <c r="CZ39" s="639">
        <v>4.3</v>
      </c>
      <c r="DA39" s="661"/>
      <c r="DB39" s="661"/>
      <c r="DC39" s="665"/>
      <c r="DD39" s="643">
        <v>3403200</v>
      </c>
      <c r="DE39" s="663"/>
      <c r="DF39" s="663"/>
      <c r="DG39" s="663"/>
      <c r="DH39" s="663"/>
      <c r="DI39" s="663"/>
      <c r="DJ39" s="663"/>
      <c r="DK39" s="664"/>
      <c r="DL39" s="643" t="s">
        <v>129</v>
      </c>
      <c r="DM39" s="663"/>
      <c r="DN39" s="663"/>
      <c r="DO39" s="663"/>
      <c r="DP39" s="663"/>
      <c r="DQ39" s="663"/>
      <c r="DR39" s="663"/>
      <c r="DS39" s="663"/>
      <c r="DT39" s="663"/>
      <c r="DU39" s="663"/>
      <c r="DV39" s="664"/>
      <c r="DW39" s="639" t="s">
        <v>129</v>
      </c>
      <c r="DX39" s="661"/>
      <c r="DY39" s="661"/>
      <c r="DZ39" s="661"/>
      <c r="EA39" s="661"/>
      <c r="EB39" s="661"/>
      <c r="EC39" s="662"/>
    </row>
    <row r="40" spans="2:133" ht="11.25" customHeight="1" x14ac:dyDescent="0.2">
      <c r="B40" s="631" t="s">
        <v>345</v>
      </c>
      <c r="C40" s="632"/>
      <c r="D40" s="632"/>
      <c r="E40" s="632"/>
      <c r="F40" s="632"/>
      <c r="G40" s="632"/>
      <c r="H40" s="632"/>
      <c r="I40" s="632"/>
      <c r="J40" s="632"/>
      <c r="K40" s="632"/>
      <c r="L40" s="632"/>
      <c r="M40" s="632"/>
      <c r="N40" s="632"/>
      <c r="O40" s="632"/>
      <c r="P40" s="632"/>
      <c r="Q40" s="633"/>
      <c r="R40" s="634">
        <v>50700</v>
      </c>
      <c r="S40" s="635"/>
      <c r="T40" s="635"/>
      <c r="U40" s="635"/>
      <c r="V40" s="635"/>
      <c r="W40" s="635"/>
      <c r="X40" s="635"/>
      <c r="Y40" s="636"/>
      <c r="Z40" s="637">
        <v>0.1</v>
      </c>
      <c r="AA40" s="637"/>
      <c r="AB40" s="637"/>
      <c r="AC40" s="637"/>
      <c r="AD40" s="638" t="s">
        <v>183</v>
      </c>
      <c r="AE40" s="638"/>
      <c r="AF40" s="638"/>
      <c r="AG40" s="638"/>
      <c r="AH40" s="638"/>
      <c r="AI40" s="638"/>
      <c r="AJ40" s="638"/>
      <c r="AK40" s="638"/>
      <c r="AL40" s="639" t="s">
        <v>129</v>
      </c>
      <c r="AM40" s="640"/>
      <c r="AN40" s="640"/>
      <c r="AO40" s="641"/>
      <c r="AQ40" s="700" t="s">
        <v>346</v>
      </c>
      <c r="AR40" s="701"/>
      <c r="AS40" s="701"/>
      <c r="AT40" s="701"/>
      <c r="AU40" s="701"/>
      <c r="AV40" s="701"/>
      <c r="AW40" s="701"/>
      <c r="AX40" s="701"/>
      <c r="AY40" s="702"/>
      <c r="AZ40" s="634">
        <v>46947</v>
      </c>
      <c r="BA40" s="635"/>
      <c r="BB40" s="635"/>
      <c r="BC40" s="635"/>
      <c r="BD40" s="663"/>
      <c r="BE40" s="663"/>
      <c r="BF40" s="689"/>
      <c r="BG40" s="682" t="s">
        <v>347</v>
      </c>
      <c r="BH40" s="683"/>
      <c r="BI40" s="683"/>
      <c r="BJ40" s="683"/>
      <c r="BK40" s="683"/>
      <c r="BL40" s="224"/>
      <c r="BM40" s="632" t="s">
        <v>348</v>
      </c>
      <c r="BN40" s="632"/>
      <c r="BO40" s="632"/>
      <c r="BP40" s="632"/>
      <c r="BQ40" s="632"/>
      <c r="BR40" s="632"/>
      <c r="BS40" s="632"/>
      <c r="BT40" s="632"/>
      <c r="BU40" s="633"/>
      <c r="BV40" s="634">
        <v>91</v>
      </c>
      <c r="BW40" s="635"/>
      <c r="BX40" s="635"/>
      <c r="BY40" s="635"/>
      <c r="BZ40" s="635"/>
      <c r="CA40" s="635"/>
      <c r="CB40" s="644"/>
      <c r="CD40" s="631" t="s">
        <v>349</v>
      </c>
      <c r="CE40" s="632"/>
      <c r="CF40" s="632"/>
      <c r="CG40" s="632"/>
      <c r="CH40" s="632"/>
      <c r="CI40" s="632"/>
      <c r="CJ40" s="632"/>
      <c r="CK40" s="632"/>
      <c r="CL40" s="632"/>
      <c r="CM40" s="632"/>
      <c r="CN40" s="632"/>
      <c r="CO40" s="632"/>
      <c r="CP40" s="632"/>
      <c r="CQ40" s="633"/>
      <c r="CR40" s="634">
        <v>1549096</v>
      </c>
      <c r="CS40" s="635"/>
      <c r="CT40" s="635"/>
      <c r="CU40" s="635"/>
      <c r="CV40" s="635"/>
      <c r="CW40" s="635"/>
      <c r="CX40" s="635"/>
      <c r="CY40" s="636"/>
      <c r="CZ40" s="639">
        <v>1.9</v>
      </c>
      <c r="DA40" s="661"/>
      <c r="DB40" s="661"/>
      <c r="DC40" s="665"/>
      <c r="DD40" s="643">
        <v>746902</v>
      </c>
      <c r="DE40" s="635"/>
      <c r="DF40" s="635"/>
      <c r="DG40" s="635"/>
      <c r="DH40" s="635"/>
      <c r="DI40" s="635"/>
      <c r="DJ40" s="635"/>
      <c r="DK40" s="636"/>
      <c r="DL40" s="643" t="s">
        <v>129</v>
      </c>
      <c r="DM40" s="635"/>
      <c r="DN40" s="635"/>
      <c r="DO40" s="635"/>
      <c r="DP40" s="635"/>
      <c r="DQ40" s="635"/>
      <c r="DR40" s="635"/>
      <c r="DS40" s="635"/>
      <c r="DT40" s="635"/>
      <c r="DU40" s="635"/>
      <c r="DV40" s="636"/>
      <c r="DW40" s="639" t="s">
        <v>129</v>
      </c>
      <c r="DX40" s="661"/>
      <c r="DY40" s="661"/>
      <c r="DZ40" s="661"/>
      <c r="EA40" s="661"/>
      <c r="EB40" s="661"/>
      <c r="EC40" s="662"/>
    </row>
    <row r="41" spans="2:133" ht="11.25" customHeight="1" x14ac:dyDescent="0.2">
      <c r="B41" s="631" t="s">
        <v>350</v>
      </c>
      <c r="C41" s="632"/>
      <c r="D41" s="632"/>
      <c r="E41" s="632"/>
      <c r="F41" s="632"/>
      <c r="G41" s="632"/>
      <c r="H41" s="632"/>
      <c r="I41" s="632"/>
      <c r="J41" s="632"/>
      <c r="K41" s="632"/>
      <c r="L41" s="632"/>
      <c r="M41" s="632"/>
      <c r="N41" s="632"/>
      <c r="O41" s="632"/>
      <c r="P41" s="632"/>
      <c r="Q41" s="633"/>
      <c r="R41" s="634" t="s">
        <v>129</v>
      </c>
      <c r="S41" s="635"/>
      <c r="T41" s="635"/>
      <c r="U41" s="635"/>
      <c r="V41" s="635"/>
      <c r="W41" s="635"/>
      <c r="X41" s="635"/>
      <c r="Y41" s="636"/>
      <c r="Z41" s="637" t="s">
        <v>183</v>
      </c>
      <c r="AA41" s="637"/>
      <c r="AB41" s="637"/>
      <c r="AC41" s="637"/>
      <c r="AD41" s="638" t="s">
        <v>129</v>
      </c>
      <c r="AE41" s="638"/>
      <c r="AF41" s="638"/>
      <c r="AG41" s="638"/>
      <c r="AH41" s="638"/>
      <c r="AI41" s="638"/>
      <c r="AJ41" s="638"/>
      <c r="AK41" s="638"/>
      <c r="AL41" s="639" t="s">
        <v>129</v>
      </c>
      <c r="AM41" s="640"/>
      <c r="AN41" s="640"/>
      <c r="AO41" s="641"/>
      <c r="AQ41" s="700" t="s">
        <v>351</v>
      </c>
      <c r="AR41" s="701"/>
      <c r="AS41" s="701"/>
      <c r="AT41" s="701"/>
      <c r="AU41" s="701"/>
      <c r="AV41" s="701"/>
      <c r="AW41" s="701"/>
      <c r="AX41" s="701"/>
      <c r="AY41" s="702"/>
      <c r="AZ41" s="634">
        <v>1328800</v>
      </c>
      <c r="BA41" s="635"/>
      <c r="BB41" s="635"/>
      <c r="BC41" s="635"/>
      <c r="BD41" s="663"/>
      <c r="BE41" s="663"/>
      <c r="BF41" s="689"/>
      <c r="BG41" s="682"/>
      <c r="BH41" s="683"/>
      <c r="BI41" s="683"/>
      <c r="BJ41" s="683"/>
      <c r="BK41" s="683"/>
      <c r="BL41" s="224"/>
      <c r="BM41" s="632" t="s">
        <v>352</v>
      </c>
      <c r="BN41" s="632"/>
      <c r="BO41" s="632"/>
      <c r="BP41" s="632"/>
      <c r="BQ41" s="632"/>
      <c r="BR41" s="632"/>
      <c r="BS41" s="632"/>
      <c r="BT41" s="632"/>
      <c r="BU41" s="633"/>
      <c r="BV41" s="634">
        <v>1</v>
      </c>
      <c r="BW41" s="635"/>
      <c r="BX41" s="635"/>
      <c r="BY41" s="635"/>
      <c r="BZ41" s="635"/>
      <c r="CA41" s="635"/>
      <c r="CB41" s="644"/>
      <c r="CD41" s="631" t="s">
        <v>353</v>
      </c>
      <c r="CE41" s="632"/>
      <c r="CF41" s="632"/>
      <c r="CG41" s="632"/>
      <c r="CH41" s="632"/>
      <c r="CI41" s="632"/>
      <c r="CJ41" s="632"/>
      <c r="CK41" s="632"/>
      <c r="CL41" s="632"/>
      <c r="CM41" s="632"/>
      <c r="CN41" s="632"/>
      <c r="CO41" s="632"/>
      <c r="CP41" s="632"/>
      <c r="CQ41" s="633"/>
      <c r="CR41" s="634" t="s">
        <v>183</v>
      </c>
      <c r="CS41" s="663"/>
      <c r="CT41" s="663"/>
      <c r="CU41" s="663"/>
      <c r="CV41" s="663"/>
      <c r="CW41" s="663"/>
      <c r="CX41" s="663"/>
      <c r="CY41" s="664"/>
      <c r="CZ41" s="639" t="s">
        <v>183</v>
      </c>
      <c r="DA41" s="661"/>
      <c r="DB41" s="661"/>
      <c r="DC41" s="665"/>
      <c r="DD41" s="643" t="s">
        <v>183</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354</v>
      </c>
      <c r="C42" s="632"/>
      <c r="D42" s="632"/>
      <c r="E42" s="632"/>
      <c r="F42" s="632"/>
      <c r="G42" s="632"/>
      <c r="H42" s="632"/>
      <c r="I42" s="632"/>
      <c r="J42" s="632"/>
      <c r="K42" s="632"/>
      <c r="L42" s="632"/>
      <c r="M42" s="632"/>
      <c r="N42" s="632"/>
      <c r="O42" s="632"/>
      <c r="P42" s="632"/>
      <c r="Q42" s="633"/>
      <c r="R42" s="634">
        <v>2168000</v>
      </c>
      <c r="S42" s="635"/>
      <c r="T42" s="635"/>
      <c r="U42" s="635"/>
      <c r="V42" s="635"/>
      <c r="W42" s="635"/>
      <c r="X42" s="635"/>
      <c r="Y42" s="636"/>
      <c r="Z42" s="637">
        <v>2.6</v>
      </c>
      <c r="AA42" s="637"/>
      <c r="AB42" s="637"/>
      <c r="AC42" s="637"/>
      <c r="AD42" s="638" t="s">
        <v>183</v>
      </c>
      <c r="AE42" s="638"/>
      <c r="AF42" s="638"/>
      <c r="AG42" s="638"/>
      <c r="AH42" s="638"/>
      <c r="AI42" s="638"/>
      <c r="AJ42" s="638"/>
      <c r="AK42" s="638"/>
      <c r="AL42" s="639" t="s">
        <v>262</v>
      </c>
      <c r="AM42" s="640"/>
      <c r="AN42" s="640"/>
      <c r="AO42" s="641"/>
      <c r="AQ42" s="717" t="s">
        <v>355</v>
      </c>
      <c r="AR42" s="718"/>
      <c r="AS42" s="718"/>
      <c r="AT42" s="718"/>
      <c r="AU42" s="718"/>
      <c r="AV42" s="718"/>
      <c r="AW42" s="718"/>
      <c r="AX42" s="718"/>
      <c r="AY42" s="719"/>
      <c r="AZ42" s="709">
        <v>4223559</v>
      </c>
      <c r="BA42" s="710"/>
      <c r="BB42" s="710"/>
      <c r="BC42" s="710"/>
      <c r="BD42" s="693"/>
      <c r="BE42" s="693"/>
      <c r="BF42" s="695"/>
      <c r="BG42" s="684"/>
      <c r="BH42" s="685"/>
      <c r="BI42" s="685"/>
      <c r="BJ42" s="685"/>
      <c r="BK42" s="685"/>
      <c r="BL42" s="225"/>
      <c r="BM42" s="653" t="s">
        <v>356</v>
      </c>
      <c r="BN42" s="653"/>
      <c r="BO42" s="653"/>
      <c r="BP42" s="653"/>
      <c r="BQ42" s="653"/>
      <c r="BR42" s="653"/>
      <c r="BS42" s="653"/>
      <c r="BT42" s="653"/>
      <c r="BU42" s="654"/>
      <c r="BV42" s="709">
        <v>375</v>
      </c>
      <c r="BW42" s="710"/>
      <c r="BX42" s="710"/>
      <c r="BY42" s="710"/>
      <c r="BZ42" s="710"/>
      <c r="CA42" s="710"/>
      <c r="CB42" s="716"/>
      <c r="CD42" s="631" t="s">
        <v>357</v>
      </c>
      <c r="CE42" s="632"/>
      <c r="CF42" s="632"/>
      <c r="CG42" s="632"/>
      <c r="CH42" s="632"/>
      <c r="CI42" s="632"/>
      <c r="CJ42" s="632"/>
      <c r="CK42" s="632"/>
      <c r="CL42" s="632"/>
      <c r="CM42" s="632"/>
      <c r="CN42" s="632"/>
      <c r="CO42" s="632"/>
      <c r="CP42" s="632"/>
      <c r="CQ42" s="633"/>
      <c r="CR42" s="634">
        <v>8692489</v>
      </c>
      <c r="CS42" s="635"/>
      <c r="CT42" s="635"/>
      <c r="CU42" s="635"/>
      <c r="CV42" s="635"/>
      <c r="CW42" s="635"/>
      <c r="CX42" s="635"/>
      <c r="CY42" s="636"/>
      <c r="CZ42" s="639">
        <v>10.7</v>
      </c>
      <c r="DA42" s="640"/>
      <c r="DB42" s="640"/>
      <c r="DC42" s="646"/>
      <c r="DD42" s="643">
        <v>1047222</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2" t="s">
        <v>358</v>
      </c>
      <c r="C43" s="653"/>
      <c r="D43" s="653"/>
      <c r="E43" s="653"/>
      <c r="F43" s="653"/>
      <c r="G43" s="653"/>
      <c r="H43" s="653"/>
      <c r="I43" s="653"/>
      <c r="J43" s="653"/>
      <c r="K43" s="653"/>
      <c r="L43" s="653"/>
      <c r="M43" s="653"/>
      <c r="N43" s="653"/>
      <c r="O43" s="653"/>
      <c r="P43" s="653"/>
      <c r="Q43" s="654"/>
      <c r="R43" s="709">
        <v>82921803</v>
      </c>
      <c r="S43" s="710"/>
      <c r="T43" s="710"/>
      <c r="U43" s="710"/>
      <c r="V43" s="710"/>
      <c r="W43" s="710"/>
      <c r="X43" s="710"/>
      <c r="Y43" s="711"/>
      <c r="Z43" s="712">
        <v>100</v>
      </c>
      <c r="AA43" s="712"/>
      <c r="AB43" s="712"/>
      <c r="AC43" s="712"/>
      <c r="AD43" s="713">
        <v>34189382</v>
      </c>
      <c r="AE43" s="713"/>
      <c r="AF43" s="713"/>
      <c r="AG43" s="713"/>
      <c r="AH43" s="713"/>
      <c r="AI43" s="713"/>
      <c r="AJ43" s="713"/>
      <c r="AK43" s="713"/>
      <c r="AL43" s="714">
        <v>100</v>
      </c>
      <c r="AM43" s="694"/>
      <c r="AN43" s="694"/>
      <c r="AO43" s="715"/>
      <c r="CD43" s="631" t="s">
        <v>359</v>
      </c>
      <c r="CE43" s="632"/>
      <c r="CF43" s="632"/>
      <c r="CG43" s="632"/>
      <c r="CH43" s="632"/>
      <c r="CI43" s="632"/>
      <c r="CJ43" s="632"/>
      <c r="CK43" s="632"/>
      <c r="CL43" s="632"/>
      <c r="CM43" s="632"/>
      <c r="CN43" s="632"/>
      <c r="CO43" s="632"/>
      <c r="CP43" s="632"/>
      <c r="CQ43" s="633"/>
      <c r="CR43" s="634">
        <v>368848</v>
      </c>
      <c r="CS43" s="663"/>
      <c r="CT43" s="663"/>
      <c r="CU43" s="663"/>
      <c r="CV43" s="663"/>
      <c r="CW43" s="663"/>
      <c r="CX43" s="663"/>
      <c r="CY43" s="664"/>
      <c r="CZ43" s="639">
        <v>0.5</v>
      </c>
      <c r="DA43" s="661"/>
      <c r="DB43" s="661"/>
      <c r="DC43" s="665"/>
      <c r="DD43" s="643">
        <v>367148</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7" t="s">
        <v>306</v>
      </c>
      <c r="CE44" s="668"/>
      <c r="CF44" s="631" t="s">
        <v>360</v>
      </c>
      <c r="CG44" s="632"/>
      <c r="CH44" s="632"/>
      <c r="CI44" s="632"/>
      <c r="CJ44" s="632"/>
      <c r="CK44" s="632"/>
      <c r="CL44" s="632"/>
      <c r="CM44" s="632"/>
      <c r="CN44" s="632"/>
      <c r="CO44" s="632"/>
      <c r="CP44" s="632"/>
      <c r="CQ44" s="633"/>
      <c r="CR44" s="634">
        <v>8329278</v>
      </c>
      <c r="CS44" s="635"/>
      <c r="CT44" s="635"/>
      <c r="CU44" s="635"/>
      <c r="CV44" s="635"/>
      <c r="CW44" s="635"/>
      <c r="CX44" s="635"/>
      <c r="CY44" s="636"/>
      <c r="CZ44" s="639">
        <v>10.3</v>
      </c>
      <c r="DA44" s="640"/>
      <c r="DB44" s="640"/>
      <c r="DC44" s="646"/>
      <c r="DD44" s="643">
        <v>876239</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5" t="s">
        <v>361</v>
      </c>
      <c r="CD45" s="669"/>
      <c r="CE45" s="670"/>
      <c r="CF45" s="631" t="s">
        <v>362</v>
      </c>
      <c r="CG45" s="632"/>
      <c r="CH45" s="632"/>
      <c r="CI45" s="632"/>
      <c r="CJ45" s="632"/>
      <c r="CK45" s="632"/>
      <c r="CL45" s="632"/>
      <c r="CM45" s="632"/>
      <c r="CN45" s="632"/>
      <c r="CO45" s="632"/>
      <c r="CP45" s="632"/>
      <c r="CQ45" s="633"/>
      <c r="CR45" s="634">
        <v>3990189</v>
      </c>
      <c r="CS45" s="663"/>
      <c r="CT45" s="663"/>
      <c r="CU45" s="663"/>
      <c r="CV45" s="663"/>
      <c r="CW45" s="663"/>
      <c r="CX45" s="663"/>
      <c r="CY45" s="664"/>
      <c r="CZ45" s="639">
        <v>4.9000000000000004</v>
      </c>
      <c r="DA45" s="661"/>
      <c r="DB45" s="661"/>
      <c r="DC45" s="665"/>
      <c r="DD45" s="643">
        <v>88350</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6" t="s">
        <v>363</v>
      </c>
      <c r="CD46" s="669"/>
      <c r="CE46" s="670"/>
      <c r="CF46" s="631" t="s">
        <v>364</v>
      </c>
      <c r="CG46" s="632"/>
      <c r="CH46" s="632"/>
      <c r="CI46" s="632"/>
      <c r="CJ46" s="632"/>
      <c r="CK46" s="632"/>
      <c r="CL46" s="632"/>
      <c r="CM46" s="632"/>
      <c r="CN46" s="632"/>
      <c r="CO46" s="632"/>
      <c r="CP46" s="632"/>
      <c r="CQ46" s="633"/>
      <c r="CR46" s="634">
        <v>3895829</v>
      </c>
      <c r="CS46" s="635"/>
      <c r="CT46" s="635"/>
      <c r="CU46" s="635"/>
      <c r="CV46" s="635"/>
      <c r="CW46" s="635"/>
      <c r="CX46" s="635"/>
      <c r="CY46" s="636"/>
      <c r="CZ46" s="639">
        <v>4.8</v>
      </c>
      <c r="DA46" s="640"/>
      <c r="DB46" s="640"/>
      <c r="DC46" s="646"/>
      <c r="DD46" s="643">
        <v>778085</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6" t="s">
        <v>365</v>
      </c>
      <c r="CD47" s="669"/>
      <c r="CE47" s="670"/>
      <c r="CF47" s="631" t="s">
        <v>366</v>
      </c>
      <c r="CG47" s="632"/>
      <c r="CH47" s="632"/>
      <c r="CI47" s="632"/>
      <c r="CJ47" s="632"/>
      <c r="CK47" s="632"/>
      <c r="CL47" s="632"/>
      <c r="CM47" s="632"/>
      <c r="CN47" s="632"/>
      <c r="CO47" s="632"/>
      <c r="CP47" s="632"/>
      <c r="CQ47" s="633"/>
      <c r="CR47" s="634">
        <v>363211</v>
      </c>
      <c r="CS47" s="663"/>
      <c r="CT47" s="663"/>
      <c r="CU47" s="663"/>
      <c r="CV47" s="663"/>
      <c r="CW47" s="663"/>
      <c r="CX47" s="663"/>
      <c r="CY47" s="664"/>
      <c r="CZ47" s="639">
        <v>0.4</v>
      </c>
      <c r="DA47" s="661"/>
      <c r="DB47" s="661"/>
      <c r="DC47" s="665"/>
      <c r="DD47" s="643">
        <v>170983</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6"/>
      <c r="CD48" s="671"/>
      <c r="CE48" s="672"/>
      <c r="CF48" s="631" t="s">
        <v>367</v>
      </c>
      <c r="CG48" s="632"/>
      <c r="CH48" s="632"/>
      <c r="CI48" s="632"/>
      <c r="CJ48" s="632"/>
      <c r="CK48" s="632"/>
      <c r="CL48" s="632"/>
      <c r="CM48" s="632"/>
      <c r="CN48" s="632"/>
      <c r="CO48" s="632"/>
      <c r="CP48" s="632"/>
      <c r="CQ48" s="633"/>
      <c r="CR48" s="634" t="s">
        <v>129</v>
      </c>
      <c r="CS48" s="635"/>
      <c r="CT48" s="635"/>
      <c r="CU48" s="635"/>
      <c r="CV48" s="635"/>
      <c r="CW48" s="635"/>
      <c r="CX48" s="635"/>
      <c r="CY48" s="636"/>
      <c r="CZ48" s="639" t="s">
        <v>262</v>
      </c>
      <c r="DA48" s="640"/>
      <c r="DB48" s="640"/>
      <c r="DC48" s="646"/>
      <c r="DD48" s="643" t="s">
        <v>129</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6"/>
      <c r="CD49" s="652" t="s">
        <v>368</v>
      </c>
      <c r="CE49" s="653"/>
      <c r="CF49" s="653"/>
      <c r="CG49" s="653"/>
      <c r="CH49" s="653"/>
      <c r="CI49" s="653"/>
      <c r="CJ49" s="653"/>
      <c r="CK49" s="653"/>
      <c r="CL49" s="653"/>
      <c r="CM49" s="653"/>
      <c r="CN49" s="653"/>
      <c r="CO49" s="653"/>
      <c r="CP49" s="653"/>
      <c r="CQ49" s="654"/>
      <c r="CR49" s="709">
        <v>80975609</v>
      </c>
      <c r="CS49" s="693"/>
      <c r="CT49" s="693"/>
      <c r="CU49" s="693"/>
      <c r="CV49" s="693"/>
      <c r="CW49" s="693"/>
      <c r="CX49" s="693"/>
      <c r="CY49" s="720"/>
      <c r="CZ49" s="714">
        <v>100</v>
      </c>
      <c r="DA49" s="721"/>
      <c r="DB49" s="721"/>
      <c r="DC49" s="722"/>
      <c r="DD49" s="723">
        <v>44110927</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xRuVlNU0pZ90Vecy1953injFsk4yMAuNfnp5sm53VcKtERlfGE37LiWoM4e++tu0lXGRfwl7dNWeKUtePV9Kqw==" saltValue="Q/9kBRyudB/yfDl1jw3s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 header="0.39370078740157483" footer="0"/>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B1" sqref="B1:DI1"/>
    </sheetView>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370</v>
      </c>
      <c r="DK2" s="760"/>
      <c r="DL2" s="760"/>
      <c r="DM2" s="760"/>
      <c r="DN2" s="760"/>
      <c r="DO2" s="761"/>
      <c r="DP2" s="229"/>
      <c r="DQ2" s="759" t="s">
        <v>371</v>
      </c>
      <c r="DR2" s="760"/>
      <c r="DS2" s="760"/>
      <c r="DT2" s="760"/>
      <c r="DU2" s="760"/>
      <c r="DV2" s="760"/>
      <c r="DW2" s="760"/>
      <c r="DX2" s="760"/>
      <c r="DY2" s="760"/>
      <c r="DZ2" s="76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62" t="s">
        <v>372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53" t="s">
        <v>374</v>
      </c>
      <c r="B5" s="754"/>
      <c r="C5" s="754"/>
      <c r="D5" s="754"/>
      <c r="E5" s="754"/>
      <c r="F5" s="754"/>
      <c r="G5" s="754"/>
      <c r="H5" s="754"/>
      <c r="I5" s="754"/>
      <c r="J5" s="754"/>
      <c r="K5" s="754"/>
      <c r="L5" s="754"/>
      <c r="M5" s="754"/>
      <c r="N5" s="754"/>
      <c r="O5" s="754"/>
      <c r="P5" s="755"/>
      <c r="Q5" s="730" t="s">
        <v>375</v>
      </c>
      <c r="R5" s="731"/>
      <c r="S5" s="731"/>
      <c r="T5" s="731"/>
      <c r="U5" s="732"/>
      <c r="V5" s="730" t="s">
        <v>376</v>
      </c>
      <c r="W5" s="731"/>
      <c r="X5" s="731"/>
      <c r="Y5" s="731"/>
      <c r="Z5" s="732"/>
      <c r="AA5" s="730" t="s">
        <v>377</v>
      </c>
      <c r="AB5" s="731"/>
      <c r="AC5" s="731"/>
      <c r="AD5" s="731"/>
      <c r="AE5" s="731"/>
      <c r="AF5" s="763" t="s">
        <v>378</v>
      </c>
      <c r="AG5" s="731"/>
      <c r="AH5" s="731"/>
      <c r="AI5" s="731"/>
      <c r="AJ5" s="742"/>
      <c r="AK5" s="731" t="s">
        <v>379</v>
      </c>
      <c r="AL5" s="731"/>
      <c r="AM5" s="731"/>
      <c r="AN5" s="731"/>
      <c r="AO5" s="732"/>
      <c r="AP5" s="730" t="s">
        <v>380</v>
      </c>
      <c r="AQ5" s="731"/>
      <c r="AR5" s="731"/>
      <c r="AS5" s="731"/>
      <c r="AT5" s="732"/>
      <c r="AU5" s="730" t="s">
        <v>381</v>
      </c>
      <c r="AV5" s="731"/>
      <c r="AW5" s="731"/>
      <c r="AX5" s="731"/>
      <c r="AY5" s="742"/>
      <c r="AZ5" s="234"/>
      <c r="BA5" s="234"/>
      <c r="BB5" s="234"/>
      <c r="BC5" s="234"/>
      <c r="BD5" s="234"/>
      <c r="BE5" s="235"/>
      <c r="BF5" s="235"/>
      <c r="BG5" s="235"/>
      <c r="BH5" s="235"/>
      <c r="BI5" s="235"/>
      <c r="BJ5" s="235"/>
      <c r="BK5" s="235"/>
      <c r="BL5" s="235"/>
      <c r="BM5" s="235"/>
      <c r="BN5" s="235"/>
      <c r="BO5" s="235"/>
      <c r="BP5" s="235"/>
      <c r="BQ5" s="753" t="s">
        <v>382</v>
      </c>
      <c r="BR5" s="754"/>
      <c r="BS5" s="754"/>
      <c r="BT5" s="754"/>
      <c r="BU5" s="754"/>
      <c r="BV5" s="754"/>
      <c r="BW5" s="754"/>
      <c r="BX5" s="754"/>
      <c r="BY5" s="754"/>
      <c r="BZ5" s="754"/>
      <c r="CA5" s="754"/>
      <c r="CB5" s="754"/>
      <c r="CC5" s="754"/>
      <c r="CD5" s="754"/>
      <c r="CE5" s="754"/>
      <c r="CF5" s="754"/>
      <c r="CG5" s="755"/>
      <c r="CH5" s="730" t="s">
        <v>383</v>
      </c>
      <c r="CI5" s="731"/>
      <c r="CJ5" s="731"/>
      <c r="CK5" s="731"/>
      <c r="CL5" s="732"/>
      <c r="CM5" s="730" t="s">
        <v>384</v>
      </c>
      <c r="CN5" s="731"/>
      <c r="CO5" s="731"/>
      <c r="CP5" s="731"/>
      <c r="CQ5" s="732"/>
      <c r="CR5" s="730" t="s">
        <v>385</v>
      </c>
      <c r="CS5" s="731"/>
      <c r="CT5" s="731"/>
      <c r="CU5" s="731"/>
      <c r="CV5" s="732"/>
      <c r="CW5" s="730" t="s">
        <v>386</v>
      </c>
      <c r="CX5" s="731"/>
      <c r="CY5" s="731"/>
      <c r="CZ5" s="731"/>
      <c r="DA5" s="732"/>
      <c r="DB5" s="730" t="s">
        <v>387</v>
      </c>
      <c r="DC5" s="731"/>
      <c r="DD5" s="731"/>
      <c r="DE5" s="731"/>
      <c r="DF5" s="732"/>
      <c r="DG5" s="736" t="s">
        <v>388</v>
      </c>
      <c r="DH5" s="737"/>
      <c r="DI5" s="737"/>
      <c r="DJ5" s="737"/>
      <c r="DK5" s="738"/>
      <c r="DL5" s="736" t="s">
        <v>389</v>
      </c>
      <c r="DM5" s="737"/>
      <c r="DN5" s="737"/>
      <c r="DO5" s="737"/>
      <c r="DP5" s="738"/>
      <c r="DQ5" s="730" t="s">
        <v>390</v>
      </c>
      <c r="DR5" s="731"/>
      <c r="DS5" s="731"/>
      <c r="DT5" s="731"/>
      <c r="DU5" s="732"/>
      <c r="DV5" s="730" t="s">
        <v>381</v>
      </c>
      <c r="DW5" s="731"/>
      <c r="DX5" s="731"/>
      <c r="DY5" s="731"/>
      <c r="DZ5" s="742"/>
      <c r="EA5" s="236"/>
    </row>
    <row r="6" spans="1:131" s="237"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2">
      <c r="A7" s="238">
        <v>1</v>
      </c>
      <c r="B7" s="744" t="s">
        <v>391</v>
      </c>
      <c r="C7" s="745"/>
      <c r="D7" s="745"/>
      <c r="E7" s="745"/>
      <c r="F7" s="745"/>
      <c r="G7" s="745"/>
      <c r="H7" s="745"/>
      <c r="I7" s="745"/>
      <c r="J7" s="745"/>
      <c r="K7" s="745"/>
      <c r="L7" s="745"/>
      <c r="M7" s="745"/>
      <c r="N7" s="745"/>
      <c r="O7" s="745"/>
      <c r="P7" s="746"/>
      <c r="Q7" s="747">
        <v>82954</v>
      </c>
      <c r="R7" s="748"/>
      <c r="S7" s="748"/>
      <c r="T7" s="748"/>
      <c r="U7" s="748"/>
      <c r="V7" s="748">
        <v>81008</v>
      </c>
      <c r="W7" s="748"/>
      <c r="X7" s="748"/>
      <c r="Y7" s="748"/>
      <c r="Z7" s="748"/>
      <c r="AA7" s="748">
        <v>1946</v>
      </c>
      <c r="AB7" s="748"/>
      <c r="AC7" s="748"/>
      <c r="AD7" s="748"/>
      <c r="AE7" s="749"/>
      <c r="AF7" s="750">
        <v>1797</v>
      </c>
      <c r="AG7" s="751"/>
      <c r="AH7" s="751"/>
      <c r="AI7" s="751"/>
      <c r="AJ7" s="752"/>
      <c r="AK7" s="787">
        <v>3336</v>
      </c>
      <c r="AL7" s="788"/>
      <c r="AM7" s="788"/>
      <c r="AN7" s="788"/>
      <c r="AO7" s="788"/>
      <c r="AP7" s="788">
        <v>86256</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598</v>
      </c>
      <c r="BT7" s="766"/>
      <c r="BU7" s="766"/>
      <c r="BV7" s="766"/>
      <c r="BW7" s="766"/>
      <c r="BX7" s="766"/>
      <c r="BY7" s="766"/>
      <c r="BZ7" s="766"/>
      <c r="CA7" s="766"/>
      <c r="CB7" s="766"/>
      <c r="CC7" s="766"/>
      <c r="CD7" s="766"/>
      <c r="CE7" s="766"/>
      <c r="CF7" s="766"/>
      <c r="CG7" s="791"/>
      <c r="CH7" s="784">
        <v>8</v>
      </c>
      <c r="CI7" s="785"/>
      <c r="CJ7" s="785"/>
      <c r="CK7" s="785"/>
      <c r="CL7" s="786"/>
      <c r="CM7" s="784">
        <v>370</v>
      </c>
      <c r="CN7" s="785"/>
      <c r="CO7" s="785"/>
      <c r="CP7" s="785"/>
      <c r="CQ7" s="786"/>
      <c r="CR7" s="784">
        <v>77</v>
      </c>
      <c r="CS7" s="785"/>
      <c r="CT7" s="785"/>
      <c r="CU7" s="785"/>
      <c r="CV7" s="786"/>
      <c r="CW7" s="784">
        <v>10</v>
      </c>
      <c r="CX7" s="785"/>
      <c r="CY7" s="785"/>
      <c r="CZ7" s="785"/>
      <c r="DA7" s="786"/>
      <c r="DB7" s="784" t="s">
        <v>597</v>
      </c>
      <c r="DC7" s="785"/>
      <c r="DD7" s="785"/>
      <c r="DE7" s="785"/>
      <c r="DF7" s="786"/>
      <c r="DG7" s="784" t="s">
        <v>597</v>
      </c>
      <c r="DH7" s="785"/>
      <c r="DI7" s="785"/>
      <c r="DJ7" s="785"/>
      <c r="DK7" s="786"/>
      <c r="DL7" s="784" t="s">
        <v>597</v>
      </c>
      <c r="DM7" s="785"/>
      <c r="DN7" s="785"/>
      <c r="DO7" s="785"/>
      <c r="DP7" s="786"/>
      <c r="DQ7" s="784" t="s">
        <v>597</v>
      </c>
      <c r="DR7" s="785"/>
      <c r="DS7" s="785"/>
      <c r="DT7" s="785"/>
      <c r="DU7" s="786"/>
      <c r="DV7" s="765"/>
      <c r="DW7" s="766"/>
      <c r="DX7" s="766"/>
      <c r="DY7" s="766"/>
      <c r="DZ7" s="767"/>
      <c r="EA7" s="236"/>
    </row>
    <row r="8" spans="1:131" s="237" customFormat="1" ht="26.25" customHeight="1" x14ac:dyDescent="0.2">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599</v>
      </c>
      <c r="BT8" s="782"/>
      <c r="BU8" s="782"/>
      <c r="BV8" s="782"/>
      <c r="BW8" s="782"/>
      <c r="BX8" s="782"/>
      <c r="BY8" s="782"/>
      <c r="BZ8" s="782"/>
      <c r="CA8" s="782"/>
      <c r="CB8" s="782"/>
      <c r="CC8" s="782"/>
      <c r="CD8" s="782"/>
      <c r="CE8" s="782"/>
      <c r="CF8" s="782"/>
      <c r="CG8" s="783"/>
      <c r="CH8" s="792">
        <v>0</v>
      </c>
      <c r="CI8" s="793"/>
      <c r="CJ8" s="793"/>
      <c r="CK8" s="793"/>
      <c r="CL8" s="794"/>
      <c r="CM8" s="792">
        <v>80</v>
      </c>
      <c r="CN8" s="793"/>
      <c r="CO8" s="793"/>
      <c r="CP8" s="793"/>
      <c r="CQ8" s="794"/>
      <c r="CR8" s="792">
        <v>70</v>
      </c>
      <c r="CS8" s="793"/>
      <c r="CT8" s="793"/>
      <c r="CU8" s="793"/>
      <c r="CV8" s="794"/>
      <c r="CW8" s="792" t="s">
        <v>597</v>
      </c>
      <c r="CX8" s="793"/>
      <c r="CY8" s="793"/>
      <c r="CZ8" s="793"/>
      <c r="DA8" s="794"/>
      <c r="DB8" s="792" t="s">
        <v>597</v>
      </c>
      <c r="DC8" s="793"/>
      <c r="DD8" s="793"/>
      <c r="DE8" s="793"/>
      <c r="DF8" s="794"/>
      <c r="DG8" s="792" t="s">
        <v>597</v>
      </c>
      <c r="DH8" s="793"/>
      <c r="DI8" s="793"/>
      <c r="DJ8" s="793"/>
      <c r="DK8" s="794"/>
      <c r="DL8" s="792" t="s">
        <v>597</v>
      </c>
      <c r="DM8" s="793"/>
      <c r="DN8" s="793"/>
      <c r="DO8" s="793"/>
      <c r="DP8" s="794"/>
      <c r="DQ8" s="792" t="s">
        <v>597</v>
      </c>
      <c r="DR8" s="793"/>
      <c r="DS8" s="793"/>
      <c r="DT8" s="793"/>
      <c r="DU8" s="794"/>
      <c r="DV8" s="781"/>
      <c r="DW8" s="782"/>
      <c r="DX8" s="782"/>
      <c r="DY8" s="782"/>
      <c r="DZ8" s="795"/>
      <c r="EA8" s="236"/>
    </row>
    <row r="9" spans="1:131" s="237" customFormat="1" ht="26.25" customHeight="1" x14ac:dyDescent="0.2">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600</v>
      </c>
      <c r="BT9" s="782"/>
      <c r="BU9" s="782"/>
      <c r="BV9" s="782"/>
      <c r="BW9" s="782"/>
      <c r="BX9" s="782"/>
      <c r="BY9" s="782"/>
      <c r="BZ9" s="782"/>
      <c r="CA9" s="782"/>
      <c r="CB9" s="782"/>
      <c r="CC9" s="782"/>
      <c r="CD9" s="782"/>
      <c r="CE9" s="782"/>
      <c r="CF9" s="782"/>
      <c r="CG9" s="783"/>
      <c r="CH9" s="792">
        <v>-5</v>
      </c>
      <c r="CI9" s="793"/>
      <c r="CJ9" s="793"/>
      <c r="CK9" s="793"/>
      <c r="CL9" s="794"/>
      <c r="CM9" s="792">
        <v>255</v>
      </c>
      <c r="CN9" s="793"/>
      <c r="CO9" s="793"/>
      <c r="CP9" s="793"/>
      <c r="CQ9" s="794"/>
      <c r="CR9" s="792">
        <v>200</v>
      </c>
      <c r="CS9" s="793"/>
      <c r="CT9" s="793"/>
      <c r="CU9" s="793"/>
      <c r="CV9" s="794"/>
      <c r="CW9" s="792">
        <v>26</v>
      </c>
      <c r="CX9" s="793"/>
      <c r="CY9" s="793"/>
      <c r="CZ9" s="793"/>
      <c r="DA9" s="794"/>
      <c r="DB9" s="792" t="s">
        <v>597</v>
      </c>
      <c r="DC9" s="793"/>
      <c r="DD9" s="793"/>
      <c r="DE9" s="793"/>
      <c r="DF9" s="794"/>
      <c r="DG9" s="792" t="s">
        <v>597</v>
      </c>
      <c r="DH9" s="793"/>
      <c r="DI9" s="793"/>
      <c r="DJ9" s="793"/>
      <c r="DK9" s="794"/>
      <c r="DL9" s="792" t="s">
        <v>597</v>
      </c>
      <c r="DM9" s="793"/>
      <c r="DN9" s="793"/>
      <c r="DO9" s="793"/>
      <c r="DP9" s="794"/>
      <c r="DQ9" s="792" t="s">
        <v>597</v>
      </c>
      <c r="DR9" s="793"/>
      <c r="DS9" s="793"/>
      <c r="DT9" s="793"/>
      <c r="DU9" s="794"/>
      <c r="DV9" s="781"/>
      <c r="DW9" s="782"/>
      <c r="DX9" s="782"/>
      <c r="DY9" s="782"/>
      <c r="DZ9" s="795"/>
      <c r="EA9" s="236"/>
    </row>
    <row r="10" spans="1:131" s="237" customFormat="1" ht="26.25" customHeight="1" x14ac:dyDescent="0.2">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t="s">
        <v>601</v>
      </c>
      <c r="BT10" s="782"/>
      <c r="BU10" s="782"/>
      <c r="BV10" s="782"/>
      <c r="BW10" s="782"/>
      <c r="BX10" s="782"/>
      <c r="BY10" s="782"/>
      <c r="BZ10" s="782"/>
      <c r="CA10" s="782"/>
      <c r="CB10" s="782"/>
      <c r="CC10" s="782"/>
      <c r="CD10" s="782"/>
      <c r="CE10" s="782"/>
      <c r="CF10" s="782"/>
      <c r="CG10" s="783"/>
      <c r="CH10" s="792">
        <v>3</v>
      </c>
      <c r="CI10" s="793"/>
      <c r="CJ10" s="793"/>
      <c r="CK10" s="793"/>
      <c r="CL10" s="794"/>
      <c r="CM10" s="792">
        <v>332</v>
      </c>
      <c r="CN10" s="793"/>
      <c r="CO10" s="793"/>
      <c r="CP10" s="793"/>
      <c r="CQ10" s="794"/>
      <c r="CR10" s="792">
        <v>300</v>
      </c>
      <c r="CS10" s="793"/>
      <c r="CT10" s="793"/>
      <c r="CU10" s="793"/>
      <c r="CV10" s="794"/>
      <c r="CW10" s="792">
        <v>36</v>
      </c>
      <c r="CX10" s="793"/>
      <c r="CY10" s="793"/>
      <c r="CZ10" s="793"/>
      <c r="DA10" s="794"/>
      <c r="DB10" s="792" t="s">
        <v>597</v>
      </c>
      <c r="DC10" s="793"/>
      <c r="DD10" s="793"/>
      <c r="DE10" s="793"/>
      <c r="DF10" s="794"/>
      <c r="DG10" s="792" t="s">
        <v>597</v>
      </c>
      <c r="DH10" s="793"/>
      <c r="DI10" s="793"/>
      <c r="DJ10" s="793"/>
      <c r="DK10" s="794"/>
      <c r="DL10" s="792" t="s">
        <v>597</v>
      </c>
      <c r="DM10" s="793"/>
      <c r="DN10" s="793"/>
      <c r="DO10" s="793"/>
      <c r="DP10" s="794"/>
      <c r="DQ10" s="792" t="s">
        <v>597</v>
      </c>
      <c r="DR10" s="793"/>
      <c r="DS10" s="793"/>
      <c r="DT10" s="793"/>
      <c r="DU10" s="794"/>
      <c r="DV10" s="781"/>
      <c r="DW10" s="782"/>
      <c r="DX10" s="782"/>
      <c r="DY10" s="782"/>
      <c r="DZ10" s="795"/>
      <c r="EA10" s="236"/>
    </row>
    <row r="11" spans="1:131" s="237" customFormat="1" ht="26.25" customHeight="1" x14ac:dyDescent="0.2">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t="s">
        <v>602</v>
      </c>
      <c r="BT11" s="782"/>
      <c r="BU11" s="782"/>
      <c r="BV11" s="782"/>
      <c r="BW11" s="782"/>
      <c r="BX11" s="782"/>
      <c r="BY11" s="782"/>
      <c r="BZ11" s="782"/>
      <c r="CA11" s="782"/>
      <c r="CB11" s="782"/>
      <c r="CC11" s="782"/>
      <c r="CD11" s="782"/>
      <c r="CE11" s="782"/>
      <c r="CF11" s="782"/>
      <c r="CG11" s="783"/>
      <c r="CH11" s="792">
        <v>4</v>
      </c>
      <c r="CI11" s="793"/>
      <c r="CJ11" s="793"/>
      <c r="CK11" s="793"/>
      <c r="CL11" s="794"/>
      <c r="CM11" s="792">
        <v>115</v>
      </c>
      <c r="CN11" s="793"/>
      <c r="CO11" s="793"/>
      <c r="CP11" s="793"/>
      <c r="CQ11" s="794"/>
      <c r="CR11" s="792">
        <v>100</v>
      </c>
      <c r="CS11" s="793"/>
      <c r="CT11" s="793"/>
      <c r="CU11" s="793"/>
      <c r="CV11" s="794"/>
      <c r="CW11" s="792">
        <v>2871</v>
      </c>
      <c r="CX11" s="793"/>
      <c r="CY11" s="793"/>
      <c r="CZ11" s="793"/>
      <c r="DA11" s="794"/>
      <c r="DB11" s="792" t="s">
        <v>597</v>
      </c>
      <c r="DC11" s="793"/>
      <c r="DD11" s="793"/>
      <c r="DE11" s="793"/>
      <c r="DF11" s="794"/>
      <c r="DG11" s="792" t="s">
        <v>597</v>
      </c>
      <c r="DH11" s="793"/>
      <c r="DI11" s="793"/>
      <c r="DJ11" s="793"/>
      <c r="DK11" s="794"/>
      <c r="DL11" s="792" t="s">
        <v>597</v>
      </c>
      <c r="DM11" s="793"/>
      <c r="DN11" s="793"/>
      <c r="DO11" s="793"/>
      <c r="DP11" s="794"/>
      <c r="DQ11" s="792" t="s">
        <v>597</v>
      </c>
      <c r="DR11" s="793"/>
      <c r="DS11" s="793"/>
      <c r="DT11" s="793"/>
      <c r="DU11" s="794"/>
      <c r="DV11" s="781"/>
      <c r="DW11" s="782"/>
      <c r="DX11" s="782"/>
      <c r="DY11" s="782"/>
      <c r="DZ11" s="795"/>
      <c r="EA11" s="236"/>
    </row>
    <row r="12" spans="1:131" s="237" customFormat="1" ht="26.25" customHeight="1" x14ac:dyDescent="0.2">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t="s">
        <v>603</v>
      </c>
      <c r="BT12" s="782"/>
      <c r="BU12" s="782"/>
      <c r="BV12" s="782"/>
      <c r="BW12" s="782"/>
      <c r="BX12" s="782"/>
      <c r="BY12" s="782"/>
      <c r="BZ12" s="782"/>
      <c r="CA12" s="782"/>
      <c r="CB12" s="782"/>
      <c r="CC12" s="782"/>
      <c r="CD12" s="782"/>
      <c r="CE12" s="782"/>
      <c r="CF12" s="782"/>
      <c r="CG12" s="783"/>
      <c r="CH12" s="792">
        <v>-12</v>
      </c>
      <c r="CI12" s="793"/>
      <c r="CJ12" s="793"/>
      <c r="CK12" s="793"/>
      <c r="CL12" s="794"/>
      <c r="CM12" s="792">
        <v>894</v>
      </c>
      <c r="CN12" s="793"/>
      <c r="CO12" s="793"/>
      <c r="CP12" s="793"/>
      <c r="CQ12" s="794"/>
      <c r="CR12" s="792">
        <v>12</v>
      </c>
      <c r="CS12" s="793"/>
      <c r="CT12" s="793"/>
      <c r="CU12" s="793"/>
      <c r="CV12" s="794"/>
      <c r="CW12" s="792">
        <v>79</v>
      </c>
      <c r="CX12" s="793"/>
      <c r="CY12" s="793"/>
      <c r="CZ12" s="793"/>
      <c r="DA12" s="794"/>
      <c r="DB12" s="792" t="s">
        <v>597</v>
      </c>
      <c r="DC12" s="793"/>
      <c r="DD12" s="793"/>
      <c r="DE12" s="793"/>
      <c r="DF12" s="794"/>
      <c r="DG12" s="792" t="s">
        <v>597</v>
      </c>
      <c r="DH12" s="793"/>
      <c r="DI12" s="793"/>
      <c r="DJ12" s="793"/>
      <c r="DK12" s="794"/>
      <c r="DL12" s="792" t="s">
        <v>597</v>
      </c>
      <c r="DM12" s="793"/>
      <c r="DN12" s="793"/>
      <c r="DO12" s="793"/>
      <c r="DP12" s="794"/>
      <c r="DQ12" s="792" t="s">
        <v>597</v>
      </c>
      <c r="DR12" s="793"/>
      <c r="DS12" s="793"/>
      <c r="DT12" s="793"/>
      <c r="DU12" s="794"/>
      <c r="DV12" s="781"/>
      <c r="DW12" s="782"/>
      <c r="DX12" s="782"/>
      <c r="DY12" s="782"/>
      <c r="DZ12" s="795"/>
      <c r="EA12" s="236"/>
    </row>
    <row r="13" spans="1:131" s="237" customFormat="1" ht="26.25" customHeight="1" x14ac:dyDescent="0.2">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t="s">
        <v>604</v>
      </c>
      <c r="BT13" s="782"/>
      <c r="BU13" s="782"/>
      <c r="BV13" s="782"/>
      <c r="BW13" s="782"/>
      <c r="BX13" s="782"/>
      <c r="BY13" s="782"/>
      <c r="BZ13" s="782"/>
      <c r="CA13" s="782"/>
      <c r="CB13" s="782"/>
      <c r="CC13" s="782"/>
      <c r="CD13" s="782"/>
      <c r="CE13" s="782"/>
      <c r="CF13" s="782"/>
      <c r="CG13" s="783"/>
      <c r="CH13" s="792">
        <v>-7</v>
      </c>
      <c r="CI13" s="793"/>
      <c r="CJ13" s="793"/>
      <c r="CK13" s="793"/>
      <c r="CL13" s="794"/>
      <c r="CM13" s="792">
        <v>-117</v>
      </c>
      <c r="CN13" s="793"/>
      <c r="CO13" s="793"/>
      <c r="CP13" s="793"/>
      <c r="CQ13" s="794"/>
      <c r="CR13" s="792">
        <v>14</v>
      </c>
      <c r="CS13" s="793"/>
      <c r="CT13" s="793"/>
      <c r="CU13" s="793"/>
      <c r="CV13" s="794"/>
      <c r="CW13" s="792">
        <v>88</v>
      </c>
      <c r="CX13" s="793"/>
      <c r="CY13" s="793"/>
      <c r="CZ13" s="793"/>
      <c r="DA13" s="794"/>
      <c r="DB13" s="792" t="s">
        <v>597</v>
      </c>
      <c r="DC13" s="793"/>
      <c r="DD13" s="793"/>
      <c r="DE13" s="793"/>
      <c r="DF13" s="794"/>
      <c r="DG13" s="792" t="s">
        <v>597</v>
      </c>
      <c r="DH13" s="793"/>
      <c r="DI13" s="793"/>
      <c r="DJ13" s="793"/>
      <c r="DK13" s="794"/>
      <c r="DL13" s="792">
        <v>140</v>
      </c>
      <c r="DM13" s="793"/>
      <c r="DN13" s="793"/>
      <c r="DO13" s="793"/>
      <c r="DP13" s="794"/>
      <c r="DQ13" s="792">
        <v>126</v>
      </c>
      <c r="DR13" s="793"/>
      <c r="DS13" s="793"/>
      <c r="DT13" s="793"/>
      <c r="DU13" s="794"/>
      <c r="DV13" s="781"/>
      <c r="DW13" s="782"/>
      <c r="DX13" s="782"/>
      <c r="DY13" s="782"/>
      <c r="DZ13" s="795"/>
      <c r="EA13" s="236"/>
    </row>
    <row r="14" spans="1:131" s="237" customFormat="1" ht="26.25" customHeight="1" x14ac:dyDescent="0.2">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t="s">
        <v>605</v>
      </c>
      <c r="BT14" s="782"/>
      <c r="BU14" s="782"/>
      <c r="BV14" s="782"/>
      <c r="BW14" s="782"/>
      <c r="BX14" s="782"/>
      <c r="BY14" s="782"/>
      <c r="BZ14" s="782"/>
      <c r="CA14" s="782"/>
      <c r="CB14" s="782"/>
      <c r="CC14" s="782"/>
      <c r="CD14" s="782"/>
      <c r="CE14" s="782"/>
      <c r="CF14" s="782"/>
      <c r="CG14" s="783"/>
      <c r="CH14" s="792">
        <v>1</v>
      </c>
      <c r="CI14" s="793"/>
      <c r="CJ14" s="793"/>
      <c r="CK14" s="793"/>
      <c r="CL14" s="794"/>
      <c r="CM14" s="792">
        <v>35</v>
      </c>
      <c r="CN14" s="793"/>
      <c r="CO14" s="793"/>
      <c r="CP14" s="793"/>
      <c r="CQ14" s="794"/>
      <c r="CR14" s="792">
        <v>3</v>
      </c>
      <c r="CS14" s="793"/>
      <c r="CT14" s="793"/>
      <c r="CU14" s="793"/>
      <c r="CV14" s="794"/>
      <c r="CW14" s="792" t="s">
        <v>597</v>
      </c>
      <c r="CX14" s="793"/>
      <c r="CY14" s="793"/>
      <c r="CZ14" s="793"/>
      <c r="DA14" s="794"/>
      <c r="DB14" s="792" t="s">
        <v>597</v>
      </c>
      <c r="DC14" s="793"/>
      <c r="DD14" s="793"/>
      <c r="DE14" s="793"/>
      <c r="DF14" s="794"/>
      <c r="DG14" s="792" t="s">
        <v>597</v>
      </c>
      <c r="DH14" s="793"/>
      <c r="DI14" s="793"/>
      <c r="DJ14" s="793"/>
      <c r="DK14" s="794"/>
      <c r="DL14" s="792" t="s">
        <v>597</v>
      </c>
      <c r="DM14" s="793"/>
      <c r="DN14" s="793"/>
      <c r="DO14" s="793"/>
      <c r="DP14" s="794"/>
      <c r="DQ14" s="792" t="s">
        <v>597</v>
      </c>
      <c r="DR14" s="793"/>
      <c r="DS14" s="793"/>
      <c r="DT14" s="793"/>
      <c r="DU14" s="794"/>
      <c r="DV14" s="781"/>
      <c r="DW14" s="782"/>
      <c r="DX14" s="782"/>
      <c r="DY14" s="782"/>
      <c r="DZ14" s="795"/>
      <c r="EA14" s="236"/>
    </row>
    <row r="15" spans="1:131" s="237" customFormat="1" ht="26.25" customHeight="1" x14ac:dyDescent="0.2">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t="s">
        <v>606</v>
      </c>
      <c r="BT15" s="782"/>
      <c r="BU15" s="782"/>
      <c r="BV15" s="782"/>
      <c r="BW15" s="782"/>
      <c r="BX15" s="782"/>
      <c r="BY15" s="782"/>
      <c r="BZ15" s="782"/>
      <c r="CA15" s="782"/>
      <c r="CB15" s="782"/>
      <c r="CC15" s="782"/>
      <c r="CD15" s="782"/>
      <c r="CE15" s="782"/>
      <c r="CF15" s="782"/>
      <c r="CG15" s="783"/>
      <c r="CH15" s="792">
        <v>11</v>
      </c>
      <c r="CI15" s="793"/>
      <c r="CJ15" s="793"/>
      <c r="CK15" s="793"/>
      <c r="CL15" s="794"/>
      <c r="CM15" s="792">
        <v>21</v>
      </c>
      <c r="CN15" s="793"/>
      <c r="CO15" s="793"/>
      <c r="CP15" s="793"/>
      <c r="CQ15" s="794"/>
      <c r="CR15" s="792">
        <v>10</v>
      </c>
      <c r="CS15" s="793"/>
      <c r="CT15" s="793"/>
      <c r="CU15" s="793"/>
      <c r="CV15" s="794"/>
      <c r="CW15" s="792" t="s">
        <v>597</v>
      </c>
      <c r="CX15" s="793"/>
      <c r="CY15" s="793"/>
      <c r="CZ15" s="793"/>
      <c r="DA15" s="794"/>
      <c r="DB15" s="792" t="s">
        <v>597</v>
      </c>
      <c r="DC15" s="793"/>
      <c r="DD15" s="793"/>
      <c r="DE15" s="793"/>
      <c r="DF15" s="794"/>
      <c r="DG15" s="792" t="s">
        <v>597</v>
      </c>
      <c r="DH15" s="793"/>
      <c r="DI15" s="793"/>
      <c r="DJ15" s="793"/>
      <c r="DK15" s="794"/>
      <c r="DL15" s="792" t="s">
        <v>597</v>
      </c>
      <c r="DM15" s="793"/>
      <c r="DN15" s="793"/>
      <c r="DO15" s="793"/>
      <c r="DP15" s="794"/>
      <c r="DQ15" s="792" t="s">
        <v>597</v>
      </c>
      <c r="DR15" s="793"/>
      <c r="DS15" s="793"/>
      <c r="DT15" s="793"/>
      <c r="DU15" s="794"/>
      <c r="DV15" s="781"/>
      <c r="DW15" s="782"/>
      <c r="DX15" s="782"/>
      <c r="DY15" s="782"/>
      <c r="DZ15" s="795"/>
      <c r="EA15" s="236"/>
    </row>
    <row r="16" spans="1:131" s="237" customFormat="1" ht="26.25" customHeight="1" x14ac:dyDescent="0.2">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t="s">
        <v>607</v>
      </c>
      <c r="BT16" s="782"/>
      <c r="BU16" s="782"/>
      <c r="BV16" s="782"/>
      <c r="BW16" s="782"/>
      <c r="BX16" s="782"/>
      <c r="BY16" s="782"/>
      <c r="BZ16" s="782"/>
      <c r="CA16" s="782"/>
      <c r="CB16" s="782"/>
      <c r="CC16" s="782"/>
      <c r="CD16" s="782"/>
      <c r="CE16" s="782"/>
      <c r="CF16" s="782"/>
      <c r="CG16" s="783"/>
      <c r="CH16" s="792">
        <v>0</v>
      </c>
      <c r="CI16" s="793"/>
      <c r="CJ16" s="793"/>
      <c r="CK16" s="793"/>
      <c r="CL16" s="794"/>
      <c r="CM16" s="792">
        <v>31</v>
      </c>
      <c r="CN16" s="793"/>
      <c r="CO16" s="793"/>
      <c r="CP16" s="793"/>
      <c r="CQ16" s="794"/>
      <c r="CR16" s="792">
        <v>9</v>
      </c>
      <c r="CS16" s="793"/>
      <c r="CT16" s="793"/>
      <c r="CU16" s="793"/>
      <c r="CV16" s="794"/>
      <c r="CW16" s="792" t="s">
        <v>597</v>
      </c>
      <c r="CX16" s="793"/>
      <c r="CY16" s="793"/>
      <c r="CZ16" s="793"/>
      <c r="DA16" s="794"/>
      <c r="DB16" s="792" t="s">
        <v>597</v>
      </c>
      <c r="DC16" s="793"/>
      <c r="DD16" s="793"/>
      <c r="DE16" s="793"/>
      <c r="DF16" s="794"/>
      <c r="DG16" s="792" t="s">
        <v>597</v>
      </c>
      <c r="DH16" s="793"/>
      <c r="DI16" s="793"/>
      <c r="DJ16" s="793"/>
      <c r="DK16" s="794"/>
      <c r="DL16" s="792" t="s">
        <v>597</v>
      </c>
      <c r="DM16" s="793"/>
      <c r="DN16" s="793"/>
      <c r="DO16" s="793"/>
      <c r="DP16" s="794"/>
      <c r="DQ16" s="792" t="s">
        <v>597</v>
      </c>
      <c r="DR16" s="793"/>
      <c r="DS16" s="793"/>
      <c r="DT16" s="793"/>
      <c r="DU16" s="794"/>
      <c r="DV16" s="781"/>
      <c r="DW16" s="782"/>
      <c r="DX16" s="782"/>
      <c r="DY16" s="782"/>
      <c r="DZ16" s="795"/>
      <c r="EA16" s="236"/>
    </row>
    <row r="17" spans="1:131" s="237" customFormat="1" ht="26.25" customHeight="1" x14ac:dyDescent="0.2">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t="s">
        <v>608</v>
      </c>
      <c r="BT17" s="782"/>
      <c r="BU17" s="782"/>
      <c r="BV17" s="782"/>
      <c r="BW17" s="782"/>
      <c r="BX17" s="782"/>
      <c r="BY17" s="782"/>
      <c r="BZ17" s="782"/>
      <c r="CA17" s="782"/>
      <c r="CB17" s="782"/>
      <c r="CC17" s="782"/>
      <c r="CD17" s="782"/>
      <c r="CE17" s="782"/>
      <c r="CF17" s="782"/>
      <c r="CG17" s="783"/>
      <c r="CH17" s="792">
        <v>-4</v>
      </c>
      <c r="CI17" s="793"/>
      <c r="CJ17" s="793"/>
      <c r="CK17" s="793"/>
      <c r="CL17" s="794"/>
      <c r="CM17" s="792">
        <v>18</v>
      </c>
      <c r="CN17" s="793"/>
      <c r="CO17" s="793"/>
      <c r="CP17" s="793"/>
      <c r="CQ17" s="794"/>
      <c r="CR17" s="792">
        <v>1</v>
      </c>
      <c r="CS17" s="793"/>
      <c r="CT17" s="793"/>
      <c r="CU17" s="793"/>
      <c r="CV17" s="794"/>
      <c r="CW17" s="792">
        <v>32</v>
      </c>
      <c r="CX17" s="793"/>
      <c r="CY17" s="793"/>
      <c r="CZ17" s="793"/>
      <c r="DA17" s="794"/>
      <c r="DB17" s="792" t="s">
        <v>597</v>
      </c>
      <c r="DC17" s="793"/>
      <c r="DD17" s="793"/>
      <c r="DE17" s="793"/>
      <c r="DF17" s="794"/>
      <c r="DG17" s="792" t="s">
        <v>597</v>
      </c>
      <c r="DH17" s="793"/>
      <c r="DI17" s="793"/>
      <c r="DJ17" s="793"/>
      <c r="DK17" s="794"/>
      <c r="DL17" s="792" t="s">
        <v>597</v>
      </c>
      <c r="DM17" s="793"/>
      <c r="DN17" s="793"/>
      <c r="DO17" s="793"/>
      <c r="DP17" s="794"/>
      <c r="DQ17" s="792" t="s">
        <v>597</v>
      </c>
      <c r="DR17" s="793"/>
      <c r="DS17" s="793"/>
      <c r="DT17" s="793"/>
      <c r="DU17" s="794"/>
      <c r="DV17" s="781"/>
      <c r="DW17" s="782"/>
      <c r="DX17" s="782"/>
      <c r="DY17" s="782"/>
      <c r="DZ17" s="795"/>
      <c r="EA17" s="236"/>
    </row>
    <row r="18" spans="1:131" s="237" customFormat="1" ht="26.25" customHeight="1" x14ac:dyDescent="0.2">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2">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2">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5">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2">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5">
      <c r="A23" s="242" t="s">
        <v>393</v>
      </c>
      <c r="B23" s="799" t="s">
        <v>394</v>
      </c>
      <c r="C23" s="800"/>
      <c r="D23" s="800"/>
      <c r="E23" s="800"/>
      <c r="F23" s="800"/>
      <c r="G23" s="800"/>
      <c r="H23" s="800"/>
      <c r="I23" s="800"/>
      <c r="J23" s="800"/>
      <c r="K23" s="800"/>
      <c r="L23" s="800"/>
      <c r="M23" s="800"/>
      <c r="N23" s="800"/>
      <c r="O23" s="800"/>
      <c r="P23" s="801"/>
      <c r="Q23" s="802">
        <v>82954</v>
      </c>
      <c r="R23" s="803"/>
      <c r="S23" s="803"/>
      <c r="T23" s="803"/>
      <c r="U23" s="803"/>
      <c r="V23" s="803">
        <v>81008</v>
      </c>
      <c r="W23" s="803"/>
      <c r="X23" s="803"/>
      <c r="Y23" s="803"/>
      <c r="Z23" s="803"/>
      <c r="AA23" s="803">
        <v>1946</v>
      </c>
      <c r="AB23" s="803"/>
      <c r="AC23" s="803"/>
      <c r="AD23" s="803"/>
      <c r="AE23" s="804"/>
      <c r="AF23" s="805">
        <v>1797</v>
      </c>
      <c r="AG23" s="803"/>
      <c r="AH23" s="803"/>
      <c r="AI23" s="803"/>
      <c r="AJ23" s="806"/>
      <c r="AK23" s="807"/>
      <c r="AL23" s="808"/>
      <c r="AM23" s="808"/>
      <c r="AN23" s="808"/>
      <c r="AO23" s="808"/>
      <c r="AP23" s="803">
        <v>86256</v>
      </c>
      <c r="AQ23" s="803"/>
      <c r="AR23" s="803"/>
      <c r="AS23" s="803"/>
      <c r="AT23" s="803"/>
      <c r="AU23" s="809"/>
      <c r="AV23" s="809"/>
      <c r="AW23" s="809"/>
      <c r="AX23" s="809"/>
      <c r="AY23" s="810"/>
      <c r="AZ23" s="818" t="s">
        <v>395</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2">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5">
      <c r="A25" s="762" t="s">
        <v>397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2">
      <c r="A26" s="753" t="s">
        <v>374</v>
      </c>
      <c r="B26" s="754"/>
      <c r="C26" s="754"/>
      <c r="D26" s="754"/>
      <c r="E26" s="754"/>
      <c r="F26" s="754"/>
      <c r="G26" s="754"/>
      <c r="H26" s="754"/>
      <c r="I26" s="754"/>
      <c r="J26" s="754"/>
      <c r="K26" s="754"/>
      <c r="L26" s="754"/>
      <c r="M26" s="754"/>
      <c r="N26" s="754"/>
      <c r="O26" s="754"/>
      <c r="P26" s="755"/>
      <c r="Q26" s="730" t="s">
        <v>398</v>
      </c>
      <c r="R26" s="731"/>
      <c r="S26" s="731"/>
      <c r="T26" s="731"/>
      <c r="U26" s="732"/>
      <c r="V26" s="730" t="s">
        <v>399</v>
      </c>
      <c r="W26" s="731"/>
      <c r="X26" s="731"/>
      <c r="Y26" s="731"/>
      <c r="Z26" s="732"/>
      <c r="AA26" s="730" t="s">
        <v>400</v>
      </c>
      <c r="AB26" s="731"/>
      <c r="AC26" s="731"/>
      <c r="AD26" s="731"/>
      <c r="AE26" s="731"/>
      <c r="AF26" s="821" t="s">
        <v>401</v>
      </c>
      <c r="AG26" s="822"/>
      <c r="AH26" s="822"/>
      <c r="AI26" s="822"/>
      <c r="AJ26" s="823"/>
      <c r="AK26" s="731" t="s">
        <v>402</v>
      </c>
      <c r="AL26" s="731"/>
      <c r="AM26" s="731"/>
      <c r="AN26" s="731"/>
      <c r="AO26" s="732"/>
      <c r="AP26" s="730" t="s">
        <v>403</v>
      </c>
      <c r="AQ26" s="731"/>
      <c r="AR26" s="731"/>
      <c r="AS26" s="731"/>
      <c r="AT26" s="732"/>
      <c r="AU26" s="730" t="s">
        <v>404</v>
      </c>
      <c r="AV26" s="731"/>
      <c r="AW26" s="731"/>
      <c r="AX26" s="731"/>
      <c r="AY26" s="732"/>
      <c r="AZ26" s="730" t="s">
        <v>405</v>
      </c>
      <c r="BA26" s="731"/>
      <c r="BB26" s="731"/>
      <c r="BC26" s="731"/>
      <c r="BD26" s="732"/>
      <c r="BE26" s="730" t="s">
        <v>381</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2">
      <c r="A28" s="244">
        <v>1</v>
      </c>
      <c r="B28" s="744" t="s">
        <v>406</v>
      </c>
      <c r="C28" s="745"/>
      <c r="D28" s="745"/>
      <c r="E28" s="745"/>
      <c r="F28" s="745"/>
      <c r="G28" s="745"/>
      <c r="H28" s="745"/>
      <c r="I28" s="745"/>
      <c r="J28" s="745"/>
      <c r="K28" s="745"/>
      <c r="L28" s="745"/>
      <c r="M28" s="745"/>
      <c r="N28" s="745"/>
      <c r="O28" s="745"/>
      <c r="P28" s="746"/>
      <c r="Q28" s="831">
        <v>15575</v>
      </c>
      <c r="R28" s="832"/>
      <c r="S28" s="832"/>
      <c r="T28" s="832"/>
      <c r="U28" s="832"/>
      <c r="V28" s="832">
        <v>15308</v>
      </c>
      <c r="W28" s="832"/>
      <c r="X28" s="832"/>
      <c r="Y28" s="832"/>
      <c r="Z28" s="832"/>
      <c r="AA28" s="832">
        <v>266</v>
      </c>
      <c r="AB28" s="832"/>
      <c r="AC28" s="832"/>
      <c r="AD28" s="832"/>
      <c r="AE28" s="833"/>
      <c r="AF28" s="834">
        <v>266</v>
      </c>
      <c r="AG28" s="832"/>
      <c r="AH28" s="832"/>
      <c r="AI28" s="832"/>
      <c r="AJ28" s="835"/>
      <c r="AK28" s="836">
        <v>1688</v>
      </c>
      <c r="AL28" s="827"/>
      <c r="AM28" s="827"/>
      <c r="AN28" s="827"/>
      <c r="AO28" s="827"/>
      <c r="AP28" s="827" t="s">
        <v>596</v>
      </c>
      <c r="AQ28" s="827"/>
      <c r="AR28" s="827"/>
      <c r="AS28" s="827"/>
      <c r="AT28" s="827"/>
      <c r="AU28" s="827" t="s">
        <v>596</v>
      </c>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2">
      <c r="A29" s="244">
        <v>2</v>
      </c>
      <c r="B29" s="768" t="s">
        <v>407</v>
      </c>
      <c r="C29" s="769"/>
      <c r="D29" s="769"/>
      <c r="E29" s="769"/>
      <c r="F29" s="769"/>
      <c r="G29" s="769"/>
      <c r="H29" s="769"/>
      <c r="I29" s="769"/>
      <c r="J29" s="769"/>
      <c r="K29" s="769"/>
      <c r="L29" s="769"/>
      <c r="M29" s="769"/>
      <c r="N29" s="769"/>
      <c r="O29" s="769"/>
      <c r="P29" s="770"/>
      <c r="Q29" s="771">
        <v>54</v>
      </c>
      <c r="R29" s="772"/>
      <c r="S29" s="772"/>
      <c r="T29" s="772"/>
      <c r="U29" s="772"/>
      <c r="V29" s="772">
        <v>54</v>
      </c>
      <c r="W29" s="772"/>
      <c r="X29" s="772"/>
      <c r="Y29" s="772"/>
      <c r="Z29" s="772"/>
      <c r="AA29" s="772" t="s">
        <v>596</v>
      </c>
      <c r="AB29" s="772"/>
      <c r="AC29" s="772"/>
      <c r="AD29" s="772"/>
      <c r="AE29" s="773"/>
      <c r="AF29" s="774" t="s">
        <v>129</v>
      </c>
      <c r="AG29" s="775"/>
      <c r="AH29" s="775"/>
      <c r="AI29" s="775"/>
      <c r="AJ29" s="776"/>
      <c r="AK29" s="839">
        <v>42</v>
      </c>
      <c r="AL29" s="840"/>
      <c r="AM29" s="840"/>
      <c r="AN29" s="840"/>
      <c r="AO29" s="840"/>
      <c r="AP29" s="840">
        <v>23</v>
      </c>
      <c r="AQ29" s="840"/>
      <c r="AR29" s="840"/>
      <c r="AS29" s="840"/>
      <c r="AT29" s="840"/>
      <c r="AU29" s="840">
        <v>17</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2">
      <c r="A30" s="244">
        <v>3</v>
      </c>
      <c r="B30" s="768" t="s">
        <v>408</v>
      </c>
      <c r="C30" s="769"/>
      <c r="D30" s="769"/>
      <c r="E30" s="769"/>
      <c r="F30" s="769"/>
      <c r="G30" s="769"/>
      <c r="H30" s="769"/>
      <c r="I30" s="769"/>
      <c r="J30" s="769"/>
      <c r="K30" s="769"/>
      <c r="L30" s="769"/>
      <c r="M30" s="769"/>
      <c r="N30" s="769"/>
      <c r="O30" s="769"/>
      <c r="P30" s="770"/>
      <c r="Q30" s="771">
        <v>2584</v>
      </c>
      <c r="R30" s="772"/>
      <c r="S30" s="772"/>
      <c r="T30" s="772"/>
      <c r="U30" s="772"/>
      <c r="V30" s="772">
        <v>2517</v>
      </c>
      <c r="W30" s="772"/>
      <c r="X30" s="772"/>
      <c r="Y30" s="772"/>
      <c r="Z30" s="772"/>
      <c r="AA30" s="772">
        <v>66</v>
      </c>
      <c r="AB30" s="772"/>
      <c r="AC30" s="772"/>
      <c r="AD30" s="772"/>
      <c r="AE30" s="773"/>
      <c r="AF30" s="774">
        <v>66</v>
      </c>
      <c r="AG30" s="775"/>
      <c r="AH30" s="775"/>
      <c r="AI30" s="775"/>
      <c r="AJ30" s="776"/>
      <c r="AK30" s="839">
        <v>581</v>
      </c>
      <c r="AL30" s="840"/>
      <c r="AM30" s="840"/>
      <c r="AN30" s="840"/>
      <c r="AO30" s="840"/>
      <c r="AP30" s="840" t="s">
        <v>596</v>
      </c>
      <c r="AQ30" s="840"/>
      <c r="AR30" s="840"/>
      <c r="AS30" s="840"/>
      <c r="AT30" s="840"/>
      <c r="AU30" s="840" t="s">
        <v>596</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2">
      <c r="A31" s="244">
        <v>4</v>
      </c>
      <c r="B31" s="768" t="s">
        <v>409</v>
      </c>
      <c r="C31" s="769"/>
      <c r="D31" s="769"/>
      <c r="E31" s="769"/>
      <c r="F31" s="769"/>
      <c r="G31" s="769"/>
      <c r="H31" s="769"/>
      <c r="I31" s="769"/>
      <c r="J31" s="769"/>
      <c r="K31" s="769"/>
      <c r="L31" s="769"/>
      <c r="M31" s="769"/>
      <c r="N31" s="769"/>
      <c r="O31" s="769"/>
      <c r="P31" s="770"/>
      <c r="Q31" s="771">
        <v>12619</v>
      </c>
      <c r="R31" s="772"/>
      <c r="S31" s="772"/>
      <c r="T31" s="772"/>
      <c r="U31" s="772"/>
      <c r="V31" s="772">
        <v>12391</v>
      </c>
      <c r="W31" s="772"/>
      <c r="X31" s="772"/>
      <c r="Y31" s="772"/>
      <c r="Z31" s="772"/>
      <c r="AA31" s="772">
        <v>228</v>
      </c>
      <c r="AB31" s="772"/>
      <c r="AC31" s="772"/>
      <c r="AD31" s="772"/>
      <c r="AE31" s="773"/>
      <c r="AF31" s="774">
        <v>228</v>
      </c>
      <c r="AG31" s="775"/>
      <c r="AH31" s="775"/>
      <c r="AI31" s="775"/>
      <c r="AJ31" s="776"/>
      <c r="AK31" s="839">
        <v>1942</v>
      </c>
      <c r="AL31" s="840"/>
      <c r="AM31" s="840"/>
      <c r="AN31" s="840"/>
      <c r="AO31" s="840"/>
      <c r="AP31" s="840">
        <v>1</v>
      </c>
      <c r="AQ31" s="840"/>
      <c r="AR31" s="840"/>
      <c r="AS31" s="840"/>
      <c r="AT31" s="840"/>
      <c r="AU31" s="840">
        <v>1</v>
      </c>
      <c r="AV31" s="840"/>
      <c r="AW31" s="840"/>
      <c r="AX31" s="840"/>
      <c r="AY31" s="840"/>
      <c r="AZ31" s="841"/>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2">
      <c r="A32" s="244">
        <v>5</v>
      </c>
      <c r="B32" s="768" t="s">
        <v>410</v>
      </c>
      <c r="C32" s="769"/>
      <c r="D32" s="769"/>
      <c r="E32" s="769"/>
      <c r="F32" s="769"/>
      <c r="G32" s="769"/>
      <c r="H32" s="769"/>
      <c r="I32" s="769"/>
      <c r="J32" s="769"/>
      <c r="K32" s="769"/>
      <c r="L32" s="769"/>
      <c r="M32" s="769"/>
      <c r="N32" s="769"/>
      <c r="O32" s="769"/>
      <c r="P32" s="770"/>
      <c r="Q32" s="771">
        <v>89</v>
      </c>
      <c r="R32" s="772"/>
      <c r="S32" s="772"/>
      <c r="T32" s="772"/>
      <c r="U32" s="772"/>
      <c r="V32" s="772">
        <v>30</v>
      </c>
      <c r="W32" s="772"/>
      <c r="X32" s="772"/>
      <c r="Y32" s="772"/>
      <c r="Z32" s="772"/>
      <c r="AA32" s="772">
        <v>59</v>
      </c>
      <c r="AB32" s="772"/>
      <c r="AC32" s="772"/>
      <c r="AD32" s="772"/>
      <c r="AE32" s="773"/>
      <c r="AF32" s="774">
        <v>59</v>
      </c>
      <c r="AG32" s="775"/>
      <c r="AH32" s="775"/>
      <c r="AI32" s="775"/>
      <c r="AJ32" s="776"/>
      <c r="AK32" s="839" t="s">
        <v>596</v>
      </c>
      <c r="AL32" s="840"/>
      <c r="AM32" s="840"/>
      <c r="AN32" s="840"/>
      <c r="AO32" s="840"/>
      <c r="AP32" s="840">
        <v>17</v>
      </c>
      <c r="AQ32" s="840"/>
      <c r="AR32" s="840"/>
      <c r="AS32" s="840"/>
      <c r="AT32" s="840"/>
      <c r="AU32" s="840" t="s">
        <v>596</v>
      </c>
      <c r="AV32" s="840"/>
      <c r="AW32" s="840"/>
      <c r="AX32" s="840"/>
      <c r="AY32" s="840"/>
      <c r="AZ32" s="841"/>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2">
      <c r="A33" s="244">
        <v>6</v>
      </c>
      <c r="B33" s="768" t="s">
        <v>411</v>
      </c>
      <c r="C33" s="769"/>
      <c r="D33" s="769"/>
      <c r="E33" s="769"/>
      <c r="F33" s="769"/>
      <c r="G33" s="769"/>
      <c r="H33" s="769"/>
      <c r="I33" s="769"/>
      <c r="J33" s="769"/>
      <c r="K33" s="769"/>
      <c r="L33" s="769"/>
      <c r="M33" s="769"/>
      <c r="N33" s="769"/>
      <c r="O33" s="769"/>
      <c r="P33" s="770"/>
      <c r="Q33" s="771">
        <v>3480</v>
      </c>
      <c r="R33" s="772"/>
      <c r="S33" s="772"/>
      <c r="T33" s="772"/>
      <c r="U33" s="772"/>
      <c r="V33" s="772">
        <v>3002</v>
      </c>
      <c r="W33" s="772"/>
      <c r="X33" s="772"/>
      <c r="Y33" s="772"/>
      <c r="Z33" s="772"/>
      <c r="AA33" s="772">
        <v>477</v>
      </c>
      <c r="AB33" s="772"/>
      <c r="AC33" s="772"/>
      <c r="AD33" s="772"/>
      <c r="AE33" s="773"/>
      <c r="AF33" s="774">
        <v>3178</v>
      </c>
      <c r="AG33" s="775"/>
      <c r="AH33" s="775"/>
      <c r="AI33" s="775"/>
      <c r="AJ33" s="776"/>
      <c r="AK33" s="839">
        <v>546</v>
      </c>
      <c r="AL33" s="840"/>
      <c r="AM33" s="840"/>
      <c r="AN33" s="840"/>
      <c r="AO33" s="840"/>
      <c r="AP33" s="840">
        <v>13072</v>
      </c>
      <c r="AQ33" s="840"/>
      <c r="AR33" s="840"/>
      <c r="AS33" s="840"/>
      <c r="AT33" s="840"/>
      <c r="AU33" s="840">
        <v>3007</v>
      </c>
      <c r="AV33" s="840"/>
      <c r="AW33" s="840"/>
      <c r="AX33" s="840"/>
      <c r="AY33" s="840"/>
      <c r="AZ33" s="841" t="s">
        <v>596</v>
      </c>
      <c r="BA33" s="841"/>
      <c r="BB33" s="841"/>
      <c r="BC33" s="841"/>
      <c r="BD33" s="841"/>
      <c r="BE33" s="837" t="s">
        <v>412</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2">
      <c r="A34" s="244">
        <v>7</v>
      </c>
      <c r="B34" s="768" t="s">
        <v>413</v>
      </c>
      <c r="C34" s="769"/>
      <c r="D34" s="769"/>
      <c r="E34" s="769"/>
      <c r="F34" s="769"/>
      <c r="G34" s="769"/>
      <c r="H34" s="769"/>
      <c r="I34" s="769"/>
      <c r="J34" s="769"/>
      <c r="K34" s="769"/>
      <c r="L34" s="769"/>
      <c r="M34" s="769"/>
      <c r="N34" s="769"/>
      <c r="O34" s="769"/>
      <c r="P34" s="770"/>
      <c r="Q34" s="771">
        <v>4783</v>
      </c>
      <c r="R34" s="772"/>
      <c r="S34" s="772"/>
      <c r="T34" s="772"/>
      <c r="U34" s="772"/>
      <c r="V34" s="772">
        <v>4696</v>
      </c>
      <c r="W34" s="772"/>
      <c r="X34" s="772"/>
      <c r="Y34" s="772"/>
      <c r="Z34" s="772"/>
      <c r="AA34" s="772">
        <v>87</v>
      </c>
      <c r="AB34" s="772"/>
      <c r="AC34" s="772"/>
      <c r="AD34" s="772"/>
      <c r="AE34" s="773"/>
      <c r="AF34" s="774">
        <v>2019</v>
      </c>
      <c r="AG34" s="775"/>
      <c r="AH34" s="775"/>
      <c r="AI34" s="775"/>
      <c r="AJ34" s="776"/>
      <c r="AK34" s="839">
        <v>1645</v>
      </c>
      <c r="AL34" s="840"/>
      <c r="AM34" s="840"/>
      <c r="AN34" s="840"/>
      <c r="AO34" s="840"/>
      <c r="AP34" s="840">
        <v>18929</v>
      </c>
      <c r="AQ34" s="840"/>
      <c r="AR34" s="840"/>
      <c r="AS34" s="840"/>
      <c r="AT34" s="840"/>
      <c r="AU34" s="840">
        <v>11584</v>
      </c>
      <c r="AV34" s="840"/>
      <c r="AW34" s="840"/>
      <c r="AX34" s="840"/>
      <c r="AY34" s="840"/>
      <c r="AZ34" s="841" t="s">
        <v>596</v>
      </c>
      <c r="BA34" s="841"/>
      <c r="BB34" s="841"/>
      <c r="BC34" s="841"/>
      <c r="BD34" s="841"/>
      <c r="BE34" s="837" t="s">
        <v>414</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2">
      <c r="A35" s="244">
        <v>8</v>
      </c>
      <c r="B35" s="768" t="s">
        <v>415</v>
      </c>
      <c r="C35" s="769"/>
      <c r="D35" s="769"/>
      <c r="E35" s="769"/>
      <c r="F35" s="769"/>
      <c r="G35" s="769"/>
      <c r="H35" s="769"/>
      <c r="I35" s="769"/>
      <c r="J35" s="769"/>
      <c r="K35" s="769"/>
      <c r="L35" s="769"/>
      <c r="M35" s="769"/>
      <c r="N35" s="769"/>
      <c r="O35" s="769"/>
      <c r="P35" s="770"/>
      <c r="Q35" s="771">
        <v>2914</v>
      </c>
      <c r="R35" s="772"/>
      <c r="S35" s="772"/>
      <c r="T35" s="772"/>
      <c r="U35" s="772"/>
      <c r="V35" s="772">
        <v>2886</v>
      </c>
      <c r="W35" s="772"/>
      <c r="X35" s="772"/>
      <c r="Y35" s="772"/>
      <c r="Z35" s="772"/>
      <c r="AA35" s="772">
        <v>27</v>
      </c>
      <c r="AB35" s="772"/>
      <c r="AC35" s="772"/>
      <c r="AD35" s="772"/>
      <c r="AE35" s="773"/>
      <c r="AF35" s="774">
        <v>1286</v>
      </c>
      <c r="AG35" s="775"/>
      <c r="AH35" s="775"/>
      <c r="AI35" s="775"/>
      <c r="AJ35" s="776"/>
      <c r="AK35" s="839">
        <v>452</v>
      </c>
      <c r="AL35" s="840"/>
      <c r="AM35" s="840"/>
      <c r="AN35" s="840"/>
      <c r="AO35" s="840"/>
      <c r="AP35" s="840">
        <v>2683</v>
      </c>
      <c r="AQ35" s="840"/>
      <c r="AR35" s="840"/>
      <c r="AS35" s="840"/>
      <c r="AT35" s="840"/>
      <c r="AU35" s="840">
        <v>1685</v>
      </c>
      <c r="AV35" s="840"/>
      <c r="AW35" s="840"/>
      <c r="AX35" s="840"/>
      <c r="AY35" s="840"/>
      <c r="AZ35" s="841" t="s">
        <v>596</v>
      </c>
      <c r="BA35" s="841"/>
      <c r="BB35" s="841"/>
      <c r="BC35" s="841"/>
      <c r="BD35" s="841"/>
      <c r="BE35" s="837" t="s">
        <v>414</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2">
      <c r="A36" s="244">
        <v>9</v>
      </c>
      <c r="B36" s="768" t="s">
        <v>416</v>
      </c>
      <c r="C36" s="769"/>
      <c r="D36" s="769"/>
      <c r="E36" s="769"/>
      <c r="F36" s="769"/>
      <c r="G36" s="769"/>
      <c r="H36" s="769"/>
      <c r="I36" s="769"/>
      <c r="J36" s="769"/>
      <c r="K36" s="769"/>
      <c r="L36" s="769"/>
      <c r="M36" s="769"/>
      <c r="N36" s="769"/>
      <c r="O36" s="769"/>
      <c r="P36" s="770"/>
      <c r="Q36" s="771">
        <v>324</v>
      </c>
      <c r="R36" s="772"/>
      <c r="S36" s="772"/>
      <c r="T36" s="772"/>
      <c r="U36" s="772"/>
      <c r="V36" s="772">
        <v>325</v>
      </c>
      <c r="W36" s="772"/>
      <c r="X36" s="772"/>
      <c r="Y36" s="772"/>
      <c r="Z36" s="772"/>
      <c r="AA36" s="772">
        <v>-171</v>
      </c>
      <c r="AB36" s="772"/>
      <c r="AC36" s="772"/>
      <c r="AD36" s="772"/>
      <c r="AE36" s="773"/>
      <c r="AF36" s="774">
        <v>25</v>
      </c>
      <c r="AG36" s="775"/>
      <c r="AH36" s="775"/>
      <c r="AI36" s="775"/>
      <c r="AJ36" s="776"/>
      <c r="AK36" s="839">
        <v>44</v>
      </c>
      <c r="AL36" s="840"/>
      <c r="AM36" s="840"/>
      <c r="AN36" s="840"/>
      <c r="AO36" s="840"/>
      <c r="AP36" s="840">
        <v>728</v>
      </c>
      <c r="AQ36" s="840"/>
      <c r="AR36" s="840"/>
      <c r="AS36" s="840"/>
      <c r="AT36" s="840"/>
      <c r="AU36" s="840">
        <v>364</v>
      </c>
      <c r="AV36" s="840"/>
      <c r="AW36" s="840"/>
      <c r="AX36" s="840"/>
      <c r="AY36" s="840"/>
      <c r="AZ36" s="841" t="s">
        <v>596</v>
      </c>
      <c r="BA36" s="841"/>
      <c r="BB36" s="841"/>
      <c r="BC36" s="841"/>
      <c r="BD36" s="841"/>
      <c r="BE36" s="837" t="s">
        <v>414</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2">
      <c r="A37" s="244">
        <v>10</v>
      </c>
      <c r="B37" s="768" t="s">
        <v>417</v>
      </c>
      <c r="C37" s="769"/>
      <c r="D37" s="769"/>
      <c r="E37" s="769"/>
      <c r="F37" s="769"/>
      <c r="G37" s="769"/>
      <c r="H37" s="769"/>
      <c r="I37" s="769"/>
      <c r="J37" s="769"/>
      <c r="K37" s="769"/>
      <c r="L37" s="769"/>
      <c r="M37" s="769"/>
      <c r="N37" s="769"/>
      <c r="O37" s="769"/>
      <c r="P37" s="770"/>
      <c r="Q37" s="771">
        <v>85851</v>
      </c>
      <c r="R37" s="772"/>
      <c r="S37" s="772"/>
      <c r="T37" s="772"/>
      <c r="U37" s="772"/>
      <c r="V37" s="772">
        <v>78742</v>
      </c>
      <c r="W37" s="772"/>
      <c r="X37" s="772"/>
      <c r="Y37" s="772"/>
      <c r="Z37" s="772"/>
      <c r="AA37" s="772">
        <v>7109</v>
      </c>
      <c r="AB37" s="772"/>
      <c r="AC37" s="772"/>
      <c r="AD37" s="772"/>
      <c r="AE37" s="773"/>
      <c r="AF37" s="774">
        <v>16933</v>
      </c>
      <c r="AG37" s="775"/>
      <c r="AH37" s="775"/>
      <c r="AI37" s="775"/>
      <c r="AJ37" s="776"/>
      <c r="AK37" s="839" t="s">
        <v>596</v>
      </c>
      <c r="AL37" s="840"/>
      <c r="AM37" s="840"/>
      <c r="AN37" s="840"/>
      <c r="AO37" s="840"/>
      <c r="AP37" s="840" t="s">
        <v>596</v>
      </c>
      <c r="AQ37" s="840"/>
      <c r="AR37" s="840"/>
      <c r="AS37" s="840"/>
      <c r="AT37" s="840"/>
      <c r="AU37" s="840" t="s">
        <v>596</v>
      </c>
      <c r="AV37" s="840"/>
      <c r="AW37" s="840"/>
      <c r="AX37" s="840"/>
      <c r="AY37" s="840"/>
      <c r="AZ37" s="841" t="s">
        <v>596</v>
      </c>
      <c r="BA37" s="841"/>
      <c r="BB37" s="841"/>
      <c r="BC37" s="841"/>
      <c r="BD37" s="841"/>
      <c r="BE37" s="837" t="s">
        <v>418</v>
      </c>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2">
      <c r="A38" s="244">
        <v>11</v>
      </c>
      <c r="B38" s="768" t="s">
        <v>419</v>
      </c>
      <c r="C38" s="769"/>
      <c r="D38" s="769"/>
      <c r="E38" s="769"/>
      <c r="F38" s="769"/>
      <c r="G38" s="769"/>
      <c r="H38" s="769"/>
      <c r="I38" s="769"/>
      <c r="J38" s="769"/>
      <c r="K38" s="769"/>
      <c r="L38" s="769"/>
      <c r="M38" s="769"/>
      <c r="N38" s="769"/>
      <c r="O38" s="769"/>
      <c r="P38" s="770"/>
      <c r="Q38" s="771">
        <v>130</v>
      </c>
      <c r="R38" s="772"/>
      <c r="S38" s="772"/>
      <c r="T38" s="772"/>
      <c r="U38" s="772"/>
      <c r="V38" s="772">
        <v>122</v>
      </c>
      <c r="W38" s="772"/>
      <c r="X38" s="772"/>
      <c r="Y38" s="772"/>
      <c r="Z38" s="772"/>
      <c r="AA38" s="772">
        <v>8</v>
      </c>
      <c r="AB38" s="772"/>
      <c r="AC38" s="772"/>
      <c r="AD38" s="772"/>
      <c r="AE38" s="773"/>
      <c r="AF38" s="774">
        <v>8</v>
      </c>
      <c r="AG38" s="775"/>
      <c r="AH38" s="775"/>
      <c r="AI38" s="775"/>
      <c r="AJ38" s="776"/>
      <c r="AK38" s="839">
        <v>47</v>
      </c>
      <c r="AL38" s="840"/>
      <c r="AM38" s="840"/>
      <c r="AN38" s="840"/>
      <c r="AO38" s="840"/>
      <c r="AP38" s="840">
        <v>96</v>
      </c>
      <c r="AQ38" s="840"/>
      <c r="AR38" s="840"/>
      <c r="AS38" s="840"/>
      <c r="AT38" s="840"/>
      <c r="AU38" s="840">
        <v>63</v>
      </c>
      <c r="AV38" s="840"/>
      <c r="AW38" s="840"/>
      <c r="AX38" s="840"/>
      <c r="AY38" s="840"/>
      <c r="AZ38" s="841" t="s">
        <v>596</v>
      </c>
      <c r="BA38" s="841"/>
      <c r="BB38" s="841"/>
      <c r="BC38" s="841"/>
      <c r="BD38" s="841"/>
      <c r="BE38" s="837" t="s">
        <v>420</v>
      </c>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2">
      <c r="A39" s="244">
        <v>12</v>
      </c>
      <c r="B39" s="768" t="s">
        <v>421</v>
      </c>
      <c r="C39" s="769"/>
      <c r="D39" s="769"/>
      <c r="E39" s="769"/>
      <c r="F39" s="769"/>
      <c r="G39" s="769"/>
      <c r="H39" s="769"/>
      <c r="I39" s="769"/>
      <c r="J39" s="769"/>
      <c r="K39" s="769"/>
      <c r="L39" s="769"/>
      <c r="M39" s="769"/>
      <c r="N39" s="769"/>
      <c r="O39" s="769"/>
      <c r="P39" s="770"/>
      <c r="Q39" s="771">
        <v>34</v>
      </c>
      <c r="R39" s="772"/>
      <c r="S39" s="772"/>
      <c r="T39" s="772"/>
      <c r="U39" s="772"/>
      <c r="V39" s="772">
        <v>89</v>
      </c>
      <c r="W39" s="772"/>
      <c r="X39" s="772"/>
      <c r="Y39" s="772"/>
      <c r="Z39" s="772"/>
      <c r="AA39" s="772">
        <v>-55</v>
      </c>
      <c r="AB39" s="772"/>
      <c r="AC39" s="772"/>
      <c r="AD39" s="772"/>
      <c r="AE39" s="773"/>
      <c r="AF39" s="774">
        <v>-25</v>
      </c>
      <c r="AG39" s="775"/>
      <c r="AH39" s="775"/>
      <c r="AI39" s="775"/>
      <c r="AJ39" s="776"/>
      <c r="AK39" s="839" t="s">
        <v>596</v>
      </c>
      <c r="AL39" s="840"/>
      <c r="AM39" s="840"/>
      <c r="AN39" s="840"/>
      <c r="AO39" s="840"/>
      <c r="AP39" s="840" t="s">
        <v>596</v>
      </c>
      <c r="AQ39" s="840"/>
      <c r="AR39" s="840"/>
      <c r="AS39" s="840"/>
      <c r="AT39" s="840"/>
      <c r="AU39" s="840" t="s">
        <v>596</v>
      </c>
      <c r="AV39" s="840"/>
      <c r="AW39" s="840"/>
      <c r="AX39" s="840"/>
      <c r="AY39" s="840"/>
      <c r="AZ39" s="841">
        <v>78.900000000000006</v>
      </c>
      <c r="BA39" s="841"/>
      <c r="BB39" s="841"/>
      <c r="BC39" s="841"/>
      <c r="BD39" s="841"/>
      <c r="BE39" s="837" t="s">
        <v>420</v>
      </c>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2">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2">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2">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2">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2">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2">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2">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2">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2">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2">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2">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2">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2">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2">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2">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2">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2">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2">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2">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2">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2">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5">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2">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422</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5">
      <c r="A63" s="242" t="s">
        <v>393</v>
      </c>
      <c r="B63" s="799" t="s">
        <v>423</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24043</v>
      </c>
      <c r="AG63" s="851"/>
      <c r="AH63" s="851"/>
      <c r="AI63" s="851"/>
      <c r="AJ63" s="852"/>
      <c r="AK63" s="853"/>
      <c r="AL63" s="848"/>
      <c r="AM63" s="848"/>
      <c r="AN63" s="848"/>
      <c r="AO63" s="848"/>
      <c r="AP63" s="851">
        <v>35549</v>
      </c>
      <c r="AQ63" s="851"/>
      <c r="AR63" s="851"/>
      <c r="AS63" s="851"/>
      <c r="AT63" s="851"/>
      <c r="AU63" s="851">
        <v>16721</v>
      </c>
      <c r="AV63" s="851"/>
      <c r="AW63" s="851"/>
      <c r="AX63" s="851"/>
      <c r="AY63" s="851"/>
      <c r="AZ63" s="855"/>
      <c r="BA63" s="855"/>
      <c r="BB63" s="855"/>
      <c r="BC63" s="855"/>
      <c r="BD63" s="855"/>
      <c r="BE63" s="856"/>
      <c r="BF63" s="856"/>
      <c r="BG63" s="856"/>
      <c r="BH63" s="856"/>
      <c r="BI63" s="857"/>
      <c r="BJ63" s="858" t="s">
        <v>395</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5">
      <c r="A65" s="234" t="s">
        <v>424</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2">
      <c r="A66" s="753" t="s">
        <v>425</v>
      </c>
      <c r="B66" s="754"/>
      <c r="C66" s="754"/>
      <c r="D66" s="754"/>
      <c r="E66" s="754"/>
      <c r="F66" s="754"/>
      <c r="G66" s="754"/>
      <c r="H66" s="754"/>
      <c r="I66" s="754"/>
      <c r="J66" s="754"/>
      <c r="K66" s="754"/>
      <c r="L66" s="754"/>
      <c r="M66" s="754"/>
      <c r="N66" s="754"/>
      <c r="O66" s="754"/>
      <c r="P66" s="755"/>
      <c r="Q66" s="730" t="s">
        <v>426</v>
      </c>
      <c r="R66" s="731"/>
      <c r="S66" s="731"/>
      <c r="T66" s="731"/>
      <c r="U66" s="732"/>
      <c r="V66" s="730" t="s">
        <v>427</v>
      </c>
      <c r="W66" s="731"/>
      <c r="X66" s="731"/>
      <c r="Y66" s="731"/>
      <c r="Z66" s="732"/>
      <c r="AA66" s="730" t="s">
        <v>428</v>
      </c>
      <c r="AB66" s="731"/>
      <c r="AC66" s="731"/>
      <c r="AD66" s="731"/>
      <c r="AE66" s="732"/>
      <c r="AF66" s="861" t="s">
        <v>429</v>
      </c>
      <c r="AG66" s="822"/>
      <c r="AH66" s="822"/>
      <c r="AI66" s="822"/>
      <c r="AJ66" s="862"/>
      <c r="AK66" s="730" t="s">
        <v>430</v>
      </c>
      <c r="AL66" s="754"/>
      <c r="AM66" s="754"/>
      <c r="AN66" s="754"/>
      <c r="AO66" s="755"/>
      <c r="AP66" s="730" t="s">
        <v>431</v>
      </c>
      <c r="AQ66" s="731"/>
      <c r="AR66" s="731"/>
      <c r="AS66" s="731"/>
      <c r="AT66" s="732"/>
      <c r="AU66" s="730" t="s">
        <v>432</v>
      </c>
      <c r="AV66" s="731"/>
      <c r="AW66" s="731"/>
      <c r="AX66" s="731"/>
      <c r="AY66" s="732"/>
      <c r="AZ66" s="730" t="s">
        <v>381</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2">
      <c r="A68" s="238">
        <v>1</v>
      </c>
      <c r="B68" s="876" t="s">
        <v>614</v>
      </c>
      <c r="C68" s="877"/>
      <c r="D68" s="877"/>
      <c r="E68" s="877"/>
      <c r="F68" s="877"/>
      <c r="G68" s="877"/>
      <c r="H68" s="877"/>
      <c r="I68" s="877"/>
      <c r="J68" s="877"/>
      <c r="K68" s="877"/>
      <c r="L68" s="877"/>
      <c r="M68" s="877"/>
      <c r="N68" s="877"/>
      <c r="O68" s="877"/>
      <c r="P68" s="878"/>
      <c r="Q68" s="879">
        <v>1587</v>
      </c>
      <c r="R68" s="873"/>
      <c r="S68" s="873"/>
      <c r="T68" s="873"/>
      <c r="U68" s="873"/>
      <c r="V68" s="873">
        <v>1568</v>
      </c>
      <c r="W68" s="873"/>
      <c r="X68" s="873"/>
      <c r="Y68" s="873"/>
      <c r="Z68" s="873"/>
      <c r="AA68" s="873">
        <v>19</v>
      </c>
      <c r="AB68" s="873"/>
      <c r="AC68" s="873"/>
      <c r="AD68" s="873"/>
      <c r="AE68" s="873"/>
      <c r="AF68" s="873">
        <v>19</v>
      </c>
      <c r="AG68" s="873"/>
      <c r="AH68" s="873"/>
      <c r="AI68" s="873"/>
      <c r="AJ68" s="873"/>
      <c r="AK68" s="873">
        <v>259</v>
      </c>
      <c r="AL68" s="873"/>
      <c r="AM68" s="873"/>
      <c r="AN68" s="873"/>
      <c r="AO68" s="873"/>
      <c r="AP68" s="873">
        <v>1314</v>
      </c>
      <c r="AQ68" s="873"/>
      <c r="AR68" s="873"/>
      <c r="AS68" s="873"/>
      <c r="AT68" s="873"/>
      <c r="AU68" s="873">
        <v>948</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2">
      <c r="A69" s="240">
        <v>2</v>
      </c>
      <c r="B69" s="880" t="s">
        <v>615</v>
      </c>
      <c r="C69" s="881"/>
      <c r="D69" s="881"/>
      <c r="E69" s="881"/>
      <c r="F69" s="881"/>
      <c r="G69" s="881"/>
      <c r="H69" s="881"/>
      <c r="I69" s="881"/>
      <c r="J69" s="881"/>
      <c r="K69" s="881"/>
      <c r="L69" s="881"/>
      <c r="M69" s="881"/>
      <c r="N69" s="881"/>
      <c r="O69" s="881"/>
      <c r="P69" s="882"/>
      <c r="Q69" s="883">
        <v>197</v>
      </c>
      <c r="R69" s="840"/>
      <c r="S69" s="840"/>
      <c r="T69" s="840"/>
      <c r="U69" s="840"/>
      <c r="V69" s="840">
        <v>191</v>
      </c>
      <c r="W69" s="840"/>
      <c r="X69" s="840"/>
      <c r="Y69" s="840"/>
      <c r="Z69" s="840"/>
      <c r="AA69" s="840">
        <v>6</v>
      </c>
      <c r="AB69" s="840"/>
      <c r="AC69" s="840"/>
      <c r="AD69" s="840"/>
      <c r="AE69" s="840"/>
      <c r="AF69" s="840">
        <v>6</v>
      </c>
      <c r="AG69" s="840"/>
      <c r="AH69" s="840"/>
      <c r="AI69" s="840"/>
      <c r="AJ69" s="840"/>
      <c r="AK69" s="840" t="s">
        <v>597</v>
      </c>
      <c r="AL69" s="840"/>
      <c r="AM69" s="840"/>
      <c r="AN69" s="840"/>
      <c r="AO69" s="840"/>
      <c r="AP69" s="840" t="s">
        <v>597</v>
      </c>
      <c r="AQ69" s="840"/>
      <c r="AR69" s="840"/>
      <c r="AS69" s="840"/>
      <c r="AT69" s="840"/>
      <c r="AU69" s="840" t="s">
        <v>597</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2">
      <c r="A70" s="240">
        <v>3</v>
      </c>
      <c r="B70" s="880" t="s">
        <v>616</v>
      </c>
      <c r="C70" s="881"/>
      <c r="D70" s="881"/>
      <c r="E70" s="881"/>
      <c r="F70" s="881"/>
      <c r="G70" s="881"/>
      <c r="H70" s="881"/>
      <c r="I70" s="881"/>
      <c r="J70" s="881"/>
      <c r="K70" s="881"/>
      <c r="L70" s="881"/>
      <c r="M70" s="881"/>
      <c r="N70" s="881"/>
      <c r="O70" s="881"/>
      <c r="P70" s="882"/>
      <c r="Q70" s="883">
        <v>2539</v>
      </c>
      <c r="R70" s="840"/>
      <c r="S70" s="840"/>
      <c r="T70" s="840"/>
      <c r="U70" s="840"/>
      <c r="V70" s="840">
        <v>2181</v>
      </c>
      <c r="W70" s="840"/>
      <c r="X70" s="840"/>
      <c r="Y70" s="840"/>
      <c r="Z70" s="840"/>
      <c r="AA70" s="840">
        <v>358</v>
      </c>
      <c r="AB70" s="840"/>
      <c r="AC70" s="840"/>
      <c r="AD70" s="840"/>
      <c r="AE70" s="840"/>
      <c r="AF70" s="840">
        <v>324</v>
      </c>
      <c r="AG70" s="840"/>
      <c r="AH70" s="840"/>
      <c r="AI70" s="840"/>
      <c r="AJ70" s="840"/>
      <c r="AK70" s="840">
        <v>76</v>
      </c>
      <c r="AL70" s="840"/>
      <c r="AM70" s="840"/>
      <c r="AN70" s="840"/>
      <c r="AO70" s="840"/>
      <c r="AP70" s="840">
        <v>3158</v>
      </c>
      <c r="AQ70" s="840"/>
      <c r="AR70" s="840"/>
      <c r="AS70" s="840"/>
      <c r="AT70" s="840"/>
      <c r="AU70" s="840">
        <v>1815</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2">
      <c r="A71" s="240">
        <v>4</v>
      </c>
      <c r="B71" s="880" t="s">
        <v>617</v>
      </c>
      <c r="C71" s="881"/>
      <c r="D71" s="881"/>
      <c r="E71" s="881"/>
      <c r="F71" s="881"/>
      <c r="G71" s="881"/>
      <c r="H71" s="881"/>
      <c r="I71" s="881"/>
      <c r="J71" s="881"/>
      <c r="K71" s="881"/>
      <c r="L71" s="881"/>
      <c r="M71" s="881"/>
      <c r="N71" s="881"/>
      <c r="O71" s="881"/>
      <c r="P71" s="882"/>
      <c r="Q71" s="883">
        <v>1421</v>
      </c>
      <c r="R71" s="840"/>
      <c r="S71" s="840"/>
      <c r="T71" s="840"/>
      <c r="U71" s="840"/>
      <c r="V71" s="840">
        <v>1379</v>
      </c>
      <c r="W71" s="840"/>
      <c r="X71" s="840"/>
      <c r="Y71" s="840"/>
      <c r="Z71" s="840"/>
      <c r="AA71" s="840">
        <v>42</v>
      </c>
      <c r="AB71" s="840"/>
      <c r="AC71" s="840"/>
      <c r="AD71" s="840"/>
      <c r="AE71" s="840"/>
      <c r="AF71" s="840">
        <v>42</v>
      </c>
      <c r="AG71" s="840"/>
      <c r="AH71" s="840"/>
      <c r="AI71" s="840"/>
      <c r="AJ71" s="840"/>
      <c r="AK71" s="840">
        <v>110</v>
      </c>
      <c r="AL71" s="840"/>
      <c r="AM71" s="840"/>
      <c r="AN71" s="840"/>
      <c r="AO71" s="840"/>
      <c r="AP71" s="840">
        <v>774</v>
      </c>
      <c r="AQ71" s="840"/>
      <c r="AR71" s="840"/>
      <c r="AS71" s="840"/>
      <c r="AT71" s="840"/>
      <c r="AU71" s="840" t="s">
        <v>597</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2">
      <c r="A72" s="240">
        <v>5</v>
      </c>
      <c r="B72" s="880" t="s">
        <v>618</v>
      </c>
      <c r="C72" s="881"/>
      <c r="D72" s="881"/>
      <c r="E72" s="881"/>
      <c r="F72" s="881"/>
      <c r="G72" s="881"/>
      <c r="H72" s="881"/>
      <c r="I72" s="881"/>
      <c r="J72" s="881"/>
      <c r="K72" s="881"/>
      <c r="L72" s="881"/>
      <c r="M72" s="881"/>
      <c r="N72" s="881"/>
      <c r="O72" s="881"/>
      <c r="P72" s="882"/>
      <c r="Q72" s="883">
        <v>100</v>
      </c>
      <c r="R72" s="840"/>
      <c r="S72" s="840"/>
      <c r="T72" s="840"/>
      <c r="U72" s="840"/>
      <c r="V72" s="840">
        <v>98</v>
      </c>
      <c r="W72" s="840"/>
      <c r="X72" s="840"/>
      <c r="Y72" s="840"/>
      <c r="Z72" s="840"/>
      <c r="AA72" s="840">
        <v>2</v>
      </c>
      <c r="AB72" s="840"/>
      <c r="AC72" s="840"/>
      <c r="AD72" s="840"/>
      <c r="AE72" s="840"/>
      <c r="AF72" s="840">
        <v>2</v>
      </c>
      <c r="AG72" s="840"/>
      <c r="AH72" s="840"/>
      <c r="AI72" s="840"/>
      <c r="AJ72" s="840"/>
      <c r="AK72" s="840">
        <v>18</v>
      </c>
      <c r="AL72" s="840"/>
      <c r="AM72" s="840"/>
      <c r="AN72" s="840"/>
      <c r="AO72" s="840"/>
      <c r="AP72" s="840" t="s">
        <v>597</v>
      </c>
      <c r="AQ72" s="840"/>
      <c r="AR72" s="840"/>
      <c r="AS72" s="840"/>
      <c r="AT72" s="840"/>
      <c r="AU72" s="840" t="s">
        <v>597</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2">
      <c r="A73" s="240">
        <v>6</v>
      </c>
      <c r="B73" s="880" t="s">
        <v>619</v>
      </c>
      <c r="C73" s="881"/>
      <c r="D73" s="881"/>
      <c r="E73" s="881"/>
      <c r="F73" s="881"/>
      <c r="G73" s="881"/>
      <c r="H73" s="881"/>
      <c r="I73" s="881"/>
      <c r="J73" s="881"/>
      <c r="K73" s="881"/>
      <c r="L73" s="881"/>
      <c r="M73" s="881"/>
      <c r="N73" s="881"/>
      <c r="O73" s="881"/>
      <c r="P73" s="882"/>
      <c r="Q73" s="883">
        <v>309</v>
      </c>
      <c r="R73" s="840"/>
      <c r="S73" s="840"/>
      <c r="T73" s="840"/>
      <c r="U73" s="840"/>
      <c r="V73" s="840">
        <v>305</v>
      </c>
      <c r="W73" s="840"/>
      <c r="X73" s="840"/>
      <c r="Y73" s="840"/>
      <c r="Z73" s="840"/>
      <c r="AA73" s="840">
        <v>4</v>
      </c>
      <c r="AB73" s="840"/>
      <c r="AC73" s="840"/>
      <c r="AD73" s="840"/>
      <c r="AE73" s="840"/>
      <c r="AF73" s="840">
        <v>4</v>
      </c>
      <c r="AG73" s="840"/>
      <c r="AH73" s="840"/>
      <c r="AI73" s="840"/>
      <c r="AJ73" s="840"/>
      <c r="AK73" s="840">
        <v>59</v>
      </c>
      <c r="AL73" s="840"/>
      <c r="AM73" s="840"/>
      <c r="AN73" s="840"/>
      <c r="AO73" s="840"/>
      <c r="AP73" s="840" t="s">
        <v>597</v>
      </c>
      <c r="AQ73" s="840"/>
      <c r="AR73" s="840"/>
      <c r="AS73" s="840"/>
      <c r="AT73" s="840"/>
      <c r="AU73" s="840" t="s">
        <v>597</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2">
      <c r="A74" s="240">
        <v>7</v>
      </c>
      <c r="B74" s="880" t="s">
        <v>620</v>
      </c>
      <c r="C74" s="881"/>
      <c r="D74" s="881"/>
      <c r="E74" s="881"/>
      <c r="F74" s="881"/>
      <c r="G74" s="881"/>
      <c r="H74" s="881"/>
      <c r="I74" s="881"/>
      <c r="J74" s="881"/>
      <c r="K74" s="881"/>
      <c r="L74" s="881"/>
      <c r="M74" s="881"/>
      <c r="N74" s="881"/>
      <c r="O74" s="881"/>
      <c r="P74" s="882"/>
      <c r="Q74" s="883">
        <v>865</v>
      </c>
      <c r="R74" s="840"/>
      <c r="S74" s="840"/>
      <c r="T74" s="840"/>
      <c r="U74" s="840"/>
      <c r="V74" s="840">
        <v>824</v>
      </c>
      <c r="W74" s="840"/>
      <c r="X74" s="840"/>
      <c r="Y74" s="840"/>
      <c r="Z74" s="840"/>
      <c r="AA74" s="840">
        <v>40</v>
      </c>
      <c r="AB74" s="840"/>
      <c r="AC74" s="840"/>
      <c r="AD74" s="840"/>
      <c r="AE74" s="840"/>
      <c r="AF74" s="840">
        <v>40</v>
      </c>
      <c r="AG74" s="840"/>
      <c r="AH74" s="840"/>
      <c r="AI74" s="840"/>
      <c r="AJ74" s="840"/>
      <c r="AK74" s="840">
        <v>152</v>
      </c>
      <c r="AL74" s="840"/>
      <c r="AM74" s="840"/>
      <c r="AN74" s="840"/>
      <c r="AO74" s="840"/>
      <c r="AP74" s="840" t="s">
        <v>597</v>
      </c>
      <c r="AQ74" s="840"/>
      <c r="AR74" s="840"/>
      <c r="AS74" s="840"/>
      <c r="AT74" s="840"/>
      <c r="AU74" s="840" t="s">
        <v>597</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2">
      <c r="A75" s="240">
        <v>8</v>
      </c>
      <c r="B75" s="880" t="s">
        <v>621</v>
      </c>
      <c r="C75" s="881"/>
      <c r="D75" s="881"/>
      <c r="E75" s="881"/>
      <c r="F75" s="881"/>
      <c r="G75" s="881"/>
      <c r="H75" s="881"/>
      <c r="I75" s="881"/>
      <c r="J75" s="881"/>
      <c r="K75" s="881"/>
      <c r="L75" s="881"/>
      <c r="M75" s="881"/>
      <c r="N75" s="881"/>
      <c r="O75" s="881"/>
      <c r="P75" s="882"/>
      <c r="Q75" s="884">
        <v>184</v>
      </c>
      <c r="R75" s="885"/>
      <c r="S75" s="885"/>
      <c r="T75" s="885"/>
      <c r="U75" s="839"/>
      <c r="V75" s="886">
        <v>182</v>
      </c>
      <c r="W75" s="885"/>
      <c r="X75" s="885"/>
      <c r="Y75" s="885"/>
      <c r="Z75" s="839"/>
      <c r="AA75" s="886">
        <v>2</v>
      </c>
      <c r="AB75" s="885"/>
      <c r="AC75" s="885"/>
      <c r="AD75" s="885"/>
      <c r="AE75" s="839"/>
      <c r="AF75" s="886">
        <v>2</v>
      </c>
      <c r="AG75" s="885"/>
      <c r="AH75" s="885"/>
      <c r="AI75" s="885"/>
      <c r="AJ75" s="839"/>
      <c r="AK75" s="886" t="s">
        <v>597</v>
      </c>
      <c r="AL75" s="885"/>
      <c r="AM75" s="885"/>
      <c r="AN75" s="885"/>
      <c r="AO75" s="839"/>
      <c r="AP75" s="886" t="s">
        <v>597</v>
      </c>
      <c r="AQ75" s="885"/>
      <c r="AR75" s="885"/>
      <c r="AS75" s="885"/>
      <c r="AT75" s="839"/>
      <c r="AU75" s="886" t="s">
        <v>597</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2">
      <c r="A76" s="240">
        <v>9</v>
      </c>
      <c r="B76" s="880" t="s">
        <v>622</v>
      </c>
      <c r="C76" s="881"/>
      <c r="D76" s="881"/>
      <c r="E76" s="881"/>
      <c r="F76" s="881"/>
      <c r="G76" s="881"/>
      <c r="H76" s="881"/>
      <c r="I76" s="881"/>
      <c r="J76" s="881"/>
      <c r="K76" s="881"/>
      <c r="L76" s="881"/>
      <c r="M76" s="881"/>
      <c r="N76" s="881"/>
      <c r="O76" s="881"/>
      <c r="P76" s="882"/>
      <c r="Q76" s="884">
        <v>25</v>
      </c>
      <c r="R76" s="885"/>
      <c r="S76" s="885"/>
      <c r="T76" s="885"/>
      <c r="U76" s="839"/>
      <c r="V76" s="886">
        <v>23</v>
      </c>
      <c r="W76" s="885"/>
      <c r="X76" s="885"/>
      <c r="Y76" s="885"/>
      <c r="Z76" s="839"/>
      <c r="AA76" s="886">
        <v>1</v>
      </c>
      <c r="AB76" s="885"/>
      <c r="AC76" s="885"/>
      <c r="AD76" s="885"/>
      <c r="AE76" s="839"/>
      <c r="AF76" s="886">
        <v>1</v>
      </c>
      <c r="AG76" s="885"/>
      <c r="AH76" s="885"/>
      <c r="AI76" s="885"/>
      <c r="AJ76" s="839"/>
      <c r="AK76" s="886">
        <v>6</v>
      </c>
      <c r="AL76" s="885"/>
      <c r="AM76" s="885"/>
      <c r="AN76" s="885"/>
      <c r="AO76" s="839"/>
      <c r="AP76" s="886" t="s">
        <v>597</v>
      </c>
      <c r="AQ76" s="885"/>
      <c r="AR76" s="885"/>
      <c r="AS76" s="885"/>
      <c r="AT76" s="839"/>
      <c r="AU76" s="886" t="s">
        <v>597</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2">
      <c r="A77" s="240">
        <v>10</v>
      </c>
      <c r="B77" s="880" t="s">
        <v>623</v>
      </c>
      <c r="C77" s="881"/>
      <c r="D77" s="881"/>
      <c r="E77" s="881"/>
      <c r="F77" s="881"/>
      <c r="G77" s="881"/>
      <c r="H77" s="881"/>
      <c r="I77" s="881"/>
      <c r="J77" s="881"/>
      <c r="K77" s="881"/>
      <c r="L77" s="881"/>
      <c r="M77" s="881"/>
      <c r="N77" s="881"/>
      <c r="O77" s="881"/>
      <c r="P77" s="882"/>
      <c r="Q77" s="884">
        <v>15</v>
      </c>
      <c r="R77" s="885"/>
      <c r="S77" s="885"/>
      <c r="T77" s="885"/>
      <c r="U77" s="839"/>
      <c r="V77" s="886">
        <v>9</v>
      </c>
      <c r="W77" s="885"/>
      <c r="X77" s="885"/>
      <c r="Y77" s="885"/>
      <c r="Z77" s="839"/>
      <c r="AA77" s="886">
        <v>6</v>
      </c>
      <c r="AB77" s="885"/>
      <c r="AC77" s="885"/>
      <c r="AD77" s="885"/>
      <c r="AE77" s="839"/>
      <c r="AF77" s="886">
        <v>6</v>
      </c>
      <c r="AG77" s="885"/>
      <c r="AH77" s="885"/>
      <c r="AI77" s="885"/>
      <c r="AJ77" s="839"/>
      <c r="AK77" s="886" t="s">
        <v>597</v>
      </c>
      <c r="AL77" s="885"/>
      <c r="AM77" s="885"/>
      <c r="AN77" s="885"/>
      <c r="AO77" s="839"/>
      <c r="AP77" s="886" t="s">
        <v>597</v>
      </c>
      <c r="AQ77" s="885"/>
      <c r="AR77" s="885"/>
      <c r="AS77" s="885"/>
      <c r="AT77" s="839"/>
      <c r="AU77" s="886" t="s">
        <v>597</v>
      </c>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2">
      <c r="A78" s="240">
        <v>11</v>
      </c>
      <c r="B78" s="880" t="s">
        <v>624</v>
      </c>
      <c r="C78" s="881"/>
      <c r="D78" s="881"/>
      <c r="E78" s="881"/>
      <c r="F78" s="881"/>
      <c r="G78" s="881"/>
      <c r="H78" s="881"/>
      <c r="I78" s="881"/>
      <c r="J78" s="881"/>
      <c r="K78" s="881"/>
      <c r="L78" s="881"/>
      <c r="M78" s="881"/>
      <c r="N78" s="881"/>
      <c r="O78" s="881"/>
      <c r="P78" s="882"/>
      <c r="Q78" s="883">
        <v>27</v>
      </c>
      <c r="R78" s="840"/>
      <c r="S78" s="840"/>
      <c r="T78" s="840"/>
      <c r="U78" s="840"/>
      <c r="V78" s="840">
        <v>27</v>
      </c>
      <c r="W78" s="840"/>
      <c r="X78" s="840"/>
      <c r="Y78" s="840"/>
      <c r="Z78" s="840"/>
      <c r="AA78" s="840">
        <v>0</v>
      </c>
      <c r="AB78" s="840"/>
      <c r="AC78" s="840"/>
      <c r="AD78" s="840"/>
      <c r="AE78" s="840"/>
      <c r="AF78" s="840">
        <v>0</v>
      </c>
      <c r="AG78" s="840"/>
      <c r="AH78" s="840"/>
      <c r="AI78" s="840"/>
      <c r="AJ78" s="840"/>
      <c r="AK78" s="840" t="s">
        <v>597</v>
      </c>
      <c r="AL78" s="840"/>
      <c r="AM78" s="840"/>
      <c r="AN78" s="840"/>
      <c r="AO78" s="840"/>
      <c r="AP78" s="840" t="s">
        <v>597</v>
      </c>
      <c r="AQ78" s="840"/>
      <c r="AR78" s="840"/>
      <c r="AS78" s="840"/>
      <c r="AT78" s="840"/>
      <c r="AU78" s="840" t="s">
        <v>597</v>
      </c>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2">
      <c r="A79" s="240">
        <v>12</v>
      </c>
      <c r="B79" s="880" t="s">
        <v>625</v>
      </c>
      <c r="C79" s="881"/>
      <c r="D79" s="881"/>
      <c r="E79" s="881"/>
      <c r="F79" s="881"/>
      <c r="G79" s="881"/>
      <c r="H79" s="881"/>
      <c r="I79" s="881"/>
      <c r="J79" s="881"/>
      <c r="K79" s="881"/>
      <c r="L79" s="881"/>
      <c r="M79" s="881"/>
      <c r="N79" s="881"/>
      <c r="O79" s="881"/>
      <c r="P79" s="882"/>
      <c r="Q79" s="883">
        <v>32</v>
      </c>
      <c r="R79" s="840"/>
      <c r="S79" s="840"/>
      <c r="T79" s="840"/>
      <c r="U79" s="840"/>
      <c r="V79" s="840">
        <v>32</v>
      </c>
      <c r="W79" s="840"/>
      <c r="X79" s="840"/>
      <c r="Y79" s="840"/>
      <c r="Z79" s="840"/>
      <c r="AA79" s="840">
        <v>0</v>
      </c>
      <c r="AB79" s="840"/>
      <c r="AC79" s="840"/>
      <c r="AD79" s="840"/>
      <c r="AE79" s="840"/>
      <c r="AF79" s="840">
        <v>0</v>
      </c>
      <c r="AG79" s="840"/>
      <c r="AH79" s="840"/>
      <c r="AI79" s="840"/>
      <c r="AJ79" s="840"/>
      <c r="AK79" s="840">
        <v>1</v>
      </c>
      <c r="AL79" s="840"/>
      <c r="AM79" s="840"/>
      <c r="AN79" s="840"/>
      <c r="AO79" s="840"/>
      <c r="AP79" s="840" t="s">
        <v>597</v>
      </c>
      <c r="AQ79" s="840"/>
      <c r="AR79" s="840"/>
      <c r="AS79" s="840"/>
      <c r="AT79" s="840"/>
      <c r="AU79" s="840" t="s">
        <v>597</v>
      </c>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2">
      <c r="A80" s="240">
        <v>13</v>
      </c>
      <c r="B80" s="880" t="s">
        <v>626</v>
      </c>
      <c r="C80" s="881"/>
      <c r="D80" s="881"/>
      <c r="E80" s="881"/>
      <c r="F80" s="881"/>
      <c r="G80" s="881"/>
      <c r="H80" s="881"/>
      <c r="I80" s="881"/>
      <c r="J80" s="881"/>
      <c r="K80" s="881"/>
      <c r="L80" s="881"/>
      <c r="M80" s="881"/>
      <c r="N80" s="881"/>
      <c r="O80" s="881"/>
      <c r="P80" s="882"/>
      <c r="Q80" s="883">
        <v>75</v>
      </c>
      <c r="R80" s="840"/>
      <c r="S80" s="840"/>
      <c r="T80" s="840"/>
      <c r="U80" s="840"/>
      <c r="V80" s="840">
        <v>71</v>
      </c>
      <c r="W80" s="840"/>
      <c r="X80" s="840"/>
      <c r="Y80" s="840"/>
      <c r="Z80" s="840"/>
      <c r="AA80" s="840">
        <v>4</v>
      </c>
      <c r="AB80" s="840"/>
      <c r="AC80" s="840"/>
      <c r="AD80" s="840"/>
      <c r="AE80" s="840"/>
      <c r="AF80" s="840">
        <v>4</v>
      </c>
      <c r="AG80" s="840"/>
      <c r="AH80" s="840"/>
      <c r="AI80" s="840"/>
      <c r="AJ80" s="840"/>
      <c r="AK80" s="840">
        <v>1</v>
      </c>
      <c r="AL80" s="840"/>
      <c r="AM80" s="840"/>
      <c r="AN80" s="840"/>
      <c r="AO80" s="840"/>
      <c r="AP80" s="840" t="s">
        <v>597</v>
      </c>
      <c r="AQ80" s="840"/>
      <c r="AR80" s="840"/>
      <c r="AS80" s="840"/>
      <c r="AT80" s="840"/>
      <c r="AU80" s="840" t="s">
        <v>597</v>
      </c>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2">
      <c r="A81" s="240">
        <v>14</v>
      </c>
      <c r="B81" s="880" t="s">
        <v>627</v>
      </c>
      <c r="C81" s="881"/>
      <c r="D81" s="881"/>
      <c r="E81" s="881"/>
      <c r="F81" s="881"/>
      <c r="G81" s="881"/>
      <c r="H81" s="881"/>
      <c r="I81" s="881"/>
      <c r="J81" s="881"/>
      <c r="K81" s="881"/>
      <c r="L81" s="881"/>
      <c r="M81" s="881"/>
      <c r="N81" s="881"/>
      <c r="O81" s="881"/>
      <c r="P81" s="882"/>
      <c r="Q81" s="883">
        <v>242498</v>
      </c>
      <c r="R81" s="840"/>
      <c r="S81" s="840"/>
      <c r="T81" s="840"/>
      <c r="U81" s="840"/>
      <c r="V81" s="840">
        <v>230902</v>
      </c>
      <c r="W81" s="840"/>
      <c r="X81" s="840"/>
      <c r="Y81" s="840"/>
      <c r="Z81" s="840"/>
      <c r="AA81" s="840">
        <v>11596</v>
      </c>
      <c r="AB81" s="840"/>
      <c r="AC81" s="840"/>
      <c r="AD81" s="840"/>
      <c r="AE81" s="840"/>
      <c r="AF81" s="840">
        <v>11596</v>
      </c>
      <c r="AG81" s="840"/>
      <c r="AH81" s="840"/>
      <c r="AI81" s="840"/>
      <c r="AJ81" s="840"/>
      <c r="AK81" s="840" t="s">
        <v>597</v>
      </c>
      <c r="AL81" s="840"/>
      <c r="AM81" s="840"/>
      <c r="AN81" s="840"/>
      <c r="AO81" s="840"/>
      <c r="AP81" s="840" t="s">
        <v>597</v>
      </c>
      <c r="AQ81" s="840"/>
      <c r="AR81" s="840"/>
      <c r="AS81" s="840"/>
      <c r="AT81" s="840"/>
      <c r="AU81" s="840" t="s">
        <v>597</v>
      </c>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2">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2">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2">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2">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2">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2">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5">
      <c r="A88" s="242" t="s">
        <v>393</v>
      </c>
      <c r="B88" s="799" t="s">
        <v>433</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12080</v>
      </c>
      <c r="AG88" s="851"/>
      <c r="AH88" s="851"/>
      <c r="AI88" s="851"/>
      <c r="AJ88" s="851"/>
      <c r="AK88" s="848"/>
      <c r="AL88" s="848"/>
      <c r="AM88" s="848"/>
      <c r="AN88" s="848"/>
      <c r="AO88" s="848"/>
      <c r="AP88" s="851">
        <v>5246</v>
      </c>
      <c r="AQ88" s="851"/>
      <c r="AR88" s="851"/>
      <c r="AS88" s="851"/>
      <c r="AT88" s="851"/>
      <c r="AU88" s="851">
        <v>2763</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393</v>
      </c>
      <c r="BR102" s="799" t="s">
        <v>434</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796</v>
      </c>
      <c r="CS102" s="859"/>
      <c r="CT102" s="859"/>
      <c r="CU102" s="859"/>
      <c r="CV102" s="898"/>
      <c r="CW102" s="897">
        <v>3142</v>
      </c>
      <c r="CX102" s="859"/>
      <c r="CY102" s="859"/>
      <c r="CZ102" s="859"/>
      <c r="DA102" s="898"/>
      <c r="DB102" s="897" t="s">
        <v>597</v>
      </c>
      <c r="DC102" s="859"/>
      <c r="DD102" s="859"/>
      <c r="DE102" s="859"/>
      <c r="DF102" s="898"/>
      <c r="DG102" s="897" t="s">
        <v>597</v>
      </c>
      <c r="DH102" s="859"/>
      <c r="DI102" s="859"/>
      <c r="DJ102" s="859"/>
      <c r="DK102" s="898"/>
      <c r="DL102" s="897">
        <v>140</v>
      </c>
      <c r="DM102" s="859"/>
      <c r="DN102" s="859"/>
      <c r="DO102" s="859"/>
      <c r="DP102" s="898"/>
      <c r="DQ102" s="897">
        <v>126</v>
      </c>
      <c r="DR102" s="859"/>
      <c r="DS102" s="859"/>
      <c r="DT102" s="859"/>
      <c r="DU102" s="898"/>
      <c r="DV102" s="799"/>
      <c r="DW102" s="800"/>
      <c r="DX102" s="800"/>
      <c r="DY102" s="800"/>
      <c r="DZ102" s="921"/>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435</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436</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437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4" t="s">
        <v>439</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440</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2">
      <c r="A109" s="919" t="s">
        <v>441</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442</v>
      </c>
      <c r="AB109" s="900"/>
      <c r="AC109" s="900"/>
      <c r="AD109" s="900"/>
      <c r="AE109" s="901"/>
      <c r="AF109" s="899" t="s">
        <v>443</v>
      </c>
      <c r="AG109" s="900"/>
      <c r="AH109" s="900"/>
      <c r="AI109" s="900"/>
      <c r="AJ109" s="901"/>
      <c r="AK109" s="899" t="s">
        <v>309</v>
      </c>
      <c r="AL109" s="900"/>
      <c r="AM109" s="900"/>
      <c r="AN109" s="900"/>
      <c r="AO109" s="901"/>
      <c r="AP109" s="899" t="s">
        <v>444</v>
      </c>
      <c r="AQ109" s="900"/>
      <c r="AR109" s="900"/>
      <c r="AS109" s="900"/>
      <c r="AT109" s="902"/>
      <c r="AU109" s="919" t="s">
        <v>441</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442</v>
      </c>
      <c r="BR109" s="900"/>
      <c r="BS109" s="900"/>
      <c r="BT109" s="900"/>
      <c r="BU109" s="901"/>
      <c r="BV109" s="899" t="s">
        <v>443</v>
      </c>
      <c r="BW109" s="900"/>
      <c r="BX109" s="900"/>
      <c r="BY109" s="900"/>
      <c r="BZ109" s="901"/>
      <c r="CA109" s="899" t="s">
        <v>309</v>
      </c>
      <c r="CB109" s="900"/>
      <c r="CC109" s="900"/>
      <c r="CD109" s="900"/>
      <c r="CE109" s="901"/>
      <c r="CF109" s="920" t="s">
        <v>444</v>
      </c>
      <c r="CG109" s="920"/>
      <c r="CH109" s="920"/>
      <c r="CI109" s="920"/>
      <c r="CJ109" s="920"/>
      <c r="CK109" s="899" t="s">
        <v>445</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442</v>
      </c>
      <c r="DH109" s="900"/>
      <c r="DI109" s="900"/>
      <c r="DJ109" s="900"/>
      <c r="DK109" s="901"/>
      <c r="DL109" s="899" t="s">
        <v>443</v>
      </c>
      <c r="DM109" s="900"/>
      <c r="DN109" s="900"/>
      <c r="DO109" s="900"/>
      <c r="DP109" s="901"/>
      <c r="DQ109" s="899" t="s">
        <v>309</v>
      </c>
      <c r="DR109" s="900"/>
      <c r="DS109" s="900"/>
      <c r="DT109" s="900"/>
      <c r="DU109" s="901"/>
      <c r="DV109" s="899" t="s">
        <v>444</v>
      </c>
      <c r="DW109" s="900"/>
      <c r="DX109" s="900"/>
      <c r="DY109" s="900"/>
      <c r="DZ109" s="902"/>
    </row>
    <row r="110" spans="1:131" s="231" customFormat="1" ht="26.25" customHeight="1" x14ac:dyDescent="0.2">
      <c r="A110" s="903" t="s">
        <v>446</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8121820</v>
      </c>
      <c r="AB110" s="907"/>
      <c r="AC110" s="907"/>
      <c r="AD110" s="907"/>
      <c r="AE110" s="908"/>
      <c r="AF110" s="909">
        <v>8386960</v>
      </c>
      <c r="AG110" s="907"/>
      <c r="AH110" s="907"/>
      <c r="AI110" s="907"/>
      <c r="AJ110" s="908"/>
      <c r="AK110" s="909">
        <v>8264508</v>
      </c>
      <c r="AL110" s="907"/>
      <c r="AM110" s="907"/>
      <c r="AN110" s="907"/>
      <c r="AO110" s="908"/>
      <c r="AP110" s="910">
        <v>27.2</v>
      </c>
      <c r="AQ110" s="911"/>
      <c r="AR110" s="911"/>
      <c r="AS110" s="911"/>
      <c r="AT110" s="912"/>
      <c r="AU110" s="913" t="s">
        <v>73</v>
      </c>
      <c r="AV110" s="914"/>
      <c r="AW110" s="914"/>
      <c r="AX110" s="914"/>
      <c r="AY110" s="914"/>
      <c r="AZ110" s="936" t="s">
        <v>447</v>
      </c>
      <c r="BA110" s="904"/>
      <c r="BB110" s="904"/>
      <c r="BC110" s="904"/>
      <c r="BD110" s="904"/>
      <c r="BE110" s="904"/>
      <c r="BF110" s="904"/>
      <c r="BG110" s="904"/>
      <c r="BH110" s="904"/>
      <c r="BI110" s="904"/>
      <c r="BJ110" s="904"/>
      <c r="BK110" s="904"/>
      <c r="BL110" s="904"/>
      <c r="BM110" s="904"/>
      <c r="BN110" s="904"/>
      <c r="BO110" s="904"/>
      <c r="BP110" s="905"/>
      <c r="BQ110" s="937">
        <v>88758373</v>
      </c>
      <c r="BR110" s="938"/>
      <c r="BS110" s="938"/>
      <c r="BT110" s="938"/>
      <c r="BU110" s="938"/>
      <c r="BV110" s="938">
        <v>87103652</v>
      </c>
      <c r="BW110" s="938"/>
      <c r="BX110" s="938"/>
      <c r="BY110" s="938"/>
      <c r="BZ110" s="938"/>
      <c r="CA110" s="938">
        <v>86255747</v>
      </c>
      <c r="CB110" s="938"/>
      <c r="CC110" s="938"/>
      <c r="CD110" s="938"/>
      <c r="CE110" s="938"/>
      <c r="CF110" s="951">
        <v>284.10000000000002</v>
      </c>
      <c r="CG110" s="952"/>
      <c r="CH110" s="952"/>
      <c r="CI110" s="952"/>
      <c r="CJ110" s="952"/>
      <c r="CK110" s="953" t="s">
        <v>448</v>
      </c>
      <c r="CL110" s="954"/>
      <c r="CM110" s="936" t="s">
        <v>449</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450</v>
      </c>
      <c r="DH110" s="938"/>
      <c r="DI110" s="938"/>
      <c r="DJ110" s="938"/>
      <c r="DK110" s="938"/>
      <c r="DL110" s="938">
        <v>270842</v>
      </c>
      <c r="DM110" s="938"/>
      <c r="DN110" s="938"/>
      <c r="DO110" s="938"/>
      <c r="DP110" s="938"/>
      <c r="DQ110" s="938">
        <v>253104</v>
      </c>
      <c r="DR110" s="938"/>
      <c r="DS110" s="938"/>
      <c r="DT110" s="938"/>
      <c r="DU110" s="938"/>
      <c r="DV110" s="939">
        <v>0.8</v>
      </c>
      <c r="DW110" s="939"/>
      <c r="DX110" s="939"/>
      <c r="DY110" s="939"/>
      <c r="DZ110" s="940"/>
    </row>
    <row r="111" spans="1:131" s="231" customFormat="1" ht="26.25" customHeight="1" x14ac:dyDescent="0.2">
      <c r="A111" s="941" t="s">
        <v>451</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452</v>
      </c>
      <c r="AB111" s="945"/>
      <c r="AC111" s="945"/>
      <c r="AD111" s="945"/>
      <c r="AE111" s="946"/>
      <c r="AF111" s="947" t="s">
        <v>452</v>
      </c>
      <c r="AG111" s="945"/>
      <c r="AH111" s="945"/>
      <c r="AI111" s="945"/>
      <c r="AJ111" s="946"/>
      <c r="AK111" s="947" t="s">
        <v>452</v>
      </c>
      <c r="AL111" s="945"/>
      <c r="AM111" s="945"/>
      <c r="AN111" s="945"/>
      <c r="AO111" s="946"/>
      <c r="AP111" s="948" t="s">
        <v>453</v>
      </c>
      <c r="AQ111" s="949"/>
      <c r="AR111" s="949"/>
      <c r="AS111" s="949"/>
      <c r="AT111" s="950"/>
      <c r="AU111" s="915"/>
      <c r="AV111" s="916"/>
      <c r="AW111" s="916"/>
      <c r="AX111" s="916"/>
      <c r="AY111" s="916"/>
      <c r="AZ111" s="929" t="s">
        <v>454</v>
      </c>
      <c r="BA111" s="930"/>
      <c r="BB111" s="930"/>
      <c r="BC111" s="930"/>
      <c r="BD111" s="930"/>
      <c r="BE111" s="930"/>
      <c r="BF111" s="930"/>
      <c r="BG111" s="930"/>
      <c r="BH111" s="930"/>
      <c r="BI111" s="930"/>
      <c r="BJ111" s="930"/>
      <c r="BK111" s="930"/>
      <c r="BL111" s="930"/>
      <c r="BM111" s="930"/>
      <c r="BN111" s="930"/>
      <c r="BO111" s="930"/>
      <c r="BP111" s="931"/>
      <c r="BQ111" s="932">
        <v>2882973</v>
      </c>
      <c r="BR111" s="933"/>
      <c r="BS111" s="933"/>
      <c r="BT111" s="933"/>
      <c r="BU111" s="933"/>
      <c r="BV111" s="933">
        <v>3055516</v>
      </c>
      <c r="BW111" s="933"/>
      <c r="BX111" s="933"/>
      <c r="BY111" s="933"/>
      <c r="BZ111" s="933"/>
      <c r="CA111" s="933">
        <v>2899847</v>
      </c>
      <c r="CB111" s="933"/>
      <c r="CC111" s="933"/>
      <c r="CD111" s="933"/>
      <c r="CE111" s="933"/>
      <c r="CF111" s="927">
        <v>9.6</v>
      </c>
      <c r="CG111" s="928"/>
      <c r="CH111" s="928"/>
      <c r="CI111" s="928"/>
      <c r="CJ111" s="928"/>
      <c r="CK111" s="955"/>
      <c r="CL111" s="956"/>
      <c r="CM111" s="929" t="s">
        <v>455</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452</v>
      </c>
      <c r="DH111" s="933"/>
      <c r="DI111" s="933"/>
      <c r="DJ111" s="933"/>
      <c r="DK111" s="933"/>
      <c r="DL111" s="933" t="s">
        <v>395</v>
      </c>
      <c r="DM111" s="933"/>
      <c r="DN111" s="933"/>
      <c r="DO111" s="933"/>
      <c r="DP111" s="933"/>
      <c r="DQ111" s="933" t="s">
        <v>395</v>
      </c>
      <c r="DR111" s="933"/>
      <c r="DS111" s="933"/>
      <c r="DT111" s="933"/>
      <c r="DU111" s="933"/>
      <c r="DV111" s="934" t="s">
        <v>395</v>
      </c>
      <c r="DW111" s="934"/>
      <c r="DX111" s="934"/>
      <c r="DY111" s="934"/>
      <c r="DZ111" s="935"/>
    </row>
    <row r="112" spans="1:131" s="231" customFormat="1" ht="26.25" customHeight="1" x14ac:dyDescent="0.2">
      <c r="A112" s="959" t="s">
        <v>456</v>
      </c>
      <c r="B112" s="960"/>
      <c r="C112" s="930" t="s">
        <v>457</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453</v>
      </c>
      <c r="AB112" s="966"/>
      <c r="AC112" s="966"/>
      <c r="AD112" s="966"/>
      <c r="AE112" s="967"/>
      <c r="AF112" s="968" t="s">
        <v>452</v>
      </c>
      <c r="AG112" s="966"/>
      <c r="AH112" s="966"/>
      <c r="AI112" s="966"/>
      <c r="AJ112" s="967"/>
      <c r="AK112" s="968" t="s">
        <v>129</v>
      </c>
      <c r="AL112" s="966"/>
      <c r="AM112" s="966"/>
      <c r="AN112" s="966"/>
      <c r="AO112" s="967"/>
      <c r="AP112" s="969" t="s">
        <v>129</v>
      </c>
      <c r="AQ112" s="970"/>
      <c r="AR112" s="970"/>
      <c r="AS112" s="970"/>
      <c r="AT112" s="971"/>
      <c r="AU112" s="915"/>
      <c r="AV112" s="916"/>
      <c r="AW112" s="916"/>
      <c r="AX112" s="916"/>
      <c r="AY112" s="916"/>
      <c r="AZ112" s="929" t="s">
        <v>458</v>
      </c>
      <c r="BA112" s="930"/>
      <c r="BB112" s="930"/>
      <c r="BC112" s="930"/>
      <c r="BD112" s="930"/>
      <c r="BE112" s="930"/>
      <c r="BF112" s="930"/>
      <c r="BG112" s="930"/>
      <c r="BH112" s="930"/>
      <c r="BI112" s="930"/>
      <c r="BJ112" s="930"/>
      <c r="BK112" s="930"/>
      <c r="BL112" s="930"/>
      <c r="BM112" s="930"/>
      <c r="BN112" s="930"/>
      <c r="BO112" s="930"/>
      <c r="BP112" s="931"/>
      <c r="BQ112" s="932">
        <v>18078608</v>
      </c>
      <c r="BR112" s="933"/>
      <c r="BS112" s="933"/>
      <c r="BT112" s="933"/>
      <c r="BU112" s="933"/>
      <c r="BV112" s="933">
        <v>17836686</v>
      </c>
      <c r="BW112" s="933"/>
      <c r="BX112" s="933"/>
      <c r="BY112" s="933"/>
      <c r="BZ112" s="933"/>
      <c r="CA112" s="933">
        <v>16720789</v>
      </c>
      <c r="CB112" s="933"/>
      <c r="CC112" s="933"/>
      <c r="CD112" s="933"/>
      <c r="CE112" s="933"/>
      <c r="CF112" s="927">
        <v>55.1</v>
      </c>
      <c r="CG112" s="928"/>
      <c r="CH112" s="928"/>
      <c r="CI112" s="928"/>
      <c r="CJ112" s="928"/>
      <c r="CK112" s="955"/>
      <c r="CL112" s="956"/>
      <c r="CM112" s="929" t="s">
        <v>459</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129</v>
      </c>
      <c r="DH112" s="933"/>
      <c r="DI112" s="933"/>
      <c r="DJ112" s="933"/>
      <c r="DK112" s="933"/>
      <c r="DL112" s="933" t="s">
        <v>395</v>
      </c>
      <c r="DM112" s="933"/>
      <c r="DN112" s="933"/>
      <c r="DO112" s="933"/>
      <c r="DP112" s="933"/>
      <c r="DQ112" s="933" t="s">
        <v>453</v>
      </c>
      <c r="DR112" s="933"/>
      <c r="DS112" s="933"/>
      <c r="DT112" s="933"/>
      <c r="DU112" s="933"/>
      <c r="DV112" s="934" t="s">
        <v>452</v>
      </c>
      <c r="DW112" s="934"/>
      <c r="DX112" s="934"/>
      <c r="DY112" s="934"/>
      <c r="DZ112" s="935"/>
    </row>
    <row r="113" spans="1:130" s="231" customFormat="1" ht="26.25" customHeight="1" x14ac:dyDescent="0.2">
      <c r="A113" s="961"/>
      <c r="B113" s="962"/>
      <c r="C113" s="930" t="s">
        <v>460</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2067429</v>
      </c>
      <c r="AB113" s="945"/>
      <c r="AC113" s="945"/>
      <c r="AD113" s="945"/>
      <c r="AE113" s="946"/>
      <c r="AF113" s="947">
        <v>2013862</v>
      </c>
      <c r="AG113" s="945"/>
      <c r="AH113" s="945"/>
      <c r="AI113" s="945"/>
      <c r="AJ113" s="946"/>
      <c r="AK113" s="947">
        <v>1938471</v>
      </c>
      <c r="AL113" s="945"/>
      <c r="AM113" s="945"/>
      <c r="AN113" s="945"/>
      <c r="AO113" s="946"/>
      <c r="AP113" s="948">
        <v>6.4</v>
      </c>
      <c r="AQ113" s="949"/>
      <c r="AR113" s="949"/>
      <c r="AS113" s="949"/>
      <c r="AT113" s="950"/>
      <c r="AU113" s="915"/>
      <c r="AV113" s="916"/>
      <c r="AW113" s="916"/>
      <c r="AX113" s="916"/>
      <c r="AY113" s="916"/>
      <c r="AZ113" s="929" t="s">
        <v>461</v>
      </c>
      <c r="BA113" s="930"/>
      <c r="BB113" s="930"/>
      <c r="BC113" s="930"/>
      <c r="BD113" s="930"/>
      <c r="BE113" s="930"/>
      <c r="BF113" s="930"/>
      <c r="BG113" s="930"/>
      <c r="BH113" s="930"/>
      <c r="BI113" s="930"/>
      <c r="BJ113" s="930"/>
      <c r="BK113" s="930"/>
      <c r="BL113" s="930"/>
      <c r="BM113" s="930"/>
      <c r="BN113" s="930"/>
      <c r="BO113" s="930"/>
      <c r="BP113" s="931"/>
      <c r="BQ113" s="932">
        <v>2490114</v>
      </c>
      <c r="BR113" s="933"/>
      <c r="BS113" s="933"/>
      <c r="BT113" s="933"/>
      <c r="BU113" s="933"/>
      <c r="BV113" s="933">
        <v>2737608</v>
      </c>
      <c r="BW113" s="933"/>
      <c r="BX113" s="933"/>
      <c r="BY113" s="933"/>
      <c r="BZ113" s="933"/>
      <c r="CA113" s="933">
        <v>2926459</v>
      </c>
      <c r="CB113" s="933"/>
      <c r="CC113" s="933"/>
      <c r="CD113" s="933"/>
      <c r="CE113" s="933"/>
      <c r="CF113" s="927">
        <v>9.6</v>
      </c>
      <c r="CG113" s="928"/>
      <c r="CH113" s="928"/>
      <c r="CI113" s="928"/>
      <c r="CJ113" s="928"/>
      <c r="CK113" s="955"/>
      <c r="CL113" s="956"/>
      <c r="CM113" s="929" t="s">
        <v>462</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395</v>
      </c>
      <c r="DH113" s="966"/>
      <c r="DI113" s="966"/>
      <c r="DJ113" s="966"/>
      <c r="DK113" s="967"/>
      <c r="DL113" s="968" t="s">
        <v>129</v>
      </c>
      <c r="DM113" s="966"/>
      <c r="DN113" s="966"/>
      <c r="DO113" s="966"/>
      <c r="DP113" s="967"/>
      <c r="DQ113" s="968" t="s">
        <v>463</v>
      </c>
      <c r="DR113" s="966"/>
      <c r="DS113" s="966"/>
      <c r="DT113" s="966"/>
      <c r="DU113" s="967"/>
      <c r="DV113" s="969" t="s">
        <v>395</v>
      </c>
      <c r="DW113" s="970"/>
      <c r="DX113" s="970"/>
      <c r="DY113" s="970"/>
      <c r="DZ113" s="971"/>
    </row>
    <row r="114" spans="1:130" s="231" customFormat="1" ht="26.25" customHeight="1" x14ac:dyDescent="0.2">
      <c r="A114" s="961"/>
      <c r="B114" s="962"/>
      <c r="C114" s="930" t="s">
        <v>464</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84526</v>
      </c>
      <c r="AB114" s="966"/>
      <c r="AC114" s="966"/>
      <c r="AD114" s="966"/>
      <c r="AE114" s="967"/>
      <c r="AF114" s="968">
        <v>166637</v>
      </c>
      <c r="AG114" s="966"/>
      <c r="AH114" s="966"/>
      <c r="AI114" s="966"/>
      <c r="AJ114" s="967"/>
      <c r="AK114" s="968">
        <v>223419</v>
      </c>
      <c r="AL114" s="966"/>
      <c r="AM114" s="966"/>
      <c r="AN114" s="966"/>
      <c r="AO114" s="967"/>
      <c r="AP114" s="969">
        <v>0.7</v>
      </c>
      <c r="AQ114" s="970"/>
      <c r="AR114" s="970"/>
      <c r="AS114" s="970"/>
      <c r="AT114" s="971"/>
      <c r="AU114" s="915"/>
      <c r="AV114" s="916"/>
      <c r="AW114" s="916"/>
      <c r="AX114" s="916"/>
      <c r="AY114" s="916"/>
      <c r="AZ114" s="929" t="s">
        <v>465</v>
      </c>
      <c r="BA114" s="930"/>
      <c r="BB114" s="930"/>
      <c r="BC114" s="930"/>
      <c r="BD114" s="930"/>
      <c r="BE114" s="930"/>
      <c r="BF114" s="930"/>
      <c r="BG114" s="930"/>
      <c r="BH114" s="930"/>
      <c r="BI114" s="930"/>
      <c r="BJ114" s="930"/>
      <c r="BK114" s="930"/>
      <c r="BL114" s="930"/>
      <c r="BM114" s="930"/>
      <c r="BN114" s="930"/>
      <c r="BO114" s="930"/>
      <c r="BP114" s="931"/>
      <c r="BQ114" s="932">
        <v>9955682</v>
      </c>
      <c r="BR114" s="933"/>
      <c r="BS114" s="933"/>
      <c r="BT114" s="933"/>
      <c r="BU114" s="933"/>
      <c r="BV114" s="933">
        <v>9430127</v>
      </c>
      <c r="BW114" s="933"/>
      <c r="BX114" s="933"/>
      <c r="BY114" s="933"/>
      <c r="BZ114" s="933"/>
      <c r="CA114" s="933">
        <v>9536097</v>
      </c>
      <c r="CB114" s="933"/>
      <c r="CC114" s="933"/>
      <c r="CD114" s="933"/>
      <c r="CE114" s="933"/>
      <c r="CF114" s="927">
        <v>31.4</v>
      </c>
      <c r="CG114" s="928"/>
      <c r="CH114" s="928"/>
      <c r="CI114" s="928"/>
      <c r="CJ114" s="928"/>
      <c r="CK114" s="955"/>
      <c r="CL114" s="956"/>
      <c r="CM114" s="929" t="s">
        <v>466</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463</v>
      </c>
      <c r="DH114" s="966"/>
      <c r="DI114" s="966"/>
      <c r="DJ114" s="966"/>
      <c r="DK114" s="967"/>
      <c r="DL114" s="968" t="s">
        <v>129</v>
      </c>
      <c r="DM114" s="966"/>
      <c r="DN114" s="966"/>
      <c r="DO114" s="966"/>
      <c r="DP114" s="967"/>
      <c r="DQ114" s="968" t="s">
        <v>395</v>
      </c>
      <c r="DR114" s="966"/>
      <c r="DS114" s="966"/>
      <c r="DT114" s="966"/>
      <c r="DU114" s="967"/>
      <c r="DV114" s="969" t="s">
        <v>395</v>
      </c>
      <c r="DW114" s="970"/>
      <c r="DX114" s="970"/>
      <c r="DY114" s="970"/>
      <c r="DZ114" s="971"/>
    </row>
    <row r="115" spans="1:130" s="231" customFormat="1" ht="26.25" customHeight="1" x14ac:dyDescent="0.2">
      <c r="A115" s="961"/>
      <c r="B115" s="962"/>
      <c r="C115" s="930" t="s">
        <v>467</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41537</v>
      </c>
      <c r="AB115" s="945"/>
      <c r="AC115" s="945"/>
      <c r="AD115" s="945"/>
      <c r="AE115" s="946"/>
      <c r="AF115" s="947">
        <v>38015</v>
      </c>
      <c r="AG115" s="945"/>
      <c r="AH115" s="945"/>
      <c r="AI115" s="945"/>
      <c r="AJ115" s="946"/>
      <c r="AK115" s="947">
        <v>75413</v>
      </c>
      <c r="AL115" s="945"/>
      <c r="AM115" s="945"/>
      <c r="AN115" s="945"/>
      <c r="AO115" s="946"/>
      <c r="AP115" s="948">
        <v>0.2</v>
      </c>
      <c r="AQ115" s="949"/>
      <c r="AR115" s="949"/>
      <c r="AS115" s="949"/>
      <c r="AT115" s="950"/>
      <c r="AU115" s="915"/>
      <c r="AV115" s="916"/>
      <c r="AW115" s="916"/>
      <c r="AX115" s="916"/>
      <c r="AY115" s="916"/>
      <c r="AZ115" s="929" t="s">
        <v>468</v>
      </c>
      <c r="BA115" s="930"/>
      <c r="BB115" s="930"/>
      <c r="BC115" s="930"/>
      <c r="BD115" s="930"/>
      <c r="BE115" s="930"/>
      <c r="BF115" s="930"/>
      <c r="BG115" s="930"/>
      <c r="BH115" s="930"/>
      <c r="BI115" s="930"/>
      <c r="BJ115" s="930"/>
      <c r="BK115" s="930"/>
      <c r="BL115" s="930"/>
      <c r="BM115" s="930"/>
      <c r="BN115" s="930"/>
      <c r="BO115" s="930"/>
      <c r="BP115" s="931"/>
      <c r="BQ115" s="932">
        <v>147977</v>
      </c>
      <c r="BR115" s="933"/>
      <c r="BS115" s="933"/>
      <c r="BT115" s="933"/>
      <c r="BU115" s="933"/>
      <c r="BV115" s="933">
        <v>135138</v>
      </c>
      <c r="BW115" s="933"/>
      <c r="BX115" s="933"/>
      <c r="BY115" s="933"/>
      <c r="BZ115" s="933"/>
      <c r="CA115" s="933">
        <v>126000</v>
      </c>
      <c r="CB115" s="933"/>
      <c r="CC115" s="933"/>
      <c r="CD115" s="933"/>
      <c r="CE115" s="933"/>
      <c r="CF115" s="927">
        <v>0.4</v>
      </c>
      <c r="CG115" s="928"/>
      <c r="CH115" s="928"/>
      <c r="CI115" s="928"/>
      <c r="CJ115" s="928"/>
      <c r="CK115" s="955"/>
      <c r="CL115" s="956"/>
      <c r="CM115" s="929" t="s">
        <v>469</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129</v>
      </c>
      <c r="DH115" s="966"/>
      <c r="DI115" s="966"/>
      <c r="DJ115" s="966"/>
      <c r="DK115" s="967"/>
      <c r="DL115" s="968" t="s">
        <v>129</v>
      </c>
      <c r="DM115" s="966"/>
      <c r="DN115" s="966"/>
      <c r="DO115" s="966"/>
      <c r="DP115" s="967"/>
      <c r="DQ115" s="968" t="s">
        <v>453</v>
      </c>
      <c r="DR115" s="966"/>
      <c r="DS115" s="966"/>
      <c r="DT115" s="966"/>
      <c r="DU115" s="967"/>
      <c r="DV115" s="969" t="s">
        <v>395</v>
      </c>
      <c r="DW115" s="970"/>
      <c r="DX115" s="970"/>
      <c r="DY115" s="970"/>
      <c r="DZ115" s="971"/>
    </row>
    <row r="116" spans="1:130" s="231" customFormat="1" ht="26.25" customHeight="1" x14ac:dyDescent="0.2">
      <c r="A116" s="963"/>
      <c r="B116" s="964"/>
      <c r="C116" s="972" t="s">
        <v>470</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452</v>
      </c>
      <c r="AB116" s="966"/>
      <c r="AC116" s="966"/>
      <c r="AD116" s="966"/>
      <c r="AE116" s="967"/>
      <c r="AF116" s="968" t="s">
        <v>450</v>
      </c>
      <c r="AG116" s="966"/>
      <c r="AH116" s="966"/>
      <c r="AI116" s="966"/>
      <c r="AJ116" s="967"/>
      <c r="AK116" s="968" t="s">
        <v>395</v>
      </c>
      <c r="AL116" s="966"/>
      <c r="AM116" s="966"/>
      <c r="AN116" s="966"/>
      <c r="AO116" s="967"/>
      <c r="AP116" s="969" t="s">
        <v>452</v>
      </c>
      <c r="AQ116" s="970"/>
      <c r="AR116" s="970"/>
      <c r="AS116" s="970"/>
      <c r="AT116" s="971"/>
      <c r="AU116" s="915"/>
      <c r="AV116" s="916"/>
      <c r="AW116" s="916"/>
      <c r="AX116" s="916"/>
      <c r="AY116" s="916"/>
      <c r="AZ116" s="974" t="s">
        <v>471</v>
      </c>
      <c r="BA116" s="975"/>
      <c r="BB116" s="975"/>
      <c r="BC116" s="975"/>
      <c r="BD116" s="975"/>
      <c r="BE116" s="975"/>
      <c r="BF116" s="975"/>
      <c r="BG116" s="975"/>
      <c r="BH116" s="975"/>
      <c r="BI116" s="975"/>
      <c r="BJ116" s="975"/>
      <c r="BK116" s="975"/>
      <c r="BL116" s="975"/>
      <c r="BM116" s="975"/>
      <c r="BN116" s="975"/>
      <c r="BO116" s="975"/>
      <c r="BP116" s="976"/>
      <c r="BQ116" s="932" t="s">
        <v>452</v>
      </c>
      <c r="BR116" s="933"/>
      <c r="BS116" s="933"/>
      <c r="BT116" s="933"/>
      <c r="BU116" s="933"/>
      <c r="BV116" s="933" t="s">
        <v>395</v>
      </c>
      <c r="BW116" s="933"/>
      <c r="BX116" s="933"/>
      <c r="BY116" s="933"/>
      <c r="BZ116" s="933"/>
      <c r="CA116" s="933" t="s">
        <v>453</v>
      </c>
      <c r="CB116" s="933"/>
      <c r="CC116" s="933"/>
      <c r="CD116" s="933"/>
      <c r="CE116" s="933"/>
      <c r="CF116" s="927" t="s">
        <v>452</v>
      </c>
      <c r="CG116" s="928"/>
      <c r="CH116" s="928"/>
      <c r="CI116" s="928"/>
      <c r="CJ116" s="928"/>
      <c r="CK116" s="955"/>
      <c r="CL116" s="956"/>
      <c r="CM116" s="929" t="s">
        <v>472</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v>83510</v>
      </c>
      <c r="DH116" s="966"/>
      <c r="DI116" s="966"/>
      <c r="DJ116" s="966"/>
      <c r="DK116" s="967"/>
      <c r="DL116" s="968">
        <v>61525</v>
      </c>
      <c r="DM116" s="966"/>
      <c r="DN116" s="966"/>
      <c r="DO116" s="966"/>
      <c r="DP116" s="967"/>
      <c r="DQ116" s="968">
        <v>42480</v>
      </c>
      <c r="DR116" s="966"/>
      <c r="DS116" s="966"/>
      <c r="DT116" s="966"/>
      <c r="DU116" s="967"/>
      <c r="DV116" s="969">
        <v>0.1</v>
      </c>
      <c r="DW116" s="970"/>
      <c r="DX116" s="970"/>
      <c r="DY116" s="970"/>
      <c r="DZ116" s="971"/>
    </row>
    <row r="117" spans="1:130" s="231" customFormat="1" ht="26.25" customHeight="1" x14ac:dyDescent="0.2">
      <c r="A117" s="919" t="s">
        <v>188</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473</v>
      </c>
      <c r="Z117" s="901"/>
      <c r="AA117" s="982">
        <v>10315312</v>
      </c>
      <c r="AB117" s="983"/>
      <c r="AC117" s="983"/>
      <c r="AD117" s="983"/>
      <c r="AE117" s="984"/>
      <c r="AF117" s="985">
        <v>10605474</v>
      </c>
      <c r="AG117" s="983"/>
      <c r="AH117" s="983"/>
      <c r="AI117" s="983"/>
      <c r="AJ117" s="984"/>
      <c r="AK117" s="985">
        <v>10501811</v>
      </c>
      <c r="AL117" s="983"/>
      <c r="AM117" s="983"/>
      <c r="AN117" s="983"/>
      <c r="AO117" s="984"/>
      <c r="AP117" s="986"/>
      <c r="AQ117" s="987"/>
      <c r="AR117" s="987"/>
      <c r="AS117" s="987"/>
      <c r="AT117" s="988"/>
      <c r="AU117" s="915"/>
      <c r="AV117" s="916"/>
      <c r="AW117" s="916"/>
      <c r="AX117" s="916"/>
      <c r="AY117" s="916"/>
      <c r="AZ117" s="974" t="s">
        <v>474</v>
      </c>
      <c r="BA117" s="975"/>
      <c r="BB117" s="975"/>
      <c r="BC117" s="975"/>
      <c r="BD117" s="975"/>
      <c r="BE117" s="975"/>
      <c r="BF117" s="975"/>
      <c r="BG117" s="975"/>
      <c r="BH117" s="975"/>
      <c r="BI117" s="975"/>
      <c r="BJ117" s="975"/>
      <c r="BK117" s="975"/>
      <c r="BL117" s="975"/>
      <c r="BM117" s="975"/>
      <c r="BN117" s="975"/>
      <c r="BO117" s="975"/>
      <c r="BP117" s="976"/>
      <c r="BQ117" s="932" t="s">
        <v>129</v>
      </c>
      <c r="BR117" s="933"/>
      <c r="BS117" s="933"/>
      <c r="BT117" s="933"/>
      <c r="BU117" s="933"/>
      <c r="BV117" s="933" t="s">
        <v>395</v>
      </c>
      <c r="BW117" s="933"/>
      <c r="BX117" s="933"/>
      <c r="BY117" s="933"/>
      <c r="BZ117" s="933"/>
      <c r="CA117" s="933" t="s">
        <v>129</v>
      </c>
      <c r="CB117" s="933"/>
      <c r="CC117" s="933"/>
      <c r="CD117" s="933"/>
      <c r="CE117" s="933"/>
      <c r="CF117" s="927" t="s">
        <v>395</v>
      </c>
      <c r="CG117" s="928"/>
      <c r="CH117" s="928"/>
      <c r="CI117" s="928"/>
      <c r="CJ117" s="928"/>
      <c r="CK117" s="955"/>
      <c r="CL117" s="956"/>
      <c r="CM117" s="929" t="s">
        <v>475</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129</v>
      </c>
      <c r="DH117" s="966"/>
      <c r="DI117" s="966"/>
      <c r="DJ117" s="966"/>
      <c r="DK117" s="967"/>
      <c r="DL117" s="968" t="s">
        <v>129</v>
      </c>
      <c r="DM117" s="966"/>
      <c r="DN117" s="966"/>
      <c r="DO117" s="966"/>
      <c r="DP117" s="967"/>
      <c r="DQ117" s="968" t="s">
        <v>129</v>
      </c>
      <c r="DR117" s="966"/>
      <c r="DS117" s="966"/>
      <c r="DT117" s="966"/>
      <c r="DU117" s="967"/>
      <c r="DV117" s="969" t="s">
        <v>453</v>
      </c>
      <c r="DW117" s="970"/>
      <c r="DX117" s="970"/>
      <c r="DY117" s="970"/>
      <c r="DZ117" s="971"/>
    </row>
    <row r="118" spans="1:130" s="231" customFormat="1" ht="26.25" customHeight="1" x14ac:dyDescent="0.2">
      <c r="A118" s="919" t="s">
        <v>445</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442</v>
      </c>
      <c r="AB118" s="900"/>
      <c r="AC118" s="900"/>
      <c r="AD118" s="900"/>
      <c r="AE118" s="901"/>
      <c r="AF118" s="899" t="s">
        <v>443</v>
      </c>
      <c r="AG118" s="900"/>
      <c r="AH118" s="900"/>
      <c r="AI118" s="900"/>
      <c r="AJ118" s="901"/>
      <c r="AK118" s="899" t="s">
        <v>309</v>
      </c>
      <c r="AL118" s="900"/>
      <c r="AM118" s="900"/>
      <c r="AN118" s="900"/>
      <c r="AO118" s="901"/>
      <c r="AP118" s="977" t="s">
        <v>444</v>
      </c>
      <c r="AQ118" s="978"/>
      <c r="AR118" s="978"/>
      <c r="AS118" s="978"/>
      <c r="AT118" s="979"/>
      <c r="AU118" s="915"/>
      <c r="AV118" s="916"/>
      <c r="AW118" s="916"/>
      <c r="AX118" s="916"/>
      <c r="AY118" s="916"/>
      <c r="AZ118" s="980" t="s">
        <v>476</v>
      </c>
      <c r="BA118" s="972"/>
      <c r="BB118" s="972"/>
      <c r="BC118" s="972"/>
      <c r="BD118" s="972"/>
      <c r="BE118" s="972"/>
      <c r="BF118" s="972"/>
      <c r="BG118" s="972"/>
      <c r="BH118" s="972"/>
      <c r="BI118" s="972"/>
      <c r="BJ118" s="972"/>
      <c r="BK118" s="972"/>
      <c r="BL118" s="972"/>
      <c r="BM118" s="972"/>
      <c r="BN118" s="972"/>
      <c r="BO118" s="972"/>
      <c r="BP118" s="973"/>
      <c r="BQ118" s="1003" t="s">
        <v>453</v>
      </c>
      <c r="BR118" s="1004"/>
      <c r="BS118" s="1004"/>
      <c r="BT118" s="1004"/>
      <c r="BU118" s="1004"/>
      <c r="BV118" s="1004" t="s">
        <v>395</v>
      </c>
      <c r="BW118" s="1004"/>
      <c r="BX118" s="1004"/>
      <c r="BY118" s="1004"/>
      <c r="BZ118" s="1004"/>
      <c r="CA118" s="1004" t="s">
        <v>477</v>
      </c>
      <c r="CB118" s="1004"/>
      <c r="CC118" s="1004"/>
      <c r="CD118" s="1004"/>
      <c r="CE118" s="1004"/>
      <c r="CF118" s="927" t="s">
        <v>453</v>
      </c>
      <c r="CG118" s="928"/>
      <c r="CH118" s="928"/>
      <c r="CI118" s="928"/>
      <c r="CJ118" s="928"/>
      <c r="CK118" s="955"/>
      <c r="CL118" s="956"/>
      <c r="CM118" s="929" t="s">
        <v>478</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395</v>
      </c>
      <c r="DH118" s="966"/>
      <c r="DI118" s="966"/>
      <c r="DJ118" s="966"/>
      <c r="DK118" s="967"/>
      <c r="DL118" s="968" t="s">
        <v>395</v>
      </c>
      <c r="DM118" s="966"/>
      <c r="DN118" s="966"/>
      <c r="DO118" s="966"/>
      <c r="DP118" s="967"/>
      <c r="DQ118" s="968" t="s">
        <v>129</v>
      </c>
      <c r="DR118" s="966"/>
      <c r="DS118" s="966"/>
      <c r="DT118" s="966"/>
      <c r="DU118" s="967"/>
      <c r="DV118" s="969" t="s">
        <v>453</v>
      </c>
      <c r="DW118" s="970"/>
      <c r="DX118" s="970"/>
      <c r="DY118" s="970"/>
      <c r="DZ118" s="971"/>
    </row>
    <row r="119" spans="1:130" s="231" customFormat="1" ht="26.25" customHeight="1" x14ac:dyDescent="0.2">
      <c r="A119" s="1061" t="s">
        <v>448</v>
      </c>
      <c r="B119" s="954"/>
      <c r="C119" s="936" t="s">
        <v>449</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395</v>
      </c>
      <c r="AB119" s="907"/>
      <c r="AC119" s="907"/>
      <c r="AD119" s="907"/>
      <c r="AE119" s="908"/>
      <c r="AF119" s="909" t="s">
        <v>453</v>
      </c>
      <c r="AG119" s="907"/>
      <c r="AH119" s="907"/>
      <c r="AI119" s="907"/>
      <c r="AJ119" s="908"/>
      <c r="AK119" s="909">
        <v>18357</v>
      </c>
      <c r="AL119" s="907"/>
      <c r="AM119" s="907"/>
      <c r="AN119" s="907"/>
      <c r="AO119" s="908"/>
      <c r="AP119" s="910">
        <v>0.1</v>
      </c>
      <c r="AQ119" s="911"/>
      <c r="AR119" s="911"/>
      <c r="AS119" s="911"/>
      <c r="AT119" s="912"/>
      <c r="AU119" s="917"/>
      <c r="AV119" s="918"/>
      <c r="AW119" s="918"/>
      <c r="AX119" s="918"/>
      <c r="AY119" s="918"/>
      <c r="AZ119" s="253" t="s">
        <v>188</v>
      </c>
      <c r="BA119" s="253"/>
      <c r="BB119" s="253"/>
      <c r="BC119" s="253"/>
      <c r="BD119" s="253"/>
      <c r="BE119" s="253"/>
      <c r="BF119" s="253"/>
      <c r="BG119" s="253"/>
      <c r="BH119" s="253"/>
      <c r="BI119" s="253"/>
      <c r="BJ119" s="253"/>
      <c r="BK119" s="253"/>
      <c r="BL119" s="253"/>
      <c r="BM119" s="253"/>
      <c r="BN119" s="253"/>
      <c r="BO119" s="981" t="s">
        <v>479</v>
      </c>
      <c r="BP119" s="1009"/>
      <c r="BQ119" s="1003">
        <v>122313727</v>
      </c>
      <c r="BR119" s="1004"/>
      <c r="BS119" s="1004"/>
      <c r="BT119" s="1004"/>
      <c r="BU119" s="1004"/>
      <c r="BV119" s="1004">
        <v>120298727</v>
      </c>
      <c r="BW119" s="1004"/>
      <c r="BX119" s="1004"/>
      <c r="BY119" s="1004"/>
      <c r="BZ119" s="1004"/>
      <c r="CA119" s="1004">
        <v>118464939</v>
      </c>
      <c r="CB119" s="1004"/>
      <c r="CC119" s="1004"/>
      <c r="CD119" s="1004"/>
      <c r="CE119" s="1004"/>
      <c r="CF119" s="1005"/>
      <c r="CG119" s="1006"/>
      <c r="CH119" s="1006"/>
      <c r="CI119" s="1006"/>
      <c r="CJ119" s="1007"/>
      <c r="CK119" s="957"/>
      <c r="CL119" s="958"/>
      <c r="CM119" s="980" t="s">
        <v>480</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v>2799463</v>
      </c>
      <c r="DH119" s="990"/>
      <c r="DI119" s="990"/>
      <c r="DJ119" s="990"/>
      <c r="DK119" s="991"/>
      <c r="DL119" s="989">
        <v>2723149</v>
      </c>
      <c r="DM119" s="990"/>
      <c r="DN119" s="990"/>
      <c r="DO119" s="990"/>
      <c r="DP119" s="991"/>
      <c r="DQ119" s="989">
        <v>2604263</v>
      </c>
      <c r="DR119" s="990"/>
      <c r="DS119" s="990"/>
      <c r="DT119" s="990"/>
      <c r="DU119" s="991"/>
      <c r="DV119" s="992">
        <v>8.6</v>
      </c>
      <c r="DW119" s="993"/>
      <c r="DX119" s="993"/>
      <c r="DY119" s="993"/>
      <c r="DZ119" s="994"/>
    </row>
    <row r="120" spans="1:130" s="231" customFormat="1" ht="26.25" customHeight="1" x14ac:dyDescent="0.2">
      <c r="A120" s="1062"/>
      <c r="B120" s="956"/>
      <c r="C120" s="929" t="s">
        <v>455</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450</v>
      </c>
      <c r="AB120" s="966"/>
      <c r="AC120" s="966"/>
      <c r="AD120" s="966"/>
      <c r="AE120" s="967"/>
      <c r="AF120" s="968" t="s">
        <v>450</v>
      </c>
      <c r="AG120" s="966"/>
      <c r="AH120" s="966"/>
      <c r="AI120" s="966"/>
      <c r="AJ120" s="967"/>
      <c r="AK120" s="968" t="s">
        <v>450</v>
      </c>
      <c r="AL120" s="966"/>
      <c r="AM120" s="966"/>
      <c r="AN120" s="966"/>
      <c r="AO120" s="967"/>
      <c r="AP120" s="969" t="s">
        <v>450</v>
      </c>
      <c r="AQ120" s="970"/>
      <c r="AR120" s="970"/>
      <c r="AS120" s="970"/>
      <c r="AT120" s="971"/>
      <c r="AU120" s="995" t="s">
        <v>481</v>
      </c>
      <c r="AV120" s="996"/>
      <c r="AW120" s="996"/>
      <c r="AX120" s="996"/>
      <c r="AY120" s="997"/>
      <c r="AZ120" s="936" t="s">
        <v>482</v>
      </c>
      <c r="BA120" s="904"/>
      <c r="BB120" s="904"/>
      <c r="BC120" s="904"/>
      <c r="BD120" s="904"/>
      <c r="BE120" s="904"/>
      <c r="BF120" s="904"/>
      <c r="BG120" s="904"/>
      <c r="BH120" s="904"/>
      <c r="BI120" s="904"/>
      <c r="BJ120" s="904"/>
      <c r="BK120" s="904"/>
      <c r="BL120" s="904"/>
      <c r="BM120" s="904"/>
      <c r="BN120" s="904"/>
      <c r="BO120" s="904"/>
      <c r="BP120" s="905"/>
      <c r="BQ120" s="937">
        <v>8732208</v>
      </c>
      <c r="BR120" s="938"/>
      <c r="BS120" s="938"/>
      <c r="BT120" s="938"/>
      <c r="BU120" s="938"/>
      <c r="BV120" s="938">
        <v>8215815</v>
      </c>
      <c r="BW120" s="938"/>
      <c r="BX120" s="938"/>
      <c r="BY120" s="938"/>
      <c r="BZ120" s="938"/>
      <c r="CA120" s="938">
        <v>8626436</v>
      </c>
      <c r="CB120" s="938"/>
      <c r="CC120" s="938"/>
      <c r="CD120" s="938"/>
      <c r="CE120" s="938"/>
      <c r="CF120" s="951">
        <v>28.4</v>
      </c>
      <c r="CG120" s="952"/>
      <c r="CH120" s="952"/>
      <c r="CI120" s="952"/>
      <c r="CJ120" s="952"/>
      <c r="CK120" s="1010" t="s">
        <v>483</v>
      </c>
      <c r="CL120" s="1011"/>
      <c r="CM120" s="1011"/>
      <c r="CN120" s="1011"/>
      <c r="CO120" s="1012"/>
      <c r="CP120" s="1018" t="s">
        <v>484</v>
      </c>
      <c r="CQ120" s="1019"/>
      <c r="CR120" s="1019"/>
      <c r="CS120" s="1019"/>
      <c r="CT120" s="1019"/>
      <c r="CU120" s="1019"/>
      <c r="CV120" s="1019"/>
      <c r="CW120" s="1019"/>
      <c r="CX120" s="1019"/>
      <c r="CY120" s="1019"/>
      <c r="CZ120" s="1019"/>
      <c r="DA120" s="1019"/>
      <c r="DB120" s="1019"/>
      <c r="DC120" s="1019"/>
      <c r="DD120" s="1019"/>
      <c r="DE120" s="1019"/>
      <c r="DF120" s="1020"/>
      <c r="DG120" s="937">
        <v>12905359</v>
      </c>
      <c r="DH120" s="938"/>
      <c r="DI120" s="938"/>
      <c r="DJ120" s="938"/>
      <c r="DK120" s="938"/>
      <c r="DL120" s="938">
        <v>12491048</v>
      </c>
      <c r="DM120" s="938"/>
      <c r="DN120" s="938"/>
      <c r="DO120" s="938"/>
      <c r="DP120" s="938"/>
      <c r="DQ120" s="938">
        <v>11584296</v>
      </c>
      <c r="DR120" s="938"/>
      <c r="DS120" s="938"/>
      <c r="DT120" s="938"/>
      <c r="DU120" s="938"/>
      <c r="DV120" s="939">
        <v>38.200000000000003</v>
      </c>
      <c r="DW120" s="939"/>
      <c r="DX120" s="939"/>
      <c r="DY120" s="939"/>
      <c r="DZ120" s="940"/>
    </row>
    <row r="121" spans="1:130" s="231" customFormat="1" ht="26.25" customHeight="1" x14ac:dyDescent="0.2">
      <c r="A121" s="1062"/>
      <c r="B121" s="956"/>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453</v>
      </c>
      <c r="AB121" s="966"/>
      <c r="AC121" s="966"/>
      <c r="AD121" s="966"/>
      <c r="AE121" s="967"/>
      <c r="AF121" s="968" t="s">
        <v>395</v>
      </c>
      <c r="AG121" s="966"/>
      <c r="AH121" s="966"/>
      <c r="AI121" s="966"/>
      <c r="AJ121" s="967"/>
      <c r="AK121" s="968" t="s">
        <v>450</v>
      </c>
      <c r="AL121" s="966"/>
      <c r="AM121" s="966"/>
      <c r="AN121" s="966"/>
      <c r="AO121" s="967"/>
      <c r="AP121" s="969" t="s">
        <v>450</v>
      </c>
      <c r="AQ121" s="970"/>
      <c r="AR121" s="970"/>
      <c r="AS121" s="970"/>
      <c r="AT121" s="971"/>
      <c r="AU121" s="998"/>
      <c r="AV121" s="999"/>
      <c r="AW121" s="999"/>
      <c r="AX121" s="999"/>
      <c r="AY121" s="1000"/>
      <c r="AZ121" s="929" t="s">
        <v>486</v>
      </c>
      <c r="BA121" s="930"/>
      <c r="BB121" s="930"/>
      <c r="BC121" s="930"/>
      <c r="BD121" s="930"/>
      <c r="BE121" s="930"/>
      <c r="BF121" s="930"/>
      <c r="BG121" s="930"/>
      <c r="BH121" s="930"/>
      <c r="BI121" s="930"/>
      <c r="BJ121" s="930"/>
      <c r="BK121" s="930"/>
      <c r="BL121" s="930"/>
      <c r="BM121" s="930"/>
      <c r="BN121" s="930"/>
      <c r="BO121" s="930"/>
      <c r="BP121" s="931"/>
      <c r="BQ121" s="932">
        <v>13455051</v>
      </c>
      <c r="BR121" s="933"/>
      <c r="BS121" s="933"/>
      <c r="BT121" s="933"/>
      <c r="BU121" s="933"/>
      <c r="BV121" s="933">
        <v>13052174</v>
      </c>
      <c r="BW121" s="933"/>
      <c r="BX121" s="933"/>
      <c r="BY121" s="933"/>
      <c r="BZ121" s="933"/>
      <c r="CA121" s="933">
        <v>13092603</v>
      </c>
      <c r="CB121" s="933"/>
      <c r="CC121" s="933"/>
      <c r="CD121" s="933"/>
      <c r="CE121" s="933"/>
      <c r="CF121" s="927">
        <v>43.1</v>
      </c>
      <c r="CG121" s="928"/>
      <c r="CH121" s="928"/>
      <c r="CI121" s="928"/>
      <c r="CJ121" s="928"/>
      <c r="CK121" s="1013"/>
      <c r="CL121" s="1014"/>
      <c r="CM121" s="1014"/>
      <c r="CN121" s="1014"/>
      <c r="CO121" s="1015"/>
      <c r="CP121" s="1023" t="s">
        <v>487</v>
      </c>
      <c r="CQ121" s="1024"/>
      <c r="CR121" s="1024"/>
      <c r="CS121" s="1024"/>
      <c r="CT121" s="1024"/>
      <c r="CU121" s="1024"/>
      <c r="CV121" s="1024"/>
      <c r="CW121" s="1024"/>
      <c r="CX121" s="1024"/>
      <c r="CY121" s="1024"/>
      <c r="CZ121" s="1024"/>
      <c r="DA121" s="1024"/>
      <c r="DB121" s="1024"/>
      <c r="DC121" s="1024"/>
      <c r="DD121" s="1024"/>
      <c r="DE121" s="1024"/>
      <c r="DF121" s="1025"/>
      <c r="DG121" s="932">
        <v>2484797</v>
      </c>
      <c r="DH121" s="933"/>
      <c r="DI121" s="933"/>
      <c r="DJ121" s="933"/>
      <c r="DK121" s="933"/>
      <c r="DL121" s="933">
        <v>2911599</v>
      </c>
      <c r="DM121" s="933"/>
      <c r="DN121" s="933"/>
      <c r="DO121" s="933"/>
      <c r="DP121" s="933"/>
      <c r="DQ121" s="933">
        <v>3006522</v>
      </c>
      <c r="DR121" s="933"/>
      <c r="DS121" s="933"/>
      <c r="DT121" s="933"/>
      <c r="DU121" s="933"/>
      <c r="DV121" s="934">
        <v>9.9</v>
      </c>
      <c r="DW121" s="934"/>
      <c r="DX121" s="934"/>
      <c r="DY121" s="934"/>
      <c r="DZ121" s="935"/>
    </row>
    <row r="122" spans="1:130" s="231" customFormat="1" ht="26.25" customHeight="1" x14ac:dyDescent="0.2">
      <c r="A122" s="1062"/>
      <c r="B122" s="956"/>
      <c r="C122" s="929" t="s">
        <v>466</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450</v>
      </c>
      <c r="AB122" s="966"/>
      <c r="AC122" s="966"/>
      <c r="AD122" s="966"/>
      <c r="AE122" s="967"/>
      <c r="AF122" s="968" t="s">
        <v>453</v>
      </c>
      <c r="AG122" s="966"/>
      <c r="AH122" s="966"/>
      <c r="AI122" s="966"/>
      <c r="AJ122" s="967"/>
      <c r="AK122" s="968" t="s">
        <v>395</v>
      </c>
      <c r="AL122" s="966"/>
      <c r="AM122" s="966"/>
      <c r="AN122" s="966"/>
      <c r="AO122" s="967"/>
      <c r="AP122" s="969" t="s">
        <v>453</v>
      </c>
      <c r="AQ122" s="970"/>
      <c r="AR122" s="970"/>
      <c r="AS122" s="970"/>
      <c r="AT122" s="971"/>
      <c r="AU122" s="998"/>
      <c r="AV122" s="999"/>
      <c r="AW122" s="999"/>
      <c r="AX122" s="999"/>
      <c r="AY122" s="1000"/>
      <c r="AZ122" s="980" t="s">
        <v>488</v>
      </c>
      <c r="BA122" s="972"/>
      <c r="BB122" s="972"/>
      <c r="BC122" s="972"/>
      <c r="BD122" s="972"/>
      <c r="BE122" s="972"/>
      <c r="BF122" s="972"/>
      <c r="BG122" s="972"/>
      <c r="BH122" s="972"/>
      <c r="BI122" s="972"/>
      <c r="BJ122" s="972"/>
      <c r="BK122" s="972"/>
      <c r="BL122" s="972"/>
      <c r="BM122" s="972"/>
      <c r="BN122" s="972"/>
      <c r="BO122" s="972"/>
      <c r="BP122" s="973"/>
      <c r="BQ122" s="1003">
        <v>73650874</v>
      </c>
      <c r="BR122" s="1004"/>
      <c r="BS122" s="1004"/>
      <c r="BT122" s="1004"/>
      <c r="BU122" s="1004"/>
      <c r="BV122" s="1004">
        <v>72222154</v>
      </c>
      <c r="BW122" s="1004"/>
      <c r="BX122" s="1004"/>
      <c r="BY122" s="1004"/>
      <c r="BZ122" s="1004"/>
      <c r="CA122" s="1004">
        <v>70047718</v>
      </c>
      <c r="CB122" s="1004"/>
      <c r="CC122" s="1004"/>
      <c r="CD122" s="1004"/>
      <c r="CE122" s="1004"/>
      <c r="CF122" s="1021">
        <v>230.7</v>
      </c>
      <c r="CG122" s="1022"/>
      <c r="CH122" s="1022"/>
      <c r="CI122" s="1022"/>
      <c r="CJ122" s="1022"/>
      <c r="CK122" s="1013"/>
      <c r="CL122" s="1014"/>
      <c r="CM122" s="1014"/>
      <c r="CN122" s="1014"/>
      <c r="CO122" s="1015"/>
      <c r="CP122" s="1023" t="s">
        <v>489</v>
      </c>
      <c r="CQ122" s="1024"/>
      <c r="CR122" s="1024"/>
      <c r="CS122" s="1024"/>
      <c r="CT122" s="1024"/>
      <c r="CU122" s="1024"/>
      <c r="CV122" s="1024"/>
      <c r="CW122" s="1024"/>
      <c r="CX122" s="1024"/>
      <c r="CY122" s="1024"/>
      <c r="CZ122" s="1024"/>
      <c r="DA122" s="1024"/>
      <c r="DB122" s="1024"/>
      <c r="DC122" s="1024"/>
      <c r="DD122" s="1024"/>
      <c r="DE122" s="1024"/>
      <c r="DF122" s="1025"/>
      <c r="DG122" s="932">
        <v>2162224</v>
      </c>
      <c r="DH122" s="933"/>
      <c r="DI122" s="933"/>
      <c r="DJ122" s="933"/>
      <c r="DK122" s="933"/>
      <c r="DL122" s="933">
        <v>1943056</v>
      </c>
      <c r="DM122" s="933"/>
      <c r="DN122" s="933"/>
      <c r="DO122" s="933"/>
      <c r="DP122" s="933"/>
      <c r="DQ122" s="933">
        <v>1684861</v>
      </c>
      <c r="DR122" s="933"/>
      <c r="DS122" s="933"/>
      <c r="DT122" s="933"/>
      <c r="DU122" s="933"/>
      <c r="DV122" s="934">
        <v>5.5</v>
      </c>
      <c r="DW122" s="934"/>
      <c r="DX122" s="934"/>
      <c r="DY122" s="934"/>
      <c r="DZ122" s="935"/>
    </row>
    <row r="123" spans="1:130" s="231" customFormat="1" ht="26.25" customHeight="1" x14ac:dyDescent="0.2">
      <c r="A123" s="1062"/>
      <c r="B123" s="956"/>
      <c r="C123" s="929" t="s">
        <v>472</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v>23070</v>
      </c>
      <c r="AB123" s="966"/>
      <c r="AC123" s="966"/>
      <c r="AD123" s="966"/>
      <c r="AE123" s="967"/>
      <c r="AF123" s="968">
        <v>22818</v>
      </c>
      <c r="AG123" s="966"/>
      <c r="AH123" s="966"/>
      <c r="AI123" s="966"/>
      <c r="AJ123" s="967"/>
      <c r="AK123" s="968">
        <v>42216</v>
      </c>
      <c r="AL123" s="966"/>
      <c r="AM123" s="966"/>
      <c r="AN123" s="966"/>
      <c r="AO123" s="967"/>
      <c r="AP123" s="969">
        <v>0.1</v>
      </c>
      <c r="AQ123" s="970"/>
      <c r="AR123" s="970"/>
      <c r="AS123" s="970"/>
      <c r="AT123" s="971"/>
      <c r="AU123" s="1001"/>
      <c r="AV123" s="1002"/>
      <c r="AW123" s="1002"/>
      <c r="AX123" s="1002"/>
      <c r="AY123" s="1002"/>
      <c r="AZ123" s="253" t="s">
        <v>188</v>
      </c>
      <c r="BA123" s="253"/>
      <c r="BB123" s="253"/>
      <c r="BC123" s="253"/>
      <c r="BD123" s="253"/>
      <c r="BE123" s="253"/>
      <c r="BF123" s="253"/>
      <c r="BG123" s="253"/>
      <c r="BH123" s="253"/>
      <c r="BI123" s="253"/>
      <c r="BJ123" s="253"/>
      <c r="BK123" s="253"/>
      <c r="BL123" s="253"/>
      <c r="BM123" s="253"/>
      <c r="BN123" s="253"/>
      <c r="BO123" s="981" t="s">
        <v>490</v>
      </c>
      <c r="BP123" s="1009"/>
      <c r="BQ123" s="1068">
        <v>95838133</v>
      </c>
      <c r="BR123" s="1069"/>
      <c r="BS123" s="1069"/>
      <c r="BT123" s="1069"/>
      <c r="BU123" s="1069"/>
      <c r="BV123" s="1069">
        <v>93490143</v>
      </c>
      <c r="BW123" s="1069"/>
      <c r="BX123" s="1069"/>
      <c r="BY123" s="1069"/>
      <c r="BZ123" s="1069"/>
      <c r="CA123" s="1069">
        <v>91766757</v>
      </c>
      <c r="CB123" s="1069"/>
      <c r="CC123" s="1069"/>
      <c r="CD123" s="1069"/>
      <c r="CE123" s="1069"/>
      <c r="CF123" s="1005"/>
      <c r="CG123" s="1006"/>
      <c r="CH123" s="1006"/>
      <c r="CI123" s="1006"/>
      <c r="CJ123" s="1007"/>
      <c r="CK123" s="1013"/>
      <c r="CL123" s="1014"/>
      <c r="CM123" s="1014"/>
      <c r="CN123" s="1014"/>
      <c r="CO123" s="1015"/>
      <c r="CP123" s="1023" t="s">
        <v>491</v>
      </c>
      <c r="CQ123" s="1024"/>
      <c r="CR123" s="1024"/>
      <c r="CS123" s="1024"/>
      <c r="CT123" s="1024"/>
      <c r="CU123" s="1024"/>
      <c r="CV123" s="1024"/>
      <c r="CW123" s="1024"/>
      <c r="CX123" s="1024"/>
      <c r="CY123" s="1024"/>
      <c r="CZ123" s="1024"/>
      <c r="DA123" s="1024"/>
      <c r="DB123" s="1024"/>
      <c r="DC123" s="1024"/>
      <c r="DD123" s="1024"/>
      <c r="DE123" s="1024"/>
      <c r="DF123" s="1025"/>
      <c r="DG123" s="965">
        <v>417299</v>
      </c>
      <c r="DH123" s="966"/>
      <c r="DI123" s="966"/>
      <c r="DJ123" s="966"/>
      <c r="DK123" s="967"/>
      <c r="DL123" s="968">
        <v>390790</v>
      </c>
      <c r="DM123" s="966"/>
      <c r="DN123" s="966"/>
      <c r="DO123" s="966"/>
      <c r="DP123" s="967"/>
      <c r="DQ123" s="968">
        <v>363881</v>
      </c>
      <c r="DR123" s="966"/>
      <c r="DS123" s="966"/>
      <c r="DT123" s="966"/>
      <c r="DU123" s="967"/>
      <c r="DV123" s="969">
        <v>1.2</v>
      </c>
      <c r="DW123" s="970"/>
      <c r="DX123" s="970"/>
      <c r="DY123" s="970"/>
      <c r="DZ123" s="971"/>
    </row>
    <row r="124" spans="1:130" s="231" customFormat="1" ht="26.25" customHeight="1" thickBot="1" x14ac:dyDescent="0.25">
      <c r="A124" s="1062"/>
      <c r="B124" s="956"/>
      <c r="C124" s="929" t="s">
        <v>475</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492</v>
      </c>
      <c r="AB124" s="966"/>
      <c r="AC124" s="966"/>
      <c r="AD124" s="966"/>
      <c r="AE124" s="967"/>
      <c r="AF124" s="968" t="s">
        <v>395</v>
      </c>
      <c r="AG124" s="966"/>
      <c r="AH124" s="966"/>
      <c r="AI124" s="966"/>
      <c r="AJ124" s="967"/>
      <c r="AK124" s="968" t="s">
        <v>395</v>
      </c>
      <c r="AL124" s="966"/>
      <c r="AM124" s="966"/>
      <c r="AN124" s="966"/>
      <c r="AO124" s="967"/>
      <c r="AP124" s="969" t="s">
        <v>395</v>
      </c>
      <c r="AQ124" s="970"/>
      <c r="AR124" s="970"/>
      <c r="AS124" s="970"/>
      <c r="AT124" s="971"/>
      <c r="AU124" s="1064" t="s">
        <v>493</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90.3</v>
      </c>
      <c r="BR124" s="1031"/>
      <c r="BS124" s="1031"/>
      <c r="BT124" s="1031"/>
      <c r="BU124" s="1031"/>
      <c r="BV124" s="1031">
        <v>91</v>
      </c>
      <c r="BW124" s="1031"/>
      <c r="BX124" s="1031"/>
      <c r="BY124" s="1031"/>
      <c r="BZ124" s="1031"/>
      <c r="CA124" s="1031">
        <v>87.9</v>
      </c>
      <c r="CB124" s="1031"/>
      <c r="CC124" s="1031"/>
      <c r="CD124" s="1031"/>
      <c r="CE124" s="1031"/>
      <c r="CF124" s="1032"/>
      <c r="CG124" s="1033"/>
      <c r="CH124" s="1033"/>
      <c r="CI124" s="1033"/>
      <c r="CJ124" s="1034"/>
      <c r="CK124" s="1016"/>
      <c r="CL124" s="1016"/>
      <c r="CM124" s="1016"/>
      <c r="CN124" s="1016"/>
      <c r="CO124" s="1017"/>
      <c r="CP124" s="1023" t="s">
        <v>494</v>
      </c>
      <c r="CQ124" s="1024"/>
      <c r="CR124" s="1024"/>
      <c r="CS124" s="1024"/>
      <c r="CT124" s="1024"/>
      <c r="CU124" s="1024"/>
      <c r="CV124" s="1024"/>
      <c r="CW124" s="1024"/>
      <c r="CX124" s="1024"/>
      <c r="CY124" s="1024"/>
      <c r="CZ124" s="1024"/>
      <c r="DA124" s="1024"/>
      <c r="DB124" s="1024"/>
      <c r="DC124" s="1024"/>
      <c r="DD124" s="1024"/>
      <c r="DE124" s="1024"/>
      <c r="DF124" s="1025"/>
      <c r="DG124" s="1008">
        <v>108929</v>
      </c>
      <c r="DH124" s="990"/>
      <c r="DI124" s="990"/>
      <c r="DJ124" s="990"/>
      <c r="DK124" s="991"/>
      <c r="DL124" s="989">
        <v>100193</v>
      </c>
      <c r="DM124" s="990"/>
      <c r="DN124" s="990"/>
      <c r="DO124" s="990"/>
      <c r="DP124" s="991"/>
      <c r="DQ124" s="989">
        <v>81229</v>
      </c>
      <c r="DR124" s="990"/>
      <c r="DS124" s="990"/>
      <c r="DT124" s="990"/>
      <c r="DU124" s="991"/>
      <c r="DV124" s="992">
        <v>0.3</v>
      </c>
      <c r="DW124" s="993"/>
      <c r="DX124" s="993"/>
      <c r="DY124" s="993"/>
      <c r="DZ124" s="994"/>
    </row>
    <row r="125" spans="1:130" s="231" customFormat="1" ht="26.25" customHeight="1" x14ac:dyDescent="0.2">
      <c r="A125" s="1062"/>
      <c r="B125" s="956"/>
      <c r="C125" s="929" t="s">
        <v>478</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453</v>
      </c>
      <c r="AB125" s="966"/>
      <c r="AC125" s="966"/>
      <c r="AD125" s="966"/>
      <c r="AE125" s="967"/>
      <c r="AF125" s="968" t="s">
        <v>453</v>
      </c>
      <c r="AG125" s="966"/>
      <c r="AH125" s="966"/>
      <c r="AI125" s="966"/>
      <c r="AJ125" s="967"/>
      <c r="AK125" s="968" t="s">
        <v>453</v>
      </c>
      <c r="AL125" s="966"/>
      <c r="AM125" s="966"/>
      <c r="AN125" s="966"/>
      <c r="AO125" s="967"/>
      <c r="AP125" s="969" t="s">
        <v>453</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495</v>
      </c>
      <c r="CL125" s="1011"/>
      <c r="CM125" s="1011"/>
      <c r="CN125" s="1011"/>
      <c r="CO125" s="1012"/>
      <c r="CP125" s="936" t="s">
        <v>496</v>
      </c>
      <c r="CQ125" s="904"/>
      <c r="CR125" s="904"/>
      <c r="CS125" s="904"/>
      <c r="CT125" s="904"/>
      <c r="CU125" s="904"/>
      <c r="CV125" s="904"/>
      <c r="CW125" s="904"/>
      <c r="CX125" s="904"/>
      <c r="CY125" s="904"/>
      <c r="CZ125" s="904"/>
      <c r="DA125" s="904"/>
      <c r="DB125" s="904"/>
      <c r="DC125" s="904"/>
      <c r="DD125" s="904"/>
      <c r="DE125" s="904"/>
      <c r="DF125" s="905"/>
      <c r="DG125" s="937" t="s">
        <v>452</v>
      </c>
      <c r="DH125" s="938"/>
      <c r="DI125" s="938"/>
      <c r="DJ125" s="938"/>
      <c r="DK125" s="938"/>
      <c r="DL125" s="938" t="s">
        <v>453</v>
      </c>
      <c r="DM125" s="938"/>
      <c r="DN125" s="938"/>
      <c r="DO125" s="938"/>
      <c r="DP125" s="938"/>
      <c r="DQ125" s="938" t="s">
        <v>453</v>
      </c>
      <c r="DR125" s="938"/>
      <c r="DS125" s="938"/>
      <c r="DT125" s="938"/>
      <c r="DU125" s="938"/>
      <c r="DV125" s="939" t="s">
        <v>453</v>
      </c>
      <c r="DW125" s="939"/>
      <c r="DX125" s="939"/>
      <c r="DY125" s="939"/>
      <c r="DZ125" s="940"/>
    </row>
    <row r="126" spans="1:130" s="231" customFormat="1" ht="26.25" customHeight="1" thickBot="1" x14ac:dyDescent="0.25">
      <c r="A126" s="1062"/>
      <c r="B126" s="956"/>
      <c r="C126" s="929" t="s">
        <v>480</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17048</v>
      </c>
      <c r="AB126" s="966"/>
      <c r="AC126" s="966"/>
      <c r="AD126" s="966"/>
      <c r="AE126" s="967"/>
      <c r="AF126" s="968">
        <v>14545</v>
      </c>
      <c r="AG126" s="966"/>
      <c r="AH126" s="966"/>
      <c r="AI126" s="966"/>
      <c r="AJ126" s="967"/>
      <c r="AK126" s="968">
        <v>12195</v>
      </c>
      <c r="AL126" s="966"/>
      <c r="AM126" s="966"/>
      <c r="AN126" s="966"/>
      <c r="AO126" s="967"/>
      <c r="AP126" s="969">
        <v>0</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497</v>
      </c>
      <c r="CQ126" s="930"/>
      <c r="CR126" s="930"/>
      <c r="CS126" s="930"/>
      <c r="CT126" s="930"/>
      <c r="CU126" s="930"/>
      <c r="CV126" s="930"/>
      <c r="CW126" s="930"/>
      <c r="CX126" s="930"/>
      <c r="CY126" s="930"/>
      <c r="CZ126" s="930"/>
      <c r="DA126" s="930"/>
      <c r="DB126" s="930"/>
      <c r="DC126" s="930"/>
      <c r="DD126" s="930"/>
      <c r="DE126" s="930"/>
      <c r="DF126" s="931"/>
      <c r="DG126" s="932" t="s">
        <v>453</v>
      </c>
      <c r="DH126" s="933"/>
      <c r="DI126" s="933"/>
      <c r="DJ126" s="933"/>
      <c r="DK126" s="933"/>
      <c r="DL126" s="933" t="s">
        <v>453</v>
      </c>
      <c r="DM126" s="933"/>
      <c r="DN126" s="933"/>
      <c r="DO126" s="933"/>
      <c r="DP126" s="933"/>
      <c r="DQ126" s="933" t="s">
        <v>453</v>
      </c>
      <c r="DR126" s="933"/>
      <c r="DS126" s="933"/>
      <c r="DT126" s="933"/>
      <c r="DU126" s="933"/>
      <c r="DV126" s="934" t="s">
        <v>453</v>
      </c>
      <c r="DW126" s="934"/>
      <c r="DX126" s="934"/>
      <c r="DY126" s="934"/>
      <c r="DZ126" s="935"/>
    </row>
    <row r="127" spans="1:130" s="231" customFormat="1" ht="26.25" customHeight="1" x14ac:dyDescent="0.2">
      <c r="A127" s="1063"/>
      <c r="B127" s="958"/>
      <c r="C127" s="980" t="s">
        <v>498</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v>1419</v>
      </c>
      <c r="AB127" s="966"/>
      <c r="AC127" s="966"/>
      <c r="AD127" s="966"/>
      <c r="AE127" s="967"/>
      <c r="AF127" s="968">
        <v>652</v>
      </c>
      <c r="AG127" s="966"/>
      <c r="AH127" s="966"/>
      <c r="AI127" s="966"/>
      <c r="AJ127" s="967"/>
      <c r="AK127" s="968">
        <v>2645</v>
      </c>
      <c r="AL127" s="966"/>
      <c r="AM127" s="966"/>
      <c r="AN127" s="966"/>
      <c r="AO127" s="967"/>
      <c r="AP127" s="969">
        <v>0</v>
      </c>
      <c r="AQ127" s="970"/>
      <c r="AR127" s="970"/>
      <c r="AS127" s="970"/>
      <c r="AT127" s="971"/>
      <c r="AU127" s="234"/>
      <c r="AV127" s="234"/>
      <c r="AW127" s="234"/>
      <c r="AX127" s="1035" t="s">
        <v>499</v>
      </c>
      <c r="AY127" s="1036"/>
      <c r="AZ127" s="1036"/>
      <c r="BA127" s="1036"/>
      <c r="BB127" s="1036"/>
      <c r="BC127" s="1036"/>
      <c r="BD127" s="1036"/>
      <c r="BE127" s="1037"/>
      <c r="BF127" s="1038" t="s">
        <v>500</v>
      </c>
      <c r="BG127" s="1036"/>
      <c r="BH127" s="1036"/>
      <c r="BI127" s="1036"/>
      <c r="BJ127" s="1036"/>
      <c r="BK127" s="1036"/>
      <c r="BL127" s="1037"/>
      <c r="BM127" s="1038" t="s">
        <v>501</v>
      </c>
      <c r="BN127" s="1036"/>
      <c r="BO127" s="1036"/>
      <c r="BP127" s="1036"/>
      <c r="BQ127" s="1036"/>
      <c r="BR127" s="1036"/>
      <c r="BS127" s="1037"/>
      <c r="BT127" s="1038" t="s">
        <v>502</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503</v>
      </c>
      <c r="CQ127" s="930"/>
      <c r="CR127" s="930"/>
      <c r="CS127" s="930"/>
      <c r="CT127" s="930"/>
      <c r="CU127" s="930"/>
      <c r="CV127" s="930"/>
      <c r="CW127" s="930"/>
      <c r="CX127" s="930"/>
      <c r="CY127" s="930"/>
      <c r="CZ127" s="930"/>
      <c r="DA127" s="930"/>
      <c r="DB127" s="930"/>
      <c r="DC127" s="930"/>
      <c r="DD127" s="930"/>
      <c r="DE127" s="930"/>
      <c r="DF127" s="931"/>
      <c r="DG127" s="932" t="s">
        <v>395</v>
      </c>
      <c r="DH127" s="933"/>
      <c r="DI127" s="933"/>
      <c r="DJ127" s="933"/>
      <c r="DK127" s="933"/>
      <c r="DL127" s="933" t="s">
        <v>453</v>
      </c>
      <c r="DM127" s="933"/>
      <c r="DN127" s="933"/>
      <c r="DO127" s="933"/>
      <c r="DP127" s="933"/>
      <c r="DQ127" s="933" t="s">
        <v>453</v>
      </c>
      <c r="DR127" s="933"/>
      <c r="DS127" s="933"/>
      <c r="DT127" s="933"/>
      <c r="DU127" s="933"/>
      <c r="DV127" s="934" t="s">
        <v>452</v>
      </c>
      <c r="DW127" s="934"/>
      <c r="DX127" s="934"/>
      <c r="DY127" s="934"/>
      <c r="DZ127" s="935"/>
    </row>
    <row r="128" spans="1:130" s="231" customFormat="1" ht="26.25" customHeight="1" thickBot="1" x14ac:dyDescent="0.25">
      <c r="A128" s="1046" t="s">
        <v>504</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505</v>
      </c>
      <c r="X128" s="1048"/>
      <c r="Y128" s="1048"/>
      <c r="Z128" s="1049"/>
      <c r="AA128" s="1050">
        <v>1140348</v>
      </c>
      <c r="AB128" s="1051"/>
      <c r="AC128" s="1051"/>
      <c r="AD128" s="1051"/>
      <c r="AE128" s="1052"/>
      <c r="AF128" s="1053">
        <v>1154115</v>
      </c>
      <c r="AG128" s="1051"/>
      <c r="AH128" s="1051"/>
      <c r="AI128" s="1051"/>
      <c r="AJ128" s="1052"/>
      <c r="AK128" s="1053">
        <v>1160411</v>
      </c>
      <c r="AL128" s="1051"/>
      <c r="AM128" s="1051"/>
      <c r="AN128" s="1051"/>
      <c r="AO128" s="1052"/>
      <c r="AP128" s="1054"/>
      <c r="AQ128" s="1055"/>
      <c r="AR128" s="1055"/>
      <c r="AS128" s="1055"/>
      <c r="AT128" s="1056"/>
      <c r="AU128" s="234"/>
      <c r="AV128" s="234"/>
      <c r="AW128" s="234"/>
      <c r="AX128" s="903" t="s">
        <v>506</v>
      </c>
      <c r="AY128" s="904"/>
      <c r="AZ128" s="904"/>
      <c r="BA128" s="904"/>
      <c r="BB128" s="904"/>
      <c r="BC128" s="904"/>
      <c r="BD128" s="904"/>
      <c r="BE128" s="905"/>
      <c r="BF128" s="1057" t="s">
        <v>129</v>
      </c>
      <c r="BG128" s="1058"/>
      <c r="BH128" s="1058"/>
      <c r="BI128" s="1058"/>
      <c r="BJ128" s="1058"/>
      <c r="BK128" s="1058"/>
      <c r="BL128" s="1059"/>
      <c r="BM128" s="1057">
        <v>11.54</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507</v>
      </c>
      <c r="CQ128" s="1040"/>
      <c r="CR128" s="1040"/>
      <c r="CS128" s="1040"/>
      <c r="CT128" s="1040"/>
      <c r="CU128" s="1040"/>
      <c r="CV128" s="1040"/>
      <c r="CW128" s="1040"/>
      <c r="CX128" s="1040"/>
      <c r="CY128" s="1040"/>
      <c r="CZ128" s="1040"/>
      <c r="DA128" s="1040"/>
      <c r="DB128" s="1040"/>
      <c r="DC128" s="1040"/>
      <c r="DD128" s="1040"/>
      <c r="DE128" s="1040"/>
      <c r="DF128" s="1041"/>
      <c r="DG128" s="1042">
        <v>147977</v>
      </c>
      <c r="DH128" s="1043"/>
      <c r="DI128" s="1043"/>
      <c r="DJ128" s="1043"/>
      <c r="DK128" s="1043"/>
      <c r="DL128" s="1043">
        <v>135138</v>
      </c>
      <c r="DM128" s="1043"/>
      <c r="DN128" s="1043"/>
      <c r="DO128" s="1043"/>
      <c r="DP128" s="1043"/>
      <c r="DQ128" s="1043">
        <v>126000</v>
      </c>
      <c r="DR128" s="1043"/>
      <c r="DS128" s="1043"/>
      <c r="DT128" s="1043"/>
      <c r="DU128" s="1043"/>
      <c r="DV128" s="1044">
        <v>0.4</v>
      </c>
      <c r="DW128" s="1044"/>
      <c r="DX128" s="1044"/>
      <c r="DY128" s="1044"/>
      <c r="DZ128" s="1045"/>
    </row>
    <row r="129" spans="1:131" s="231" customFormat="1" ht="26.25" customHeight="1" x14ac:dyDescent="0.2">
      <c r="A129" s="941" t="s">
        <v>107</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508</v>
      </c>
      <c r="X129" s="1076"/>
      <c r="Y129" s="1076"/>
      <c r="Z129" s="1077"/>
      <c r="AA129" s="965">
        <v>36006066</v>
      </c>
      <c r="AB129" s="966"/>
      <c r="AC129" s="966"/>
      <c r="AD129" s="966"/>
      <c r="AE129" s="967"/>
      <c r="AF129" s="968">
        <v>36174249</v>
      </c>
      <c r="AG129" s="966"/>
      <c r="AH129" s="966"/>
      <c r="AI129" s="966"/>
      <c r="AJ129" s="967"/>
      <c r="AK129" s="968">
        <v>36938822</v>
      </c>
      <c r="AL129" s="966"/>
      <c r="AM129" s="966"/>
      <c r="AN129" s="966"/>
      <c r="AO129" s="967"/>
      <c r="AP129" s="1078"/>
      <c r="AQ129" s="1079"/>
      <c r="AR129" s="1079"/>
      <c r="AS129" s="1079"/>
      <c r="AT129" s="1080"/>
      <c r="AU129" s="235"/>
      <c r="AV129" s="235"/>
      <c r="AW129" s="235"/>
      <c r="AX129" s="1070" t="s">
        <v>509</v>
      </c>
      <c r="AY129" s="930"/>
      <c r="AZ129" s="930"/>
      <c r="BA129" s="930"/>
      <c r="BB129" s="930"/>
      <c r="BC129" s="930"/>
      <c r="BD129" s="930"/>
      <c r="BE129" s="931"/>
      <c r="BF129" s="1071" t="s">
        <v>395</v>
      </c>
      <c r="BG129" s="1072"/>
      <c r="BH129" s="1072"/>
      <c r="BI129" s="1072"/>
      <c r="BJ129" s="1072"/>
      <c r="BK129" s="1072"/>
      <c r="BL129" s="1073"/>
      <c r="BM129" s="1071">
        <v>16.54</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41" t="s">
        <v>510</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511</v>
      </c>
      <c r="X130" s="1076"/>
      <c r="Y130" s="1076"/>
      <c r="Z130" s="1077"/>
      <c r="AA130" s="965">
        <v>6696758</v>
      </c>
      <c r="AB130" s="966"/>
      <c r="AC130" s="966"/>
      <c r="AD130" s="966"/>
      <c r="AE130" s="967"/>
      <c r="AF130" s="968">
        <v>6729802</v>
      </c>
      <c r="AG130" s="966"/>
      <c r="AH130" s="966"/>
      <c r="AI130" s="966"/>
      <c r="AJ130" s="967"/>
      <c r="AK130" s="968">
        <v>6578913</v>
      </c>
      <c r="AL130" s="966"/>
      <c r="AM130" s="966"/>
      <c r="AN130" s="966"/>
      <c r="AO130" s="967"/>
      <c r="AP130" s="1078"/>
      <c r="AQ130" s="1079"/>
      <c r="AR130" s="1079"/>
      <c r="AS130" s="1079"/>
      <c r="AT130" s="1080"/>
      <c r="AU130" s="235"/>
      <c r="AV130" s="235"/>
      <c r="AW130" s="235"/>
      <c r="AX130" s="1070" t="s">
        <v>512</v>
      </c>
      <c r="AY130" s="930"/>
      <c r="AZ130" s="930"/>
      <c r="BA130" s="930"/>
      <c r="BB130" s="930"/>
      <c r="BC130" s="930"/>
      <c r="BD130" s="930"/>
      <c r="BE130" s="931"/>
      <c r="BF130" s="1106">
        <v>8.9</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513</v>
      </c>
      <c r="X131" s="1113"/>
      <c r="Y131" s="1113"/>
      <c r="Z131" s="1114"/>
      <c r="AA131" s="1008">
        <v>29309308</v>
      </c>
      <c r="AB131" s="990"/>
      <c r="AC131" s="990"/>
      <c r="AD131" s="990"/>
      <c r="AE131" s="991"/>
      <c r="AF131" s="989">
        <v>29444447</v>
      </c>
      <c r="AG131" s="990"/>
      <c r="AH131" s="990"/>
      <c r="AI131" s="990"/>
      <c r="AJ131" s="991"/>
      <c r="AK131" s="989">
        <v>30359909</v>
      </c>
      <c r="AL131" s="990"/>
      <c r="AM131" s="990"/>
      <c r="AN131" s="990"/>
      <c r="AO131" s="991"/>
      <c r="AP131" s="1115"/>
      <c r="AQ131" s="1116"/>
      <c r="AR131" s="1116"/>
      <c r="AS131" s="1116"/>
      <c r="AT131" s="1117"/>
      <c r="AU131" s="235"/>
      <c r="AV131" s="235"/>
      <c r="AW131" s="235"/>
      <c r="AX131" s="1088" t="s">
        <v>514</v>
      </c>
      <c r="AY131" s="1040"/>
      <c r="AZ131" s="1040"/>
      <c r="BA131" s="1040"/>
      <c r="BB131" s="1040"/>
      <c r="BC131" s="1040"/>
      <c r="BD131" s="1040"/>
      <c r="BE131" s="1041"/>
      <c r="BF131" s="1089">
        <v>87.9</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95" t="s">
        <v>515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516</v>
      </c>
      <c r="W132" s="1099"/>
      <c r="X132" s="1099"/>
      <c r="Y132" s="1099"/>
      <c r="Z132" s="1100"/>
      <c r="AA132" s="1101">
        <v>8.4553548650000003</v>
      </c>
      <c r="AB132" s="1102"/>
      <c r="AC132" s="1102"/>
      <c r="AD132" s="1102"/>
      <c r="AE132" s="1103"/>
      <c r="AF132" s="1104">
        <v>9.2430229710000003</v>
      </c>
      <c r="AG132" s="1102"/>
      <c r="AH132" s="1102"/>
      <c r="AI132" s="1102"/>
      <c r="AJ132" s="1103"/>
      <c r="AK132" s="1104">
        <v>9.0991280640000003</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517</v>
      </c>
      <c r="W133" s="1082"/>
      <c r="X133" s="1082"/>
      <c r="Y133" s="1082"/>
      <c r="Z133" s="1083"/>
      <c r="AA133" s="1084">
        <v>8.1</v>
      </c>
      <c r="AB133" s="1085"/>
      <c r="AC133" s="1085"/>
      <c r="AD133" s="1085"/>
      <c r="AE133" s="1086"/>
      <c r="AF133" s="1084">
        <v>8.6</v>
      </c>
      <c r="AG133" s="1085"/>
      <c r="AH133" s="1085"/>
      <c r="AI133" s="1085"/>
      <c r="AJ133" s="1086"/>
      <c r="AK133" s="1084">
        <v>8.9</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U4bf0gTnY5MAMlWYsLLQbxHb/bpVcwEbmjFs2TJfQ1abi+aPXNoEV/qNAYhVF52rt2d+JFhJQ8Iac8POOqgFAg==" saltValue="6tzdCYwutAC4coMNT8yd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 header="0.39370078740157483" footer="0"/>
  <pageSetup paperSize="9" scale="19"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1" sqref="B1:DI1"/>
    </sheetView>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518</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zrjubAHQtX4WUC5M3wl65APJ0peuwYi8vVkloGtkHFnyPqLLUdQHIrPKm3CpywibyHPlR3TLhn9msDyzqiusPA==" saltValue="DkfqKGRJ92euKp8IFx/Ocg==" spinCount="100000" sheet="1" objects="1" scenarios="1"/>
  <dataConsolidate/>
  <phoneticPr fontId="2"/>
  <printOptions horizontalCentered="1" verticalCentered="1"/>
  <pageMargins left="0" right="0" top="0.19685039370078741" bottom="0" header="0.39370078740157483"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1" sqref="B1:DI1"/>
    </sheetView>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84MG/UDvL9yhvP3yGvazjyCVdSrEFdtNNWb7vCudrKhbhrO0ERwOLZLP5I6+LSD1EKsFBMnNc/e+J5vtEI1AQ==" saltValue="wAz1daqjPN6FrOZqUaIVfA==" spinCount="100000" sheet="1" objects="1" scenarios="1"/>
  <dataConsolidate/>
  <phoneticPr fontId="2"/>
  <printOptions horizontalCentered="1" verticalCentered="1"/>
  <pageMargins left="0" right="0" top="0.19685039370078741" bottom="0" header="0.39370078740157483"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1" sqref="B1:DI1"/>
    </sheetView>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519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520</v>
      </c>
      <c r="AL6" s="268"/>
      <c r="AM6" s="268"/>
      <c r="AN6" s="268"/>
    </row>
    <row r="7" spans="1:46" ht="13.5" customHeight="1" x14ac:dyDescent="0.2">
      <c r="A7" s="267"/>
      <c r="AK7" s="270"/>
      <c r="AL7" s="271"/>
      <c r="AM7" s="271"/>
      <c r="AN7" s="272"/>
      <c r="AO7" s="1118" t="s">
        <v>521</v>
      </c>
      <c r="AP7" s="273"/>
      <c r="AQ7" s="274" t="s">
        <v>522</v>
      </c>
      <c r="AR7" s="275"/>
    </row>
    <row r="8" spans="1:46" ht="13.2" x14ac:dyDescent="0.2">
      <c r="A8" s="267"/>
      <c r="AK8" s="276"/>
      <c r="AL8" s="277"/>
      <c r="AM8" s="277"/>
      <c r="AN8" s="278"/>
      <c r="AO8" s="1119"/>
      <c r="AP8" s="279" t="s">
        <v>523</v>
      </c>
      <c r="AQ8" s="280" t="s">
        <v>524</v>
      </c>
      <c r="AR8" s="281" t="s">
        <v>525</v>
      </c>
    </row>
    <row r="9" spans="1:46" ht="13.2" x14ac:dyDescent="0.2">
      <c r="A9" s="267"/>
      <c r="AK9" s="1120" t="s">
        <v>526</v>
      </c>
      <c r="AL9" s="1121"/>
      <c r="AM9" s="1121"/>
      <c r="AN9" s="1122"/>
      <c r="AO9" s="282">
        <v>10942892</v>
      </c>
      <c r="AP9" s="282">
        <v>77610</v>
      </c>
      <c r="AQ9" s="283">
        <v>63345</v>
      </c>
      <c r="AR9" s="284">
        <v>22.5</v>
      </c>
    </row>
    <row r="10" spans="1:46" ht="13.5" customHeight="1" x14ac:dyDescent="0.2">
      <c r="A10" s="267"/>
      <c r="AK10" s="1120" t="s">
        <v>527</v>
      </c>
      <c r="AL10" s="1121"/>
      <c r="AM10" s="1121"/>
      <c r="AN10" s="1122"/>
      <c r="AO10" s="285">
        <v>451429</v>
      </c>
      <c r="AP10" s="285">
        <v>3202</v>
      </c>
      <c r="AQ10" s="286">
        <v>4099</v>
      </c>
      <c r="AR10" s="287">
        <v>-21.9</v>
      </c>
    </row>
    <row r="11" spans="1:46" ht="13.5" customHeight="1" x14ac:dyDescent="0.2">
      <c r="A11" s="267"/>
      <c r="AK11" s="1120" t="s">
        <v>528</v>
      </c>
      <c r="AL11" s="1121"/>
      <c r="AM11" s="1121"/>
      <c r="AN11" s="1122"/>
      <c r="AO11" s="285">
        <v>233114</v>
      </c>
      <c r="AP11" s="285">
        <v>1653</v>
      </c>
      <c r="AQ11" s="286">
        <v>1825</v>
      </c>
      <c r="AR11" s="287">
        <v>-9.4</v>
      </c>
    </row>
    <row r="12" spans="1:46" ht="13.5" customHeight="1" x14ac:dyDescent="0.2">
      <c r="A12" s="267"/>
      <c r="AK12" s="1120" t="s">
        <v>529</v>
      </c>
      <c r="AL12" s="1121"/>
      <c r="AM12" s="1121"/>
      <c r="AN12" s="1122"/>
      <c r="AO12" s="285" t="s">
        <v>530</v>
      </c>
      <c r="AP12" s="285" t="s">
        <v>530</v>
      </c>
      <c r="AQ12" s="286">
        <v>40</v>
      </c>
      <c r="AR12" s="287" t="s">
        <v>530</v>
      </c>
    </row>
    <row r="13" spans="1:46" ht="13.5" customHeight="1" x14ac:dyDescent="0.2">
      <c r="A13" s="267"/>
      <c r="AK13" s="1120" t="s">
        <v>531</v>
      </c>
      <c r="AL13" s="1121"/>
      <c r="AM13" s="1121"/>
      <c r="AN13" s="1122"/>
      <c r="AO13" s="285">
        <v>380151</v>
      </c>
      <c r="AP13" s="285">
        <v>2696</v>
      </c>
      <c r="AQ13" s="286">
        <v>1974</v>
      </c>
      <c r="AR13" s="287">
        <v>36.6</v>
      </c>
    </row>
    <row r="14" spans="1:46" ht="13.5" customHeight="1" x14ac:dyDescent="0.2">
      <c r="A14" s="267"/>
      <c r="AK14" s="1120" t="s">
        <v>532</v>
      </c>
      <c r="AL14" s="1121"/>
      <c r="AM14" s="1121"/>
      <c r="AN14" s="1122"/>
      <c r="AO14" s="285">
        <v>368848</v>
      </c>
      <c r="AP14" s="285">
        <v>2616</v>
      </c>
      <c r="AQ14" s="286">
        <v>1633</v>
      </c>
      <c r="AR14" s="287">
        <v>60.2</v>
      </c>
    </row>
    <row r="15" spans="1:46" ht="13.5" customHeight="1" x14ac:dyDescent="0.2">
      <c r="A15" s="267"/>
      <c r="AK15" s="1126" t="s">
        <v>533</v>
      </c>
      <c r="AL15" s="1127"/>
      <c r="AM15" s="1127"/>
      <c r="AN15" s="1128"/>
      <c r="AO15" s="285">
        <v>-670000</v>
      </c>
      <c r="AP15" s="285">
        <v>-4752</v>
      </c>
      <c r="AQ15" s="286">
        <v>-4020</v>
      </c>
      <c r="AR15" s="287">
        <v>18.2</v>
      </c>
    </row>
    <row r="16" spans="1:46" ht="13.2" x14ac:dyDescent="0.2">
      <c r="A16" s="267"/>
      <c r="AK16" s="1126" t="s">
        <v>188</v>
      </c>
      <c r="AL16" s="1127"/>
      <c r="AM16" s="1127"/>
      <c r="AN16" s="1128"/>
      <c r="AO16" s="285">
        <v>11706434</v>
      </c>
      <c r="AP16" s="285">
        <v>83026</v>
      </c>
      <c r="AQ16" s="286">
        <v>68896</v>
      </c>
      <c r="AR16" s="287">
        <v>20.5</v>
      </c>
    </row>
    <row r="17" spans="1:46" ht="13.2" x14ac:dyDescent="0.2">
      <c r="A17" s="267"/>
    </row>
    <row r="18" spans="1:46" ht="13.2" x14ac:dyDescent="0.2">
      <c r="A18" s="267"/>
      <c r="AQ18" s="288"/>
      <c r="AR18" s="288"/>
    </row>
    <row r="19" spans="1:46" ht="13.2" x14ac:dyDescent="0.2">
      <c r="A19" s="267"/>
      <c r="AK19" s="263" t="s">
        <v>534</v>
      </c>
    </row>
    <row r="20" spans="1:46" ht="13.2" x14ac:dyDescent="0.2">
      <c r="A20" s="267"/>
      <c r="AK20" s="289"/>
      <c r="AL20" s="290"/>
      <c r="AM20" s="290"/>
      <c r="AN20" s="291"/>
      <c r="AO20" s="292" t="s">
        <v>535</v>
      </c>
      <c r="AP20" s="293" t="s">
        <v>536</v>
      </c>
      <c r="AQ20" s="294" t="s">
        <v>537</v>
      </c>
      <c r="AR20" s="295"/>
    </row>
    <row r="21" spans="1:46" s="268" customFormat="1" ht="13.2" x14ac:dyDescent="0.2">
      <c r="A21" s="296"/>
      <c r="AK21" s="1129" t="s">
        <v>538</v>
      </c>
      <c r="AL21" s="1130"/>
      <c r="AM21" s="1130"/>
      <c r="AN21" s="1131"/>
      <c r="AO21" s="297">
        <v>8.4499999999999993</v>
      </c>
      <c r="AP21" s="298">
        <v>6.55</v>
      </c>
      <c r="AQ21" s="299">
        <v>1.9</v>
      </c>
      <c r="AS21" s="300"/>
      <c r="AT21" s="296"/>
    </row>
    <row r="22" spans="1:46" s="268" customFormat="1" ht="13.2" x14ac:dyDescent="0.2">
      <c r="A22" s="296"/>
      <c r="AK22" s="1129" t="s">
        <v>539</v>
      </c>
      <c r="AL22" s="1130"/>
      <c r="AM22" s="1130"/>
      <c r="AN22" s="1131"/>
      <c r="AO22" s="301">
        <v>101.6</v>
      </c>
      <c r="AP22" s="302">
        <v>99.7</v>
      </c>
      <c r="AQ22" s="303">
        <v>1.9</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540</v>
      </c>
      <c r="AP26" s="288"/>
      <c r="AQ26" s="288"/>
      <c r="AR26" s="288"/>
    </row>
    <row r="27" spans="1:46" ht="13.2" x14ac:dyDescent="0.2">
      <c r="A27" s="308"/>
      <c r="AS27" s="263"/>
      <c r="AT27" s="263"/>
    </row>
    <row r="28" spans="1:46" ht="16.2" x14ac:dyDescent="0.2">
      <c r="A28" s="264" t="s">
        <v>541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542</v>
      </c>
      <c r="AL29" s="268"/>
      <c r="AM29" s="268"/>
      <c r="AN29" s="268"/>
      <c r="AS29" s="310"/>
    </row>
    <row r="30" spans="1:46" ht="13.5" customHeight="1" x14ac:dyDescent="0.2">
      <c r="A30" s="267"/>
      <c r="AK30" s="270"/>
      <c r="AL30" s="271"/>
      <c r="AM30" s="271"/>
      <c r="AN30" s="272"/>
      <c r="AO30" s="1118" t="s">
        <v>521</v>
      </c>
      <c r="AP30" s="273"/>
      <c r="AQ30" s="274" t="s">
        <v>522</v>
      </c>
      <c r="AR30" s="275"/>
    </row>
    <row r="31" spans="1:46" ht="13.2" x14ac:dyDescent="0.2">
      <c r="A31" s="267"/>
      <c r="AK31" s="276"/>
      <c r="AL31" s="277"/>
      <c r="AM31" s="277"/>
      <c r="AN31" s="278"/>
      <c r="AO31" s="1119"/>
      <c r="AP31" s="279" t="s">
        <v>523</v>
      </c>
      <c r="AQ31" s="280" t="s">
        <v>524</v>
      </c>
      <c r="AR31" s="281" t="s">
        <v>525</v>
      </c>
    </row>
    <row r="32" spans="1:46" ht="27" customHeight="1" x14ac:dyDescent="0.2">
      <c r="A32" s="267"/>
      <c r="AK32" s="1123" t="s">
        <v>543</v>
      </c>
      <c r="AL32" s="1124"/>
      <c r="AM32" s="1124"/>
      <c r="AN32" s="1125"/>
      <c r="AO32" s="311">
        <v>8264508</v>
      </c>
      <c r="AP32" s="311">
        <v>58614</v>
      </c>
      <c r="AQ32" s="312">
        <v>35933</v>
      </c>
      <c r="AR32" s="313">
        <v>63.1</v>
      </c>
    </row>
    <row r="33" spans="1:46" ht="13.5" customHeight="1" x14ac:dyDescent="0.2">
      <c r="A33" s="267"/>
      <c r="AK33" s="1123" t="s">
        <v>544</v>
      </c>
      <c r="AL33" s="1124"/>
      <c r="AM33" s="1124"/>
      <c r="AN33" s="1125"/>
      <c r="AO33" s="311" t="s">
        <v>530</v>
      </c>
      <c r="AP33" s="311" t="s">
        <v>530</v>
      </c>
      <c r="AQ33" s="312" t="s">
        <v>530</v>
      </c>
      <c r="AR33" s="313" t="s">
        <v>530</v>
      </c>
    </row>
    <row r="34" spans="1:46" ht="27" customHeight="1" x14ac:dyDescent="0.2">
      <c r="A34" s="267"/>
      <c r="AK34" s="1123" t="s">
        <v>545</v>
      </c>
      <c r="AL34" s="1124"/>
      <c r="AM34" s="1124"/>
      <c r="AN34" s="1125"/>
      <c r="AO34" s="311" t="s">
        <v>530</v>
      </c>
      <c r="AP34" s="311" t="s">
        <v>530</v>
      </c>
      <c r="AQ34" s="312">
        <v>14</v>
      </c>
      <c r="AR34" s="313" t="s">
        <v>530</v>
      </c>
    </row>
    <row r="35" spans="1:46" ht="27" customHeight="1" x14ac:dyDescent="0.2">
      <c r="A35" s="267"/>
      <c r="AK35" s="1123" t="s">
        <v>546</v>
      </c>
      <c r="AL35" s="1124"/>
      <c r="AM35" s="1124"/>
      <c r="AN35" s="1125"/>
      <c r="AO35" s="311">
        <v>1938471</v>
      </c>
      <c r="AP35" s="311">
        <v>13748</v>
      </c>
      <c r="AQ35" s="312">
        <v>11386</v>
      </c>
      <c r="AR35" s="313">
        <v>20.7</v>
      </c>
    </row>
    <row r="36" spans="1:46" ht="27" customHeight="1" x14ac:dyDescent="0.2">
      <c r="A36" s="267"/>
      <c r="AK36" s="1123" t="s">
        <v>547</v>
      </c>
      <c r="AL36" s="1124"/>
      <c r="AM36" s="1124"/>
      <c r="AN36" s="1125"/>
      <c r="AO36" s="311">
        <v>223419</v>
      </c>
      <c r="AP36" s="311">
        <v>1585</v>
      </c>
      <c r="AQ36" s="312">
        <v>1734</v>
      </c>
      <c r="AR36" s="313">
        <v>-8.6</v>
      </c>
    </row>
    <row r="37" spans="1:46" ht="13.5" customHeight="1" x14ac:dyDescent="0.2">
      <c r="A37" s="267"/>
      <c r="AK37" s="1123" t="s">
        <v>548</v>
      </c>
      <c r="AL37" s="1124"/>
      <c r="AM37" s="1124"/>
      <c r="AN37" s="1125"/>
      <c r="AO37" s="311">
        <v>75413</v>
      </c>
      <c r="AP37" s="311">
        <v>535</v>
      </c>
      <c r="AQ37" s="312">
        <v>495</v>
      </c>
      <c r="AR37" s="313">
        <v>8.1</v>
      </c>
    </row>
    <row r="38" spans="1:46" ht="27" customHeight="1" x14ac:dyDescent="0.2">
      <c r="A38" s="267"/>
      <c r="AK38" s="1132" t="s">
        <v>549</v>
      </c>
      <c r="AL38" s="1133"/>
      <c r="AM38" s="1133"/>
      <c r="AN38" s="1134"/>
      <c r="AO38" s="314" t="s">
        <v>530</v>
      </c>
      <c r="AP38" s="314" t="s">
        <v>530</v>
      </c>
      <c r="AQ38" s="315">
        <v>1</v>
      </c>
      <c r="AR38" s="303" t="s">
        <v>530</v>
      </c>
      <c r="AS38" s="310"/>
    </row>
    <row r="39" spans="1:46" ht="13.2" x14ac:dyDescent="0.2">
      <c r="A39" s="267"/>
      <c r="AK39" s="1132" t="s">
        <v>550</v>
      </c>
      <c r="AL39" s="1133"/>
      <c r="AM39" s="1133"/>
      <c r="AN39" s="1134"/>
      <c r="AO39" s="311">
        <v>-1160411</v>
      </c>
      <c r="AP39" s="311">
        <v>-8230</v>
      </c>
      <c r="AQ39" s="312">
        <v>-7666</v>
      </c>
      <c r="AR39" s="313">
        <v>7.4</v>
      </c>
      <c r="AS39" s="310"/>
    </row>
    <row r="40" spans="1:46" ht="27" customHeight="1" x14ac:dyDescent="0.2">
      <c r="A40" s="267"/>
      <c r="AK40" s="1123" t="s">
        <v>551</v>
      </c>
      <c r="AL40" s="1124"/>
      <c r="AM40" s="1124"/>
      <c r="AN40" s="1125"/>
      <c r="AO40" s="311">
        <v>-6578913</v>
      </c>
      <c r="AP40" s="311">
        <v>-46660</v>
      </c>
      <c r="AQ40" s="312">
        <v>-31862</v>
      </c>
      <c r="AR40" s="313">
        <v>46.4</v>
      </c>
      <c r="AS40" s="310"/>
    </row>
    <row r="41" spans="1:46" ht="13.2" x14ac:dyDescent="0.2">
      <c r="A41" s="267"/>
      <c r="AK41" s="1135" t="s">
        <v>301</v>
      </c>
      <c r="AL41" s="1136"/>
      <c r="AM41" s="1136"/>
      <c r="AN41" s="1137"/>
      <c r="AO41" s="311">
        <v>2762487</v>
      </c>
      <c r="AP41" s="311">
        <v>19592</v>
      </c>
      <c r="AQ41" s="312">
        <v>10035</v>
      </c>
      <c r="AR41" s="313">
        <v>95.2</v>
      </c>
      <c r="AS41" s="310"/>
    </row>
    <row r="42" spans="1:46" ht="13.2" x14ac:dyDescent="0.2">
      <c r="A42" s="267"/>
      <c r="AK42" s="316" t="s">
        <v>552</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553</v>
      </c>
    </row>
    <row r="48" spans="1:46" ht="13.2" x14ac:dyDescent="0.2">
      <c r="A48" s="267"/>
      <c r="AK48" s="321" t="s">
        <v>554</v>
      </c>
      <c r="AL48" s="321"/>
      <c r="AM48" s="321"/>
      <c r="AN48" s="321"/>
      <c r="AO48" s="321"/>
      <c r="AP48" s="321"/>
      <c r="AQ48" s="322"/>
      <c r="AR48" s="321"/>
    </row>
    <row r="49" spans="1:44" ht="13.5" customHeight="1" x14ac:dyDescent="0.2">
      <c r="A49" s="267"/>
      <c r="AK49" s="323"/>
      <c r="AL49" s="324"/>
      <c r="AM49" s="1138" t="s">
        <v>521</v>
      </c>
      <c r="AN49" s="1140" t="s">
        <v>555</v>
      </c>
      <c r="AO49" s="1141"/>
      <c r="AP49" s="1141"/>
      <c r="AQ49" s="1141"/>
      <c r="AR49" s="1142"/>
    </row>
    <row r="50" spans="1:44" ht="13.2" x14ac:dyDescent="0.2">
      <c r="A50" s="267"/>
      <c r="AK50" s="325"/>
      <c r="AL50" s="326"/>
      <c r="AM50" s="1139"/>
      <c r="AN50" s="327" t="s">
        <v>556</v>
      </c>
      <c r="AO50" s="328" t="s">
        <v>557</v>
      </c>
      <c r="AP50" s="329" t="s">
        <v>558</v>
      </c>
      <c r="AQ50" s="330" t="s">
        <v>559</v>
      </c>
      <c r="AR50" s="331" t="s">
        <v>560</v>
      </c>
    </row>
    <row r="51" spans="1:44" ht="13.2" x14ac:dyDescent="0.2">
      <c r="A51" s="267"/>
      <c r="AK51" s="323" t="s">
        <v>561</v>
      </c>
      <c r="AL51" s="324"/>
      <c r="AM51" s="332">
        <v>7579400</v>
      </c>
      <c r="AN51" s="333">
        <v>51745</v>
      </c>
      <c r="AO51" s="334">
        <v>-18.2</v>
      </c>
      <c r="AP51" s="335">
        <v>63257</v>
      </c>
      <c r="AQ51" s="336">
        <v>36.200000000000003</v>
      </c>
      <c r="AR51" s="337">
        <v>-54.4</v>
      </c>
    </row>
    <row r="52" spans="1:44" ht="13.2" x14ac:dyDescent="0.2">
      <c r="A52" s="267"/>
      <c r="AK52" s="338"/>
      <c r="AL52" s="339" t="s">
        <v>562</v>
      </c>
      <c r="AM52" s="340">
        <v>3931435</v>
      </c>
      <c r="AN52" s="341">
        <v>26840</v>
      </c>
      <c r="AO52" s="342">
        <v>-23.7</v>
      </c>
      <c r="AP52" s="343">
        <v>27259</v>
      </c>
      <c r="AQ52" s="344">
        <v>-1.4</v>
      </c>
      <c r="AR52" s="345">
        <v>-22.3</v>
      </c>
    </row>
    <row r="53" spans="1:44" ht="13.2" x14ac:dyDescent="0.2">
      <c r="A53" s="267"/>
      <c r="AK53" s="323" t="s">
        <v>563</v>
      </c>
      <c r="AL53" s="324"/>
      <c r="AM53" s="332">
        <v>14820103</v>
      </c>
      <c r="AN53" s="333">
        <v>102075</v>
      </c>
      <c r="AO53" s="334">
        <v>97.3</v>
      </c>
      <c r="AP53" s="335">
        <v>52308</v>
      </c>
      <c r="AQ53" s="336">
        <v>-17.3</v>
      </c>
      <c r="AR53" s="337">
        <v>114.6</v>
      </c>
    </row>
    <row r="54" spans="1:44" ht="13.2" x14ac:dyDescent="0.2">
      <c r="A54" s="267"/>
      <c r="AK54" s="338"/>
      <c r="AL54" s="339" t="s">
        <v>562</v>
      </c>
      <c r="AM54" s="340">
        <v>8979248</v>
      </c>
      <c r="AN54" s="341">
        <v>61846</v>
      </c>
      <c r="AO54" s="342">
        <v>130.4</v>
      </c>
      <c r="AP54" s="343">
        <v>28695</v>
      </c>
      <c r="AQ54" s="344">
        <v>5.3</v>
      </c>
      <c r="AR54" s="345">
        <v>125.1</v>
      </c>
    </row>
    <row r="55" spans="1:44" ht="13.2" x14ac:dyDescent="0.2">
      <c r="A55" s="267"/>
      <c r="AK55" s="323" t="s">
        <v>564</v>
      </c>
      <c r="AL55" s="324"/>
      <c r="AM55" s="332">
        <v>9150668</v>
      </c>
      <c r="AN55" s="333">
        <v>63623</v>
      </c>
      <c r="AO55" s="334">
        <v>-37.700000000000003</v>
      </c>
      <c r="AP55" s="335">
        <v>46402</v>
      </c>
      <c r="AQ55" s="336">
        <v>-11.3</v>
      </c>
      <c r="AR55" s="337">
        <v>-26.4</v>
      </c>
    </row>
    <row r="56" spans="1:44" ht="13.2" x14ac:dyDescent="0.2">
      <c r="A56" s="267"/>
      <c r="AK56" s="338"/>
      <c r="AL56" s="339" t="s">
        <v>562</v>
      </c>
      <c r="AM56" s="340">
        <v>5603538</v>
      </c>
      <c r="AN56" s="341">
        <v>38960</v>
      </c>
      <c r="AO56" s="342">
        <v>-37</v>
      </c>
      <c r="AP56" s="343">
        <v>26897</v>
      </c>
      <c r="AQ56" s="344">
        <v>-6.3</v>
      </c>
      <c r="AR56" s="345">
        <v>-30.7</v>
      </c>
    </row>
    <row r="57" spans="1:44" ht="13.2" x14ac:dyDescent="0.2">
      <c r="A57" s="267"/>
      <c r="AK57" s="323" t="s">
        <v>565</v>
      </c>
      <c r="AL57" s="324"/>
      <c r="AM57" s="332">
        <v>7320596</v>
      </c>
      <c r="AN57" s="333">
        <v>51379</v>
      </c>
      <c r="AO57" s="334">
        <v>-19.2</v>
      </c>
      <c r="AP57" s="335">
        <v>66343</v>
      </c>
      <c r="AQ57" s="336">
        <v>43</v>
      </c>
      <c r="AR57" s="337">
        <v>-62.2</v>
      </c>
    </row>
    <row r="58" spans="1:44" ht="13.2" x14ac:dyDescent="0.2">
      <c r="A58" s="267"/>
      <c r="AK58" s="338"/>
      <c r="AL58" s="339" t="s">
        <v>562</v>
      </c>
      <c r="AM58" s="340">
        <v>3442201</v>
      </c>
      <c r="AN58" s="341">
        <v>24159</v>
      </c>
      <c r="AO58" s="342">
        <v>-38</v>
      </c>
      <c r="AP58" s="343">
        <v>34529</v>
      </c>
      <c r="AQ58" s="344">
        <v>28.4</v>
      </c>
      <c r="AR58" s="345">
        <v>-66.400000000000006</v>
      </c>
    </row>
    <row r="59" spans="1:44" ht="13.2" x14ac:dyDescent="0.2">
      <c r="A59" s="267"/>
      <c r="AK59" s="323" t="s">
        <v>566</v>
      </c>
      <c r="AL59" s="324"/>
      <c r="AM59" s="332">
        <v>8329278</v>
      </c>
      <c r="AN59" s="333">
        <v>59074</v>
      </c>
      <c r="AO59" s="334">
        <v>15</v>
      </c>
      <c r="AP59" s="335">
        <v>56416</v>
      </c>
      <c r="AQ59" s="336">
        <v>-15</v>
      </c>
      <c r="AR59" s="337">
        <v>30</v>
      </c>
    </row>
    <row r="60" spans="1:44" ht="13.2" x14ac:dyDescent="0.2">
      <c r="A60" s="267"/>
      <c r="AK60" s="338"/>
      <c r="AL60" s="339" t="s">
        <v>562</v>
      </c>
      <c r="AM60" s="340">
        <v>3895829</v>
      </c>
      <c r="AN60" s="341">
        <v>27630</v>
      </c>
      <c r="AO60" s="342">
        <v>14.4</v>
      </c>
      <c r="AP60" s="343">
        <v>32623</v>
      </c>
      <c r="AQ60" s="344">
        <v>-5.5</v>
      </c>
      <c r="AR60" s="345">
        <v>19.899999999999999</v>
      </c>
    </row>
    <row r="61" spans="1:44" ht="13.2" x14ac:dyDescent="0.2">
      <c r="A61" s="267"/>
      <c r="AK61" s="323" t="s">
        <v>567</v>
      </c>
      <c r="AL61" s="346"/>
      <c r="AM61" s="332">
        <v>9440009</v>
      </c>
      <c r="AN61" s="333">
        <v>65579</v>
      </c>
      <c r="AO61" s="334">
        <v>7.4</v>
      </c>
      <c r="AP61" s="335">
        <v>56945</v>
      </c>
      <c r="AQ61" s="347">
        <v>7.1</v>
      </c>
      <c r="AR61" s="337">
        <v>0.3</v>
      </c>
    </row>
    <row r="62" spans="1:44" ht="13.2" x14ac:dyDescent="0.2">
      <c r="A62" s="267"/>
      <c r="AK62" s="338"/>
      <c r="AL62" s="339" t="s">
        <v>562</v>
      </c>
      <c r="AM62" s="340">
        <v>5170450</v>
      </c>
      <c r="AN62" s="341">
        <v>35887</v>
      </c>
      <c r="AO62" s="342">
        <v>9.1999999999999993</v>
      </c>
      <c r="AP62" s="343">
        <v>30001</v>
      </c>
      <c r="AQ62" s="344">
        <v>4.0999999999999996</v>
      </c>
      <c r="AR62" s="345">
        <v>5.0999999999999996</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ony446jOtKnyh/NWclVD+0MfpDPVIr1CJqCABRx9drkZyIKE2rngv7MV+L+zt0vtliGHGvTHKM5oB4XYoefnVA==" saltValue="17h0OHFSnoVD5wuTs4+oV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verticalCentered="1"/>
  <pageMargins left="0" right="0" top="0.19685039370078741" bottom="0" header="0.39370078740157483" footer="0"/>
  <pageSetup paperSize="9" scale="6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1" sqref="B1:DI1"/>
    </sheetView>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518</v>
      </c>
    </row>
    <row r="121" spans="125:125" ht="13.5" hidden="1" customHeight="1" x14ac:dyDescent="0.2">
      <c r="DU121" s="261"/>
    </row>
  </sheetData>
  <sheetProtection algorithmName="SHA-512" hashValue="QGsPVb+bmg0mQP8HJAw4/hUgMsTlJTlPa8cPky7n01abKC2XutlEmaivARvRg4VXim0Va1DHnUPWFqRcAbcO9A==" saltValue="WxkM7uNZ1+j9jdSAyaWAe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1" sqref="B1:DI1"/>
    </sheetView>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569</v>
      </c>
    </row>
  </sheetData>
  <sheetProtection algorithmName="SHA-512" hashValue="fEbvMN1PMSEH+U75iuhkxZGn/LJvXpYPA51NrJwHUxd+Fh8NFysRKxCHhGk/XtsiJm5LPuSWgZ9WvLFhjf1Kbw==" saltValue="j09T7m/LbVc5kFX8o1tKL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B1" sqref="B1:DI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43" t="s">
        <v>3</v>
      </c>
      <c r="D47" s="1143"/>
      <c r="E47" s="1144"/>
      <c r="F47" s="11">
        <v>14.71</v>
      </c>
      <c r="G47" s="12">
        <v>9.65</v>
      </c>
      <c r="H47" s="12">
        <v>9.6999999999999993</v>
      </c>
      <c r="I47" s="12">
        <v>7.96</v>
      </c>
      <c r="J47" s="13">
        <v>7.67</v>
      </c>
    </row>
    <row r="48" spans="2:10" ht="57.75" customHeight="1" x14ac:dyDescent="0.2">
      <c r="B48" s="14"/>
      <c r="C48" s="1145" t="s">
        <v>4</v>
      </c>
      <c r="D48" s="1145"/>
      <c r="E48" s="1146"/>
      <c r="F48" s="15">
        <v>4.37</v>
      </c>
      <c r="G48" s="16">
        <v>6.03</v>
      </c>
      <c r="H48" s="16">
        <v>4.59</v>
      </c>
      <c r="I48" s="16">
        <v>5.59</v>
      </c>
      <c r="J48" s="17">
        <v>4.8600000000000003</v>
      </c>
    </row>
    <row r="49" spans="2:10" ht="57.75" customHeight="1" thickBot="1" x14ac:dyDescent="0.25">
      <c r="B49" s="18"/>
      <c r="C49" s="1147" t="s">
        <v>5</v>
      </c>
      <c r="D49" s="1147"/>
      <c r="E49" s="1148"/>
      <c r="F49" s="19">
        <v>0.75</v>
      </c>
      <c r="G49" s="20" t="s">
        <v>575</v>
      </c>
      <c r="H49" s="20" t="s">
        <v>576</v>
      </c>
      <c r="I49" s="20" t="s">
        <v>577</v>
      </c>
      <c r="J49" s="21" t="s">
        <v>578</v>
      </c>
    </row>
    <row r="50" spans="2:10" ht="13.5" customHeight="1" x14ac:dyDescent="0.2"/>
  </sheetData>
  <sheetProtection algorithmName="SHA-512" hashValue="mqRmhWjAjMV4q03ilS8So4QeT/tGdBUl7NDg0JiFfLYuPJPqPgscW5NSY+VPBbGPAUUaU7wzGGCa73HB8VQzpg==" saltValue="fOkUCzHr6uM9c3QozKhS5A=="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2022-09-29T04:52:19Z</cp:lastPrinted>
  <dcterms:created xsi:type="dcterms:W3CDTF">2022-02-02T06:36:18Z</dcterms:created>
  <dcterms:modified xsi:type="dcterms:W3CDTF">2022-09-29T04:52:26Z</dcterms:modified>
  <cp:category/>
</cp:coreProperties>
</file>