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985" activeTab="0"/>
  </bookViews>
  <sheets>
    <sheet name="１日目" sheetId="1" r:id="rId1"/>
  </sheets>
  <definedNames>
    <definedName name="_xlnm.Print_Area" localSheetId="0">'１日目'!$A$1:$J$33</definedName>
  </definedNames>
  <calcPr fullCalcOnLoad="1"/>
</workbook>
</file>

<file path=xl/sharedStrings.xml><?xml version="1.0" encoding="utf-8"?>
<sst xmlns="http://schemas.openxmlformats.org/spreadsheetml/2006/main" count="138" uniqueCount="46">
  <si>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</si>
  <si>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</si>
  <si>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</si>
  <si>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</si>
  <si>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</si>
  <si>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</si>
  <si>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</si>
  <si>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</si>
  <si>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</si>
  <si>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</si>
  <si>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</si>
  <si>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</si>
  <si>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</si>
  <si>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</si>
  <si>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</si>
  <si>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</si>
  <si>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</si>
  <si>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</si>
  <si>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</si>
  <si>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</si>
  <si>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</si>
  <si>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</si>
  <si>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</si>
  <si>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</si>
  <si>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</si>
  <si>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</si>
  <si>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</si>
  <si>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岩国市・和木町選挙区</t>
  </si>
  <si>
    <t>萩市・阿武町選挙区</t>
  </si>
  <si>
    <t>下松市選挙区</t>
  </si>
  <si>
    <t>期日前投票率　Ｅ／Ｄ　　　　　　　　　Ｆ</t>
  </si>
  <si>
    <t>萩市</t>
  </si>
  <si>
    <t>阿武町</t>
  </si>
  <si>
    <t>上関町・田布施町・平生町選挙区</t>
  </si>
  <si>
    <t>美祢市選挙区</t>
  </si>
  <si>
    <t>－</t>
  </si>
  <si>
    <t>無投票</t>
  </si>
  <si>
    <t>令和５年４月９日執行山口県議会議員一般選挙  期日前投票の中間状況（１回目）</t>
  </si>
  <si>
    <t>前回（H31.4.7執行)　</t>
  </si>
  <si>
    <t>選挙人名簿
登録者数Ａ　(R5.3.30)</t>
  </si>
  <si>
    <t>期日前
投票者数Ｂ
 (R5.4.4)</t>
  </si>
  <si>
    <t>期日前
投票者数Ｅ
 (H31.4.2)</t>
  </si>
  <si>
    <t>選挙人名簿
登録者数Ｄ　(H31.3.28)</t>
  </si>
  <si>
    <t>－</t>
  </si>
  <si>
    <t xml:space="preserve">今回（R5.4.9執行) </t>
  </si>
  <si>
    <t>R5.4.4現在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</si>
</sst>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1" fillId="0" borderId="0" xfId="49" applyFont="1" applyAlignment="1" applyProtection="1">
      <alignment/>
      <protection/>
    </xf>
    <xf numFmtId="38" fontId="1" fillId="0" borderId="0" xfId="49" applyFont="1" applyFill="1" applyAlignment="1" applyProtection="1">
      <alignment/>
      <protection/>
    </xf>
    <xf numFmtId="38" fontId="4" fillId="0" borderId="0" xfId="49" applyFont="1" applyAlignment="1" applyProtection="1">
      <alignment/>
      <protection/>
    </xf>
    <xf numFmtId="38" fontId="4" fillId="0" borderId="10" xfId="49" applyFont="1" applyBorder="1" applyAlignment="1" applyProtection="1">
      <alignment horizontal="center" vertical="center" wrapText="1"/>
      <protection/>
    </xf>
    <xf numFmtId="38" fontId="3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40" fontId="1" fillId="0" borderId="0" xfId="49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9" applyNumberFormat="1" applyFont="1" applyBorder="1" applyAlignment="1" applyProtection="1">
      <alignment/>
      <protection/>
    </xf>
    <xf numFmtId="177" fontId="8" fillId="0" borderId="12" xfId="49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9" applyNumberFormat="1" applyFont="1" applyBorder="1" applyAlignment="1" applyProtection="1">
      <alignment/>
      <protection/>
    </xf>
    <xf numFmtId="38" fontId="1" fillId="33" borderId="15" xfId="49" applyFont="1" applyFill="1" applyBorder="1" applyAlignment="1" applyProtection="1">
      <alignment horizontal="center"/>
      <protection/>
    </xf>
    <xf numFmtId="38" fontId="1" fillId="0" borderId="12" xfId="49" applyFont="1" applyBorder="1" applyAlignment="1" applyProtection="1">
      <alignment horizontal="left" wrapText="1"/>
      <protection/>
    </xf>
    <xf numFmtId="38" fontId="1" fillId="0" borderId="16" xfId="49" applyFont="1" applyBorder="1" applyAlignment="1" applyProtection="1">
      <alignment horizontal="left" wrapText="1"/>
      <protection/>
    </xf>
    <xf numFmtId="38" fontId="1" fillId="0" borderId="17" xfId="49" applyFont="1" applyBorder="1" applyAlignment="1" applyProtection="1">
      <alignment horizontal="right" wrapText="1"/>
      <protection/>
    </xf>
    <xf numFmtId="38" fontId="1" fillId="0" borderId="10" xfId="49" applyFont="1" applyBorder="1" applyAlignment="1" applyProtection="1">
      <alignment horizontal="right" wrapText="1"/>
      <protection/>
    </xf>
    <xf numFmtId="38" fontId="9" fillId="0" borderId="0" xfId="49" applyFont="1" applyAlignment="1" applyProtection="1">
      <alignment/>
      <protection/>
    </xf>
    <xf numFmtId="38" fontId="9" fillId="0" borderId="0" xfId="49" applyFont="1" applyFill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40" fontId="4" fillId="0" borderId="0" xfId="49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1" fillId="0" borderId="0" xfId="0" applyNumberFormat="1" applyFont="1" applyAlignment="1" applyProtection="1">
      <alignment wrapText="1"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9" applyFont="1" applyBorder="1" applyAlignment="1" applyProtection="1">
      <alignment horizontal="left" wrapText="1"/>
      <protection/>
    </xf>
    <xf numFmtId="177" fontId="8" fillId="0" borderId="19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9" applyNumberFormat="1" applyFont="1" applyBorder="1" applyAlignment="1" applyProtection="1">
      <alignment horizontal="center"/>
      <protection/>
    </xf>
    <xf numFmtId="177" fontId="8" fillId="0" borderId="12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77" fontId="8" fillId="0" borderId="10" xfId="49" applyNumberFormat="1" applyFont="1" applyBorder="1" applyAlignment="1" applyProtection="1">
      <alignment horizontal="center"/>
      <protection/>
    </xf>
    <xf numFmtId="38" fontId="4" fillId="0" borderId="11" xfId="49" applyFont="1" applyBorder="1" applyAlignment="1" applyProtection="1">
      <alignment horizontal="center" vertical="center" wrapText="1"/>
      <protection/>
    </xf>
    <xf numFmtId="0" fontId="4" fillId="0" borderId="12" xfId="49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9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38" fontId="4" fillId="0" borderId="18" xfId="49" applyFont="1" applyBorder="1" applyAlignment="1" applyProtection="1">
      <alignment horizontal="center" vertical="center" wrapText="1"/>
      <protection/>
    </xf>
    <xf numFmtId="38" fontId="4" fillId="0" borderId="18" xfId="49" applyFont="1" applyFill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right"/>
      <protection/>
    </xf>
    <xf numFmtId="38" fontId="4" fillId="0" borderId="18" xfId="49" applyFont="1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center" vertical="center"/>
      <protection/>
    </xf>
    <xf numFmtId="38" fontId="4" fillId="0" borderId="21" xfId="49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wrapText="1"/>
      <protection/>
    </xf>
    <xf numFmtId="3" fontId="1" fillId="0" borderId="0" xfId="49" applyNumberFormat="1" applyFont="1" applyAlignment="1" applyProtection="1">
      <alignment/>
      <protection/>
    </xf>
    <xf numFmtId="3" fontId="4" fillId="0" borderId="12" xfId="49" applyNumberFormat="1" applyFont="1" applyBorder="1" applyAlignment="1" applyProtection="1">
      <alignment horizontal="center" vertical="center" wrapText="1"/>
      <protection/>
    </xf>
    <xf numFmtId="3" fontId="8" fillId="0" borderId="12" xfId="49" applyNumberFormat="1" applyFont="1" applyBorder="1" applyAlignment="1" applyProtection="1">
      <alignment/>
      <protection/>
    </xf>
    <xf numFmtId="3" fontId="8" fillId="0" borderId="12" xfId="49" applyNumberFormat="1" applyFont="1" applyBorder="1" applyAlignment="1" applyProtection="1">
      <alignment horizontal="center"/>
      <protection/>
    </xf>
    <xf numFmtId="3" fontId="8" fillId="0" borderId="10" xfId="49" applyNumberFormat="1" applyFont="1" applyBorder="1" applyAlignment="1" applyProtection="1">
      <alignment horizontal="center"/>
      <protection/>
    </xf>
    <xf numFmtId="3" fontId="8" fillId="0" borderId="14" xfId="49" applyNumberFormat="1" applyFont="1" applyBorder="1" applyAlignment="1" applyProtection="1">
      <alignment horizontal="center"/>
      <protection/>
    </xf>
    <xf numFmtId="3" fontId="0" fillId="0" borderId="0" xfId="49" applyNumberFormat="1" applyFont="1" applyAlignment="1" applyProtection="1">
      <alignment vertical="top" wrapText="1"/>
      <protection/>
    </xf>
    <xf numFmtId="3" fontId="9" fillId="0" borderId="0" xfId="49" applyNumberFormat="1" applyFont="1" applyAlignment="1" applyProtection="1">
      <alignment vertical="top" wrapText="1"/>
      <protection/>
    </xf>
    <xf numFmtId="3" fontId="9" fillId="0" borderId="0" xfId="49" applyNumberFormat="1" applyFont="1" applyAlignment="1" applyProtection="1">
      <alignment/>
      <protection/>
    </xf>
    <xf numFmtId="3" fontId="4" fillId="0" borderId="0" xfId="49" applyNumberFormat="1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0" zoomScaleSheetLayoutView="70" zoomScalePageLayoutView="0" workbookViewId="0" topLeftCell="A13">
      <selection activeCell="K20" sqref="K20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9" width="9.375" style="51" customWidth="1"/>
    <col min="10" max="10" width="9.375" style="1" customWidth="1"/>
    <col min="11" max="16384" width="9.00390625" style="1" customWidth="1"/>
  </cols>
  <sheetData>
    <row r="1" spans="1:10" ht="47.25" customHeight="1">
      <c r="A1" s="36" t="s">
        <v>37</v>
      </c>
      <c r="B1" s="36"/>
      <c r="C1" s="36"/>
      <c r="D1" s="36"/>
      <c r="E1" s="36"/>
      <c r="F1" s="36"/>
      <c r="G1" s="36"/>
      <c r="H1" s="37"/>
      <c r="I1" s="37"/>
      <c r="J1" s="37"/>
    </row>
    <row r="2" spans="8:10" ht="26.25" customHeight="1">
      <c r="H2" s="51" t="s">
        <v>7</v>
      </c>
      <c r="I2" s="41" t="s">
        <v>45</v>
      </c>
      <c r="J2" s="41"/>
    </row>
    <row r="3" ht="9" customHeight="1"/>
    <row r="4" spans="1:10" s="3" customFormat="1" ht="30" customHeight="1">
      <c r="A4" s="38" t="s">
        <v>1</v>
      </c>
      <c r="B4" s="39" t="s">
        <v>44</v>
      </c>
      <c r="C4" s="45"/>
      <c r="D4" s="45"/>
      <c r="E4" s="40" t="s">
        <v>38</v>
      </c>
      <c r="F4" s="46"/>
      <c r="G4" s="47"/>
      <c r="H4" s="42" t="s">
        <v>2</v>
      </c>
      <c r="I4" s="43"/>
      <c r="J4" s="44"/>
    </row>
    <row r="5" spans="1:10" s="3" customFormat="1" ht="59.25" customHeight="1">
      <c r="A5" s="48"/>
      <c r="B5" s="4" t="s">
        <v>39</v>
      </c>
      <c r="C5" s="4" t="s">
        <v>40</v>
      </c>
      <c r="D5" s="33" t="s">
        <v>3</v>
      </c>
      <c r="E5" s="4" t="s">
        <v>42</v>
      </c>
      <c r="F5" s="4" t="s">
        <v>41</v>
      </c>
      <c r="G5" s="33" t="s">
        <v>30</v>
      </c>
      <c r="H5" s="52" t="s">
        <v>4</v>
      </c>
      <c r="I5" s="52" t="s">
        <v>5</v>
      </c>
      <c r="J5" s="34" t="s">
        <v>6</v>
      </c>
    </row>
    <row r="6" spans="1:10" ht="36.75" customHeight="1">
      <c r="A6" s="15" t="s">
        <v>10</v>
      </c>
      <c r="B6" s="9">
        <v>212747</v>
      </c>
      <c r="C6" s="9">
        <v>8813</v>
      </c>
      <c r="D6" s="10">
        <f>+C6/B6</f>
        <v>0.041424790948873545</v>
      </c>
      <c r="E6" s="9">
        <v>223019</v>
      </c>
      <c r="F6" s="9">
        <v>7696</v>
      </c>
      <c r="G6" s="10">
        <f aca="true" t="shared" si="0" ref="G6:G27">+F6/E6</f>
        <v>0.03450827059577884</v>
      </c>
      <c r="H6" s="53">
        <f aca="true" t="shared" si="1" ref="H6:H22">+B6-E6</f>
        <v>-10272</v>
      </c>
      <c r="I6" s="53">
        <f aca="true" t="shared" si="2" ref="I6:I22">+C6-F6</f>
        <v>1117</v>
      </c>
      <c r="J6" s="11">
        <f aca="true" t="shared" si="3" ref="J6:J22">+C6/F6</f>
        <v>1.1451403326403327</v>
      </c>
    </row>
    <row r="7" spans="1:10" ht="36.75" customHeight="1">
      <c r="A7" s="15" t="s">
        <v>11</v>
      </c>
      <c r="B7" s="8">
        <v>135671</v>
      </c>
      <c r="C7" s="8">
        <v>4477</v>
      </c>
      <c r="D7" s="10">
        <f>+C7/B7</f>
        <v>0.03299894597961244</v>
      </c>
      <c r="E7" s="28" t="s">
        <v>36</v>
      </c>
      <c r="F7" s="28" t="s">
        <v>35</v>
      </c>
      <c r="G7" s="29" t="s">
        <v>35</v>
      </c>
      <c r="H7" s="54" t="s">
        <v>43</v>
      </c>
      <c r="I7" s="54" t="s">
        <v>43</v>
      </c>
      <c r="J7" s="30" t="s">
        <v>43</v>
      </c>
    </row>
    <row r="8" spans="1:10" ht="36.75" customHeight="1">
      <c r="A8" s="15" t="s">
        <v>12</v>
      </c>
      <c r="B8" s="8">
        <v>157896</v>
      </c>
      <c r="C8" s="8">
        <v>5028</v>
      </c>
      <c r="D8" s="10">
        <f>+C8/B8</f>
        <v>0.031843745250038</v>
      </c>
      <c r="E8" s="8">
        <v>159910</v>
      </c>
      <c r="F8" s="8">
        <v>5056</v>
      </c>
      <c r="G8" s="10">
        <f t="shared" si="0"/>
        <v>0.031617785004064786</v>
      </c>
      <c r="H8" s="53">
        <f t="shared" si="1"/>
        <v>-2014</v>
      </c>
      <c r="I8" s="53">
        <f t="shared" si="2"/>
        <v>-28</v>
      </c>
      <c r="J8" s="11">
        <f t="shared" si="3"/>
        <v>0.9944620253164557</v>
      </c>
    </row>
    <row r="9" spans="1:10" ht="36.75" customHeight="1">
      <c r="A9" s="16" t="s">
        <v>28</v>
      </c>
      <c r="B9" s="28" t="s">
        <v>36</v>
      </c>
      <c r="C9" s="28" t="s">
        <v>35</v>
      </c>
      <c r="D9" s="29" t="s">
        <v>35</v>
      </c>
      <c r="E9" s="8">
        <f>SUM(E10:E11)</f>
        <v>44565</v>
      </c>
      <c r="F9" s="8">
        <f>SUM(F10:F11)</f>
        <v>3225</v>
      </c>
      <c r="G9" s="10">
        <f>+F9/E9</f>
        <v>0.07236620666442276</v>
      </c>
      <c r="H9" s="54" t="s">
        <v>43</v>
      </c>
      <c r="I9" s="54" t="s">
        <v>43</v>
      </c>
      <c r="J9" s="30" t="s">
        <v>43</v>
      </c>
    </row>
    <row r="10" spans="1:10" ht="36.75" customHeight="1">
      <c r="A10" s="17" t="s">
        <v>31</v>
      </c>
      <c r="B10" s="28" t="s">
        <v>36</v>
      </c>
      <c r="C10" s="28" t="s">
        <v>35</v>
      </c>
      <c r="D10" s="29" t="s">
        <v>35</v>
      </c>
      <c r="E10" s="9">
        <v>41637</v>
      </c>
      <c r="F10" s="9">
        <v>2973</v>
      </c>
      <c r="G10" s="10">
        <f>+F10/E10</f>
        <v>0.07140283882124072</v>
      </c>
      <c r="H10" s="54" t="s">
        <v>43</v>
      </c>
      <c r="I10" s="54" t="s">
        <v>43</v>
      </c>
      <c r="J10" s="30" t="s">
        <v>43</v>
      </c>
    </row>
    <row r="11" spans="1:10" ht="36.75" customHeight="1">
      <c r="A11" s="18" t="s">
        <v>32</v>
      </c>
      <c r="B11" s="28" t="s">
        <v>36</v>
      </c>
      <c r="C11" s="28" t="s">
        <v>35</v>
      </c>
      <c r="D11" s="29" t="s">
        <v>35</v>
      </c>
      <c r="E11" s="9">
        <v>2928</v>
      </c>
      <c r="F11" s="9">
        <v>252</v>
      </c>
      <c r="G11" s="10">
        <f>+F11/E11</f>
        <v>0.0860655737704918</v>
      </c>
      <c r="H11" s="54" t="s">
        <v>43</v>
      </c>
      <c r="I11" s="54" t="s">
        <v>43</v>
      </c>
      <c r="J11" s="30" t="s">
        <v>43</v>
      </c>
    </row>
    <row r="12" spans="1:10" ht="36.75" customHeight="1">
      <c r="A12" s="15" t="s">
        <v>13</v>
      </c>
      <c r="B12" s="8">
        <v>95297</v>
      </c>
      <c r="C12" s="8">
        <v>5250</v>
      </c>
      <c r="D12" s="10">
        <f>+C12/B12</f>
        <v>0.05509092626210689</v>
      </c>
      <c r="E12" s="8">
        <v>97045</v>
      </c>
      <c r="F12" s="8">
        <v>6173</v>
      </c>
      <c r="G12" s="10">
        <f t="shared" si="0"/>
        <v>0.06360966561904272</v>
      </c>
      <c r="H12" s="53">
        <f t="shared" si="1"/>
        <v>-1748</v>
      </c>
      <c r="I12" s="53">
        <f t="shared" si="2"/>
        <v>-923</v>
      </c>
      <c r="J12" s="11">
        <f t="shared" si="3"/>
        <v>0.850477887574923</v>
      </c>
    </row>
    <row r="13" spans="1:10" ht="36.75" customHeight="1">
      <c r="A13" s="15" t="s">
        <v>29</v>
      </c>
      <c r="B13" s="28" t="s">
        <v>36</v>
      </c>
      <c r="C13" s="28" t="s">
        <v>35</v>
      </c>
      <c r="D13" s="29" t="s">
        <v>35</v>
      </c>
      <c r="E13" s="28" t="s">
        <v>36</v>
      </c>
      <c r="F13" s="28" t="s">
        <v>35</v>
      </c>
      <c r="G13" s="29" t="s">
        <v>35</v>
      </c>
      <c r="H13" s="54" t="s">
        <v>35</v>
      </c>
      <c r="I13" s="54" t="s">
        <v>35</v>
      </c>
      <c r="J13" s="30" t="s">
        <v>35</v>
      </c>
    </row>
    <row r="14" spans="1:10" ht="36.75" customHeight="1">
      <c r="A14" s="16" t="s">
        <v>27</v>
      </c>
      <c r="B14" s="8">
        <v>114134</v>
      </c>
      <c r="C14" s="8">
        <f>C15+C16</f>
        <v>5254</v>
      </c>
      <c r="D14" s="10">
        <f>+C14/B14</f>
        <v>0.04603360961676626</v>
      </c>
      <c r="E14" s="8">
        <f>SUM(E15:E16)</f>
        <v>119371</v>
      </c>
      <c r="F14" s="8">
        <f>SUM(F15:F16)</f>
        <v>5543</v>
      </c>
      <c r="G14" s="10">
        <f t="shared" si="0"/>
        <v>0.04643506379271347</v>
      </c>
      <c r="H14" s="53">
        <f t="shared" si="1"/>
        <v>-5237</v>
      </c>
      <c r="I14" s="53">
        <f t="shared" si="2"/>
        <v>-289</v>
      </c>
      <c r="J14" s="11">
        <f t="shared" si="3"/>
        <v>0.9478621685008118</v>
      </c>
    </row>
    <row r="15" spans="1:10" ht="36.75" customHeight="1">
      <c r="A15" s="17" t="s">
        <v>14</v>
      </c>
      <c r="B15" s="9">
        <v>109368</v>
      </c>
      <c r="C15" s="9">
        <v>5010</v>
      </c>
      <c r="D15" s="10">
        <f>+C15/B15</f>
        <v>0.045808646039060784</v>
      </c>
      <c r="E15" s="9">
        <v>114225</v>
      </c>
      <c r="F15" s="9">
        <v>5361</v>
      </c>
      <c r="G15" s="10">
        <f t="shared" si="0"/>
        <v>0.04693368351936966</v>
      </c>
      <c r="H15" s="53">
        <f t="shared" si="1"/>
        <v>-4857</v>
      </c>
      <c r="I15" s="53">
        <f t="shared" si="2"/>
        <v>-351</v>
      </c>
      <c r="J15" s="11">
        <f t="shared" si="3"/>
        <v>0.9345271404588696</v>
      </c>
    </row>
    <row r="16" spans="1:10" ht="36.75" customHeight="1">
      <c r="A16" s="18" t="s">
        <v>15</v>
      </c>
      <c r="B16" s="9">
        <v>4766</v>
      </c>
      <c r="C16" s="9">
        <v>244</v>
      </c>
      <c r="D16" s="10">
        <f>+C16/B16</f>
        <v>0.051195971464540496</v>
      </c>
      <c r="E16" s="9">
        <v>5146</v>
      </c>
      <c r="F16" s="9">
        <v>182</v>
      </c>
      <c r="G16" s="10">
        <f t="shared" si="0"/>
        <v>0.035367275553828216</v>
      </c>
      <c r="H16" s="53">
        <f t="shared" si="1"/>
        <v>-380</v>
      </c>
      <c r="I16" s="53">
        <f t="shared" si="2"/>
        <v>62</v>
      </c>
      <c r="J16" s="11">
        <f t="shared" si="3"/>
        <v>1.3406593406593406</v>
      </c>
    </row>
    <row r="17" spans="1:10" ht="36.75" customHeight="1">
      <c r="A17" s="15" t="s">
        <v>16</v>
      </c>
      <c r="B17" s="28" t="s">
        <v>36</v>
      </c>
      <c r="C17" s="28" t="s">
        <v>35</v>
      </c>
      <c r="D17" s="29" t="s">
        <v>35</v>
      </c>
      <c r="E17" s="28" t="s">
        <v>36</v>
      </c>
      <c r="F17" s="28" t="s">
        <v>35</v>
      </c>
      <c r="G17" s="29" t="s">
        <v>35</v>
      </c>
      <c r="H17" s="54" t="s">
        <v>35</v>
      </c>
      <c r="I17" s="54" t="s">
        <v>35</v>
      </c>
      <c r="J17" s="30" t="s">
        <v>35</v>
      </c>
    </row>
    <row r="18" spans="1:10" ht="36.75" customHeight="1">
      <c r="A18" s="15" t="s">
        <v>17</v>
      </c>
      <c r="B18" s="9">
        <v>27634</v>
      </c>
      <c r="C18" s="9">
        <v>2493</v>
      </c>
      <c r="D18" s="10">
        <f>+C18/B18</f>
        <v>0.0902149525946298</v>
      </c>
      <c r="E18" s="31" t="s">
        <v>36</v>
      </c>
      <c r="F18" s="31" t="s">
        <v>35</v>
      </c>
      <c r="G18" s="29" t="s">
        <v>35</v>
      </c>
      <c r="H18" s="54" t="s">
        <v>35</v>
      </c>
      <c r="I18" s="54" t="s">
        <v>35</v>
      </c>
      <c r="J18" s="30" t="s">
        <v>35</v>
      </c>
    </row>
    <row r="19" spans="1:10" ht="36.75" customHeight="1">
      <c r="A19" s="15" t="s">
        <v>18</v>
      </c>
      <c r="B19" s="28" t="s">
        <v>36</v>
      </c>
      <c r="C19" s="28" t="s">
        <v>35</v>
      </c>
      <c r="D19" s="29" t="s">
        <v>35</v>
      </c>
      <c r="E19" s="9">
        <v>27597</v>
      </c>
      <c r="F19" s="9">
        <v>1154</v>
      </c>
      <c r="G19" s="10">
        <f t="shared" si="0"/>
        <v>0.04181613943544588</v>
      </c>
      <c r="H19" s="54" t="s">
        <v>43</v>
      </c>
      <c r="I19" s="54" t="s">
        <v>43</v>
      </c>
      <c r="J19" s="30" t="s">
        <v>43</v>
      </c>
    </row>
    <row r="20" spans="1:10" ht="36.75" customHeight="1">
      <c r="A20" s="15" t="s">
        <v>34</v>
      </c>
      <c r="B20" s="9">
        <v>19639</v>
      </c>
      <c r="C20" s="9">
        <v>1714</v>
      </c>
      <c r="D20" s="10">
        <f>+C20/B20</f>
        <v>0.08727531951728704</v>
      </c>
      <c r="E20" s="9">
        <v>21508</v>
      </c>
      <c r="F20" s="9">
        <v>876</v>
      </c>
      <c r="G20" s="10">
        <f>+F20/E20</f>
        <v>0.0407290310582109</v>
      </c>
      <c r="H20" s="53">
        <f>+B20-E20</f>
        <v>-1869</v>
      </c>
      <c r="I20" s="53">
        <f>+C20-F20</f>
        <v>838</v>
      </c>
      <c r="J20" s="11">
        <f>+C20/F20</f>
        <v>1.95662100456621</v>
      </c>
    </row>
    <row r="21" spans="1:10" ht="36.75" customHeight="1">
      <c r="A21" s="15" t="s">
        <v>19</v>
      </c>
      <c r="B21" s="9">
        <v>117344</v>
      </c>
      <c r="C21" s="9">
        <v>5190</v>
      </c>
      <c r="D21" s="10">
        <f>+C21/B21</f>
        <v>0.04422893373329697</v>
      </c>
      <c r="E21" s="9">
        <v>121155</v>
      </c>
      <c r="F21" s="9">
        <v>3439</v>
      </c>
      <c r="G21" s="10">
        <f t="shared" si="0"/>
        <v>0.028385126490858816</v>
      </c>
      <c r="H21" s="53">
        <f t="shared" si="1"/>
        <v>-3811</v>
      </c>
      <c r="I21" s="53">
        <f t="shared" si="2"/>
        <v>1751</v>
      </c>
      <c r="J21" s="11">
        <f t="shared" si="3"/>
        <v>1.5091596394300668</v>
      </c>
    </row>
    <row r="22" spans="1:10" ht="36.75" customHeight="1">
      <c r="A22" s="15" t="s">
        <v>20</v>
      </c>
      <c r="B22" s="25">
        <v>50868</v>
      </c>
      <c r="C22" s="25">
        <v>2114</v>
      </c>
      <c r="D22" s="10">
        <f>+C22/B22</f>
        <v>0.04155854368168593</v>
      </c>
      <c r="E22" s="25">
        <v>52836</v>
      </c>
      <c r="F22" s="25">
        <v>2024</v>
      </c>
      <c r="G22" s="10">
        <f t="shared" si="0"/>
        <v>0.038307214777803016</v>
      </c>
      <c r="H22" s="53">
        <f t="shared" si="1"/>
        <v>-1968</v>
      </c>
      <c r="I22" s="53">
        <f t="shared" si="2"/>
        <v>90</v>
      </c>
      <c r="J22" s="11">
        <f t="shared" si="3"/>
        <v>1.0444664031620554</v>
      </c>
    </row>
    <row r="23" spans="1:13" ht="36.75" customHeight="1">
      <c r="A23" s="26" t="s">
        <v>26</v>
      </c>
      <c r="B23" s="9">
        <v>12991</v>
      </c>
      <c r="C23" s="9">
        <v>469</v>
      </c>
      <c r="D23" s="10">
        <f>+C23/B23</f>
        <v>0.03610191671156955</v>
      </c>
      <c r="E23" s="31" t="s">
        <v>36</v>
      </c>
      <c r="F23" s="31" t="s">
        <v>35</v>
      </c>
      <c r="G23" s="29" t="s">
        <v>35</v>
      </c>
      <c r="H23" s="55" t="s">
        <v>35</v>
      </c>
      <c r="I23" s="55" t="s">
        <v>35</v>
      </c>
      <c r="J23" s="32" t="s">
        <v>35</v>
      </c>
      <c r="M23" s="1" t="s">
        <v>22</v>
      </c>
    </row>
    <row r="24" spans="1:10" ht="36.75" customHeight="1">
      <c r="A24" s="16" t="s">
        <v>33</v>
      </c>
      <c r="B24" s="28" t="s">
        <v>36</v>
      </c>
      <c r="C24" s="28" t="s">
        <v>43</v>
      </c>
      <c r="D24" s="29" t="s">
        <v>43</v>
      </c>
      <c r="E24" s="8">
        <f>SUM(E25:E27)</f>
        <v>26047</v>
      </c>
      <c r="F24" s="8">
        <f>SUM(F25:F27)</f>
        <v>1224</v>
      </c>
      <c r="G24" s="10">
        <f t="shared" si="0"/>
        <v>0.04699197604330633</v>
      </c>
      <c r="H24" s="54" t="s">
        <v>43</v>
      </c>
      <c r="I24" s="54" t="s">
        <v>43</v>
      </c>
      <c r="J24" s="30" t="s">
        <v>43</v>
      </c>
    </row>
    <row r="25" spans="1:10" ht="36.75" customHeight="1">
      <c r="A25" s="17" t="s">
        <v>8</v>
      </c>
      <c r="B25" s="31" t="s">
        <v>36</v>
      </c>
      <c r="C25" s="31" t="s">
        <v>43</v>
      </c>
      <c r="D25" s="29" t="s">
        <v>43</v>
      </c>
      <c r="E25" s="9">
        <v>2555</v>
      </c>
      <c r="F25" s="9">
        <v>63</v>
      </c>
      <c r="G25" s="10">
        <f t="shared" si="0"/>
        <v>0.024657534246575342</v>
      </c>
      <c r="H25" s="54" t="s">
        <v>43</v>
      </c>
      <c r="I25" s="54" t="s">
        <v>43</v>
      </c>
      <c r="J25" s="30" t="s">
        <v>43</v>
      </c>
    </row>
    <row r="26" spans="1:10" ht="36.75" customHeight="1">
      <c r="A26" s="17" t="s">
        <v>0</v>
      </c>
      <c r="B26" s="31" t="s">
        <v>36</v>
      </c>
      <c r="C26" s="31" t="s">
        <v>43</v>
      </c>
      <c r="D26" s="29" t="s">
        <v>43</v>
      </c>
      <c r="E26" s="9">
        <v>13152</v>
      </c>
      <c r="F26" s="9">
        <v>785</v>
      </c>
      <c r="G26" s="10">
        <f t="shared" si="0"/>
        <v>0.0596867396593674</v>
      </c>
      <c r="H26" s="54" t="s">
        <v>43</v>
      </c>
      <c r="I26" s="54" t="s">
        <v>43</v>
      </c>
      <c r="J26" s="30" t="s">
        <v>43</v>
      </c>
    </row>
    <row r="27" spans="1:10" ht="36.75" customHeight="1" thickBot="1">
      <c r="A27" s="18" t="s">
        <v>9</v>
      </c>
      <c r="B27" s="31" t="s">
        <v>36</v>
      </c>
      <c r="C27" s="31" t="s">
        <v>43</v>
      </c>
      <c r="D27" s="29" t="s">
        <v>43</v>
      </c>
      <c r="E27" s="9">
        <v>10340</v>
      </c>
      <c r="F27" s="9">
        <v>376</v>
      </c>
      <c r="G27" s="10">
        <f t="shared" si="0"/>
        <v>0.03636363636363636</v>
      </c>
      <c r="H27" s="54" t="s">
        <v>43</v>
      </c>
      <c r="I27" s="54" t="s">
        <v>43</v>
      </c>
      <c r="J27" s="30" t="s">
        <v>43</v>
      </c>
    </row>
    <row r="28" spans="1:10" ht="36.75" customHeight="1" thickBot="1">
      <c r="A28" s="14" t="s">
        <v>21</v>
      </c>
      <c r="B28" s="12">
        <f>B6+B7+B8+B12+B14+B18+B20+B21+B22+B23</f>
        <v>944221</v>
      </c>
      <c r="C28" s="12">
        <f>C6+C7+C8+C12+C14+C18+C20+C21+C22+C23</f>
        <v>40802</v>
      </c>
      <c r="D28" s="13">
        <f>+C28/B28</f>
        <v>0.0432123411786012</v>
      </c>
      <c r="E28" s="12">
        <f>E6+E8+E9+E12+E14+E19++E20+E21+E22+E24</f>
        <v>893053</v>
      </c>
      <c r="F28" s="12">
        <f>F6+F8+F9+F12+F14+F19+F20+F21+F22+F24</f>
        <v>36410</v>
      </c>
      <c r="G28" s="13">
        <f>+F28/E28</f>
        <v>0.040770256636504215</v>
      </c>
      <c r="H28" s="56" t="s">
        <v>35</v>
      </c>
      <c r="I28" s="56" t="s">
        <v>35</v>
      </c>
      <c r="J28" s="27" t="s">
        <v>35</v>
      </c>
    </row>
    <row r="29" spans="1:13" s="5" customFormat="1" ht="15" customHeight="1">
      <c r="A29" s="49"/>
      <c r="B29" s="49"/>
      <c r="C29" s="49"/>
      <c r="D29" s="49"/>
      <c r="E29" s="49"/>
      <c r="F29" s="49"/>
      <c r="G29" s="49"/>
      <c r="H29" s="57"/>
      <c r="I29" s="57"/>
      <c r="J29" s="49"/>
      <c r="K29" s="1"/>
      <c r="L29" s="1"/>
      <c r="M29" s="1"/>
    </row>
    <row r="30" spans="1:13" s="5" customFormat="1" ht="17.25" customHeight="1">
      <c r="A30" s="24"/>
      <c r="B30" s="50"/>
      <c r="C30" s="50"/>
      <c r="D30" s="50"/>
      <c r="E30" s="50"/>
      <c r="F30" s="50"/>
      <c r="G30" s="50"/>
      <c r="H30" s="57"/>
      <c r="I30" s="57"/>
      <c r="J30" s="49"/>
      <c r="K30" s="1"/>
      <c r="L30" s="1"/>
      <c r="M30" s="1"/>
    </row>
    <row r="31" spans="1:10" s="19" customFormat="1" ht="18.75" customHeight="1">
      <c r="A31" s="35"/>
      <c r="B31" s="35"/>
      <c r="C31" s="35"/>
      <c r="D31" s="35"/>
      <c r="E31" s="35"/>
      <c r="F31" s="35"/>
      <c r="G31" s="35"/>
      <c r="H31" s="58"/>
      <c r="I31" s="58"/>
      <c r="J31" s="23"/>
    </row>
    <row r="32" spans="5:9" s="19" customFormat="1" ht="18" customHeight="1">
      <c r="E32" s="20"/>
      <c r="F32" s="20"/>
      <c r="G32" s="20"/>
      <c r="H32" s="59"/>
      <c r="I32" s="59"/>
    </row>
    <row r="33" ht="19.5" customHeight="1"/>
    <row r="34" spans="1:9" s="3" customFormat="1" ht="30" customHeight="1">
      <c r="A34" s="3" t="s">
        <v>24</v>
      </c>
      <c r="B34" s="3" t="s">
        <v>24</v>
      </c>
      <c r="C34" s="3" t="s">
        <v>24</v>
      </c>
      <c r="D34" s="22" t="s">
        <v>25</v>
      </c>
      <c r="E34" s="21"/>
      <c r="F34" s="21"/>
      <c r="G34" s="21"/>
      <c r="H34" s="60"/>
      <c r="I34" s="60"/>
    </row>
    <row r="35" spans="1:4" ht="30" customHeight="1">
      <c r="A35" s="1" t="s">
        <v>24</v>
      </c>
      <c r="D35" s="7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7" t="s">
        <v>25</v>
      </c>
    </row>
    <row r="37" ht="14.25">
      <c r="A37" s="6" t="s">
        <v>22</v>
      </c>
    </row>
    <row r="38" spans="1:10" s="5" customFormat="1" ht="24.75" customHeight="1">
      <c r="A38" s="1"/>
      <c r="B38" s="1"/>
      <c r="C38" s="1"/>
      <c r="D38" s="1"/>
      <c r="E38" s="2"/>
      <c r="F38" s="2"/>
      <c r="G38" s="2"/>
      <c r="H38" s="51"/>
      <c r="I38" s="51"/>
      <c r="J38" s="1"/>
    </row>
  </sheetData>
  <sheetProtection/>
  <mergeCells count="7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原田　充</cp:lastModifiedBy>
  <cp:lastPrinted>2023-04-05T01:01:02Z</cp:lastPrinted>
  <dcterms:created xsi:type="dcterms:W3CDTF">2007-07-11T06:07:00Z</dcterms:created>
  <dcterms:modified xsi:type="dcterms:W3CDTF">2023-04-05T01:01:05Z</dcterms:modified>
  <cp:category/>
  <cp:version/>
  <cp:contentType/>
  <cp:contentStatus/>
</cp:coreProperties>
</file>