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9"/>
  <workbookPr defaultThemeVersion="166925"/>
  <mc:AlternateContent xmlns:mc="http://schemas.openxmlformats.org/markup-compatibility/2006">
    <mc:Choice Requires="x15">
      <x15ac:absPath xmlns:x15ac="http://schemas.microsoft.com/office/spreadsheetml/2010/11/ac" url="\\10.17.52.33\40保育グループ用\＆事業別（新）＆\802その他（調査等）\01（厚政課）保健福祉施設名簿\2023年度\★厚政課より提供（最終）\こ政所管施設\"/>
    </mc:Choice>
  </mc:AlternateContent>
  <xr:revisionPtr revIDLastSave="0" documentId="13_ncr:1_{4564D126-20B1-440B-AA56-173599A84890}" xr6:coauthVersionLast="36" xr6:coauthVersionMax="36" xr10:uidLastSave="{00000000-0000-0000-0000-000000000000}"/>
  <bookViews>
    <workbookView xWindow="0" yWindow="0" windowWidth="28800" windowHeight="11385" xr2:uid="{A7A02204-CE6F-4A70-B6F6-36BD18F8BDDA}"/>
  </bookViews>
  <sheets>
    <sheet name="(13)保育所" sheetId="2" r:id="rId1"/>
    <sheet name="(14) へき地保育所" sheetId="3" r:id="rId2"/>
  </sheets>
  <definedNames>
    <definedName name="_xlnm._FilterDatabase" localSheetId="0" hidden="1">'(13)保育所'!$A$8:$Z$324</definedName>
    <definedName name="_xlnm._FilterDatabase" localSheetId="1" hidden="1">'(14) へき地保育所'!$B$8:$J$14</definedName>
    <definedName name="_xlnm.Print_Area" localSheetId="0">'(13)保育所'!$A$1:$J$289</definedName>
    <definedName name="_xlnm.Print_Area" localSheetId="1">'(14) へき地保育所'!$A$1:$I$13</definedName>
    <definedName name="_xlnm.Print_Titles" localSheetId="0">'(13)保育所'!$8:$8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38" i="3" l="1"/>
  <c r="E37" i="3"/>
  <c r="E36" i="3"/>
  <c r="E35" i="3"/>
  <c r="E34" i="3"/>
  <c r="E33" i="3"/>
  <c r="E32" i="3"/>
  <c r="E31" i="3"/>
  <c r="E30" i="3"/>
  <c r="E39" i="3" s="1"/>
  <c r="E28" i="3"/>
  <c r="E27" i="3"/>
  <c r="E26" i="3"/>
  <c r="E25" i="3"/>
  <c r="R24" i="3"/>
  <c r="Q24" i="3"/>
  <c r="E24" i="3"/>
  <c r="R23" i="3"/>
  <c r="Q23" i="3"/>
  <c r="E23" i="3"/>
  <c r="R22" i="3"/>
  <c r="Q22" i="3"/>
  <c r="E22" i="3"/>
  <c r="R21" i="3"/>
  <c r="Q21" i="3"/>
  <c r="E21" i="3"/>
  <c r="R20" i="3"/>
  <c r="Q20" i="3"/>
  <c r="E20" i="3"/>
  <c r="R19" i="3"/>
  <c r="Q19" i="3"/>
  <c r="E19" i="3"/>
  <c r="R18" i="3"/>
  <c r="Q18" i="3"/>
  <c r="E18" i="3"/>
  <c r="R17" i="3"/>
  <c r="R25" i="3" s="1"/>
  <c r="Q17" i="3"/>
  <c r="Q25" i="3" s="1"/>
  <c r="E17" i="3"/>
  <c r="E16" i="3"/>
  <c r="E29" i="3" s="1"/>
  <c r="E40" i="3" s="1"/>
  <c r="F40" i="3" s="1"/>
  <c r="I14" i="3"/>
  <c r="B14" i="3"/>
  <c r="P13" i="3"/>
  <c r="E13" i="3"/>
  <c r="P12" i="3"/>
  <c r="E12" i="3"/>
  <c r="P11" i="3"/>
  <c r="E11" i="3"/>
  <c r="P10" i="3"/>
  <c r="E10" i="3"/>
  <c r="P9" i="3"/>
  <c r="F7" i="3" s="1"/>
  <c r="E9" i="3"/>
  <c r="D7" i="3"/>
  <c r="D6" i="3"/>
  <c r="D5" i="3"/>
  <c r="K316" i="2"/>
  <c r="J316" i="2"/>
  <c r="N316" i="2" s="1"/>
  <c r="I316" i="2"/>
  <c r="H316" i="2"/>
  <c r="M316" i="2" s="1"/>
  <c r="K314" i="2"/>
  <c r="J314" i="2"/>
  <c r="N314" i="2" s="1"/>
  <c r="I314" i="2"/>
  <c r="H314" i="2"/>
  <c r="M314" i="2" s="1"/>
  <c r="E314" i="2"/>
  <c r="K313" i="2"/>
  <c r="K324" i="2" s="1"/>
  <c r="J313" i="2"/>
  <c r="J324" i="2" s="1"/>
  <c r="I313" i="2"/>
  <c r="I324" i="2" s="1"/>
  <c r="H313" i="2"/>
  <c r="H324" i="2" s="1"/>
  <c r="E313" i="2"/>
  <c r="E312" i="2"/>
  <c r="E311" i="2"/>
  <c r="E310" i="2"/>
  <c r="N309" i="2"/>
  <c r="N322" i="2" s="1"/>
  <c r="K309" i="2"/>
  <c r="K322" i="2" s="1"/>
  <c r="J309" i="2"/>
  <c r="J322" i="2" s="1"/>
  <c r="I309" i="2"/>
  <c r="I322" i="2" s="1"/>
  <c r="H309" i="2"/>
  <c r="E309" i="2"/>
  <c r="E308" i="2"/>
  <c r="E307" i="2"/>
  <c r="E306" i="2"/>
  <c r="E304" i="2"/>
  <c r="E303" i="2"/>
  <c r="E302" i="2"/>
  <c r="E301" i="2"/>
  <c r="S300" i="2"/>
  <c r="R300" i="2"/>
  <c r="E300" i="2"/>
  <c r="S299" i="2"/>
  <c r="R299" i="2"/>
  <c r="E299" i="2"/>
  <c r="S298" i="2"/>
  <c r="R298" i="2"/>
  <c r="E298" i="2"/>
  <c r="S297" i="2"/>
  <c r="R297" i="2"/>
  <c r="E297" i="2"/>
  <c r="S296" i="2"/>
  <c r="R296" i="2"/>
  <c r="E296" i="2"/>
  <c r="S295" i="2"/>
  <c r="R295" i="2"/>
  <c r="E295" i="2"/>
  <c r="S294" i="2"/>
  <c r="R294" i="2"/>
  <c r="E294" i="2"/>
  <c r="S293" i="2"/>
  <c r="S301" i="2" s="1"/>
  <c r="R293" i="2"/>
  <c r="R301" i="2" s="1"/>
  <c r="E293" i="2"/>
  <c r="E292" i="2"/>
  <c r="I290" i="2"/>
  <c r="B290" i="2"/>
  <c r="X289" i="2"/>
  <c r="J315" i="2" s="1"/>
  <c r="W289" i="2"/>
  <c r="I315" i="2" s="1"/>
  <c r="I325" i="2" s="1"/>
  <c r="V289" i="2"/>
  <c r="H315" i="2" s="1"/>
  <c r="R289" i="2"/>
  <c r="Y289" i="2" s="1"/>
  <c r="K315" i="2" s="1"/>
  <c r="K325" i="2" s="1"/>
  <c r="F289" i="2"/>
  <c r="R287" i="2"/>
  <c r="F287" i="2"/>
  <c r="Y286" i="2"/>
  <c r="X286" i="2"/>
  <c r="W286" i="2"/>
  <c r="R286" i="2"/>
  <c r="V286" i="2" s="1"/>
  <c r="F286" i="2"/>
  <c r="X285" i="2"/>
  <c r="J312" i="2" s="1"/>
  <c r="W285" i="2"/>
  <c r="V285" i="2"/>
  <c r="R285" i="2"/>
  <c r="Y285" i="2" s="1"/>
  <c r="K312" i="2" s="1"/>
  <c r="F285" i="2"/>
  <c r="Y284" i="2"/>
  <c r="V284" i="2"/>
  <c r="R284" i="2"/>
  <c r="F284" i="2"/>
  <c r="Y283" i="2"/>
  <c r="X283" i="2"/>
  <c r="W283" i="2"/>
  <c r="R283" i="2"/>
  <c r="V283" i="2" s="1"/>
  <c r="F283" i="2"/>
  <c r="Y282" i="2"/>
  <c r="V282" i="2"/>
  <c r="R282" i="2"/>
  <c r="W282" i="2" s="1"/>
  <c r="F282" i="2"/>
  <c r="Y281" i="2"/>
  <c r="K311" i="2" s="1"/>
  <c r="W281" i="2"/>
  <c r="R281" i="2"/>
  <c r="V281" i="2" s="1"/>
  <c r="H311" i="2" s="1"/>
  <c r="F281" i="2"/>
  <c r="W280" i="2"/>
  <c r="V280" i="2"/>
  <c r="R280" i="2"/>
  <c r="F280" i="2"/>
  <c r="D280" i="2"/>
  <c r="C280" i="2"/>
  <c r="X279" i="2"/>
  <c r="W279" i="2"/>
  <c r="I310" i="2" s="1"/>
  <c r="V279" i="2"/>
  <c r="H310" i="2" s="1"/>
  <c r="R279" i="2"/>
  <c r="Y279" i="2" s="1"/>
  <c r="F279" i="2"/>
  <c r="R277" i="2"/>
  <c r="F277" i="2"/>
  <c r="Y276" i="2"/>
  <c r="X276" i="2"/>
  <c r="R276" i="2"/>
  <c r="F276" i="2"/>
  <c r="Y275" i="2"/>
  <c r="X275" i="2"/>
  <c r="W275" i="2"/>
  <c r="V275" i="2"/>
  <c r="R275" i="2"/>
  <c r="F275" i="2"/>
  <c r="X274" i="2"/>
  <c r="W274" i="2"/>
  <c r="V274" i="2"/>
  <c r="R274" i="2"/>
  <c r="F274" i="2"/>
  <c r="V273" i="2"/>
  <c r="R273" i="2"/>
  <c r="F273" i="2"/>
  <c r="Y272" i="2"/>
  <c r="X272" i="2"/>
  <c r="W272" i="2"/>
  <c r="R272" i="2"/>
  <c r="V272" i="2" s="1"/>
  <c r="F272" i="2"/>
  <c r="Y271" i="2"/>
  <c r="R271" i="2"/>
  <c r="F271" i="2"/>
  <c r="X270" i="2"/>
  <c r="W270" i="2"/>
  <c r="V270" i="2"/>
  <c r="R270" i="2"/>
  <c r="Y270" i="2" s="1"/>
  <c r="F270" i="2"/>
  <c r="V269" i="2"/>
  <c r="R269" i="2"/>
  <c r="Y269" i="2" s="1"/>
  <c r="F269" i="2"/>
  <c r="R268" i="2"/>
  <c r="F268" i="2"/>
  <c r="R266" i="2"/>
  <c r="W266" i="2" s="1"/>
  <c r="F266" i="2"/>
  <c r="W265" i="2"/>
  <c r="V265" i="2"/>
  <c r="R265" i="2"/>
  <c r="Y265" i="2" s="1"/>
  <c r="F265" i="2"/>
  <c r="V264" i="2"/>
  <c r="R264" i="2"/>
  <c r="F264" i="2"/>
  <c r="Y263" i="2"/>
  <c r="X263" i="2"/>
  <c r="W263" i="2"/>
  <c r="R263" i="2"/>
  <c r="V263" i="2" s="1"/>
  <c r="F263" i="2"/>
  <c r="Y262" i="2"/>
  <c r="X262" i="2"/>
  <c r="V262" i="2"/>
  <c r="R262" i="2"/>
  <c r="W262" i="2" s="1"/>
  <c r="F262" i="2"/>
  <c r="R261" i="2"/>
  <c r="F261" i="2"/>
  <c r="Y260" i="2"/>
  <c r="V260" i="2"/>
  <c r="R260" i="2"/>
  <c r="F260" i="2"/>
  <c r="Y259" i="2"/>
  <c r="X259" i="2"/>
  <c r="W259" i="2"/>
  <c r="R259" i="2"/>
  <c r="V259" i="2" s="1"/>
  <c r="F259" i="2"/>
  <c r="R258" i="2"/>
  <c r="F258" i="2"/>
  <c r="W257" i="2"/>
  <c r="V257" i="2"/>
  <c r="R257" i="2"/>
  <c r="Y257" i="2" s="1"/>
  <c r="F257" i="2"/>
  <c r="R256" i="2"/>
  <c r="F256" i="2"/>
  <c r="Y255" i="2"/>
  <c r="X255" i="2"/>
  <c r="W255" i="2"/>
  <c r="R255" i="2"/>
  <c r="V255" i="2" s="1"/>
  <c r="F255" i="2"/>
  <c r="Y254" i="2"/>
  <c r="X254" i="2"/>
  <c r="V254" i="2"/>
  <c r="R254" i="2"/>
  <c r="W254" i="2" s="1"/>
  <c r="F254" i="2"/>
  <c r="R253" i="2"/>
  <c r="F253" i="2"/>
  <c r="Y252" i="2"/>
  <c r="V252" i="2"/>
  <c r="R252" i="2"/>
  <c r="F252" i="2"/>
  <c r="Y251" i="2"/>
  <c r="X251" i="2"/>
  <c r="W251" i="2"/>
  <c r="R251" i="2"/>
  <c r="V251" i="2" s="1"/>
  <c r="F251" i="2"/>
  <c r="Y249" i="2"/>
  <c r="X249" i="2"/>
  <c r="W249" i="2"/>
  <c r="R249" i="2"/>
  <c r="V249" i="2" s="1"/>
  <c r="R248" i="2"/>
  <c r="R247" i="2"/>
  <c r="W247" i="2" s="1"/>
  <c r="F247" i="2"/>
  <c r="Y246" i="2"/>
  <c r="X246" i="2"/>
  <c r="W246" i="2"/>
  <c r="V246" i="2"/>
  <c r="R246" i="2"/>
  <c r="F246" i="2"/>
  <c r="Y245" i="2"/>
  <c r="W245" i="2"/>
  <c r="V245" i="2"/>
  <c r="R245" i="2"/>
  <c r="X245" i="2" s="1"/>
  <c r="F245" i="2"/>
  <c r="X244" i="2"/>
  <c r="W244" i="2"/>
  <c r="V244" i="2"/>
  <c r="R244" i="2"/>
  <c r="Y244" i="2" s="1"/>
  <c r="F244" i="2"/>
  <c r="R243" i="2"/>
  <c r="F243" i="2"/>
  <c r="Y242" i="2"/>
  <c r="X242" i="2"/>
  <c r="W242" i="2"/>
  <c r="V242" i="2"/>
  <c r="R242" i="2"/>
  <c r="F242" i="2"/>
  <c r="Y241" i="2"/>
  <c r="X241" i="2"/>
  <c r="W241" i="2"/>
  <c r="R241" i="2"/>
  <c r="V241" i="2" s="1"/>
  <c r="F241" i="2"/>
  <c r="W240" i="2"/>
  <c r="V240" i="2"/>
  <c r="R240" i="2"/>
  <c r="F240" i="2"/>
  <c r="Y239" i="2"/>
  <c r="X239" i="2"/>
  <c r="V239" i="2"/>
  <c r="R239" i="2"/>
  <c r="W239" i="2" s="1"/>
  <c r="F239" i="2"/>
  <c r="Y238" i="2"/>
  <c r="X238" i="2"/>
  <c r="W238" i="2"/>
  <c r="V238" i="2"/>
  <c r="R238" i="2"/>
  <c r="F238" i="2"/>
  <c r="X237" i="2"/>
  <c r="W237" i="2"/>
  <c r="V237" i="2"/>
  <c r="R237" i="2"/>
  <c r="Y237" i="2" s="1"/>
  <c r="F237" i="2"/>
  <c r="R236" i="2"/>
  <c r="F236" i="2"/>
  <c r="Y235" i="2"/>
  <c r="X235" i="2"/>
  <c r="R235" i="2"/>
  <c r="F235" i="2"/>
  <c r="Y234" i="2"/>
  <c r="X234" i="2"/>
  <c r="W234" i="2"/>
  <c r="V234" i="2"/>
  <c r="R234" i="2"/>
  <c r="F234" i="2"/>
  <c r="Y233" i="2"/>
  <c r="R233" i="2"/>
  <c r="F233" i="2"/>
  <c r="X232" i="2"/>
  <c r="V232" i="2"/>
  <c r="R232" i="2"/>
  <c r="Y232" i="2" s="1"/>
  <c r="F232" i="2"/>
  <c r="R231" i="2"/>
  <c r="W231" i="2" s="1"/>
  <c r="F231" i="2"/>
  <c r="Y230" i="2"/>
  <c r="X230" i="2"/>
  <c r="W230" i="2"/>
  <c r="V230" i="2"/>
  <c r="R230" i="2"/>
  <c r="F230" i="2"/>
  <c r="Y229" i="2"/>
  <c r="W229" i="2"/>
  <c r="V229" i="2"/>
  <c r="R229" i="2"/>
  <c r="X229" i="2" s="1"/>
  <c r="F229" i="2"/>
  <c r="X228" i="2"/>
  <c r="W228" i="2"/>
  <c r="V228" i="2"/>
  <c r="R228" i="2"/>
  <c r="Y228" i="2" s="1"/>
  <c r="F228" i="2"/>
  <c r="R227" i="2"/>
  <c r="F227" i="2"/>
  <c r="R225" i="2"/>
  <c r="F225" i="2"/>
  <c r="Y224" i="2"/>
  <c r="X224" i="2"/>
  <c r="W224" i="2"/>
  <c r="V224" i="2"/>
  <c r="R224" i="2"/>
  <c r="F224" i="2"/>
  <c r="Y223" i="2"/>
  <c r="X223" i="2"/>
  <c r="W223" i="2"/>
  <c r="V223" i="2"/>
  <c r="R223" i="2"/>
  <c r="F223" i="2"/>
  <c r="V222" i="2"/>
  <c r="R222" i="2"/>
  <c r="F222" i="2"/>
  <c r="Y221" i="2"/>
  <c r="V221" i="2"/>
  <c r="R221" i="2"/>
  <c r="W221" i="2" s="1"/>
  <c r="F221" i="2"/>
  <c r="Y220" i="2"/>
  <c r="X220" i="2"/>
  <c r="W220" i="2"/>
  <c r="V220" i="2"/>
  <c r="R220" i="2"/>
  <c r="F220" i="2"/>
  <c r="R219" i="2"/>
  <c r="F219" i="2"/>
  <c r="X218" i="2"/>
  <c r="W218" i="2"/>
  <c r="V218" i="2"/>
  <c r="R218" i="2"/>
  <c r="Y218" i="2" s="1"/>
  <c r="F218" i="2"/>
  <c r="Y217" i="2"/>
  <c r="X217" i="2"/>
  <c r="V217" i="2"/>
  <c r="R217" i="2"/>
  <c r="W217" i="2" s="1"/>
  <c r="F217" i="2"/>
  <c r="Y215" i="2"/>
  <c r="X215" i="2"/>
  <c r="R215" i="2"/>
  <c r="W215" i="2" s="1"/>
  <c r="F215" i="2"/>
  <c r="Y214" i="2"/>
  <c r="X214" i="2"/>
  <c r="W214" i="2"/>
  <c r="V214" i="2"/>
  <c r="R214" i="2"/>
  <c r="F214" i="2"/>
  <c r="Y213" i="2"/>
  <c r="X213" i="2"/>
  <c r="W213" i="2"/>
  <c r="V213" i="2"/>
  <c r="R213" i="2"/>
  <c r="F213" i="2"/>
  <c r="X212" i="2"/>
  <c r="W212" i="2"/>
  <c r="V212" i="2"/>
  <c r="R212" i="2"/>
  <c r="Y212" i="2" s="1"/>
  <c r="F212" i="2"/>
  <c r="R211" i="2"/>
  <c r="F211" i="2"/>
  <c r="Y210" i="2"/>
  <c r="X210" i="2"/>
  <c r="W210" i="2"/>
  <c r="V210" i="2"/>
  <c r="R210" i="2"/>
  <c r="F210" i="2"/>
  <c r="Y209" i="2"/>
  <c r="X209" i="2"/>
  <c r="W209" i="2"/>
  <c r="R209" i="2"/>
  <c r="V209" i="2" s="1"/>
  <c r="F209" i="2"/>
  <c r="W208" i="2"/>
  <c r="V208" i="2"/>
  <c r="R208" i="2"/>
  <c r="F208" i="2"/>
  <c r="Y207" i="2"/>
  <c r="X207" i="2"/>
  <c r="V207" i="2"/>
  <c r="R207" i="2"/>
  <c r="W207" i="2" s="1"/>
  <c r="F207" i="2"/>
  <c r="Y206" i="2"/>
  <c r="X206" i="2"/>
  <c r="W206" i="2"/>
  <c r="V206" i="2"/>
  <c r="R206" i="2"/>
  <c r="F206" i="2"/>
  <c r="X205" i="2"/>
  <c r="W205" i="2"/>
  <c r="V205" i="2"/>
  <c r="R205" i="2"/>
  <c r="Y205" i="2" s="1"/>
  <c r="F205" i="2"/>
  <c r="R203" i="2"/>
  <c r="X203" i="2" s="1"/>
  <c r="F203" i="2"/>
  <c r="X202" i="2"/>
  <c r="W202" i="2"/>
  <c r="V202" i="2"/>
  <c r="R202" i="2"/>
  <c r="Y202" i="2" s="1"/>
  <c r="F202" i="2"/>
  <c r="Y201" i="2"/>
  <c r="X201" i="2"/>
  <c r="V201" i="2"/>
  <c r="R201" i="2"/>
  <c r="W201" i="2" s="1"/>
  <c r="F201" i="2"/>
  <c r="Y200" i="2"/>
  <c r="X200" i="2"/>
  <c r="W200" i="2"/>
  <c r="V200" i="2"/>
  <c r="R200" i="2"/>
  <c r="F200" i="2"/>
  <c r="R199" i="2"/>
  <c r="F199" i="2"/>
  <c r="R198" i="2"/>
  <c r="F198" i="2"/>
  <c r="R197" i="2"/>
  <c r="F197" i="2"/>
  <c r="Y195" i="2"/>
  <c r="V195" i="2"/>
  <c r="R195" i="2"/>
  <c r="F195" i="2"/>
  <c r="Y194" i="2"/>
  <c r="X194" i="2"/>
  <c r="W194" i="2"/>
  <c r="V194" i="2"/>
  <c r="R194" i="2"/>
  <c r="F194" i="2"/>
  <c r="Y193" i="2"/>
  <c r="R193" i="2"/>
  <c r="V193" i="2" s="1"/>
  <c r="F193" i="2"/>
  <c r="R192" i="2"/>
  <c r="F192" i="2"/>
  <c r="Y191" i="2"/>
  <c r="X191" i="2"/>
  <c r="V191" i="2"/>
  <c r="R191" i="2"/>
  <c r="W191" i="2" s="1"/>
  <c r="F191" i="2"/>
  <c r="Y190" i="2"/>
  <c r="X190" i="2"/>
  <c r="W190" i="2"/>
  <c r="V190" i="2"/>
  <c r="R190" i="2"/>
  <c r="F190" i="2"/>
  <c r="R189" i="2"/>
  <c r="Y189" i="2" s="1"/>
  <c r="F189" i="2"/>
  <c r="R188" i="2"/>
  <c r="F188" i="2"/>
  <c r="R187" i="2"/>
  <c r="F187" i="2"/>
  <c r="Y186" i="2"/>
  <c r="X186" i="2"/>
  <c r="W186" i="2"/>
  <c r="V186" i="2"/>
  <c r="R186" i="2"/>
  <c r="F186" i="2"/>
  <c r="Y185" i="2"/>
  <c r="X185" i="2"/>
  <c r="R185" i="2"/>
  <c r="W185" i="2" s="1"/>
  <c r="F185" i="2"/>
  <c r="R183" i="2"/>
  <c r="F183" i="2"/>
  <c r="R182" i="2"/>
  <c r="F182" i="2"/>
  <c r="R181" i="2"/>
  <c r="F181" i="2"/>
  <c r="Y180" i="2"/>
  <c r="X180" i="2"/>
  <c r="W180" i="2"/>
  <c r="V180" i="2"/>
  <c r="R180" i="2"/>
  <c r="F180" i="2"/>
  <c r="Y179" i="2"/>
  <c r="X179" i="2"/>
  <c r="R179" i="2"/>
  <c r="W179" i="2" s="1"/>
  <c r="F179" i="2"/>
  <c r="R178" i="2"/>
  <c r="Y178" i="2" s="1"/>
  <c r="F178" i="2"/>
  <c r="R177" i="2"/>
  <c r="F177" i="2"/>
  <c r="Y176" i="2"/>
  <c r="X176" i="2"/>
  <c r="W176" i="2"/>
  <c r="V176" i="2"/>
  <c r="R176" i="2"/>
  <c r="F176" i="2"/>
  <c r="Y175" i="2"/>
  <c r="X175" i="2"/>
  <c r="W175" i="2"/>
  <c r="V175" i="2"/>
  <c r="R175" i="2"/>
  <c r="F175" i="2"/>
  <c r="R174" i="2"/>
  <c r="F174" i="2"/>
  <c r="R173" i="2"/>
  <c r="F173" i="2"/>
  <c r="Y172" i="2"/>
  <c r="X172" i="2"/>
  <c r="W172" i="2"/>
  <c r="V172" i="2"/>
  <c r="R172" i="2"/>
  <c r="F172" i="2"/>
  <c r="Y171" i="2"/>
  <c r="W171" i="2"/>
  <c r="R171" i="2"/>
  <c r="X171" i="2" s="1"/>
  <c r="F171" i="2"/>
  <c r="X170" i="2"/>
  <c r="W170" i="2"/>
  <c r="V170" i="2"/>
  <c r="R170" i="2"/>
  <c r="Y170" i="2" s="1"/>
  <c r="F170" i="2"/>
  <c r="Y169" i="2"/>
  <c r="X169" i="2"/>
  <c r="V169" i="2"/>
  <c r="R169" i="2"/>
  <c r="W169" i="2" s="1"/>
  <c r="F169" i="2"/>
  <c r="Y168" i="2"/>
  <c r="X168" i="2"/>
  <c r="W168" i="2"/>
  <c r="V168" i="2"/>
  <c r="R168" i="2"/>
  <c r="F168" i="2"/>
  <c r="X167" i="2"/>
  <c r="R167" i="2"/>
  <c r="F167" i="2"/>
  <c r="X166" i="2"/>
  <c r="R166" i="2"/>
  <c r="F166" i="2"/>
  <c r="X165" i="2"/>
  <c r="R165" i="2"/>
  <c r="F165" i="2"/>
  <c r="Y164" i="2"/>
  <c r="X164" i="2"/>
  <c r="W164" i="2"/>
  <c r="V164" i="2"/>
  <c r="R164" i="2"/>
  <c r="F164" i="2"/>
  <c r="Y163" i="2"/>
  <c r="X163" i="2"/>
  <c r="V163" i="2"/>
  <c r="R163" i="2"/>
  <c r="W163" i="2" s="1"/>
  <c r="F163" i="2"/>
  <c r="W162" i="2"/>
  <c r="R162" i="2"/>
  <c r="Y162" i="2" s="1"/>
  <c r="F162" i="2"/>
  <c r="Y161" i="2"/>
  <c r="R161" i="2"/>
  <c r="F161" i="2"/>
  <c r="Y160" i="2"/>
  <c r="X160" i="2"/>
  <c r="W160" i="2"/>
  <c r="V160" i="2"/>
  <c r="R160" i="2"/>
  <c r="F160" i="2"/>
  <c r="W159" i="2"/>
  <c r="R159" i="2"/>
  <c r="V159" i="2" s="1"/>
  <c r="F159" i="2"/>
  <c r="X158" i="2"/>
  <c r="R158" i="2"/>
  <c r="F158" i="2"/>
  <c r="W156" i="2"/>
  <c r="R156" i="2"/>
  <c r="F156" i="2"/>
  <c r="W155" i="2"/>
  <c r="R155" i="2"/>
  <c r="V155" i="2" s="1"/>
  <c r="F155" i="2"/>
  <c r="Y154" i="2"/>
  <c r="R154" i="2"/>
  <c r="X154" i="2" s="1"/>
  <c r="F154" i="2"/>
  <c r="Y153" i="2"/>
  <c r="W153" i="2"/>
  <c r="V153" i="2"/>
  <c r="R153" i="2"/>
  <c r="X153" i="2" s="1"/>
  <c r="F153" i="2"/>
  <c r="F152" i="2"/>
  <c r="R151" i="2"/>
  <c r="W151" i="2" s="1"/>
  <c r="F151" i="2"/>
  <c r="Y150" i="2"/>
  <c r="X150" i="2"/>
  <c r="W150" i="2"/>
  <c r="V150" i="2"/>
  <c r="R150" i="2"/>
  <c r="F150" i="2"/>
  <c r="Y149" i="2"/>
  <c r="X149" i="2"/>
  <c r="R149" i="2"/>
  <c r="W149" i="2" s="1"/>
  <c r="F149" i="2"/>
  <c r="V148" i="2"/>
  <c r="R148" i="2"/>
  <c r="Y148" i="2" s="1"/>
  <c r="F148" i="2"/>
  <c r="Y147" i="2"/>
  <c r="X147" i="2"/>
  <c r="V147" i="2"/>
  <c r="R147" i="2"/>
  <c r="W147" i="2" s="1"/>
  <c r="F147" i="2"/>
  <c r="R145" i="2"/>
  <c r="W145" i="2" s="1"/>
  <c r="F145" i="2"/>
  <c r="Y144" i="2"/>
  <c r="X144" i="2"/>
  <c r="W144" i="2"/>
  <c r="V144" i="2"/>
  <c r="R144" i="2"/>
  <c r="F144" i="2"/>
  <c r="V143" i="2"/>
  <c r="R143" i="2"/>
  <c r="X143" i="2" s="1"/>
  <c r="F143" i="2"/>
  <c r="X142" i="2"/>
  <c r="W142" i="2"/>
  <c r="V142" i="2"/>
  <c r="R142" i="2"/>
  <c r="Y142" i="2" s="1"/>
  <c r="F142" i="2"/>
  <c r="Y141" i="2"/>
  <c r="X141" i="2"/>
  <c r="R141" i="2"/>
  <c r="W141" i="2" s="1"/>
  <c r="F141" i="2"/>
  <c r="Y140" i="2"/>
  <c r="X140" i="2"/>
  <c r="W140" i="2"/>
  <c r="V140" i="2"/>
  <c r="R140" i="2"/>
  <c r="F140" i="2"/>
  <c r="X139" i="2"/>
  <c r="W139" i="2"/>
  <c r="R139" i="2"/>
  <c r="V139" i="2" s="1"/>
  <c r="F139" i="2"/>
  <c r="X138" i="2"/>
  <c r="R138" i="2"/>
  <c r="Y138" i="2" s="1"/>
  <c r="F138" i="2"/>
  <c r="V137" i="2"/>
  <c r="R137" i="2"/>
  <c r="W137" i="2" s="1"/>
  <c r="F137" i="2"/>
  <c r="Y136" i="2"/>
  <c r="X136" i="2"/>
  <c r="W136" i="2"/>
  <c r="V136" i="2"/>
  <c r="R136" i="2"/>
  <c r="F136" i="2"/>
  <c r="Y135" i="2"/>
  <c r="R135" i="2"/>
  <c r="X135" i="2" s="1"/>
  <c r="F135" i="2"/>
  <c r="X134" i="2"/>
  <c r="W134" i="2"/>
  <c r="V134" i="2"/>
  <c r="R134" i="2"/>
  <c r="Y134" i="2" s="1"/>
  <c r="F134" i="2"/>
  <c r="Y133" i="2"/>
  <c r="X133" i="2"/>
  <c r="R133" i="2"/>
  <c r="W133" i="2" s="1"/>
  <c r="F133" i="2"/>
  <c r="Y132" i="2"/>
  <c r="X132" i="2"/>
  <c r="W132" i="2"/>
  <c r="V132" i="2"/>
  <c r="R132" i="2"/>
  <c r="F132" i="2"/>
  <c r="Y131" i="2"/>
  <c r="X131" i="2"/>
  <c r="W131" i="2"/>
  <c r="R131" i="2"/>
  <c r="V131" i="2" s="1"/>
  <c r="F131" i="2"/>
  <c r="R130" i="2"/>
  <c r="Y130" i="2" s="1"/>
  <c r="F130" i="2"/>
  <c r="R129" i="2"/>
  <c r="W129" i="2" s="1"/>
  <c r="F129" i="2"/>
  <c r="Y127" i="2"/>
  <c r="R127" i="2"/>
  <c r="W127" i="2" s="1"/>
  <c r="F127" i="2"/>
  <c r="Y126" i="2"/>
  <c r="X126" i="2"/>
  <c r="W126" i="2"/>
  <c r="V126" i="2"/>
  <c r="R126" i="2"/>
  <c r="F126" i="2"/>
  <c r="R125" i="2"/>
  <c r="W125" i="2" s="1"/>
  <c r="F125" i="2"/>
  <c r="R124" i="2"/>
  <c r="Y124" i="2" s="1"/>
  <c r="F124" i="2"/>
  <c r="Y123" i="2"/>
  <c r="X123" i="2"/>
  <c r="V123" i="2"/>
  <c r="R123" i="2"/>
  <c r="W123" i="2" s="1"/>
  <c r="F123" i="2"/>
  <c r="Y122" i="2"/>
  <c r="X122" i="2"/>
  <c r="W122" i="2"/>
  <c r="V122" i="2"/>
  <c r="R122" i="2"/>
  <c r="F122" i="2"/>
  <c r="X121" i="2"/>
  <c r="W121" i="2"/>
  <c r="V121" i="2"/>
  <c r="R121" i="2"/>
  <c r="Y121" i="2" s="1"/>
  <c r="F121" i="2"/>
  <c r="X120" i="2"/>
  <c r="W120" i="2"/>
  <c r="R120" i="2"/>
  <c r="Y120" i="2" s="1"/>
  <c r="F120" i="2"/>
  <c r="R119" i="2"/>
  <c r="W119" i="2" s="1"/>
  <c r="F119" i="2"/>
  <c r="Y118" i="2"/>
  <c r="X118" i="2"/>
  <c r="W118" i="2"/>
  <c r="V118" i="2"/>
  <c r="R118" i="2"/>
  <c r="F118" i="2"/>
  <c r="Y117" i="2"/>
  <c r="X117" i="2"/>
  <c r="R117" i="2"/>
  <c r="W117" i="2" s="1"/>
  <c r="F117" i="2"/>
  <c r="V116" i="2"/>
  <c r="R116" i="2"/>
  <c r="Y116" i="2" s="1"/>
  <c r="F116" i="2"/>
  <c r="Y115" i="2"/>
  <c r="X115" i="2"/>
  <c r="V115" i="2"/>
  <c r="R115" i="2"/>
  <c r="W115" i="2" s="1"/>
  <c r="F115" i="2"/>
  <c r="Y114" i="2"/>
  <c r="X114" i="2"/>
  <c r="W114" i="2"/>
  <c r="V114" i="2"/>
  <c r="R114" i="2"/>
  <c r="F114" i="2"/>
  <c r="Y113" i="2"/>
  <c r="X113" i="2"/>
  <c r="W113" i="2"/>
  <c r="V113" i="2"/>
  <c r="R113" i="2"/>
  <c r="F113" i="2"/>
  <c r="Y111" i="2"/>
  <c r="R111" i="2"/>
  <c r="X111" i="2" s="1"/>
  <c r="F111" i="2"/>
  <c r="Y110" i="2"/>
  <c r="X110" i="2"/>
  <c r="R110" i="2"/>
  <c r="F110" i="2"/>
  <c r="V109" i="2"/>
  <c r="R109" i="2"/>
  <c r="X109" i="2" s="1"/>
  <c r="F109" i="2"/>
  <c r="X108" i="2"/>
  <c r="W108" i="2"/>
  <c r="V108" i="2"/>
  <c r="R108" i="2"/>
  <c r="Y108" i="2" s="1"/>
  <c r="F108" i="2"/>
  <c r="Y107" i="2"/>
  <c r="X107" i="2"/>
  <c r="R107" i="2"/>
  <c r="W107" i="2" s="1"/>
  <c r="F107" i="2"/>
  <c r="Y106" i="2"/>
  <c r="X106" i="2"/>
  <c r="W106" i="2"/>
  <c r="V106" i="2"/>
  <c r="R106" i="2"/>
  <c r="F106" i="2"/>
  <c r="Y105" i="2"/>
  <c r="X105" i="2"/>
  <c r="F105" i="2"/>
  <c r="Y104" i="2"/>
  <c r="X104" i="2"/>
  <c r="F104" i="2"/>
  <c r="Y103" i="2"/>
  <c r="X103" i="2"/>
  <c r="Y102" i="2"/>
  <c r="X102" i="2"/>
  <c r="F102" i="2"/>
  <c r="W101" i="2"/>
  <c r="R101" i="2"/>
  <c r="V101" i="2" s="1"/>
  <c r="F101" i="2"/>
  <c r="W100" i="2"/>
  <c r="R100" i="2"/>
  <c r="V100" i="2" s="1"/>
  <c r="F100" i="2"/>
  <c r="Y99" i="2"/>
  <c r="R99" i="2"/>
  <c r="X99" i="2" s="1"/>
  <c r="F99" i="2"/>
  <c r="Y98" i="2"/>
  <c r="W98" i="2"/>
  <c r="V98" i="2"/>
  <c r="R98" i="2"/>
  <c r="X98" i="2" s="1"/>
  <c r="F98" i="2"/>
  <c r="X97" i="2"/>
  <c r="R97" i="2"/>
  <c r="V97" i="2" s="1"/>
  <c r="F97" i="2"/>
  <c r="Y96" i="2"/>
  <c r="R96" i="2"/>
  <c r="X96" i="2" s="1"/>
  <c r="F96" i="2"/>
  <c r="Y95" i="2"/>
  <c r="X95" i="2"/>
  <c r="W95" i="2"/>
  <c r="R95" i="2"/>
  <c r="V95" i="2" s="1"/>
  <c r="F95" i="2"/>
  <c r="R94" i="2"/>
  <c r="X94" i="2" s="1"/>
  <c r="F94" i="2"/>
  <c r="R93" i="2"/>
  <c r="V93" i="2" s="1"/>
  <c r="F93" i="2"/>
  <c r="Y92" i="2"/>
  <c r="X92" i="2"/>
  <c r="W92" i="2"/>
  <c r="R92" i="2"/>
  <c r="V92" i="2" s="1"/>
  <c r="F92" i="2"/>
  <c r="V91" i="2"/>
  <c r="R91" i="2"/>
  <c r="X91" i="2" s="1"/>
  <c r="F91" i="2"/>
  <c r="Y90" i="2"/>
  <c r="W90" i="2"/>
  <c r="V90" i="2"/>
  <c r="R90" i="2"/>
  <c r="X90" i="2" s="1"/>
  <c r="F90" i="2"/>
  <c r="Y89" i="2"/>
  <c r="X89" i="2"/>
  <c r="R89" i="2"/>
  <c r="V89" i="2" s="1"/>
  <c r="F89" i="2"/>
  <c r="V88" i="2"/>
  <c r="R88" i="2"/>
  <c r="X88" i="2" s="1"/>
  <c r="F88" i="2"/>
  <c r="W87" i="2"/>
  <c r="R87" i="2"/>
  <c r="V87" i="2" s="1"/>
  <c r="F87" i="2"/>
  <c r="Y86" i="2"/>
  <c r="R86" i="2"/>
  <c r="X86" i="2" s="1"/>
  <c r="F86" i="2"/>
  <c r="W85" i="2"/>
  <c r="R85" i="2"/>
  <c r="V85" i="2" s="1"/>
  <c r="F85" i="2"/>
  <c r="W84" i="2"/>
  <c r="R84" i="2"/>
  <c r="V84" i="2" s="1"/>
  <c r="F84" i="2"/>
  <c r="Y83" i="2"/>
  <c r="R83" i="2"/>
  <c r="X83" i="2" s="1"/>
  <c r="F83" i="2"/>
  <c r="Y82" i="2"/>
  <c r="W82" i="2"/>
  <c r="V82" i="2"/>
  <c r="R82" i="2"/>
  <c r="X82" i="2" s="1"/>
  <c r="F82" i="2"/>
  <c r="X81" i="2"/>
  <c r="R81" i="2"/>
  <c r="V81" i="2" s="1"/>
  <c r="F81" i="2"/>
  <c r="Y80" i="2"/>
  <c r="R80" i="2"/>
  <c r="X80" i="2" s="1"/>
  <c r="F80" i="2"/>
  <c r="Y79" i="2"/>
  <c r="X79" i="2"/>
  <c r="W79" i="2"/>
  <c r="R79" i="2"/>
  <c r="V79" i="2" s="1"/>
  <c r="F79" i="2"/>
  <c r="R78" i="2"/>
  <c r="X78" i="2" s="1"/>
  <c r="F78" i="2"/>
  <c r="R77" i="2"/>
  <c r="V77" i="2" s="1"/>
  <c r="F77" i="2"/>
  <c r="Y76" i="2"/>
  <c r="X76" i="2"/>
  <c r="W76" i="2"/>
  <c r="R76" i="2"/>
  <c r="V76" i="2" s="1"/>
  <c r="F76" i="2"/>
  <c r="V75" i="2"/>
  <c r="R75" i="2"/>
  <c r="X75" i="2" s="1"/>
  <c r="F75" i="2"/>
  <c r="Y74" i="2"/>
  <c r="W74" i="2"/>
  <c r="V74" i="2"/>
  <c r="R74" i="2"/>
  <c r="X74" i="2" s="1"/>
  <c r="F74" i="2"/>
  <c r="R72" i="2"/>
  <c r="X72" i="2" s="1"/>
  <c r="F72" i="2"/>
  <c r="Y71" i="2"/>
  <c r="X71" i="2"/>
  <c r="W71" i="2"/>
  <c r="R71" i="2"/>
  <c r="V71" i="2" s="1"/>
  <c r="F71" i="2"/>
  <c r="X70" i="2"/>
  <c r="R70" i="2"/>
  <c r="W70" i="2" s="1"/>
  <c r="F70" i="2"/>
  <c r="X69" i="2"/>
  <c r="W69" i="2"/>
  <c r="V69" i="2"/>
  <c r="R69" i="2"/>
  <c r="Y69" i="2" s="1"/>
  <c r="F69" i="2"/>
  <c r="Y68" i="2"/>
  <c r="W68" i="2"/>
  <c r="R68" i="2"/>
  <c r="X68" i="2" s="1"/>
  <c r="F68" i="2"/>
  <c r="Y67" i="2"/>
  <c r="R67" i="2"/>
  <c r="V67" i="2" s="1"/>
  <c r="F67" i="2"/>
  <c r="X66" i="2"/>
  <c r="W66" i="2"/>
  <c r="V66" i="2"/>
  <c r="R66" i="2"/>
  <c r="Y66" i="2" s="1"/>
  <c r="F66" i="2"/>
  <c r="Y65" i="2"/>
  <c r="X65" i="2"/>
  <c r="R65" i="2"/>
  <c r="W65" i="2" s="1"/>
  <c r="F65" i="2"/>
  <c r="V64" i="2"/>
  <c r="R64" i="2"/>
  <c r="X64" i="2" s="1"/>
  <c r="F64" i="2"/>
  <c r="Y63" i="2"/>
  <c r="X63" i="2"/>
  <c r="W63" i="2"/>
  <c r="R63" i="2"/>
  <c r="V63" i="2" s="1"/>
  <c r="F63" i="2"/>
  <c r="Y62" i="2"/>
  <c r="X62" i="2"/>
  <c r="R62" i="2"/>
  <c r="W62" i="2" s="1"/>
  <c r="F62" i="2"/>
  <c r="Y61" i="2"/>
  <c r="X61" i="2"/>
  <c r="W61" i="2"/>
  <c r="V61" i="2"/>
  <c r="R61" i="2"/>
  <c r="F61" i="2"/>
  <c r="Y60" i="2"/>
  <c r="W60" i="2"/>
  <c r="R60" i="2"/>
  <c r="X60" i="2" s="1"/>
  <c r="F60" i="2"/>
  <c r="Y59" i="2"/>
  <c r="R59" i="2"/>
  <c r="V59" i="2" s="1"/>
  <c r="F59" i="2"/>
  <c r="Y58" i="2"/>
  <c r="X58" i="2"/>
  <c r="W58" i="2"/>
  <c r="V58" i="2"/>
  <c r="R58" i="2"/>
  <c r="F58" i="2"/>
  <c r="X57" i="2"/>
  <c r="R57" i="2"/>
  <c r="W57" i="2" s="1"/>
  <c r="F57" i="2"/>
  <c r="X56" i="2"/>
  <c r="W56" i="2"/>
  <c r="V56" i="2"/>
  <c r="R56" i="2"/>
  <c r="Y56" i="2" s="1"/>
  <c r="F56" i="2"/>
  <c r="Y55" i="2"/>
  <c r="X55" i="2"/>
  <c r="R55" i="2"/>
  <c r="W55" i="2" s="1"/>
  <c r="F55" i="2"/>
  <c r="Y54" i="2"/>
  <c r="X54" i="2"/>
  <c r="W54" i="2"/>
  <c r="V54" i="2"/>
  <c r="R54" i="2"/>
  <c r="F54" i="2"/>
  <c r="X53" i="2"/>
  <c r="R53" i="2"/>
  <c r="W53" i="2" s="1"/>
  <c r="F53" i="2"/>
  <c r="X52" i="2"/>
  <c r="W52" i="2"/>
  <c r="V52" i="2"/>
  <c r="R52" i="2"/>
  <c r="Y52" i="2" s="1"/>
  <c r="F52" i="2"/>
  <c r="Y51" i="2"/>
  <c r="X51" i="2"/>
  <c r="R51" i="2"/>
  <c r="W51" i="2" s="1"/>
  <c r="F51" i="2"/>
  <c r="Y50" i="2"/>
  <c r="X50" i="2"/>
  <c r="W50" i="2"/>
  <c r="V50" i="2"/>
  <c r="R50" i="2"/>
  <c r="F50" i="2"/>
  <c r="X49" i="2"/>
  <c r="R49" i="2"/>
  <c r="W49" i="2" s="1"/>
  <c r="F49" i="2"/>
  <c r="X48" i="2"/>
  <c r="W48" i="2"/>
  <c r="V48" i="2"/>
  <c r="R48" i="2"/>
  <c r="Y48" i="2" s="1"/>
  <c r="F48" i="2"/>
  <c r="Y47" i="2"/>
  <c r="X47" i="2"/>
  <c r="R47" i="2"/>
  <c r="W47" i="2" s="1"/>
  <c r="F47" i="2"/>
  <c r="Y46" i="2"/>
  <c r="X46" i="2"/>
  <c r="W46" i="2"/>
  <c r="V46" i="2"/>
  <c r="R46" i="2"/>
  <c r="F46" i="2"/>
  <c r="X45" i="2"/>
  <c r="R45" i="2"/>
  <c r="W45" i="2" s="1"/>
  <c r="F45" i="2"/>
  <c r="X43" i="2"/>
  <c r="R43" i="2"/>
  <c r="W43" i="2" s="1"/>
  <c r="F43" i="2"/>
  <c r="X42" i="2"/>
  <c r="W42" i="2"/>
  <c r="V42" i="2"/>
  <c r="R42" i="2"/>
  <c r="Y42" i="2" s="1"/>
  <c r="F42" i="2"/>
  <c r="Y41" i="2"/>
  <c r="X41" i="2"/>
  <c r="R41" i="2"/>
  <c r="W41" i="2" s="1"/>
  <c r="F41" i="2"/>
  <c r="Y40" i="2"/>
  <c r="X40" i="2"/>
  <c r="W40" i="2"/>
  <c r="V40" i="2"/>
  <c r="R40" i="2"/>
  <c r="F40" i="2"/>
  <c r="X39" i="2"/>
  <c r="R39" i="2"/>
  <c r="W39" i="2" s="1"/>
  <c r="F39" i="2"/>
  <c r="X38" i="2"/>
  <c r="W38" i="2"/>
  <c r="V38" i="2"/>
  <c r="R38" i="2"/>
  <c r="Y38" i="2" s="1"/>
  <c r="F38" i="2"/>
  <c r="Y37" i="2"/>
  <c r="X37" i="2"/>
  <c r="R37" i="2"/>
  <c r="W37" i="2" s="1"/>
  <c r="F37" i="2"/>
  <c r="Y36" i="2"/>
  <c r="X36" i="2"/>
  <c r="W36" i="2"/>
  <c r="V36" i="2"/>
  <c r="R36" i="2"/>
  <c r="F36" i="2"/>
  <c r="X35" i="2"/>
  <c r="R35" i="2"/>
  <c r="W35" i="2" s="1"/>
  <c r="F35" i="2"/>
  <c r="X34" i="2"/>
  <c r="W34" i="2"/>
  <c r="V34" i="2"/>
  <c r="R34" i="2"/>
  <c r="Y34" i="2" s="1"/>
  <c r="F34" i="2"/>
  <c r="Y33" i="2"/>
  <c r="X33" i="2"/>
  <c r="R33" i="2"/>
  <c r="W33" i="2" s="1"/>
  <c r="F33" i="2"/>
  <c r="Y32" i="2"/>
  <c r="X32" i="2"/>
  <c r="W32" i="2"/>
  <c r="V32" i="2"/>
  <c r="R32" i="2"/>
  <c r="F32" i="2"/>
  <c r="X31" i="2"/>
  <c r="R31" i="2"/>
  <c r="W31" i="2" s="1"/>
  <c r="F31" i="2"/>
  <c r="X30" i="2"/>
  <c r="W30" i="2"/>
  <c r="V30" i="2"/>
  <c r="R30" i="2"/>
  <c r="Y30" i="2" s="1"/>
  <c r="F30" i="2"/>
  <c r="Y29" i="2"/>
  <c r="X29" i="2"/>
  <c r="R29" i="2"/>
  <c r="W29" i="2" s="1"/>
  <c r="F29" i="2"/>
  <c r="Y28" i="2"/>
  <c r="X28" i="2"/>
  <c r="W28" i="2"/>
  <c r="V28" i="2"/>
  <c r="R28" i="2"/>
  <c r="F28" i="2"/>
  <c r="R27" i="2"/>
  <c r="W27" i="2" s="1"/>
  <c r="F27" i="2"/>
  <c r="X26" i="2"/>
  <c r="W26" i="2"/>
  <c r="V26" i="2"/>
  <c r="R26" i="2"/>
  <c r="Y26" i="2" s="1"/>
  <c r="F26" i="2"/>
  <c r="Y25" i="2"/>
  <c r="X25" i="2"/>
  <c r="R25" i="2"/>
  <c r="W25" i="2" s="1"/>
  <c r="F25" i="2"/>
  <c r="Y24" i="2"/>
  <c r="X24" i="2"/>
  <c r="W24" i="2"/>
  <c r="V24" i="2"/>
  <c r="R24" i="2"/>
  <c r="F24" i="2"/>
  <c r="R23" i="2"/>
  <c r="W23" i="2" s="1"/>
  <c r="F23" i="2"/>
  <c r="X22" i="2"/>
  <c r="W22" i="2"/>
  <c r="V22" i="2"/>
  <c r="R22" i="2"/>
  <c r="Y22" i="2" s="1"/>
  <c r="F22" i="2"/>
  <c r="Y21" i="2"/>
  <c r="X21" i="2"/>
  <c r="R21" i="2"/>
  <c r="W21" i="2" s="1"/>
  <c r="F21" i="2"/>
  <c r="Y20" i="2"/>
  <c r="X20" i="2"/>
  <c r="W20" i="2"/>
  <c r="V20" i="2"/>
  <c r="R20" i="2"/>
  <c r="F20" i="2"/>
  <c r="X19" i="2"/>
  <c r="R19" i="2"/>
  <c r="W19" i="2" s="1"/>
  <c r="F19" i="2"/>
  <c r="X18" i="2"/>
  <c r="W18" i="2"/>
  <c r="V18" i="2"/>
  <c r="R18" i="2"/>
  <c r="Y18" i="2" s="1"/>
  <c r="F18" i="2"/>
  <c r="Y17" i="2"/>
  <c r="X17" i="2"/>
  <c r="R17" i="2"/>
  <c r="W17" i="2" s="1"/>
  <c r="F17" i="2"/>
  <c r="Y16" i="2"/>
  <c r="X16" i="2"/>
  <c r="W16" i="2"/>
  <c r="V16" i="2"/>
  <c r="R16" i="2"/>
  <c r="F16" i="2"/>
  <c r="R15" i="2"/>
  <c r="F15" i="2"/>
  <c r="X14" i="2"/>
  <c r="W14" i="2"/>
  <c r="V14" i="2"/>
  <c r="R14" i="2"/>
  <c r="Y14" i="2" s="1"/>
  <c r="F14" i="2"/>
  <c r="Y13" i="2"/>
  <c r="X13" i="2"/>
  <c r="R13" i="2"/>
  <c r="W13" i="2" s="1"/>
  <c r="F13" i="2"/>
  <c r="Y12" i="2"/>
  <c r="X12" i="2"/>
  <c r="W12" i="2"/>
  <c r="V12" i="2"/>
  <c r="R12" i="2"/>
  <c r="F12" i="2"/>
  <c r="X11" i="2"/>
  <c r="R11" i="2"/>
  <c r="F11" i="2"/>
  <c r="X10" i="2"/>
  <c r="W10" i="2"/>
  <c r="V10" i="2"/>
  <c r="R10" i="2"/>
  <c r="Y10" i="2" s="1"/>
  <c r="F10" i="2"/>
  <c r="D6" i="2"/>
  <c r="F6" i="3" l="1"/>
  <c r="F5" i="3" s="1"/>
  <c r="F4" i="3" s="1"/>
  <c r="W11" i="2"/>
  <c r="V11" i="2"/>
  <c r="Y11" i="2"/>
  <c r="F6" i="2"/>
  <c r="D7" i="2"/>
  <c r="D5" i="2" s="1"/>
  <c r="W15" i="2"/>
  <c r="V15" i="2"/>
  <c r="Y15" i="2"/>
  <c r="X15" i="2"/>
  <c r="X27" i="2"/>
  <c r="Y75" i="2"/>
  <c r="Y78" i="2"/>
  <c r="Y88" i="2"/>
  <c r="Y91" i="2"/>
  <c r="Y94" i="2"/>
  <c r="Y109" i="2"/>
  <c r="Y119" i="2"/>
  <c r="X125" i="2"/>
  <c r="X130" i="2"/>
  <c r="Y143" i="2"/>
  <c r="Y151" i="2"/>
  <c r="X178" i="2"/>
  <c r="X189" i="2"/>
  <c r="Y203" i="2"/>
  <c r="Y236" i="2"/>
  <c r="W236" i="2"/>
  <c r="V236" i="2"/>
  <c r="Y248" i="2"/>
  <c r="W248" i="2"/>
  <c r="V248" i="2"/>
  <c r="Y253" i="2"/>
  <c r="W253" i="2"/>
  <c r="Y27" i="2"/>
  <c r="Y31" i="2"/>
  <c r="Y35" i="2"/>
  <c r="Y43" i="2"/>
  <c r="Y45" i="2"/>
  <c r="Y49" i="2"/>
  <c r="Y53" i="2"/>
  <c r="Y57" i="2"/>
  <c r="Y70" i="2"/>
  <c r="V72" i="2"/>
  <c r="W77" i="2"/>
  <c r="V80" i="2"/>
  <c r="Y81" i="2"/>
  <c r="V83" i="2"/>
  <c r="X84" i="2"/>
  <c r="X87" i="2"/>
  <c r="W93" i="2"/>
  <c r="V96" i="2"/>
  <c r="Y97" i="2"/>
  <c r="V99" i="2"/>
  <c r="X100" i="2"/>
  <c r="V124" i="2"/>
  <c r="Y125" i="2"/>
  <c r="V129" i="2"/>
  <c r="V135" i="2"/>
  <c r="V145" i="2"/>
  <c r="V154" i="2"/>
  <c r="X155" i="2"/>
  <c r="X159" i="2"/>
  <c r="X162" i="2"/>
  <c r="Y174" i="2"/>
  <c r="W174" i="2"/>
  <c r="W177" i="2"/>
  <c r="V177" i="2"/>
  <c r="Y182" i="2"/>
  <c r="V182" i="2"/>
  <c r="Y188" i="2"/>
  <c r="V188" i="2"/>
  <c r="W197" i="2"/>
  <c r="Y197" i="2"/>
  <c r="Y199" i="2"/>
  <c r="V199" i="2"/>
  <c r="X236" i="2"/>
  <c r="X248" i="2"/>
  <c r="V253" i="2"/>
  <c r="Y261" i="2"/>
  <c r="W261" i="2"/>
  <c r="W268" i="2"/>
  <c r="V268" i="2"/>
  <c r="X268" i="2"/>
  <c r="H322" i="2"/>
  <c r="M309" i="2"/>
  <c r="M322" i="2" s="1"/>
  <c r="Y23" i="2"/>
  <c r="V13" i="2"/>
  <c r="V290" i="2" s="1"/>
  <c r="V17" i="2"/>
  <c r="V21" i="2"/>
  <c r="V25" i="2"/>
  <c r="V29" i="2"/>
  <c r="V33" i="2"/>
  <c r="V37" i="2"/>
  <c r="V41" i="2"/>
  <c r="V47" i="2"/>
  <c r="V51" i="2"/>
  <c r="V55" i="2"/>
  <c r="W59" i="2"/>
  <c r="I296" i="2" s="1"/>
  <c r="V62" i="2"/>
  <c r="V65" i="2"/>
  <c r="W72" i="2"/>
  <c r="X77" i="2"/>
  <c r="W80" i="2"/>
  <c r="W83" i="2"/>
  <c r="Y84" i="2"/>
  <c r="V86" i="2"/>
  <c r="Y87" i="2"/>
  <c r="X93" i="2"/>
  <c r="W96" i="2"/>
  <c r="W99" i="2"/>
  <c r="Y100" i="2"/>
  <c r="V117" i="2"/>
  <c r="W124" i="2"/>
  <c r="V127" i="2"/>
  <c r="X129" i="2"/>
  <c r="W135" i="2"/>
  <c r="V138" i="2"/>
  <c r="Y139" i="2"/>
  <c r="X145" i="2"/>
  <c r="K300" i="2"/>
  <c r="V149" i="2"/>
  <c r="H300" i="2" s="1"/>
  <c r="M300" i="2" s="1"/>
  <c r="W154" i="2"/>
  <c r="Y155" i="2"/>
  <c r="Y158" i="2"/>
  <c r="W158" i="2"/>
  <c r="Y159" i="2"/>
  <c r="W161" i="2"/>
  <c r="V161" i="2"/>
  <c r="Y166" i="2"/>
  <c r="V166" i="2"/>
  <c r="V174" i="2"/>
  <c r="X177" i="2"/>
  <c r="W182" i="2"/>
  <c r="W188" i="2"/>
  <c r="W193" i="2"/>
  <c r="V197" i="2"/>
  <c r="W199" i="2"/>
  <c r="W211" i="2"/>
  <c r="Y211" i="2"/>
  <c r="X211" i="2"/>
  <c r="W225" i="2"/>
  <c r="X225" i="2"/>
  <c r="V225" i="2"/>
  <c r="V231" i="2"/>
  <c r="X233" i="2"/>
  <c r="W233" i="2"/>
  <c r="W243" i="2"/>
  <c r="Y243" i="2"/>
  <c r="X243" i="2"/>
  <c r="X253" i="2"/>
  <c r="V261" i="2"/>
  <c r="Y268" i="2"/>
  <c r="X23" i="2"/>
  <c r="I295" i="2"/>
  <c r="Y19" i="2"/>
  <c r="K295" i="2" s="1"/>
  <c r="Y39" i="2"/>
  <c r="J295" i="2"/>
  <c r="F7" i="2"/>
  <c r="X59" i="2"/>
  <c r="J296" i="2" s="1"/>
  <c r="V68" i="2"/>
  <c r="Y72" i="2"/>
  <c r="Y77" i="2"/>
  <c r="K297" i="2" s="1"/>
  <c r="W86" i="2"/>
  <c r="W89" i="2"/>
  <c r="Y93" i="2"/>
  <c r="V107" i="2"/>
  <c r="V120" i="2"/>
  <c r="X124" i="2"/>
  <c r="X127" i="2"/>
  <c r="Y129" i="2"/>
  <c r="W138" i="2"/>
  <c r="V141" i="2"/>
  <c r="Y145" i="2"/>
  <c r="V158" i="2"/>
  <c r="X161" i="2"/>
  <c r="W166" i="2"/>
  <c r="V171" i="2"/>
  <c r="X174" i="2"/>
  <c r="Y177" i="2"/>
  <c r="V179" i="2"/>
  <c r="X182" i="2"/>
  <c r="V185" i="2"/>
  <c r="H302" i="2" s="1"/>
  <c r="X188" i="2"/>
  <c r="X193" i="2"/>
  <c r="X197" i="2"/>
  <c r="J303" i="2" s="1"/>
  <c r="X199" i="2"/>
  <c r="Y208" i="2"/>
  <c r="K304" i="2" s="1"/>
  <c r="X208" i="2"/>
  <c r="J304" i="2" s="1"/>
  <c r="V211" i="2"/>
  <c r="H304" i="2" s="1"/>
  <c r="M304" i="2" s="1"/>
  <c r="Y222" i="2"/>
  <c r="X222" i="2"/>
  <c r="W222" i="2"/>
  <c r="Y225" i="2"/>
  <c r="X231" i="2"/>
  <c r="V233" i="2"/>
  <c r="Y240" i="2"/>
  <c r="X240" i="2"/>
  <c r="V243" i="2"/>
  <c r="X261" i="2"/>
  <c r="Y156" i="2"/>
  <c r="V156" i="2"/>
  <c r="J302" i="2"/>
  <c r="W195" i="2"/>
  <c r="X195" i="2"/>
  <c r="H305" i="2"/>
  <c r="Y231" i="2"/>
  <c r="W235" i="2"/>
  <c r="V235" i="2"/>
  <c r="W271" i="2"/>
  <c r="X271" i="2"/>
  <c r="V271" i="2"/>
  <c r="W173" i="2"/>
  <c r="X173" i="2"/>
  <c r="W181" i="2"/>
  <c r="Y181" i="2"/>
  <c r="Y183" i="2"/>
  <c r="V183" i="2"/>
  <c r="W187" i="2"/>
  <c r="I302" i="2" s="1"/>
  <c r="V187" i="2"/>
  <c r="Y192" i="2"/>
  <c r="X192" i="2"/>
  <c r="Y198" i="2"/>
  <c r="V198" i="2"/>
  <c r="I304" i="2"/>
  <c r="Y219" i="2"/>
  <c r="X219" i="2"/>
  <c r="J305" i="2" s="1"/>
  <c r="N305" i="2" s="1"/>
  <c r="V258" i="2"/>
  <c r="Y258" i="2"/>
  <c r="X258" i="2"/>
  <c r="J310" i="2"/>
  <c r="M311" i="2"/>
  <c r="A282" i="2" s="1"/>
  <c r="J325" i="2"/>
  <c r="N315" i="2"/>
  <c r="N325" i="2" s="1"/>
  <c r="V23" i="2"/>
  <c r="V27" i="2"/>
  <c r="V45" i="2"/>
  <c r="V53" i="2"/>
  <c r="V57" i="2"/>
  <c r="W64" i="2"/>
  <c r="W290" i="2" s="1"/>
  <c r="W67" i="2"/>
  <c r="V70" i="2"/>
  <c r="W75" i="2"/>
  <c r="I297" i="2" s="1"/>
  <c r="V78" i="2"/>
  <c r="H297" i="2" s="1"/>
  <c r="X85" i="2"/>
  <c r="W88" i="2"/>
  <c r="W91" i="2"/>
  <c r="V94" i="2"/>
  <c r="X101" i="2"/>
  <c r="W109" i="2"/>
  <c r="W116" i="2"/>
  <c r="V119" i="2"/>
  <c r="V125" i="2"/>
  <c r="H298" i="2" s="1"/>
  <c r="M298" i="2" s="1"/>
  <c r="V130" i="2"/>
  <c r="X137" i="2"/>
  <c r="W143" i="2"/>
  <c r="W148" i="2"/>
  <c r="V151" i="2"/>
  <c r="X156" i="2"/>
  <c r="W165" i="2"/>
  <c r="Y165" i="2"/>
  <c r="Y167" i="2"/>
  <c r="V167" i="2"/>
  <c r="V173" i="2"/>
  <c r="V178" i="2"/>
  <c r="V181" i="2"/>
  <c r="W183" i="2"/>
  <c r="X187" i="2"/>
  <c r="V189" i="2"/>
  <c r="V192" i="2"/>
  <c r="W198" i="2"/>
  <c r="V203" i="2"/>
  <c r="K305" i="2"/>
  <c r="V219" i="2"/>
  <c r="W227" i="2"/>
  <c r="Y227" i="2"/>
  <c r="K306" i="2" s="1"/>
  <c r="X227" i="2"/>
  <c r="V247" i="2"/>
  <c r="X256" i="2"/>
  <c r="W256" i="2"/>
  <c r="Y256" i="2"/>
  <c r="W258" i="2"/>
  <c r="Y277" i="2"/>
  <c r="X277" i="2"/>
  <c r="W277" i="2"/>
  <c r="I298" i="2"/>
  <c r="V19" i="2"/>
  <c r="V31" i="2"/>
  <c r="V35" i="2"/>
  <c r="V39" i="2"/>
  <c r="V43" i="2"/>
  <c r="V49" i="2"/>
  <c r="V60" i="2"/>
  <c r="Y64" i="2"/>
  <c r="X67" i="2"/>
  <c r="X290" i="2" s="1"/>
  <c r="J297" i="2"/>
  <c r="W78" i="2"/>
  <c r="W81" i="2"/>
  <c r="Y85" i="2"/>
  <c r="W94" i="2"/>
  <c r="W97" i="2"/>
  <c r="Y101" i="2"/>
  <c r="K298" i="2"/>
  <c r="X116" i="2"/>
  <c r="X119" i="2"/>
  <c r="J298" i="2" s="1"/>
  <c r="N298" i="2" s="1"/>
  <c r="W130" i="2"/>
  <c r="I299" i="2" s="1"/>
  <c r="V133" i="2"/>
  <c r="Y137" i="2"/>
  <c r="I300" i="2"/>
  <c r="X148" i="2"/>
  <c r="J300" i="2" s="1"/>
  <c r="N300" i="2" s="1"/>
  <c r="X151" i="2"/>
  <c r="V162" i="2"/>
  <c r="V165" i="2"/>
  <c r="W167" i="2"/>
  <c r="Y173" i="2"/>
  <c r="W178" i="2"/>
  <c r="X181" i="2"/>
  <c r="J301" i="2" s="1"/>
  <c r="X183" i="2"/>
  <c r="Y187" i="2"/>
  <c r="K302" i="2" s="1"/>
  <c r="W189" i="2"/>
  <c r="W192" i="2"/>
  <c r="X198" i="2"/>
  <c r="W203" i="2"/>
  <c r="V215" i="2"/>
  <c r="W219" i="2"/>
  <c r="V227" i="2"/>
  <c r="H306" i="2" s="1"/>
  <c r="X247" i="2"/>
  <c r="V256" i="2"/>
  <c r="H307" i="2" s="1"/>
  <c r="X264" i="2"/>
  <c r="W264" i="2"/>
  <c r="Y264" i="2"/>
  <c r="Y266" i="2"/>
  <c r="V277" i="2"/>
  <c r="X252" i="2"/>
  <c r="J307" i="2" s="1"/>
  <c r="N307" i="2" s="1"/>
  <c r="W252" i="2"/>
  <c r="I307" i="2" s="1"/>
  <c r="X260" i="2"/>
  <c r="W260" i="2"/>
  <c r="W276" i="2"/>
  <c r="V276" i="2"/>
  <c r="Y280" i="2"/>
  <c r="X280" i="2"/>
  <c r="H312" i="2"/>
  <c r="M312" i="2" s="1"/>
  <c r="A286" i="2" s="1"/>
  <c r="X273" i="2"/>
  <c r="W273" i="2"/>
  <c r="K310" i="2"/>
  <c r="K323" i="2" s="1"/>
  <c r="I312" i="2"/>
  <c r="M310" i="2"/>
  <c r="N312" i="2"/>
  <c r="E315" i="2"/>
  <c r="I305" i="2"/>
  <c r="X221" i="2"/>
  <c r="W232" i="2"/>
  <c r="X257" i="2"/>
  <c r="X265" i="2"/>
  <c r="Y273" i="2"/>
  <c r="X282" i="2"/>
  <c r="X284" i="2"/>
  <c r="W284" i="2"/>
  <c r="E305" i="2"/>
  <c r="I311" i="2"/>
  <c r="I323" i="2" s="1"/>
  <c r="H325" i="2"/>
  <c r="M315" i="2"/>
  <c r="M325" i="2" s="1"/>
  <c r="C288" i="2" s="1"/>
  <c r="K307" i="2"/>
  <c r="X269" i="2"/>
  <c r="W269" i="2"/>
  <c r="X281" i="2"/>
  <c r="M313" i="2"/>
  <c r="M324" i="2" s="1"/>
  <c r="N313" i="2"/>
  <c r="N324" i="2" s="1"/>
  <c r="C4" i="3" l="1"/>
  <c r="A147" i="2"/>
  <c r="C146" i="2"/>
  <c r="M307" i="2"/>
  <c r="A205" i="2"/>
  <c r="C204" i="2"/>
  <c r="A113" i="2"/>
  <c r="C112" i="2"/>
  <c r="N304" i="2"/>
  <c r="M297" i="2"/>
  <c r="E316" i="2"/>
  <c r="F316" i="2" s="1"/>
  <c r="J308" i="2"/>
  <c r="K296" i="2"/>
  <c r="N296" i="2" s="1"/>
  <c r="M302" i="2"/>
  <c r="H301" i="2"/>
  <c r="K308" i="2"/>
  <c r="K321" i="2" s="1"/>
  <c r="H303" i="2"/>
  <c r="H308" i="2"/>
  <c r="H295" i="2"/>
  <c r="J306" i="2"/>
  <c r="N306" i="2" s="1"/>
  <c r="N302" i="2"/>
  <c r="I308" i="2"/>
  <c r="I321" i="2" s="1"/>
  <c r="N310" i="2"/>
  <c r="H323" i="2"/>
  <c r="N295" i="2"/>
  <c r="K303" i="2"/>
  <c r="N303" i="2" s="1"/>
  <c r="F5" i="2"/>
  <c r="C4" i="2" s="1"/>
  <c r="A280" i="2"/>
  <c r="M323" i="2"/>
  <c r="I306" i="2"/>
  <c r="M306" i="2" s="1"/>
  <c r="H296" i="2"/>
  <c r="M296" i="2" s="1"/>
  <c r="I303" i="2"/>
  <c r="H299" i="2"/>
  <c r="M299" i="2" s="1"/>
  <c r="Y290" i="2"/>
  <c r="K299" i="2"/>
  <c r="I301" i="2"/>
  <c r="I317" i="2" s="1"/>
  <c r="M305" i="2"/>
  <c r="K301" i="2"/>
  <c r="N301" i="2" s="1"/>
  <c r="J311" i="2"/>
  <c r="N311" i="2" s="1"/>
  <c r="N297" i="2"/>
  <c r="J299" i="2"/>
  <c r="N299" i="2" s="1"/>
  <c r="C226" i="2" l="1"/>
  <c r="A227" i="2"/>
  <c r="J321" i="2"/>
  <c r="N308" i="2"/>
  <c r="N321" i="2" s="1"/>
  <c r="C128" i="2"/>
  <c r="A129" i="2"/>
  <c r="N317" i="2"/>
  <c r="H317" i="2"/>
  <c r="M295" i="2"/>
  <c r="J317" i="2"/>
  <c r="H321" i="2"/>
  <c r="M308" i="2"/>
  <c r="A45" i="2"/>
  <c r="C44" i="2"/>
  <c r="M303" i="2"/>
  <c r="K317" i="2"/>
  <c r="N323" i="2"/>
  <c r="A74" i="2"/>
  <c r="C73" i="2"/>
  <c r="A217" i="2"/>
  <c r="C216" i="2"/>
  <c r="C278" i="2"/>
  <c r="J323" i="2"/>
  <c r="M301" i="2"/>
  <c r="A251" i="2"/>
  <c r="C250" i="2"/>
  <c r="A185" i="2"/>
  <c r="C184" i="2"/>
  <c r="C157" i="2" l="1"/>
  <c r="A158" i="2"/>
  <c r="A197" i="2"/>
  <c r="C196" i="2"/>
  <c r="M321" i="2"/>
  <c r="A269" i="2"/>
  <c r="C267" i="2"/>
  <c r="M317" i="2"/>
  <c r="C9" i="2"/>
  <c r="A10"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Administrator</author>
    <author>PC200672</author>
  </authors>
  <commentList>
    <comment ref="E51" authorId="0" shapeId="0" xr:uid="{48EBE257-7663-463E-A9AB-19EB2DB37B9F}">
      <text>
        <r>
          <rPr>
            <sz val="9"/>
            <color indexed="81"/>
            <rFont val="MS P ゴシック"/>
            <family val="3"/>
            <charset val="128"/>
          </rPr>
          <t>空欄の削除</t>
        </r>
      </text>
    </comment>
    <comment ref="E85" authorId="0" shapeId="0" xr:uid="{D97F403A-E1B4-4FA7-A62D-101B23FC4AEE}">
      <text>
        <r>
          <rPr>
            <sz val="9"/>
            <color indexed="81"/>
            <rFont val="MS P ゴシック"/>
            <family val="3"/>
            <charset val="128"/>
          </rPr>
          <t xml:space="preserve">空欄の挿入
</t>
        </r>
      </text>
    </comment>
    <comment ref="E93" authorId="0" shapeId="0" xr:uid="{5FC98AFE-5CCA-4FE6-BE1A-CEC85A1A84CB}">
      <text>
        <r>
          <rPr>
            <sz val="9"/>
            <color indexed="81"/>
            <rFont val="MS P ゴシック"/>
            <family val="3"/>
            <charset val="128"/>
          </rPr>
          <t>空欄の挿入</t>
        </r>
      </text>
    </comment>
    <comment ref="E95" authorId="0" shapeId="0" xr:uid="{C33A14FF-EDE5-4188-8E04-309AB3530CD1}">
      <text>
        <r>
          <rPr>
            <sz val="9"/>
            <color indexed="81"/>
            <rFont val="MS P ゴシック"/>
            <family val="3"/>
            <charset val="128"/>
          </rPr>
          <t>空欄の挿入</t>
        </r>
      </text>
    </comment>
    <comment ref="E101" authorId="0" shapeId="0" xr:uid="{75B09345-2E09-401B-A443-AF8D1F456A48}">
      <text>
        <r>
          <rPr>
            <b/>
            <sz val="9"/>
            <color indexed="81"/>
            <rFont val="MS P ゴシック"/>
            <family val="3"/>
            <charset val="128"/>
          </rPr>
          <t>空欄の挿入</t>
        </r>
      </text>
    </comment>
    <comment ref="E103" authorId="0" shapeId="0" xr:uid="{68C1B936-F47F-4EDD-A23C-1DC457C0A308}">
      <text>
        <r>
          <rPr>
            <sz val="9"/>
            <color indexed="81"/>
            <rFont val="MS P ゴシック"/>
            <family val="3"/>
            <charset val="128"/>
          </rPr>
          <t xml:space="preserve">
空欄の挿入</t>
        </r>
      </text>
    </comment>
    <comment ref="E106" authorId="0" shapeId="0" xr:uid="{0C0F0E8C-EC2C-482E-B951-0B6AA2E96E0B}">
      <text>
        <r>
          <rPr>
            <b/>
            <sz val="9"/>
            <color indexed="81"/>
            <rFont val="MS P ゴシック"/>
            <family val="3"/>
            <charset val="128"/>
          </rPr>
          <t>空欄の挿入</t>
        </r>
      </text>
    </comment>
    <comment ref="E107" authorId="0" shapeId="0" xr:uid="{3AAC5A09-B060-4898-B03B-5546214F247A}">
      <text>
        <r>
          <rPr>
            <b/>
            <sz val="9"/>
            <color indexed="81"/>
            <rFont val="MS P ゴシック"/>
            <family val="3"/>
            <charset val="128"/>
          </rPr>
          <t>空欄の挿入</t>
        </r>
      </text>
    </comment>
    <comment ref="E130" authorId="0" shapeId="0" xr:uid="{85B771CA-24C5-495F-AD4C-83C808D3114F}">
      <text>
        <r>
          <rPr>
            <sz val="9"/>
            <color indexed="81"/>
            <rFont val="MS P ゴシック"/>
            <family val="3"/>
            <charset val="128"/>
          </rPr>
          <t>フォントの修正</t>
        </r>
      </text>
    </comment>
    <comment ref="E136" authorId="0" shapeId="0" xr:uid="{C05BE23D-B765-434A-92D0-E8CD82EF5D71}">
      <text>
        <r>
          <rPr>
            <sz val="9"/>
            <color indexed="81"/>
            <rFont val="MS P ゴシック"/>
            <family val="3"/>
            <charset val="128"/>
          </rPr>
          <t>空欄の挿入</t>
        </r>
      </text>
    </comment>
    <comment ref="E138" authorId="0" shapeId="0" xr:uid="{EC94BDD0-72CF-462A-B672-7FF8278EF952}">
      <text>
        <r>
          <rPr>
            <sz val="9"/>
            <color indexed="81"/>
            <rFont val="MS P ゴシック"/>
            <family val="3"/>
            <charset val="128"/>
          </rPr>
          <t>空欄の挿入</t>
        </r>
      </text>
    </comment>
    <comment ref="B156" authorId="0" shapeId="0" xr:uid="{AF2DCBDB-5C12-4FA2-8BAE-86D016C82BDA}">
      <text>
        <r>
          <rPr>
            <sz val="9"/>
            <color indexed="81"/>
            <rFont val="MS P ゴシック"/>
            <family val="3"/>
            <charset val="128"/>
          </rPr>
          <t>改行位置の変更</t>
        </r>
      </text>
    </comment>
    <comment ref="E156" authorId="0" shapeId="0" xr:uid="{372D6D23-95A6-41F6-943B-2CE6D4BE5C63}">
      <text>
        <r>
          <rPr>
            <sz val="9"/>
            <color indexed="81"/>
            <rFont val="MS P ゴシック"/>
            <family val="3"/>
            <charset val="128"/>
          </rPr>
          <t>空欄の削除</t>
        </r>
      </text>
    </comment>
    <comment ref="E166" authorId="0" shapeId="0" xr:uid="{A16A60B8-67D4-4DD7-8A7E-326D1384C51B}">
      <text>
        <r>
          <rPr>
            <sz val="9"/>
            <color indexed="81"/>
            <rFont val="MS P ゴシック"/>
            <family val="3"/>
            <charset val="128"/>
          </rPr>
          <t>空欄の挿入</t>
        </r>
      </text>
    </comment>
    <comment ref="E168" authorId="0" shapeId="0" xr:uid="{BD91D9CD-8B84-4C09-A832-178AE5573C32}">
      <text>
        <r>
          <rPr>
            <sz val="9"/>
            <color indexed="81"/>
            <rFont val="MS P ゴシック"/>
            <family val="3"/>
            <charset val="128"/>
          </rPr>
          <t>空欄の挿入</t>
        </r>
      </text>
    </comment>
    <comment ref="E170" authorId="0" shapeId="0" xr:uid="{4DC5B49A-FB48-4427-9A3F-5C90ABF7E244}">
      <text>
        <r>
          <rPr>
            <sz val="9"/>
            <color indexed="81"/>
            <rFont val="MS P ゴシック"/>
            <family val="3"/>
            <charset val="128"/>
          </rPr>
          <t>空欄の挿入</t>
        </r>
      </text>
    </comment>
    <comment ref="D182" authorId="0" shapeId="0" xr:uid="{CEAE21F8-BCDE-458F-8A76-445DB39A2802}">
      <text>
        <r>
          <rPr>
            <sz val="9"/>
            <color indexed="81"/>
            <rFont val="MS P ゴシック"/>
            <family val="3"/>
            <charset val="128"/>
          </rPr>
          <t xml:space="preserve">
改行位置の変更</t>
        </r>
      </text>
    </comment>
    <comment ref="C195" authorId="0" shapeId="0" xr:uid="{DA0F2C72-EFDC-4BC9-912A-4972245CDFBF}">
      <text>
        <r>
          <rPr>
            <sz val="9"/>
            <color indexed="81"/>
            <rFont val="MS P ゴシック"/>
            <family val="3"/>
            <charset val="128"/>
          </rPr>
          <t>改行位置の変更</t>
        </r>
      </text>
    </comment>
    <comment ref="E211" authorId="0" shapeId="0" xr:uid="{F426D281-53C4-49D0-9362-6CCB457AA49D}">
      <text>
        <r>
          <rPr>
            <sz val="9"/>
            <color indexed="81"/>
            <rFont val="MS P ゴシック"/>
            <family val="3"/>
            <charset val="128"/>
          </rPr>
          <t>空欄の挿入</t>
        </r>
      </text>
    </comment>
    <comment ref="E213" authorId="0" shapeId="0" xr:uid="{EED8970E-77A1-41ED-A212-26ABD02F47DB}">
      <text>
        <r>
          <rPr>
            <sz val="9"/>
            <color indexed="81"/>
            <rFont val="MS P ゴシック"/>
            <family val="3"/>
            <charset val="128"/>
          </rPr>
          <t>空欄の挿入</t>
        </r>
      </text>
    </comment>
    <comment ref="I237" authorId="1" shapeId="0" xr:uid="{9B6A5F0A-7D5C-4908-89F1-06624036E9D3}">
      <text>
        <r>
          <rPr>
            <b/>
            <sz val="9"/>
            <color indexed="81"/>
            <rFont val="MS P ゴシック"/>
            <family val="3"/>
            <charset val="128"/>
          </rPr>
          <t>H31～</t>
        </r>
        <r>
          <rPr>
            <sz val="9"/>
            <color indexed="81"/>
            <rFont val="MS P ゴシック"/>
            <family val="3"/>
            <charset val="128"/>
          </rPr>
          <t xml:space="preserve">
</t>
        </r>
      </text>
    </comment>
    <comment ref="E240" authorId="0" shapeId="0" xr:uid="{5D5A310B-0617-44DB-A399-D7502893FE38}">
      <text>
        <r>
          <rPr>
            <sz val="9"/>
            <color indexed="81"/>
            <rFont val="MS P ゴシック"/>
            <family val="3"/>
            <charset val="128"/>
          </rPr>
          <t>空欄の挿入</t>
        </r>
      </text>
    </comment>
    <comment ref="E244" authorId="0" shapeId="0" xr:uid="{D94131EA-5320-4BD3-92A5-DA45B301F5A7}">
      <text>
        <r>
          <rPr>
            <sz val="9"/>
            <color indexed="81"/>
            <rFont val="MS P ゴシック"/>
            <family val="3"/>
            <charset val="128"/>
          </rPr>
          <t>空欄の挿入</t>
        </r>
      </text>
    </comment>
    <comment ref="E273" authorId="0" shapeId="0" xr:uid="{55812413-C7F3-4DBD-AC9D-092F9F530848}">
      <text>
        <r>
          <rPr>
            <sz val="9"/>
            <color indexed="81"/>
            <rFont val="MS P ゴシック"/>
            <family val="3"/>
            <charset val="128"/>
          </rPr>
          <t>空欄の挿入</t>
        </r>
      </text>
    </comment>
  </commentList>
</comments>
</file>

<file path=xl/sharedStrings.xml><?xml version="1.0" encoding="utf-8"?>
<sst xmlns="http://schemas.openxmlformats.org/spreadsheetml/2006/main" count="3638" uniqueCount="2007">
  <si>
    <t xml:space="preserve"> (13) 保育所</t>
    <rPh sb="6" eb="9">
      <t>ホイクショ</t>
    </rPh>
    <phoneticPr fontId="6"/>
  </si>
  <si>
    <t>施設数</t>
    <rPh sb="0" eb="2">
      <t>シセツ</t>
    </rPh>
    <rPh sb="2" eb="3">
      <t>スウ</t>
    </rPh>
    <phoneticPr fontId="6"/>
  </si>
  <si>
    <t>定員</t>
    <rPh sb="0" eb="2">
      <t>テイイン</t>
    </rPh>
    <phoneticPr fontId="6"/>
  </si>
  <si>
    <t>（公立）</t>
    <rPh sb="1" eb="3">
      <t>コウリツ</t>
    </rPh>
    <phoneticPr fontId="6"/>
  </si>
  <si>
    <t>（私立）</t>
    <rPh sb="1" eb="3">
      <t>シリツ</t>
    </rPh>
    <phoneticPr fontId="6"/>
  </si>
  <si>
    <t>施設名</t>
    <rPh sb="0" eb="2">
      <t>シセツ</t>
    </rPh>
    <rPh sb="2" eb="3">
      <t>メイ</t>
    </rPh>
    <phoneticPr fontId="6"/>
  </si>
  <si>
    <t>設置者</t>
    <rPh sb="0" eb="2">
      <t>セッチ</t>
    </rPh>
    <rPh sb="2" eb="3">
      <t>シャ</t>
    </rPh>
    <phoneticPr fontId="6"/>
  </si>
  <si>
    <t>経営者
（理事長）</t>
    <rPh sb="0" eb="3">
      <t>ケイエイシャ</t>
    </rPh>
    <rPh sb="5" eb="8">
      <t>リジチョウ</t>
    </rPh>
    <phoneticPr fontId="6"/>
  </si>
  <si>
    <t>施設長</t>
    <rPh sb="0" eb="2">
      <t>シセツ</t>
    </rPh>
    <rPh sb="2" eb="3">
      <t>チョウ</t>
    </rPh>
    <phoneticPr fontId="6"/>
  </si>
  <si>
    <t>所在地</t>
    <rPh sb="0" eb="3">
      <t>ショザイチ</t>
    </rPh>
    <phoneticPr fontId="6"/>
  </si>
  <si>
    <t>郵便
番号</t>
    <rPh sb="0" eb="2">
      <t>ユウビン</t>
    </rPh>
    <rPh sb="3" eb="5">
      <t>バンゴウ</t>
    </rPh>
    <phoneticPr fontId="6"/>
  </si>
  <si>
    <t>開設年月日</t>
    <rPh sb="0" eb="2">
      <t>カイセツ</t>
    </rPh>
    <rPh sb="2" eb="5">
      <t>ネンガッピ</t>
    </rPh>
    <phoneticPr fontId="6"/>
  </si>
  <si>
    <t>電話番号</t>
    <rPh sb="0" eb="2">
      <t>デンワ</t>
    </rPh>
    <rPh sb="2" eb="4">
      <t>バンゴウ</t>
    </rPh>
    <phoneticPr fontId="6"/>
  </si>
  <si>
    <t>備考</t>
    <rPh sb="0" eb="2">
      <t>ビコウ</t>
    </rPh>
    <phoneticPr fontId="6"/>
  </si>
  <si>
    <t>分類略称</t>
    <rPh sb="0" eb="2">
      <t>ブンルイ</t>
    </rPh>
    <rPh sb="2" eb="4">
      <t>リャクショウ</t>
    </rPh>
    <phoneticPr fontId="6"/>
  </si>
  <si>
    <t>市町コード</t>
    <rPh sb="0" eb="2">
      <t>シチョウ</t>
    </rPh>
    <phoneticPr fontId="6"/>
  </si>
  <si>
    <t>市町名</t>
    <rPh sb="0" eb="2">
      <t>シチョウ</t>
    </rPh>
    <rPh sb="2" eb="3">
      <t>メイ</t>
    </rPh>
    <phoneticPr fontId="6"/>
  </si>
  <si>
    <t>住所（大字・町名以下）</t>
    <rPh sb="0" eb="2">
      <t>ジュウショ</t>
    </rPh>
    <rPh sb="3" eb="5">
      <t>オオアザ</t>
    </rPh>
    <rPh sb="6" eb="8">
      <t>チョウメイ</t>
    </rPh>
    <rPh sb="8" eb="10">
      <t>イカ</t>
    </rPh>
    <phoneticPr fontId="6"/>
  </si>
  <si>
    <t>施設カナ名</t>
    <rPh sb="0" eb="2">
      <t>シセツ</t>
    </rPh>
    <rPh sb="4" eb="5">
      <t>メイ</t>
    </rPh>
    <phoneticPr fontId="6"/>
  </si>
  <si>
    <t>設置者区分</t>
    <rPh sb="0" eb="2">
      <t>セッチ</t>
    </rPh>
    <rPh sb="2" eb="3">
      <t>シャ</t>
    </rPh>
    <rPh sb="3" eb="5">
      <t>クブン</t>
    </rPh>
    <phoneticPr fontId="6"/>
  </si>
  <si>
    <t>設置主体別内訳</t>
    <rPh sb="0" eb="2">
      <t>セッチ</t>
    </rPh>
    <rPh sb="2" eb="4">
      <t>シュタイ</t>
    </rPh>
    <rPh sb="4" eb="5">
      <t>ベツ</t>
    </rPh>
    <rPh sb="5" eb="7">
      <t>ウチワケ</t>
    </rPh>
    <phoneticPr fontId="6"/>
  </si>
  <si>
    <t>公立</t>
    <rPh sb="0" eb="2">
      <t>コウリツ</t>
    </rPh>
    <phoneticPr fontId="6"/>
  </si>
  <si>
    <t>私立</t>
    <rPh sb="0" eb="2">
      <t>シリツ</t>
    </rPh>
    <phoneticPr fontId="6"/>
  </si>
  <si>
    <t>下関市</t>
    <rPh sb="0" eb="3">
      <t>シモノセキシ</t>
    </rPh>
    <phoneticPr fontId="6"/>
  </si>
  <si>
    <t>下関市立
彦島第一保育園</t>
    <phoneticPr fontId="6"/>
  </si>
  <si>
    <t>下関市</t>
  </si>
  <si>
    <t>宗貞清子</t>
    <rPh sb="0" eb="2">
      <t>ムネサダ</t>
    </rPh>
    <rPh sb="2" eb="4">
      <t>キヨコ</t>
    </rPh>
    <phoneticPr fontId="11"/>
  </si>
  <si>
    <t>750-0087</t>
  </si>
  <si>
    <t>083-
266-3076</t>
  </si>
  <si>
    <t/>
  </si>
  <si>
    <t>保育所</t>
  </si>
  <si>
    <t>35201</t>
  </si>
  <si>
    <t>彦島福浦町2丁目17-1</t>
  </si>
  <si>
    <t>ｼﾓﾉｾｷｼﾘﾂﾋｺｼﾏﾀﾞｲｲﾁﾎｲｸｴﾝ</t>
  </si>
  <si>
    <t>市町</t>
    <rPh sb="0" eb="2">
      <t>シチョウ</t>
    </rPh>
    <phoneticPr fontId="6"/>
  </si>
  <si>
    <t>下関市立
吉見保育園</t>
    <phoneticPr fontId="6"/>
  </si>
  <si>
    <t>中村昌子</t>
    <rPh sb="0" eb="2">
      <t>ナカムラ</t>
    </rPh>
    <rPh sb="2" eb="4">
      <t>マサコ</t>
    </rPh>
    <phoneticPr fontId="6"/>
  </si>
  <si>
    <t>759-6531</t>
  </si>
  <si>
    <t>083-
286-2227</t>
  </si>
  <si>
    <t>吉見本町1丁目16-1</t>
  </si>
  <si>
    <t>ｼﾓﾉｾｷｼﾘﾂﾖｼﾐﾎｲｸｴﾝ</t>
  </si>
  <si>
    <t>市町</t>
    <rPh sb="0" eb="2">
      <t>シチョウ</t>
    </rPh>
    <phoneticPr fontId="6"/>
  </si>
  <si>
    <t>下関市立
長府第二保育園</t>
    <phoneticPr fontId="6"/>
  </si>
  <si>
    <t>來見田由紀恵</t>
    <phoneticPr fontId="6"/>
  </si>
  <si>
    <t>752-0944</t>
  </si>
  <si>
    <t>083-
245-0044</t>
  </si>
  <si>
    <t>長府中六波町12-26</t>
  </si>
  <si>
    <t>ｼﾓﾉｾｷｼﾘﾂﾁｮｳﾌﾀﾞｲﾆﾎｲｸｴﾝ</t>
  </si>
  <si>
    <t>下関市立
長府第三保育園</t>
    <phoneticPr fontId="6"/>
  </si>
  <si>
    <t>家田史子</t>
    <phoneticPr fontId="6"/>
  </si>
  <si>
    <t>752-0933</t>
  </si>
  <si>
    <t>083-
248-0152</t>
  </si>
  <si>
    <t>長府松小田本町1-38</t>
  </si>
  <si>
    <t>ｼﾓﾉｾｷｼﾘﾂﾁｮｳﾌﾀﾞｲｻﾝﾎｲｸｴﾝ</t>
  </si>
  <si>
    <t>下関市立
名池保育園</t>
    <phoneticPr fontId="6"/>
  </si>
  <si>
    <t>松原和歌子</t>
    <rPh sb="0" eb="2">
      <t>マツバラ</t>
    </rPh>
    <phoneticPr fontId="11"/>
  </si>
  <si>
    <t>750-0011</t>
  </si>
  <si>
    <t>083-
231-2823</t>
  </si>
  <si>
    <t>名池町10-2</t>
  </si>
  <si>
    <t>ｼﾓﾉｾｷｼﾘﾂﾒｲﾁﾎｲｸｴﾝ</t>
  </si>
  <si>
    <t>下関市立
双葉保育園</t>
    <rPh sb="0" eb="2">
      <t>シモノセキ</t>
    </rPh>
    <rPh sb="2" eb="4">
      <t>シリツ</t>
    </rPh>
    <rPh sb="9" eb="10">
      <t>エン</t>
    </rPh>
    <phoneticPr fontId="6"/>
  </si>
  <si>
    <t>下関市</t>
    <rPh sb="0" eb="3">
      <t>シモノセキシ</t>
    </rPh>
    <phoneticPr fontId="6"/>
  </si>
  <si>
    <t>河田洋子</t>
    <rPh sb="0" eb="2">
      <t>カワタ</t>
    </rPh>
    <rPh sb="2" eb="4">
      <t>ヨウコ</t>
    </rPh>
    <phoneticPr fontId="6"/>
  </si>
  <si>
    <t>759-6303</t>
  </si>
  <si>
    <t>083-
776-0202</t>
  </si>
  <si>
    <t>豊浦町大字宇賀字川嶋12984-1</t>
    <rPh sb="0" eb="3">
      <t>トヨウラチョウ</t>
    </rPh>
    <rPh sb="7" eb="8">
      <t>アザ</t>
    </rPh>
    <rPh sb="9" eb="10">
      <t>シマ</t>
    </rPh>
    <phoneticPr fontId="6"/>
  </si>
  <si>
    <t>ｼﾓﾉｾｷｼﾘﾂﾌﾀﾊﾞﾎｲｸｴﾝ</t>
  </si>
  <si>
    <t>下関市立
長府第四保育園</t>
    <phoneticPr fontId="6"/>
  </si>
  <si>
    <t>西谷縁</t>
    <phoneticPr fontId="6"/>
  </si>
  <si>
    <t>752-0955</t>
  </si>
  <si>
    <t>083-
246-3360</t>
  </si>
  <si>
    <t>長府八幡町1-1</t>
  </si>
  <si>
    <t>ｼﾓﾉｾｷｼﾘﾂﾁｮｳﾌﾀﾞｲﾖﾝﾎｲｸｴﾝ</t>
  </si>
  <si>
    <t>下関市立
幸町保育園</t>
    <phoneticPr fontId="6"/>
  </si>
  <si>
    <t>池田佳代</t>
    <rPh sb="0" eb="2">
      <t>イケダ</t>
    </rPh>
    <rPh sb="2" eb="4">
      <t>カヨ</t>
    </rPh>
    <phoneticPr fontId="11"/>
  </si>
  <si>
    <t>750-0001</t>
  </si>
  <si>
    <t>083-
232-2036</t>
  </si>
  <si>
    <t>幸町18-6</t>
  </si>
  <si>
    <t>ｼﾓﾉｾｷｼﾘﾂｻｲﾜｲﾏﾁﾎｲｸｴﾝ</t>
  </si>
  <si>
    <t>下関市立
幡生保育園</t>
    <phoneticPr fontId="6"/>
  </si>
  <si>
    <t>森永香</t>
    <rPh sb="0" eb="2">
      <t>モリナガ</t>
    </rPh>
    <rPh sb="2" eb="3">
      <t>コウ</t>
    </rPh>
    <phoneticPr fontId="11"/>
  </si>
  <si>
    <t>751-0829</t>
  </si>
  <si>
    <t>083-
253-5656</t>
  </si>
  <si>
    <t>幡生宮の下町25-13</t>
  </si>
  <si>
    <t>ｼﾓﾉｾｷｼﾘﾂﾊﾀﾌﾞﾎｲｸｴﾝ</t>
  </si>
  <si>
    <t>専立寺保育園</t>
  </si>
  <si>
    <t>社会福祉法人
専立寺保育園</t>
    <phoneticPr fontId="6"/>
  </si>
  <si>
    <t>社会福祉法人
専立寺保育園
(志満眞知子)</t>
    <rPh sb="19" eb="20">
      <t>コ</t>
    </rPh>
    <phoneticPr fontId="6"/>
  </si>
  <si>
    <t>志満眞知子</t>
  </si>
  <si>
    <t>750-0074</t>
  </si>
  <si>
    <t>083-
266-4843</t>
  </si>
  <si>
    <t>彦島本村町5丁目9-26</t>
  </si>
  <si>
    <t>ｾﾝﾘｭｳｼﾞﾎｲｸｴﾝ</t>
  </si>
  <si>
    <t>社会福祉法人</t>
    <rPh sb="0" eb="2">
      <t>シャカイ</t>
    </rPh>
    <rPh sb="2" eb="4">
      <t>フクシ</t>
    </rPh>
    <rPh sb="4" eb="6">
      <t>ホウジン</t>
    </rPh>
    <phoneticPr fontId="6"/>
  </si>
  <si>
    <t>慈光保育園</t>
  </si>
  <si>
    <t>社会福祉法人
慈光保育園</t>
    <phoneticPr fontId="6"/>
  </si>
  <si>
    <t>社会福祉法人
慈光保育園
（藤岡勝彦）</t>
    <phoneticPr fontId="6"/>
  </si>
  <si>
    <t>藤岡勝彦</t>
    <rPh sb="0" eb="2">
      <t>フジオカ</t>
    </rPh>
    <rPh sb="2" eb="4">
      <t>カツヒコ</t>
    </rPh>
    <phoneticPr fontId="6"/>
  </si>
  <si>
    <t>750-0065</t>
  </si>
  <si>
    <t>083-
231-2970</t>
  </si>
  <si>
    <t>伊崎町1丁目11-16</t>
  </si>
  <si>
    <t>ｼﾞｺｳﾎｲｸｴﾝ</t>
  </si>
  <si>
    <t>すみれ保育園</t>
  </si>
  <si>
    <t>社会福祉法人
前田町振興協会</t>
    <phoneticPr fontId="6"/>
  </si>
  <si>
    <t>社会福祉法人
前田町振興協会
(廣瀬　義郎)</t>
    <rPh sb="16" eb="18">
      <t>ヒロセ</t>
    </rPh>
    <rPh sb="19" eb="21">
      <t>ヨシロウ</t>
    </rPh>
    <phoneticPr fontId="6"/>
  </si>
  <si>
    <t>武繁　鉄之</t>
    <rPh sb="0" eb="2">
      <t>タケシゲ</t>
    </rPh>
    <rPh sb="3" eb="4">
      <t>テツ</t>
    </rPh>
    <rPh sb="4" eb="5">
      <t>ユキ</t>
    </rPh>
    <phoneticPr fontId="6"/>
  </si>
  <si>
    <t>752-0997</t>
  </si>
  <si>
    <t>083-
223-3574</t>
  </si>
  <si>
    <t>前田1丁目9-1</t>
  </si>
  <si>
    <t>ｽﾐﾚﾎｲｸｴﾝ</t>
  </si>
  <si>
    <t>社会福祉法人</t>
    <rPh sb="0" eb="2">
      <t>シャカイ</t>
    </rPh>
    <rPh sb="2" eb="4">
      <t>フクシ</t>
    </rPh>
    <rPh sb="4" eb="6">
      <t>ホウジン</t>
    </rPh>
    <phoneticPr fontId="6"/>
  </si>
  <si>
    <t>安楽保育園</t>
  </si>
  <si>
    <t>社会福祉法人
安楽会</t>
    <phoneticPr fontId="6"/>
  </si>
  <si>
    <t>社会福祉法人
安楽会
(谷　涼雄)</t>
    <rPh sb="14" eb="15">
      <t>リョウ</t>
    </rPh>
    <rPh sb="15" eb="16">
      <t>ユウ</t>
    </rPh>
    <phoneticPr fontId="6"/>
  </si>
  <si>
    <t>谷仁雄</t>
    <rPh sb="1" eb="2">
      <t>ジン</t>
    </rPh>
    <rPh sb="2" eb="3">
      <t>オス</t>
    </rPh>
    <phoneticPr fontId="6"/>
  </si>
  <si>
    <t>759-6302</t>
  </si>
  <si>
    <t>083-
774-0880</t>
  </si>
  <si>
    <t>豊浦町大字小串字向山502番2</t>
    <rPh sb="0" eb="3">
      <t>トヨウラチョウ</t>
    </rPh>
    <phoneticPr fontId="6"/>
  </si>
  <si>
    <t>ｱﾝﾗｸﾎｲｸｴﾝ</t>
  </si>
  <si>
    <t>みどり保育園</t>
  </si>
  <si>
    <t>橘利行</t>
    <phoneticPr fontId="6"/>
  </si>
  <si>
    <t>橘利行</t>
    <phoneticPr fontId="6"/>
  </si>
  <si>
    <t>751-0849</t>
  </si>
  <si>
    <t>083-
253-4509</t>
  </si>
  <si>
    <t>綾羅木本町6丁目19-19</t>
  </si>
  <si>
    <t>ﾐﾄﾞﾘﾎｲｸｴﾝ</t>
  </si>
  <si>
    <t>個人</t>
    <rPh sb="0" eb="2">
      <t>コジン</t>
    </rPh>
    <phoneticPr fontId="6"/>
  </si>
  <si>
    <t>清和保育園</t>
  </si>
  <si>
    <t>社会福祉法人
清和保育園</t>
    <phoneticPr fontId="6"/>
  </si>
  <si>
    <t>社会福祉法人
清和保育園
(伊原宗信)</t>
    <phoneticPr fontId="6"/>
  </si>
  <si>
    <t>伊原宗信</t>
  </si>
  <si>
    <t>751-0875</t>
  </si>
  <si>
    <t>083-
256-2533</t>
  </si>
  <si>
    <t>秋根本町2-8-10</t>
  </si>
  <si>
    <t>ｾｲﾜﾎｲｸｴﾝ</t>
  </si>
  <si>
    <t>和光保育園</t>
  </si>
  <si>
    <t>宗教法人
了圓寺</t>
    <phoneticPr fontId="6"/>
  </si>
  <si>
    <r>
      <t>宗教法人
了圓寺
(丘  美弥</t>
    </r>
    <r>
      <rPr>
        <strike/>
        <sz val="10"/>
        <color indexed="8"/>
        <rFont val="ＭＳ Ｐ明朝"/>
        <family val="1"/>
        <charset val="128"/>
      </rPr>
      <t>俊美</t>
    </r>
    <r>
      <rPr>
        <sz val="10"/>
        <color indexed="8"/>
        <rFont val="ＭＳ Ｐ明朝"/>
        <family val="1"/>
        <charset val="128"/>
      </rPr>
      <t>)</t>
    </r>
    <rPh sb="0" eb="2">
      <t>シュウキョウ</t>
    </rPh>
    <rPh sb="2" eb="4">
      <t>ホウジン</t>
    </rPh>
    <rPh sb="5" eb="6">
      <t>リョウ</t>
    </rPh>
    <rPh sb="6" eb="7">
      <t>エン</t>
    </rPh>
    <rPh sb="7" eb="8">
      <t>ジ</t>
    </rPh>
    <phoneticPr fontId="6"/>
  </si>
  <si>
    <t>丘美弥</t>
    <rPh sb="1" eb="3">
      <t>ミヤ</t>
    </rPh>
    <phoneticPr fontId="11"/>
  </si>
  <si>
    <t>750-0053</t>
  </si>
  <si>
    <t>083-
222-0783</t>
  </si>
  <si>
    <t>大平町10-20</t>
  </si>
  <si>
    <t>ﾜｺｳﾎｲｸｴﾝ</t>
  </si>
  <si>
    <t>その他法人</t>
    <rPh sb="2" eb="3">
      <t>タ</t>
    </rPh>
    <rPh sb="3" eb="5">
      <t>ホウジン</t>
    </rPh>
    <phoneticPr fontId="6"/>
  </si>
  <si>
    <t>東光保育園</t>
  </si>
  <si>
    <t>渡辺久世</t>
    <rPh sb="0" eb="2">
      <t>ワタナベ</t>
    </rPh>
    <rPh sb="2" eb="4">
      <t>クセ</t>
    </rPh>
    <phoneticPr fontId="6"/>
  </si>
  <si>
    <t>渡辺久世</t>
  </si>
  <si>
    <t>750-0007</t>
  </si>
  <si>
    <t>083-
223-7330</t>
  </si>
  <si>
    <t>赤間町3-12</t>
  </si>
  <si>
    <t>ﾄｳｺｳﾎｲｸｴﾝ</t>
  </si>
  <si>
    <t>王司保育園</t>
  </si>
  <si>
    <t>社会福祉法人
剛美会</t>
    <phoneticPr fontId="6"/>
  </si>
  <si>
    <t>社会福祉法人
剛美会
(後根晴夫)</t>
    <rPh sb="14" eb="16">
      <t>ハルオ</t>
    </rPh>
    <phoneticPr fontId="6"/>
  </si>
  <si>
    <t>竹永弘枝</t>
    <rPh sb="0" eb="2">
      <t>タケナガ</t>
    </rPh>
    <rPh sb="2" eb="3">
      <t>ヒロシ</t>
    </rPh>
    <rPh sb="3" eb="4">
      <t>エダ</t>
    </rPh>
    <phoneticPr fontId="6"/>
  </si>
  <si>
    <t>752-0916</t>
  </si>
  <si>
    <t>083-
248-0720</t>
  </si>
  <si>
    <t>王司上町2丁目8-13</t>
  </si>
  <si>
    <t>ｵｳｼﾞﾎｲｸｴﾝ</t>
  </si>
  <si>
    <t>鏡山保育園</t>
  </si>
  <si>
    <t>東　　好子</t>
    <phoneticPr fontId="6"/>
  </si>
  <si>
    <t>東　好子</t>
    <phoneticPr fontId="6"/>
  </si>
  <si>
    <t>東好子</t>
  </si>
  <si>
    <t>752-0957</t>
  </si>
  <si>
    <t>083-
246-0530</t>
  </si>
  <si>
    <t>長府印内町7-11</t>
  </si>
  <si>
    <t>ｶｶﾞﾐﾔﾏﾎｲｸｴﾝ</t>
  </si>
  <si>
    <t>ひまわり保育園</t>
  </si>
  <si>
    <t>宗教法人
法正院</t>
    <phoneticPr fontId="6"/>
  </si>
  <si>
    <t>宗教法人
法正院
(山本一道)</t>
    <rPh sb="12" eb="14">
      <t>カズミチ</t>
    </rPh>
    <phoneticPr fontId="6"/>
  </si>
  <si>
    <t>山本一道</t>
    <rPh sb="2" eb="4">
      <t>カズミチ</t>
    </rPh>
    <phoneticPr fontId="6"/>
  </si>
  <si>
    <t>750-0029</t>
  </si>
  <si>
    <t>083-
222-2120</t>
  </si>
  <si>
    <t>長崎町1丁目1-4</t>
  </si>
  <si>
    <t>ﾋﾏﾜﾘﾎｲｸｴﾝ</t>
  </si>
  <si>
    <t>みのり保育園</t>
  </si>
  <si>
    <t>廣瀬祖開</t>
    <rPh sb="0" eb="1">
      <t>ヒロシ</t>
    </rPh>
    <rPh sb="1" eb="2">
      <t>セ</t>
    </rPh>
    <rPh sb="3" eb="4">
      <t>カイ</t>
    </rPh>
    <phoneticPr fontId="6"/>
  </si>
  <si>
    <t>廣瀬祖開</t>
  </si>
  <si>
    <t>751-0841</t>
  </si>
  <si>
    <t>083-
252-2295</t>
  </si>
  <si>
    <t>垢田町3丁目11-41</t>
  </si>
  <si>
    <t>ﾐﾉﾘﾎｲｸｴﾝ</t>
  </si>
  <si>
    <t>みそら保育園</t>
  </si>
  <si>
    <t>社会福祉法人
みそら保育園</t>
    <phoneticPr fontId="6"/>
  </si>
  <si>
    <t>社会福祉法人
みそら保育園
(中島光一)</t>
    <rPh sb="15" eb="17">
      <t>ナカシマ</t>
    </rPh>
    <rPh sb="17" eb="19">
      <t>コウイチ</t>
    </rPh>
    <phoneticPr fontId="6"/>
  </si>
  <si>
    <t>中島亜季</t>
    <rPh sb="0" eb="2">
      <t>ナカシマ</t>
    </rPh>
    <rPh sb="2" eb="4">
      <t>アキ</t>
    </rPh>
    <phoneticPr fontId="11"/>
  </si>
  <si>
    <t>759-6601</t>
  </si>
  <si>
    <t>083-
258-0239</t>
  </si>
  <si>
    <t>大字福江1733-1</t>
  </si>
  <si>
    <t>ﾐｿﾗﾎｲｸｴﾝ</t>
  </si>
  <si>
    <t>木の実保育園</t>
  </si>
  <si>
    <t>社会福祉法人
木の実保育園</t>
    <phoneticPr fontId="6"/>
  </si>
  <si>
    <t>社会福祉法人
木の実保育園
(大舘アサ)</t>
    <phoneticPr fontId="6"/>
  </si>
  <si>
    <t>稲永祐二</t>
  </si>
  <si>
    <t>751-0859</t>
  </si>
  <si>
    <t>083-
252-4065</t>
  </si>
  <si>
    <t>川中本町1番19号</t>
    <phoneticPr fontId="6"/>
  </si>
  <si>
    <t>ｷﾉﾐﾎｲｸｴﾝ</t>
  </si>
  <si>
    <t>ひえだ保育園</t>
  </si>
  <si>
    <t>社会福祉法人
稗田福祉会</t>
    <phoneticPr fontId="6"/>
  </si>
  <si>
    <t>社会福祉法人
稗田福祉会
(黒木雅裕)</t>
    <phoneticPr fontId="6"/>
  </si>
  <si>
    <t>黒木芙蓉子</t>
    <rPh sb="0" eb="2">
      <t>クロキ</t>
    </rPh>
    <rPh sb="2" eb="5">
      <t>フヨコ</t>
    </rPh>
    <phoneticPr fontId="11"/>
  </si>
  <si>
    <t>751-0856</t>
  </si>
  <si>
    <t>083-
253-0766</t>
  </si>
  <si>
    <t>稗田中町8-1</t>
  </si>
  <si>
    <t>ﾋｴﾀﾞﾎｲｸｴﾝ</t>
  </si>
  <si>
    <t>のあ保育園</t>
  </si>
  <si>
    <t>社会福祉法人
きずな</t>
    <phoneticPr fontId="6"/>
  </si>
  <si>
    <t>社会福祉法人
きずな
(田中和夫)</t>
    <phoneticPr fontId="6"/>
  </si>
  <si>
    <t>田中浩二</t>
    <phoneticPr fontId="6"/>
  </si>
  <si>
    <t>751-0833</t>
  </si>
  <si>
    <t>083-
252-3056</t>
  </si>
  <si>
    <t>武久町2丁目70-10</t>
  </si>
  <si>
    <t>ﾉｱﾎｲｸｴﾝ</t>
  </si>
  <si>
    <t>いずみ保育園</t>
  </si>
  <si>
    <t>社会福祉法人
いずみ保育園</t>
    <phoneticPr fontId="6"/>
  </si>
  <si>
    <t>社会福祉法人
いずみ保育園
(井上龍秀)</t>
    <rPh sb="17" eb="18">
      <t>リュウ</t>
    </rPh>
    <rPh sb="18" eb="19">
      <t>ヒデ</t>
    </rPh>
    <phoneticPr fontId="6"/>
  </si>
  <si>
    <t>井上龍秀</t>
    <rPh sb="2" eb="3">
      <t>リュウ</t>
    </rPh>
    <rPh sb="3" eb="4">
      <t>ヒデ</t>
    </rPh>
    <phoneticPr fontId="11"/>
  </si>
  <si>
    <t>751-0802</t>
  </si>
  <si>
    <t>083-
256-0955</t>
  </si>
  <si>
    <t>勝谷新町3-7-9</t>
  </si>
  <si>
    <t>ｲｽﾞﾐﾎｲｸｴﾝ</t>
  </si>
  <si>
    <t>清末保育園</t>
  </si>
  <si>
    <t>社会福祉法人
清末保育園</t>
    <phoneticPr fontId="6"/>
  </si>
  <si>
    <t>社会福祉法人
清末保育園
(秋本忠行)</t>
    <phoneticPr fontId="6"/>
  </si>
  <si>
    <t>岡藤秀子</t>
    <rPh sb="0" eb="2">
      <t>オカフジ</t>
    </rPh>
    <rPh sb="2" eb="4">
      <t>ヒデコ</t>
    </rPh>
    <phoneticPr fontId="6"/>
  </si>
  <si>
    <t>750-1155</t>
  </si>
  <si>
    <t>083-
282-0288</t>
  </si>
  <si>
    <t>清末中町1丁目5番1号</t>
    <phoneticPr fontId="6"/>
  </si>
  <si>
    <t>ｷﾖｽｴﾎｲｸｴﾝ</t>
  </si>
  <si>
    <t>新生保育園</t>
  </si>
  <si>
    <t>社会福祉法人
新生園</t>
    <phoneticPr fontId="6"/>
  </si>
  <si>
    <t>社会福祉法人
新生園
(古田一司)</t>
    <phoneticPr fontId="6"/>
  </si>
  <si>
    <t>古田健一郎</t>
    <rPh sb="0" eb="2">
      <t>フルタ</t>
    </rPh>
    <rPh sb="2" eb="5">
      <t>ケンイチロウ</t>
    </rPh>
    <phoneticPr fontId="6"/>
  </si>
  <si>
    <t>752-0905</t>
  </si>
  <si>
    <t>083-
248-0512</t>
  </si>
  <si>
    <t>西観音町1-5</t>
  </si>
  <si>
    <t>ｼﾝｾｲﾎｲｸｴﾝ</t>
  </si>
  <si>
    <t>勝山保育園</t>
  </si>
  <si>
    <t>社会福祉法人
勝山園</t>
    <phoneticPr fontId="6"/>
  </si>
  <si>
    <t>社会福祉法人
勝山園
(中川貞代)</t>
    <phoneticPr fontId="6"/>
  </si>
  <si>
    <t>中川浩一</t>
    <phoneticPr fontId="6"/>
  </si>
  <si>
    <t>751-0874</t>
  </si>
  <si>
    <t>083-
256-6888</t>
  </si>
  <si>
    <t>秋根新町12-12</t>
  </si>
  <si>
    <t>ｶﾂﾔﾏﾎｲｸｴﾝ</t>
  </si>
  <si>
    <t>二葉保育園</t>
  </si>
  <si>
    <t>社会福祉法人
浄光会</t>
    <phoneticPr fontId="6"/>
  </si>
  <si>
    <t>社会福祉法人
浄光会
(新　晃眞)</t>
    <rPh sb="14" eb="15">
      <t>コウ</t>
    </rPh>
    <rPh sb="15" eb="16">
      <t>シン</t>
    </rPh>
    <phoneticPr fontId="6"/>
  </si>
  <si>
    <t>新晃眞</t>
    <rPh sb="0" eb="1">
      <t>アラタ</t>
    </rPh>
    <rPh sb="1" eb="2">
      <t>アキラ</t>
    </rPh>
    <rPh sb="2" eb="3">
      <t>マ</t>
    </rPh>
    <phoneticPr fontId="11"/>
  </si>
  <si>
    <t>759-6533</t>
  </si>
  <si>
    <t>083-
286-2003</t>
  </si>
  <si>
    <t>大字永田郷1790</t>
  </si>
  <si>
    <t>ﾌﾀﾊﾞﾎｲｸｴﾝ</t>
  </si>
  <si>
    <t>しょうや保育園</t>
  </si>
  <si>
    <t>社会福祉法人
法輪会</t>
    <phoneticPr fontId="6"/>
  </si>
  <si>
    <t>社会福祉法人
法輪会
(渡邉宗演)</t>
    <rPh sb="12" eb="14">
      <t>ワタナベ</t>
    </rPh>
    <phoneticPr fontId="6"/>
  </si>
  <si>
    <t>渡邉宗演</t>
    <rPh sb="0" eb="2">
      <t>ワタナベ</t>
    </rPh>
    <phoneticPr fontId="11"/>
  </si>
  <si>
    <t>751-0801</t>
  </si>
  <si>
    <t>083-
256-2431</t>
  </si>
  <si>
    <t>大字勝谷字阿ら安879-6</t>
  </si>
  <si>
    <t>ｼｮｳﾔﾎｲｸｴﾝ</t>
  </si>
  <si>
    <t>ゆたか保育園</t>
  </si>
  <si>
    <t>社会福祉法人
ゆたか保育会</t>
    <phoneticPr fontId="6"/>
  </si>
  <si>
    <t>社会福祉法人
ゆたか保育会
(北村正巳)</t>
    <phoneticPr fontId="6"/>
  </si>
  <si>
    <t>五反徹</t>
    <rPh sb="0" eb="2">
      <t>ゴタン</t>
    </rPh>
    <rPh sb="2" eb="3">
      <t>トオル</t>
    </rPh>
    <phoneticPr fontId="6"/>
  </si>
  <si>
    <t>751-0853</t>
  </si>
  <si>
    <t>083-
255-1660</t>
  </si>
  <si>
    <t>川中豊町7丁目9番8号</t>
    <phoneticPr fontId="6"/>
  </si>
  <si>
    <t>ﾕﾀｶﾎｲｸｴﾝ</t>
  </si>
  <si>
    <t>弥生保育園</t>
  </si>
  <si>
    <t>社会福祉法人
きずな</t>
    <rPh sb="0" eb="2">
      <t>シャカイ</t>
    </rPh>
    <rPh sb="2" eb="4">
      <t>フクシ</t>
    </rPh>
    <rPh sb="4" eb="6">
      <t>ホウジン</t>
    </rPh>
    <phoneticPr fontId="6"/>
  </si>
  <si>
    <t>社会福祉法人
きずな
（田中和夫）</t>
    <rPh sb="0" eb="2">
      <t>シャカイ</t>
    </rPh>
    <rPh sb="2" eb="4">
      <t>フクシ</t>
    </rPh>
    <rPh sb="4" eb="6">
      <t>ホウジン</t>
    </rPh>
    <rPh sb="12" eb="14">
      <t>タナカ</t>
    </rPh>
    <rPh sb="14" eb="16">
      <t>カズオ</t>
    </rPh>
    <phoneticPr fontId="6"/>
  </si>
  <si>
    <t>田中聡</t>
    <rPh sb="0" eb="2">
      <t>タナカ</t>
    </rPh>
    <rPh sb="2" eb="3">
      <t>サトシ</t>
    </rPh>
    <phoneticPr fontId="6"/>
  </si>
  <si>
    <t>751-0828</t>
  </si>
  <si>
    <t>083-
252-1237</t>
  </si>
  <si>
    <t>幡生町二丁目28-25</t>
    <rPh sb="3" eb="4">
      <t>２</t>
    </rPh>
    <phoneticPr fontId="6"/>
  </si>
  <si>
    <t>ﾔﾖｲﾎｲｸｴﾝ</t>
  </si>
  <si>
    <t>小波保育園</t>
  </si>
  <si>
    <t>社会福祉法人
小波会</t>
    <rPh sb="0" eb="2">
      <t>シャカイ</t>
    </rPh>
    <rPh sb="2" eb="4">
      <t>フクシ</t>
    </rPh>
    <rPh sb="4" eb="6">
      <t>ホウジン</t>
    </rPh>
    <rPh sb="7" eb="9">
      <t>コナミ</t>
    </rPh>
    <rPh sb="9" eb="10">
      <t>カイ</t>
    </rPh>
    <phoneticPr fontId="6"/>
  </si>
  <si>
    <t>社会福祉法人
小波会
（小林哲賢）</t>
    <rPh sb="0" eb="2">
      <t>シャカイ</t>
    </rPh>
    <rPh sb="2" eb="4">
      <t>フクシ</t>
    </rPh>
    <rPh sb="4" eb="6">
      <t>ホウジン</t>
    </rPh>
    <rPh sb="7" eb="9">
      <t>コナミ</t>
    </rPh>
    <rPh sb="9" eb="10">
      <t>カイ</t>
    </rPh>
    <rPh sb="14" eb="15">
      <t>サトシ</t>
    </rPh>
    <rPh sb="15" eb="16">
      <t>カシコ</t>
    </rPh>
    <phoneticPr fontId="6"/>
  </si>
  <si>
    <t>小林哲賢</t>
    <rPh sb="2" eb="3">
      <t>テツ</t>
    </rPh>
    <rPh sb="3" eb="4">
      <t>ケン</t>
    </rPh>
    <phoneticPr fontId="11"/>
  </si>
  <si>
    <t>750-0059</t>
  </si>
  <si>
    <t>平成24年4日1日</t>
    <rPh sb="0" eb="2">
      <t>ヘイセイ</t>
    </rPh>
    <rPh sb="4" eb="5">
      <t>ネン</t>
    </rPh>
    <rPh sb="6" eb="7">
      <t>ニチ</t>
    </rPh>
    <rPh sb="8" eb="9">
      <t>ニチ</t>
    </rPh>
    <phoneticPr fontId="6"/>
  </si>
  <si>
    <t>083-
222-8222</t>
  </si>
  <si>
    <t>汐入町19-18</t>
  </si>
  <si>
    <t>ｻｻﾞﾅﾐﾎｲｸｴﾝ</t>
  </si>
  <si>
    <t>宇部市</t>
    <rPh sb="0" eb="3">
      <t>ウベシ</t>
    </rPh>
    <phoneticPr fontId="6"/>
  </si>
  <si>
    <t>宇部市立
神原保育園</t>
    <phoneticPr fontId="6"/>
  </si>
  <si>
    <t>宇部市</t>
  </si>
  <si>
    <t>笹木恵美</t>
    <rPh sb="0" eb="2">
      <t>ササキ</t>
    </rPh>
    <rPh sb="2" eb="4">
      <t>エミ</t>
    </rPh>
    <phoneticPr fontId="6"/>
  </si>
  <si>
    <t>755-0033</t>
  </si>
  <si>
    <t>0836-
21-4311</t>
  </si>
  <si>
    <t>35202</t>
  </si>
  <si>
    <t>琴芝町二丁目3番30号</t>
    <rPh sb="3" eb="4">
      <t>2</t>
    </rPh>
    <rPh sb="7" eb="8">
      <t>バン</t>
    </rPh>
    <rPh sb="10" eb="11">
      <t>ゴウ</t>
    </rPh>
    <phoneticPr fontId="6"/>
  </si>
  <si>
    <t>ｳﾍﾞｼﾘﾂｶﾐﾊﾗﾎｲｸｴﾝ</t>
  </si>
  <si>
    <t>宇部市立
新川保育園</t>
    <phoneticPr fontId="6"/>
  </si>
  <si>
    <t>鵜原　都</t>
    <rPh sb="0" eb="1">
      <t>ウ</t>
    </rPh>
    <rPh sb="1" eb="2">
      <t>ハラ</t>
    </rPh>
    <rPh sb="3" eb="4">
      <t>ミヤコ</t>
    </rPh>
    <phoneticPr fontId="6"/>
  </si>
  <si>
    <t>755-0041</t>
  </si>
  <si>
    <t>0836-
21-3271</t>
  </si>
  <si>
    <t>朝日町6番25号</t>
    <rPh sb="4" eb="5">
      <t>バン</t>
    </rPh>
    <rPh sb="7" eb="8">
      <t>ゴウ</t>
    </rPh>
    <phoneticPr fontId="6"/>
  </si>
  <si>
    <t>ｳﾍﾞｼﾘﾂｼﾝｶﾜﾎｲｸｴﾝ</t>
  </si>
  <si>
    <t>宇部市立
原保育園</t>
    <phoneticPr fontId="6"/>
  </si>
  <si>
    <t>徳田宏子</t>
    <rPh sb="0" eb="2">
      <t>トクダ</t>
    </rPh>
    <rPh sb="2" eb="4">
      <t>ヒロコ</t>
    </rPh>
    <phoneticPr fontId="6"/>
  </si>
  <si>
    <t>759-0204</t>
  </si>
  <si>
    <t>0836-
41-8517</t>
  </si>
  <si>
    <t>妻崎開作1982番地</t>
    <rPh sb="0" eb="1">
      <t>ツマ</t>
    </rPh>
    <rPh sb="1" eb="2">
      <t>サキ</t>
    </rPh>
    <rPh sb="2" eb="4">
      <t>カイサク</t>
    </rPh>
    <rPh sb="8" eb="10">
      <t>バンチ</t>
    </rPh>
    <phoneticPr fontId="6"/>
  </si>
  <si>
    <t>ｳﾍﾞｼﾘﾂﾊﾗﾎｲｸｴﾝ</t>
  </si>
  <si>
    <t>宇部市立
西岐波保育園</t>
    <phoneticPr fontId="6"/>
  </si>
  <si>
    <t>加来千恵</t>
    <phoneticPr fontId="6"/>
  </si>
  <si>
    <t>755-0153</t>
    <phoneticPr fontId="6"/>
  </si>
  <si>
    <t>0836-
51-9214</t>
  </si>
  <si>
    <t>床波四丁目11番40号</t>
    <rPh sb="0" eb="2">
      <t>トコナミ</t>
    </rPh>
    <rPh sb="2" eb="3">
      <t>４</t>
    </rPh>
    <rPh sb="3" eb="5">
      <t>チョウメ</t>
    </rPh>
    <rPh sb="7" eb="8">
      <t>バン</t>
    </rPh>
    <rPh sb="10" eb="11">
      <t>ゴウ</t>
    </rPh>
    <phoneticPr fontId="6"/>
  </si>
  <si>
    <t>ｳﾍﾞｼﾘﾂﾆｼｷﾜﾎｲｸｴﾝ</t>
  </si>
  <si>
    <t>宇部市立
第二乳児保育園</t>
    <phoneticPr fontId="6"/>
  </si>
  <si>
    <t>江本美穂</t>
    <rPh sb="0" eb="1">
      <t>コウ</t>
    </rPh>
    <rPh sb="1" eb="2">
      <t>ホン</t>
    </rPh>
    <rPh sb="2" eb="3">
      <t>ビ</t>
    </rPh>
    <rPh sb="3" eb="4">
      <t>ホ</t>
    </rPh>
    <phoneticPr fontId="6"/>
  </si>
  <si>
    <t>755-0063</t>
  </si>
  <si>
    <t>0836-
33-2770</t>
  </si>
  <si>
    <t>南浜町二丁目2番15号</t>
    <rPh sb="3" eb="4">
      <t>2</t>
    </rPh>
    <rPh sb="4" eb="6">
      <t>チョウメ</t>
    </rPh>
    <rPh sb="7" eb="8">
      <t>バン</t>
    </rPh>
    <rPh sb="10" eb="11">
      <t>ゴウ</t>
    </rPh>
    <phoneticPr fontId="6"/>
  </si>
  <si>
    <t>ｳﾍﾞｼﾘﾂﾀﾞｲﾆﾆｭｳｼﾞﾎｲｸｴﾝ</t>
  </si>
  <si>
    <t>命信寺保育園</t>
  </si>
  <si>
    <t>社会福祉法人
みのり園</t>
    <phoneticPr fontId="6"/>
  </si>
  <si>
    <t>社会福祉法人
みのり園
(小幡睦子)</t>
    <rPh sb="13" eb="15">
      <t>オバタ</t>
    </rPh>
    <rPh sb="15" eb="17">
      <t>ムツコ</t>
    </rPh>
    <phoneticPr fontId="6"/>
  </si>
  <si>
    <t>小幡睦子</t>
    <rPh sb="0" eb="2">
      <t>オバタ</t>
    </rPh>
    <rPh sb="2" eb="4">
      <t>ムツコ</t>
    </rPh>
    <phoneticPr fontId="6"/>
  </si>
  <si>
    <t>755-0036</t>
  </si>
  <si>
    <t>0836-
34-3627</t>
  </si>
  <si>
    <t>北琴芝一丁目9番32号</t>
    <rPh sb="3" eb="4">
      <t>1</t>
    </rPh>
    <rPh sb="4" eb="6">
      <t>チョウメ</t>
    </rPh>
    <rPh sb="7" eb="8">
      <t>バン</t>
    </rPh>
    <rPh sb="10" eb="11">
      <t>ゴウ</t>
    </rPh>
    <phoneticPr fontId="6"/>
  </si>
  <si>
    <t>ﾐﾖｳｼﾝｼﾞﾎｲｸｴﾝ</t>
  </si>
  <si>
    <t>あさひ保育園</t>
    <phoneticPr fontId="6"/>
  </si>
  <si>
    <t>社会福祉法人
向学会</t>
    <rPh sb="7" eb="8">
      <t>ムカ</t>
    </rPh>
    <rPh sb="8" eb="9">
      <t>ガク</t>
    </rPh>
    <rPh sb="9" eb="10">
      <t>カイ</t>
    </rPh>
    <phoneticPr fontId="6"/>
  </si>
  <si>
    <t>社会福祉法人
向学会
(冨田　剛史)</t>
    <rPh sb="7" eb="8">
      <t>ムカ</t>
    </rPh>
    <rPh sb="8" eb="9">
      <t>ガク</t>
    </rPh>
    <rPh sb="9" eb="10">
      <t>カイ</t>
    </rPh>
    <rPh sb="12" eb="14">
      <t>トミタ</t>
    </rPh>
    <rPh sb="15" eb="16">
      <t>ゴウ</t>
    </rPh>
    <rPh sb="16" eb="17">
      <t>シ</t>
    </rPh>
    <phoneticPr fontId="6"/>
  </si>
  <si>
    <t>水野恵子</t>
    <rPh sb="0" eb="2">
      <t>ミズノ</t>
    </rPh>
    <rPh sb="2" eb="4">
      <t>ケイコ</t>
    </rPh>
    <phoneticPr fontId="6"/>
  </si>
  <si>
    <t>755-00７７</t>
  </si>
  <si>
    <t>0836-
21-9504</t>
  </si>
  <si>
    <t>山門五丁目8番18号</t>
    <rPh sb="0" eb="2">
      <t>サンモン</t>
    </rPh>
    <rPh sb="2" eb="3">
      <t>5</t>
    </rPh>
    <rPh sb="3" eb="5">
      <t>チョウメ</t>
    </rPh>
    <rPh sb="6" eb="7">
      <t>バン</t>
    </rPh>
    <rPh sb="9" eb="10">
      <t>ゴウ</t>
    </rPh>
    <phoneticPr fontId="6"/>
  </si>
  <si>
    <t>ｱｿｶﾎｲｸｴﾝ</t>
  </si>
  <si>
    <t>るんびに保育園</t>
  </si>
  <si>
    <t>社会福祉法人
るんびに保育園</t>
    <phoneticPr fontId="6"/>
  </si>
  <si>
    <t>社会福祉法人
るんびに保育園
(小山智宣)</t>
    <rPh sb="18" eb="20">
      <t>トモノブ</t>
    </rPh>
    <phoneticPr fontId="6"/>
  </si>
  <si>
    <t>小山智宣</t>
    <rPh sb="0" eb="2">
      <t>コヤマ</t>
    </rPh>
    <rPh sb="2" eb="3">
      <t>トモ</t>
    </rPh>
    <phoneticPr fontId="6"/>
  </si>
  <si>
    <t>755-0011</t>
  </si>
  <si>
    <t>0836-
31-8555</t>
  </si>
  <si>
    <t>昭和町三丁目4番18号</t>
    <rPh sb="3" eb="4">
      <t>3</t>
    </rPh>
    <rPh sb="4" eb="6">
      <t>チョウメ</t>
    </rPh>
    <rPh sb="7" eb="8">
      <t>バン</t>
    </rPh>
    <rPh sb="10" eb="11">
      <t>ゴウ</t>
    </rPh>
    <phoneticPr fontId="6"/>
  </si>
  <si>
    <t>ﾙﾝﾋﾞﾆﾎｲｸｴﾝ</t>
  </si>
  <si>
    <t>船木保育園</t>
  </si>
  <si>
    <t>辻田篤信</t>
    <phoneticPr fontId="6"/>
  </si>
  <si>
    <t>辻田篤信</t>
    <rPh sb="0" eb="2">
      <t>ツジタ</t>
    </rPh>
    <rPh sb="2" eb="3">
      <t>アツシ</t>
    </rPh>
    <rPh sb="3" eb="4">
      <t>ノブ</t>
    </rPh>
    <phoneticPr fontId="6"/>
  </si>
  <si>
    <t>757-0216</t>
  </si>
  <si>
    <t>0836-
67-0854</t>
  </si>
  <si>
    <t>船木1467番地4</t>
    <rPh sb="6" eb="8">
      <t>バンチ</t>
    </rPh>
    <phoneticPr fontId="6"/>
  </si>
  <si>
    <t>ﾌﾅｷﾎｲｸｴﾝ</t>
  </si>
  <si>
    <t>法泉寺保育園</t>
  </si>
  <si>
    <t>社会福祉法人
法泉寺保育園</t>
    <phoneticPr fontId="6"/>
  </si>
  <si>
    <t>社会福祉法人
法泉寺保育園
(中山昭乗)</t>
    <rPh sb="18" eb="19">
      <t>ジョウ</t>
    </rPh>
    <phoneticPr fontId="6"/>
  </si>
  <si>
    <t>中山昭乗</t>
    <rPh sb="3" eb="4">
      <t>ノ</t>
    </rPh>
    <phoneticPr fontId="6"/>
  </si>
  <si>
    <t>755-0026</t>
  </si>
  <si>
    <t>0836-
34-0412</t>
  </si>
  <si>
    <t>松山町五丁目6番9号</t>
    <rPh sb="3" eb="4">
      <t>5</t>
    </rPh>
    <rPh sb="4" eb="6">
      <t>チョウメ</t>
    </rPh>
    <rPh sb="7" eb="8">
      <t>バン</t>
    </rPh>
    <rPh sb="9" eb="10">
      <t>ゴウ</t>
    </rPh>
    <phoneticPr fontId="6"/>
  </si>
  <si>
    <t>ﾎｳｾﾝｼﾞﾎｲｸｴﾝ</t>
  </si>
  <si>
    <t>厚南保育園</t>
  </si>
  <si>
    <t>社会福祉法人
智心会</t>
    <phoneticPr fontId="6"/>
  </si>
  <si>
    <t>社会福祉法人
智心会
(縄田友弘)</t>
    <rPh sb="14" eb="16">
      <t>トモヒロ</t>
    </rPh>
    <phoneticPr fontId="6"/>
  </si>
  <si>
    <t>縄田友弘</t>
    <rPh sb="0" eb="2">
      <t>ナワタ</t>
    </rPh>
    <rPh sb="2" eb="3">
      <t>トモ</t>
    </rPh>
    <rPh sb="3" eb="4">
      <t>ヒロ</t>
    </rPh>
    <phoneticPr fontId="6"/>
  </si>
  <si>
    <t>759-0209</t>
  </si>
  <si>
    <t>0836-
41-8675</t>
  </si>
  <si>
    <t>厚南北三丁目23番51号</t>
    <rPh sb="0" eb="2">
      <t>コウナン</t>
    </rPh>
    <rPh sb="2" eb="3">
      <t>キタ</t>
    </rPh>
    <rPh sb="3" eb="6">
      <t>サンチョウメ</t>
    </rPh>
    <rPh sb="8" eb="9">
      <t>バン</t>
    </rPh>
    <rPh sb="11" eb="12">
      <t>ゴウ</t>
    </rPh>
    <phoneticPr fontId="6"/>
  </si>
  <si>
    <t>ｺｳﾅﾝﾎｲｸｴﾝ</t>
  </si>
  <si>
    <t>双葉保育園</t>
  </si>
  <si>
    <t>社会福祉法人
三光会</t>
    <phoneticPr fontId="6"/>
  </si>
  <si>
    <t>社会福祉法人
三光会
(入江聡)</t>
    <rPh sb="14" eb="15">
      <t>サトシ</t>
    </rPh>
    <phoneticPr fontId="6"/>
  </si>
  <si>
    <t>入江聡</t>
    <rPh sb="2" eb="3">
      <t>サトシ</t>
    </rPh>
    <phoneticPr fontId="6"/>
  </si>
  <si>
    <t>755-0241</t>
  </si>
  <si>
    <t>0836-
58-3501</t>
  </si>
  <si>
    <t>東岐波458番地2</t>
    <rPh sb="6" eb="8">
      <t>バンチ</t>
    </rPh>
    <phoneticPr fontId="6"/>
  </si>
  <si>
    <t>大学院幼児園</t>
  </si>
  <si>
    <t>社会福祉法人
大学院幼児園</t>
    <phoneticPr fontId="6"/>
  </si>
  <si>
    <t>社会福祉法人
大学院幼児園
(西野紀代子)</t>
    <phoneticPr fontId="6"/>
  </si>
  <si>
    <t>西野紀代子</t>
  </si>
  <si>
    <t>755-0025</t>
  </si>
  <si>
    <t>0836-
38-3800</t>
  </si>
  <si>
    <t>野中四丁目8番8号</t>
    <rPh sb="2" eb="3">
      <t>4</t>
    </rPh>
    <rPh sb="3" eb="5">
      <t>チョウメ</t>
    </rPh>
    <rPh sb="6" eb="7">
      <t>バン</t>
    </rPh>
    <rPh sb="8" eb="9">
      <t>ゴウ</t>
    </rPh>
    <phoneticPr fontId="6"/>
  </si>
  <si>
    <t>ﾀﾞｲｶﾞｸｲﾝﾖｳｼﾞｴﾝ</t>
  </si>
  <si>
    <t>琴崎保育園</t>
  </si>
  <si>
    <t>社会福祉法人
琴崎保育会</t>
    <phoneticPr fontId="6"/>
  </si>
  <si>
    <t>社会福祉法人
琴崎保育会
(白石正典)</t>
    <rPh sb="14" eb="16">
      <t>シライシ</t>
    </rPh>
    <rPh sb="16" eb="18">
      <t>マサノリ</t>
    </rPh>
    <phoneticPr fontId="6"/>
  </si>
  <si>
    <t>白石春菜</t>
    <phoneticPr fontId="6"/>
  </si>
  <si>
    <t>755-0091</t>
  </si>
  <si>
    <t>0836-
21-7775</t>
  </si>
  <si>
    <t>上宇部571番地2</t>
    <rPh sb="6" eb="8">
      <t>バンチ</t>
    </rPh>
    <phoneticPr fontId="6"/>
  </si>
  <si>
    <t>ｺﾄｻﾞｷﾎｲｸｴﾝ</t>
  </si>
  <si>
    <t>社会福祉法人
二葉保育園</t>
    <phoneticPr fontId="6"/>
  </si>
  <si>
    <t>社会福祉法人
二葉保育園
(平川悦士)</t>
    <phoneticPr fontId="6"/>
  </si>
  <si>
    <t>平川剛士</t>
    <rPh sb="2" eb="3">
      <t>ゴウ</t>
    </rPh>
    <rPh sb="3" eb="4">
      <t>シ</t>
    </rPh>
    <phoneticPr fontId="6"/>
  </si>
  <si>
    <t>759-0211</t>
  </si>
  <si>
    <t>0836-
41-8038</t>
  </si>
  <si>
    <t>西宇部北二丁目5番60号</t>
    <rPh sb="0" eb="1">
      <t>ニシ</t>
    </rPh>
    <rPh sb="1" eb="3">
      <t>ウベ</t>
    </rPh>
    <rPh sb="3" eb="4">
      <t>キタ</t>
    </rPh>
    <rPh sb="4" eb="7">
      <t>ニチョウメ</t>
    </rPh>
    <rPh sb="8" eb="9">
      <t>バン</t>
    </rPh>
    <rPh sb="11" eb="12">
      <t>ゴウ</t>
    </rPh>
    <phoneticPr fontId="6"/>
  </si>
  <si>
    <t>波木保育園</t>
  </si>
  <si>
    <t>社会福祉法人
波木保育園</t>
    <phoneticPr fontId="6"/>
  </si>
  <si>
    <t>社会福祉法人
波木保育園
(波木瑠美)</t>
    <phoneticPr fontId="6"/>
  </si>
  <si>
    <t>波木瑠美</t>
  </si>
  <si>
    <t>0836-
58-2149</t>
  </si>
  <si>
    <t>東岐波5587番地2</t>
    <rPh sb="7" eb="9">
      <t>バンチ</t>
    </rPh>
    <phoneticPr fontId="6"/>
  </si>
  <si>
    <t>ﾅﾐｷﾎｲｸｴﾝ</t>
  </si>
  <si>
    <t>第二波木保育園</t>
  </si>
  <si>
    <t>古庄理恵</t>
    <rPh sb="0" eb="2">
      <t>フルショウ</t>
    </rPh>
    <rPh sb="2" eb="4">
      <t>リエ</t>
    </rPh>
    <phoneticPr fontId="6"/>
  </si>
  <si>
    <t>755-0096</t>
  </si>
  <si>
    <t>0836-
21-2941</t>
  </si>
  <si>
    <t>開六丁目17番7号</t>
    <rPh sb="1" eb="2">
      <t>6</t>
    </rPh>
    <rPh sb="2" eb="4">
      <t>チョウメ</t>
    </rPh>
    <rPh sb="6" eb="7">
      <t>バン</t>
    </rPh>
    <rPh sb="8" eb="9">
      <t>ゴウ</t>
    </rPh>
    <phoneticPr fontId="6"/>
  </si>
  <si>
    <t>ﾀﾞｲﾆﾅﾐｷﾎｲｸｴﾝ</t>
  </si>
  <si>
    <t>新神原保育園</t>
  </si>
  <si>
    <t>社会福祉法人
新神原保育園</t>
    <phoneticPr fontId="6"/>
  </si>
  <si>
    <t>社会福祉法人
新神原保育園
(冨永賢二郎)</t>
    <rPh sb="15" eb="17">
      <t>トミナガ</t>
    </rPh>
    <rPh sb="17" eb="20">
      <t>ケンジロウ</t>
    </rPh>
    <phoneticPr fontId="6"/>
  </si>
  <si>
    <t>冨永賢二郎</t>
  </si>
  <si>
    <t>755-0028</t>
  </si>
  <si>
    <t>0836-
32-0509</t>
  </si>
  <si>
    <t>東本町二丁目1番1号</t>
    <rPh sb="3" eb="4">
      <t>2</t>
    </rPh>
    <rPh sb="4" eb="6">
      <t>チョウメ</t>
    </rPh>
    <rPh sb="7" eb="8">
      <t>バン</t>
    </rPh>
    <rPh sb="9" eb="10">
      <t>ゴウ</t>
    </rPh>
    <phoneticPr fontId="6"/>
  </si>
  <si>
    <t>ｼﾝｶﾐﾊﾗﾎｲｸｴﾝ</t>
  </si>
  <si>
    <t>桃山保育園</t>
  </si>
  <si>
    <t>小幡弘恵</t>
    <rPh sb="2" eb="4">
      <t>ヒロエ</t>
    </rPh>
    <phoneticPr fontId="6"/>
  </si>
  <si>
    <t>755-0049</t>
    <phoneticPr fontId="6"/>
  </si>
  <si>
    <t>0836-
32-2598</t>
  </si>
  <si>
    <t>西小串五丁目6番14-8</t>
    <rPh sb="0" eb="1">
      <t>ニシ</t>
    </rPh>
    <rPh sb="1" eb="3">
      <t>コグシ</t>
    </rPh>
    <rPh sb="3" eb="6">
      <t>５チョウメ</t>
    </rPh>
    <rPh sb="7" eb="8">
      <t>バン</t>
    </rPh>
    <phoneticPr fontId="6"/>
  </si>
  <si>
    <t>ﾓﾓﾔﾏﾎｲｸｴﾝ</t>
  </si>
  <si>
    <t>萩原保育園</t>
  </si>
  <si>
    <t>社会福祉法人
有倫館</t>
    <phoneticPr fontId="6"/>
  </si>
  <si>
    <t>社会福祉法人
有倫館
(中村薫太郎)</t>
    <rPh sb="14" eb="15">
      <t>カオル</t>
    </rPh>
    <rPh sb="15" eb="17">
      <t>タロウ</t>
    </rPh>
    <phoneticPr fontId="6"/>
  </si>
  <si>
    <t>中村節子</t>
    <rPh sb="2" eb="4">
      <t>セツコ</t>
    </rPh>
    <phoneticPr fontId="6"/>
  </si>
  <si>
    <t>755-0151</t>
  </si>
  <si>
    <t>0836-
51-3429</t>
  </si>
  <si>
    <t>今村北五丁目2-32</t>
    <rPh sb="0" eb="2">
      <t>イマムラ</t>
    </rPh>
    <rPh sb="2" eb="3">
      <t>キタ</t>
    </rPh>
    <rPh sb="3" eb="4">
      <t>５</t>
    </rPh>
    <rPh sb="4" eb="5">
      <t>チョウ</t>
    </rPh>
    <rPh sb="5" eb="6">
      <t>メ</t>
    </rPh>
    <phoneticPr fontId="6"/>
  </si>
  <si>
    <t>ﾊｷﾞﾊﾗﾎｲｸｴﾝ</t>
  </si>
  <si>
    <t>藤山保育園</t>
  </si>
  <si>
    <t>社会福祉法人
藤山保育園</t>
    <phoneticPr fontId="6"/>
  </si>
  <si>
    <t>社会福祉法人
藤山保育園
(江本公太郎)</t>
    <phoneticPr fontId="6"/>
  </si>
  <si>
    <t>江本周平</t>
    <rPh sb="0" eb="2">
      <t>エモト</t>
    </rPh>
    <rPh sb="2" eb="4">
      <t>シュウヘイ</t>
    </rPh>
    <phoneticPr fontId="6"/>
  </si>
  <si>
    <t>755-0057</t>
  </si>
  <si>
    <t>0836-
33-8861</t>
  </si>
  <si>
    <t>西平原二丁目9番15号</t>
    <rPh sb="3" eb="4">
      <t>2</t>
    </rPh>
    <rPh sb="4" eb="6">
      <t>チョウメ</t>
    </rPh>
    <rPh sb="7" eb="8">
      <t>バン</t>
    </rPh>
    <rPh sb="10" eb="11">
      <t>ゴウ</t>
    </rPh>
    <phoneticPr fontId="6"/>
  </si>
  <si>
    <t>ﾌｼﾞﾔﾏﾎｲｸｴﾝ</t>
  </si>
  <si>
    <t>東割保育園</t>
  </si>
  <si>
    <t>社会福祉法人
東割保育会</t>
    <phoneticPr fontId="6"/>
  </si>
  <si>
    <t>社会福祉法人
東割保育会
(松永隆司)</t>
    <rPh sb="14" eb="16">
      <t>マツナガ</t>
    </rPh>
    <rPh sb="16" eb="18">
      <t>リュウジ</t>
    </rPh>
    <phoneticPr fontId="6"/>
  </si>
  <si>
    <t>松永喜久枝</t>
  </si>
  <si>
    <t>0836-
41-9575</t>
  </si>
  <si>
    <t>妻崎開作246番地5</t>
    <rPh sb="0" eb="2">
      <t>ツマサキ</t>
    </rPh>
    <rPh sb="2" eb="4">
      <t>カイサク</t>
    </rPh>
    <rPh sb="7" eb="9">
      <t>バンチ</t>
    </rPh>
    <phoneticPr fontId="6"/>
  </si>
  <si>
    <t>ﾋｶﾞｼﾜﾘﾎｲｸｴﾝ</t>
  </si>
  <si>
    <t>小羽山保育園</t>
  </si>
  <si>
    <t>社会福祉法人
紹隆会</t>
    <phoneticPr fontId="6"/>
  </si>
  <si>
    <t>社会福祉法人
紹隆会
(村田正昭)</t>
    <rPh sb="14" eb="16">
      <t>マサアキ</t>
    </rPh>
    <phoneticPr fontId="6"/>
  </si>
  <si>
    <t>村田正昭</t>
  </si>
  <si>
    <t>755-0083</t>
  </si>
  <si>
    <t>0836-
31-3150</t>
  </si>
  <si>
    <t>南小羽山一丁目5番6号</t>
    <rPh sb="0" eb="1">
      <t>ミナミ</t>
    </rPh>
    <rPh sb="1" eb="3">
      <t>オバ</t>
    </rPh>
    <rPh sb="3" eb="4">
      <t>サン</t>
    </rPh>
    <rPh sb="4" eb="7">
      <t>イチチョウメ</t>
    </rPh>
    <rPh sb="8" eb="9">
      <t>バン</t>
    </rPh>
    <rPh sb="10" eb="11">
      <t>ゴウ</t>
    </rPh>
    <phoneticPr fontId="6"/>
  </si>
  <si>
    <t>ｵﾊﾞﾔﾏﾎｲｸｴﾝ</t>
  </si>
  <si>
    <t>二俣瀬保育園</t>
  </si>
  <si>
    <t>社会福祉法人
明照福祉会</t>
    <phoneticPr fontId="6"/>
  </si>
  <si>
    <t>社会福祉法人
明照福祉会
(佐野和美)</t>
    <rPh sb="14" eb="16">
      <t>サノ</t>
    </rPh>
    <rPh sb="16" eb="18">
      <t>カズミ</t>
    </rPh>
    <phoneticPr fontId="6"/>
  </si>
  <si>
    <t>佐野和美</t>
    <rPh sb="2" eb="4">
      <t>カズミ</t>
    </rPh>
    <phoneticPr fontId="6"/>
  </si>
  <si>
    <t>759-0136</t>
  </si>
  <si>
    <t>0836-
62-1205</t>
  </si>
  <si>
    <t>木田29番地2</t>
    <rPh sb="0" eb="2">
      <t>キダ</t>
    </rPh>
    <rPh sb="4" eb="6">
      <t>バンチ</t>
    </rPh>
    <phoneticPr fontId="6"/>
  </si>
  <si>
    <t>ﾌﾀﾏﾀｾﾎｲｸｴﾝ</t>
  </si>
  <si>
    <t>丸尾原保育園</t>
  </si>
  <si>
    <t>社会福祉法人
松涛会</t>
    <phoneticPr fontId="6"/>
  </si>
  <si>
    <t>社会福祉法人
松涛会
(福嶋真一)</t>
    <rPh sb="15" eb="16">
      <t>イチ</t>
    </rPh>
    <phoneticPr fontId="6"/>
  </si>
  <si>
    <t>三好ちづゑ</t>
    <rPh sb="0" eb="2">
      <t>ミヨシ</t>
    </rPh>
    <phoneticPr fontId="6"/>
  </si>
  <si>
    <t>0836-
58-5377</t>
  </si>
  <si>
    <t>東岐波4364番地2</t>
    <rPh sb="7" eb="9">
      <t>バンチ</t>
    </rPh>
    <phoneticPr fontId="6"/>
  </si>
  <si>
    <t>ﾏﾙｵﾊﾞﾗﾎｲｸｴﾝ</t>
  </si>
  <si>
    <t>小野保育園</t>
  </si>
  <si>
    <t>社会福祉法人
育修会</t>
    <phoneticPr fontId="6"/>
  </si>
  <si>
    <t>社会福祉法人
育修会
(志賀守彦)</t>
    <rPh sb="12" eb="14">
      <t>シガ</t>
    </rPh>
    <rPh sb="14" eb="16">
      <t>モリヒコ</t>
    </rPh>
    <phoneticPr fontId="6"/>
  </si>
  <si>
    <t>冨永和彦</t>
    <rPh sb="2" eb="4">
      <t>カズヒコ</t>
    </rPh>
    <phoneticPr fontId="6"/>
  </si>
  <si>
    <t>754-1311</t>
  </si>
  <si>
    <t>0836-
64-2114</t>
  </si>
  <si>
    <t>小野8298番地1</t>
    <rPh sb="6" eb="8">
      <t>バンチ</t>
    </rPh>
    <phoneticPr fontId="6"/>
  </si>
  <si>
    <t>ｵﾉﾎｲｸｴﾝ</t>
  </si>
  <si>
    <t>めぐみ保育園</t>
  </si>
  <si>
    <t>社会福祉法人
白光会</t>
    <phoneticPr fontId="6"/>
  </si>
  <si>
    <t>社会福祉法人
白光会
(黒瀬正見)</t>
    <phoneticPr fontId="6"/>
  </si>
  <si>
    <t>黒瀬正見</t>
    <phoneticPr fontId="6"/>
  </si>
  <si>
    <t>755-0082</t>
  </si>
  <si>
    <t>0836-
22-1151</t>
  </si>
  <si>
    <t>東小羽山町二丁目5番7号</t>
    <rPh sb="5" eb="6">
      <t>2</t>
    </rPh>
    <rPh sb="6" eb="8">
      <t>チョウメ</t>
    </rPh>
    <rPh sb="9" eb="10">
      <t>バン</t>
    </rPh>
    <rPh sb="11" eb="12">
      <t>ゴウ</t>
    </rPh>
    <phoneticPr fontId="6"/>
  </si>
  <si>
    <t>ﾒｸﾞﾐﾎｲｸｴﾝ</t>
  </si>
  <si>
    <t>ぱんだ保育園</t>
    <rPh sb="3" eb="6">
      <t>ホイクエン</t>
    </rPh>
    <phoneticPr fontId="6"/>
  </si>
  <si>
    <t>社会福祉法人
アスワン山荘</t>
    <rPh sb="0" eb="2">
      <t>シャカイ</t>
    </rPh>
    <rPh sb="2" eb="4">
      <t>フクシ</t>
    </rPh>
    <rPh sb="4" eb="6">
      <t>ホウジン</t>
    </rPh>
    <rPh sb="11" eb="13">
      <t>サンソウ</t>
    </rPh>
    <phoneticPr fontId="6"/>
  </si>
  <si>
    <t>社会福祉法人
アスワン山荘
（麻生孝行）</t>
    <rPh sb="0" eb="2">
      <t>シャカイ</t>
    </rPh>
    <rPh sb="2" eb="4">
      <t>フクシ</t>
    </rPh>
    <rPh sb="4" eb="6">
      <t>ホウジン</t>
    </rPh>
    <rPh sb="11" eb="13">
      <t>サンソウ</t>
    </rPh>
    <rPh sb="15" eb="17">
      <t>アソウ</t>
    </rPh>
    <rPh sb="17" eb="19">
      <t>タカユキ</t>
    </rPh>
    <phoneticPr fontId="6"/>
  </si>
  <si>
    <t>城戸千賀子</t>
    <rPh sb="0" eb="2">
      <t>キド</t>
    </rPh>
    <rPh sb="2" eb="5">
      <t>チカコ</t>
    </rPh>
    <phoneticPr fontId="6"/>
  </si>
  <si>
    <t>755-0152</t>
  </si>
  <si>
    <t>0836-
53-5000</t>
  </si>
  <si>
    <t>あすとぴあ七丁目1番1号</t>
    <rPh sb="5" eb="6">
      <t>ナナ</t>
    </rPh>
    <rPh sb="6" eb="8">
      <t>チョウメ</t>
    </rPh>
    <rPh sb="9" eb="10">
      <t>バン</t>
    </rPh>
    <rPh sb="11" eb="12">
      <t>ゴウ</t>
    </rPh>
    <phoneticPr fontId="6"/>
  </si>
  <si>
    <t>ﾊﾟﾝﾀﾞﾎｲｸｴﾝ</t>
    <phoneticPr fontId="6"/>
  </si>
  <si>
    <t>山口市</t>
    <rPh sb="0" eb="2">
      <t>ヤマグチ</t>
    </rPh>
    <rPh sb="2" eb="3">
      <t>シ</t>
    </rPh>
    <phoneticPr fontId="6"/>
  </si>
  <si>
    <t>山口保育園</t>
  </si>
  <si>
    <t>山口市</t>
  </si>
  <si>
    <t>田中史子</t>
    <rPh sb="0" eb="2">
      <t>タナカ</t>
    </rPh>
    <rPh sb="2" eb="4">
      <t>フミコ</t>
    </rPh>
    <phoneticPr fontId="4"/>
  </si>
  <si>
    <t>753-0051</t>
  </si>
  <si>
    <t>083-
922-0354</t>
  </si>
  <si>
    <t>35203</t>
  </si>
  <si>
    <t>旭通り一丁目6-19</t>
    <rPh sb="3" eb="4">
      <t>イチ</t>
    </rPh>
    <phoneticPr fontId="6"/>
  </si>
  <si>
    <t>ﾔﾏｸﾞﾁﾎｲｸｴﾝ</t>
  </si>
  <si>
    <t>小郡保育園</t>
  </si>
  <si>
    <t>山口市</t>
    <rPh sb="0" eb="3">
      <t>ヤマグチシ</t>
    </rPh>
    <phoneticPr fontId="6"/>
  </si>
  <si>
    <t>大上寛子</t>
    <rPh sb="0" eb="2">
      <t>オオガミ</t>
    </rPh>
    <rPh sb="2" eb="4">
      <t>ヒロコ</t>
    </rPh>
    <phoneticPr fontId="4"/>
  </si>
  <si>
    <t>754-0044</t>
  </si>
  <si>
    <t>083-
973-0340</t>
  </si>
  <si>
    <t>小郡下郷1628-18</t>
    <rPh sb="0" eb="2">
      <t>オゴオリ</t>
    </rPh>
    <phoneticPr fontId="6"/>
  </si>
  <si>
    <t>ｵｺﾞｵﾘﾎｲｸｴﾝ</t>
  </si>
  <si>
    <t>陶保育園</t>
  </si>
  <si>
    <t>縄本恭子</t>
    <rPh sb="0" eb="2">
      <t>ナワモト</t>
    </rPh>
    <rPh sb="2" eb="4">
      <t>キョウコ</t>
    </rPh>
    <phoneticPr fontId="4"/>
  </si>
  <si>
    <t>754-0891</t>
  </si>
  <si>
    <t>083-
972-0936</t>
  </si>
  <si>
    <t>陶4666-1</t>
  </si>
  <si>
    <t>ｽｴﾎｲｸｴﾝ</t>
  </si>
  <si>
    <t>あじす保育園</t>
  </si>
  <si>
    <t>池田朗子</t>
    <rPh sb="0" eb="2">
      <t>イケダ</t>
    </rPh>
    <rPh sb="2" eb="3">
      <t>ロウ</t>
    </rPh>
    <rPh sb="3" eb="4">
      <t>コ</t>
    </rPh>
    <phoneticPr fontId="6"/>
  </si>
  <si>
    <t>754-1277</t>
  </si>
  <si>
    <t>0836-
65-2117</t>
  </si>
  <si>
    <t>阿知須2735-1</t>
    <rPh sb="0" eb="3">
      <t>アジス</t>
    </rPh>
    <phoneticPr fontId="6"/>
  </si>
  <si>
    <t>ｱｼﾞｽﾎｲｸｴﾝ</t>
  </si>
  <si>
    <t>堀保育園</t>
    <rPh sb="3" eb="4">
      <t>エン</t>
    </rPh>
    <phoneticPr fontId="6"/>
  </si>
  <si>
    <t>秋田みどり</t>
    <rPh sb="0" eb="2">
      <t>アキタ</t>
    </rPh>
    <phoneticPr fontId="4"/>
  </si>
  <si>
    <t>747-0231</t>
  </si>
  <si>
    <t>0835-
52-0266</t>
  </si>
  <si>
    <t>徳地堀1616</t>
    <rPh sb="0" eb="2">
      <t>トクジ</t>
    </rPh>
    <phoneticPr fontId="6"/>
  </si>
  <si>
    <t>ﾎﾘﾎｲｸｴﾝ</t>
  </si>
  <si>
    <t>小郡上郷保育園</t>
  </si>
  <si>
    <t>板垣聖子</t>
    <rPh sb="0" eb="2">
      <t>イタガキ</t>
    </rPh>
    <rPh sb="2" eb="4">
      <t>セイコ</t>
    </rPh>
    <phoneticPr fontId="4"/>
  </si>
  <si>
    <t>754-0031</t>
  </si>
  <si>
    <t>083-
973-2561</t>
  </si>
  <si>
    <t>小郡新町一丁目18-27</t>
    <rPh sb="0" eb="2">
      <t>オゴオリ</t>
    </rPh>
    <rPh sb="2" eb="4">
      <t>シンマチ</t>
    </rPh>
    <rPh sb="4" eb="5">
      <t>イチ</t>
    </rPh>
    <rPh sb="5" eb="7">
      <t>チョウメ</t>
    </rPh>
    <phoneticPr fontId="6"/>
  </si>
  <si>
    <t>ｵｺﾞｵﾘｶﾐｺﾞｳﾎｲｸｴﾝ</t>
  </si>
  <si>
    <t>東山保育園</t>
  </si>
  <si>
    <t>吉松由紀子</t>
    <rPh sb="0" eb="2">
      <t>ヨシマツ</t>
    </rPh>
    <rPh sb="2" eb="5">
      <t>ユキコ</t>
    </rPh>
    <phoneticPr fontId="4"/>
  </si>
  <si>
    <t>753-0041</t>
  </si>
  <si>
    <t>083-
922-3850</t>
  </si>
  <si>
    <t>東山二丁目2-27</t>
    <rPh sb="2" eb="3">
      <t>ニ</t>
    </rPh>
    <phoneticPr fontId="6"/>
  </si>
  <si>
    <t>ﾋｶﾞｼﾔﾏﾎｲｸｴﾝ</t>
  </si>
  <si>
    <t>大内保育園</t>
  </si>
  <si>
    <t>大田利歌子</t>
    <rPh sb="0" eb="2">
      <t>オオタ</t>
    </rPh>
    <rPh sb="2" eb="3">
      <t>リ</t>
    </rPh>
    <rPh sb="3" eb="4">
      <t>カ</t>
    </rPh>
    <rPh sb="4" eb="5">
      <t>コ</t>
    </rPh>
    <phoneticPr fontId="4"/>
  </si>
  <si>
    <t>753-0221</t>
    <phoneticPr fontId="6"/>
  </si>
  <si>
    <t>083-
927-0001</t>
  </si>
  <si>
    <t>大内矢田北三丁目4－23</t>
    <rPh sb="4" eb="5">
      <t>キタ</t>
    </rPh>
    <rPh sb="5" eb="6">
      <t>サン</t>
    </rPh>
    <rPh sb="6" eb="8">
      <t>チョウメ</t>
    </rPh>
    <phoneticPr fontId="6"/>
  </si>
  <si>
    <t>ｵｵｳﾁﾎｲｸｴﾝ</t>
  </si>
  <si>
    <t>楠木保育園</t>
  </si>
  <si>
    <t>田村　祥子</t>
    <rPh sb="0" eb="2">
      <t>タムラ</t>
    </rPh>
    <rPh sb="3" eb="5">
      <t>サチコ</t>
    </rPh>
    <phoneticPr fontId="6"/>
  </si>
  <si>
    <t>753-0065</t>
  </si>
  <si>
    <t>083-
923-1722</t>
  </si>
  <si>
    <t>楠木町1-44</t>
  </si>
  <si>
    <t>ｸｽﾉｷﾎｲｸｴﾝ</t>
  </si>
  <si>
    <t>三の宮保育園</t>
  </si>
  <si>
    <t>豊崎純子</t>
    <rPh sb="0" eb="2">
      <t>トヨサキ</t>
    </rPh>
    <rPh sb="2" eb="4">
      <t>ジュンコ</t>
    </rPh>
    <phoneticPr fontId="4"/>
  </si>
  <si>
    <t>753-0025</t>
  </si>
  <si>
    <t>083-
924-0327</t>
  </si>
  <si>
    <t>芝崎町9-73</t>
  </si>
  <si>
    <t>ｻﾝﾉﾐﾔﾎｲｸｴﾝ</t>
  </si>
  <si>
    <t>山口第二保育園</t>
  </si>
  <si>
    <t>中川　智子</t>
    <rPh sb="0" eb="2">
      <t>ナカガワ</t>
    </rPh>
    <rPh sb="3" eb="5">
      <t>トモコ</t>
    </rPh>
    <phoneticPr fontId="4"/>
  </si>
  <si>
    <t>753-0052</t>
  </si>
  <si>
    <t>083-
925-2181</t>
  </si>
  <si>
    <t>三和町9-2</t>
  </si>
  <si>
    <t>ﾔﾏｸﾞﾁﾀﾞｲﾆﾎｲｸｴﾝ</t>
  </si>
  <si>
    <t>三つ葉保育園</t>
  </si>
  <si>
    <t>南　　寛正</t>
    <phoneticPr fontId="6"/>
  </si>
  <si>
    <t>南　寛正</t>
    <phoneticPr fontId="6"/>
  </si>
  <si>
    <t>754-0897</t>
  </si>
  <si>
    <t>083-
989-4485</t>
  </si>
  <si>
    <t>嘉川1410-1</t>
  </si>
  <si>
    <t>ﾐﾂﾊﾞﾎｲｸｴﾝ</t>
  </si>
  <si>
    <t>秋穂保育園</t>
  </si>
  <si>
    <t>社会福祉法人
秋穂保育会</t>
    <phoneticPr fontId="6"/>
  </si>
  <si>
    <t>社会福祉法人
秋穂保育会
(松尾憲正)</t>
    <phoneticPr fontId="6"/>
  </si>
  <si>
    <t>松尾憲正</t>
  </si>
  <si>
    <t>754-1101</t>
  </si>
  <si>
    <t>083-
984-2557</t>
  </si>
  <si>
    <t>秋穂東900-7</t>
    <rPh sb="0" eb="2">
      <t>アイオ</t>
    </rPh>
    <phoneticPr fontId="6"/>
  </si>
  <si>
    <t>ｱｲｵﾎｲｸｴﾝ</t>
  </si>
  <si>
    <t>愛児園乳児
保育所</t>
    <phoneticPr fontId="6"/>
  </si>
  <si>
    <t>社会福祉法人
吉敷愛児園</t>
    <phoneticPr fontId="6"/>
  </si>
  <si>
    <t>社会福祉法人
吉敷愛児園
(宮原大地)</t>
    <rPh sb="14" eb="16">
      <t>ミヤハラ</t>
    </rPh>
    <rPh sb="16" eb="18">
      <t>ダイチ</t>
    </rPh>
    <phoneticPr fontId="6"/>
  </si>
  <si>
    <t>児玉ひろ子</t>
    <rPh sb="0" eb="2">
      <t>コダマ</t>
    </rPh>
    <rPh sb="4" eb="5">
      <t>コ</t>
    </rPh>
    <phoneticPr fontId="1"/>
  </si>
  <si>
    <t>753-0072</t>
  </si>
  <si>
    <t>083-
922-7126</t>
  </si>
  <si>
    <t>大手町6-17</t>
  </si>
  <si>
    <t>ｱｲｼﾞｴﾝﾆｭｳｼﾞﾎｲｸｼｮ</t>
  </si>
  <si>
    <t>愛児園湯田
保育所</t>
    <phoneticPr fontId="6"/>
  </si>
  <si>
    <t>宮原大地</t>
    <rPh sb="0" eb="2">
      <t>ミヤハラ</t>
    </rPh>
    <rPh sb="2" eb="4">
      <t>ダイチ</t>
    </rPh>
    <phoneticPr fontId="4"/>
  </si>
  <si>
    <t>753-0054</t>
  </si>
  <si>
    <t>083-
922-6545</t>
  </si>
  <si>
    <t>山口市</t>
    <phoneticPr fontId="6"/>
  </si>
  <si>
    <t>富田原町42-4</t>
  </si>
  <si>
    <t>ｱｲｼﾞｴﾝﾕﾀﾞﾎｲｸｼｮ</t>
  </si>
  <si>
    <t>島地保育園</t>
  </si>
  <si>
    <t>社会福祉法人
島地保育園</t>
    <phoneticPr fontId="6"/>
  </si>
  <si>
    <t>社会福祉法人
島地保育園
(玉井晃純)</t>
  </si>
  <si>
    <t>玉井晃純</t>
  </si>
  <si>
    <t>747-0522</t>
  </si>
  <si>
    <t>0835-
54-0563</t>
  </si>
  <si>
    <t>徳地島地255-1</t>
    <rPh sb="0" eb="2">
      <t>トクジ</t>
    </rPh>
    <phoneticPr fontId="6"/>
  </si>
  <si>
    <t>ｼﾏｼﾞﾎｲｸｴﾝ</t>
  </si>
  <si>
    <t>愛児園平川
保育所</t>
    <phoneticPr fontId="6"/>
  </si>
  <si>
    <t>松永雅子</t>
    <rPh sb="2" eb="4">
      <t>マサコ</t>
    </rPh>
    <phoneticPr fontId="4"/>
  </si>
  <si>
    <t>753-0841</t>
    <phoneticPr fontId="6"/>
  </si>
  <si>
    <t>083-
925-4997</t>
  </si>
  <si>
    <t>吉田3050</t>
    <phoneticPr fontId="6"/>
  </si>
  <si>
    <t>ｱｲｼﾞｴﾝﾋﾗｶﾜﾎｲｸｼｮ</t>
  </si>
  <si>
    <t>おおとり保育園</t>
  </si>
  <si>
    <t>赤松康乃</t>
    <rPh sb="0" eb="2">
      <t>アカマツ</t>
    </rPh>
    <rPh sb="2" eb="3">
      <t>ヤス</t>
    </rPh>
    <rPh sb="3" eb="4">
      <t>ノ</t>
    </rPh>
    <phoneticPr fontId="4"/>
  </si>
  <si>
    <t>753-0815</t>
  </si>
  <si>
    <t>083-
933-0660</t>
  </si>
  <si>
    <t>維新公園五丁目10-1</t>
    <rPh sb="0" eb="2">
      <t>イシン</t>
    </rPh>
    <rPh sb="2" eb="4">
      <t>コウエン</t>
    </rPh>
    <rPh sb="4" eb="7">
      <t>ゴチョウメ</t>
    </rPh>
    <phoneticPr fontId="6"/>
  </si>
  <si>
    <t>ｵｵﾄﾘﾎｲｸｴﾝ</t>
  </si>
  <si>
    <t>たんぽぽ保育園</t>
  </si>
  <si>
    <t>社会福祉法人
たんぽぽ会</t>
    <phoneticPr fontId="6"/>
  </si>
  <si>
    <t>社会福祉法人
たんぽぽ会
(川辺美智子)</t>
    <phoneticPr fontId="6"/>
  </si>
  <si>
    <t>江頭真木</t>
    <rPh sb="0" eb="2">
      <t>エガシラ</t>
    </rPh>
    <rPh sb="2" eb="3">
      <t>マ</t>
    </rPh>
    <rPh sb="3" eb="4">
      <t>キ</t>
    </rPh>
    <phoneticPr fontId="6"/>
  </si>
  <si>
    <t>083-
972-7066</t>
  </si>
  <si>
    <t>小郡新町二丁目5-1</t>
    <rPh sb="0" eb="2">
      <t>オゴオリ</t>
    </rPh>
    <rPh sb="2" eb="4">
      <t>シンマチ</t>
    </rPh>
    <rPh sb="4" eb="5">
      <t>ニ</t>
    </rPh>
    <rPh sb="5" eb="7">
      <t>チョウメ</t>
    </rPh>
    <phoneticPr fontId="6"/>
  </si>
  <si>
    <t>ﾀﾝﾎﾟﾎﾟﾎｲｸｴﾝ</t>
  </si>
  <si>
    <t>嘉川保育園</t>
  </si>
  <si>
    <t>社会福祉法人
百華児童苑</t>
    <phoneticPr fontId="6"/>
  </si>
  <si>
    <t>社会福祉法人
百華児童苑
(眞城　信)</t>
    <rPh sb="17" eb="18">
      <t>シン</t>
    </rPh>
    <phoneticPr fontId="6"/>
  </si>
  <si>
    <t>眞城　信</t>
    <rPh sb="0" eb="1">
      <t>マ</t>
    </rPh>
    <rPh sb="3" eb="4">
      <t>シン</t>
    </rPh>
    <phoneticPr fontId="4"/>
  </si>
  <si>
    <t>754-0896</t>
  </si>
  <si>
    <t>083-
989-3518</t>
  </si>
  <si>
    <t>江崎2712-1</t>
    <phoneticPr fontId="6"/>
  </si>
  <si>
    <t>ｶｶﾞﾜﾎｲｸｴﾝ</t>
  </si>
  <si>
    <t>さやま保育園</t>
  </si>
  <si>
    <t>社会福祉法人
であいの里</t>
    <phoneticPr fontId="6"/>
  </si>
  <si>
    <t>社会福祉法人
であいの里
(小池俊章)</t>
    <phoneticPr fontId="6"/>
  </si>
  <si>
    <t>小池俊章</t>
  </si>
  <si>
    <t>754-0894</t>
  </si>
  <si>
    <t>083-
989-3013</t>
  </si>
  <si>
    <t>佐山2793</t>
  </si>
  <si>
    <t>ｻﾔﾏﾎｲｸｴﾝ</t>
  </si>
  <si>
    <t>大内光輪保育園</t>
  </si>
  <si>
    <t>社会福祉法人
百華児童苑
(眞城　信)</t>
    <rPh sb="7" eb="8">
      <t>ヒャク</t>
    </rPh>
    <rPh sb="8" eb="9">
      <t>ハナ</t>
    </rPh>
    <rPh sb="9" eb="11">
      <t>ジドウ</t>
    </rPh>
    <rPh sb="11" eb="12">
      <t>エン</t>
    </rPh>
    <rPh sb="17" eb="18">
      <t>シン</t>
    </rPh>
    <phoneticPr fontId="6"/>
  </si>
  <si>
    <t>神保　秀昭</t>
    <rPh sb="0" eb="2">
      <t>ジンボ</t>
    </rPh>
    <rPh sb="3" eb="5">
      <t>ヒデアキ</t>
    </rPh>
    <phoneticPr fontId="4"/>
  </si>
  <si>
    <t>753-0241</t>
    <phoneticPr fontId="6"/>
  </si>
  <si>
    <t>083-
934-5570</t>
  </si>
  <si>
    <t>大内問田四丁目9-13</t>
    <rPh sb="0" eb="2">
      <t>オオウチ</t>
    </rPh>
    <rPh sb="2" eb="3">
      <t>トイ</t>
    </rPh>
    <rPh sb="3" eb="4">
      <t>タ</t>
    </rPh>
    <rPh sb="4" eb="7">
      <t>ヨンチョウメ</t>
    </rPh>
    <phoneticPr fontId="6"/>
  </si>
  <si>
    <t>ｵｵｳﾁｺｳﾘﾝﾎｲｸｴﾝ</t>
  </si>
  <si>
    <t>大海保育園</t>
  </si>
  <si>
    <t>社会福祉法人
徳寿会</t>
    <phoneticPr fontId="6"/>
  </si>
  <si>
    <t>社会福祉法人
徳寿会
(徳光壮一)</t>
    <rPh sb="14" eb="16">
      <t>ソウイチ</t>
    </rPh>
    <phoneticPr fontId="6"/>
  </si>
  <si>
    <t>徳光壮一</t>
    <rPh sb="2" eb="4">
      <t>ソウイチ</t>
    </rPh>
    <phoneticPr fontId="1"/>
  </si>
  <si>
    <t>083-
984-2241</t>
  </si>
  <si>
    <t>秋穂東978-1</t>
    <rPh sb="0" eb="2">
      <t>アイオ</t>
    </rPh>
    <phoneticPr fontId="6"/>
  </si>
  <si>
    <t>ｵｵｳﾐﾎｲｸｴﾝ</t>
  </si>
  <si>
    <t>大内すこやか
保育園</t>
    <phoneticPr fontId="6"/>
  </si>
  <si>
    <t>社会福祉法人
光善会</t>
    <rPh sb="7" eb="8">
      <t>ヒカリ</t>
    </rPh>
    <rPh sb="8" eb="9">
      <t>ゼン</t>
    </rPh>
    <rPh sb="9" eb="10">
      <t>カイ</t>
    </rPh>
    <phoneticPr fontId="6"/>
  </si>
  <si>
    <t>社会福祉法人
光善会
(野瀬橘子)</t>
    <rPh sb="7" eb="8">
      <t>ヒカリ</t>
    </rPh>
    <rPh sb="8" eb="9">
      <t>ゼン</t>
    </rPh>
    <rPh sb="9" eb="10">
      <t>カイ</t>
    </rPh>
    <rPh sb="12" eb="14">
      <t>ノセ</t>
    </rPh>
    <rPh sb="14" eb="15">
      <t>キツ</t>
    </rPh>
    <rPh sb="15" eb="16">
      <t>コ</t>
    </rPh>
    <phoneticPr fontId="6"/>
  </si>
  <si>
    <t>内田　朝子</t>
    <rPh sb="0" eb="2">
      <t>ウチダ</t>
    </rPh>
    <rPh sb="3" eb="5">
      <t>アサコ</t>
    </rPh>
    <phoneticPr fontId="4"/>
  </si>
  <si>
    <t>083-
941-1150</t>
  </si>
  <si>
    <t>大内矢田北三丁目22-11</t>
    <rPh sb="4" eb="5">
      <t>キタ</t>
    </rPh>
    <rPh sb="5" eb="6">
      <t>サン</t>
    </rPh>
    <rPh sb="6" eb="8">
      <t>チョウメ</t>
    </rPh>
    <phoneticPr fontId="6"/>
  </si>
  <si>
    <t>ｵｵｳﾁｽｺﾔｶﾎｲｸｴﾝ</t>
    <phoneticPr fontId="6"/>
  </si>
  <si>
    <t>めばえ保育園</t>
    <phoneticPr fontId="6"/>
  </si>
  <si>
    <t>社会福祉法人
育慈会</t>
    <rPh sb="7" eb="8">
      <t>イク</t>
    </rPh>
    <rPh sb="8" eb="9">
      <t>ジ</t>
    </rPh>
    <rPh sb="9" eb="10">
      <t>カイ</t>
    </rPh>
    <phoneticPr fontId="6"/>
  </si>
  <si>
    <t>社会福祉法人
育慈会
(福永朱美)</t>
    <rPh sb="7" eb="8">
      <t>イク</t>
    </rPh>
    <rPh sb="8" eb="9">
      <t>ジ</t>
    </rPh>
    <rPh sb="9" eb="10">
      <t>カイ</t>
    </rPh>
    <rPh sb="12" eb="14">
      <t>フクナガ</t>
    </rPh>
    <rPh sb="14" eb="16">
      <t>アケミ</t>
    </rPh>
    <phoneticPr fontId="6"/>
  </si>
  <si>
    <t>井上　守</t>
    <rPh sb="0" eb="2">
      <t>イノウエ</t>
    </rPh>
    <rPh sb="3" eb="4">
      <t>マモル</t>
    </rPh>
    <phoneticPr fontId="4"/>
  </si>
  <si>
    <t>753-0861</t>
  </si>
  <si>
    <t>083-
928-6278</t>
  </si>
  <si>
    <t>矢原887-6</t>
    <rPh sb="0" eb="2">
      <t>ヤバラ</t>
    </rPh>
    <phoneticPr fontId="6"/>
  </si>
  <si>
    <t>ﾒﾊﾞｴﾎｲｸｴﾝ</t>
    <phoneticPr fontId="6"/>
  </si>
  <si>
    <t>とものその
保育園</t>
    <rPh sb="6" eb="9">
      <t>ホイクエン</t>
    </rPh>
    <phoneticPr fontId="6"/>
  </si>
  <si>
    <t>社会福祉法人
同朋福祉会</t>
    <rPh sb="0" eb="2">
      <t>シャカイ</t>
    </rPh>
    <rPh sb="2" eb="4">
      <t>フクシ</t>
    </rPh>
    <rPh sb="4" eb="6">
      <t>ホウジン</t>
    </rPh>
    <rPh sb="7" eb="9">
      <t>ドウホウ</t>
    </rPh>
    <rPh sb="9" eb="11">
      <t>フクシ</t>
    </rPh>
    <rPh sb="11" eb="12">
      <t>カイ</t>
    </rPh>
    <phoneticPr fontId="6"/>
  </si>
  <si>
    <t>社会福祉法人
同朋福祉会
（河内美舟）</t>
    <rPh sb="0" eb="2">
      <t>シャカイ</t>
    </rPh>
    <rPh sb="2" eb="4">
      <t>フクシ</t>
    </rPh>
    <rPh sb="4" eb="6">
      <t>ホウジン</t>
    </rPh>
    <rPh sb="7" eb="9">
      <t>ドウホウ</t>
    </rPh>
    <rPh sb="9" eb="11">
      <t>フクシ</t>
    </rPh>
    <rPh sb="11" eb="12">
      <t>カイ</t>
    </rPh>
    <rPh sb="14" eb="16">
      <t>コウチ</t>
    </rPh>
    <rPh sb="16" eb="17">
      <t>ビ</t>
    </rPh>
    <rPh sb="17" eb="18">
      <t>フネ</t>
    </rPh>
    <phoneticPr fontId="6"/>
  </si>
  <si>
    <t>原田かず子</t>
    <rPh sb="0" eb="2">
      <t>ハラダ</t>
    </rPh>
    <rPh sb="4" eb="5">
      <t>コ</t>
    </rPh>
    <phoneticPr fontId="6"/>
  </si>
  <si>
    <t>753-0871</t>
  </si>
  <si>
    <t>083-
934-0415</t>
  </si>
  <si>
    <t>保育所</t>
    <phoneticPr fontId="6"/>
  </si>
  <si>
    <t>35203</t>
    <phoneticPr fontId="6"/>
  </si>
  <si>
    <t>朝田510-1</t>
    <rPh sb="0" eb="2">
      <t>アサダ</t>
    </rPh>
    <phoneticPr fontId="6"/>
  </si>
  <si>
    <t>ﾄﾓﾉｿﾉﾎｲｸｴﾝ</t>
    <phoneticPr fontId="6"/>
  </si>
  <si>
    <t>大内なかよし
こども園</t>
    <rPh sb="0" eb="2">
      <t>オオウチ</t>
    </rPh>
    <rPh sb="10" eb="11">
      <t>エン</t>
    </rPh>
    <phoneticPr fontId="6"/>
  </si>
  <si>
    <t>山﨑美智子</t>
    <rPh sb="0" eb="2">
      <t>ヤマザキ</t>
    </rPh>
    <rPh sb="2" eb="5">
      <t>ミチコ</t>
    </rPh>
    <phoneticPr fontId="4"/>
  </si>
  <si>
    <t>753-
0211</t>
  </si>
  <si>
    <t>083-
902-3366</t>
  </si>
  <si>
    <t>大内長野1573-1</t>
    <rPh sb="0" eb="2">
      <t>オオウチ</t>
    </rPh>
    <rPh sb="2" eb="4">
      <t>ナガノ</t>
    </rPh>
    <phoneticPr fontId="6"/>
  </si>
  <si>
    <t>ｵｵｳﾁﾅｶﾖｼｺﾄﾞﾓｴﾝ</t>
    <phoneticPr fontId="6"/>
  </si>
  <si>
    <t>きらきら星
保育園</t>
    <rPh sb="4" eb="5">
      <t>ホシ</t>
    </rPh>
    <rPh sb="6" eb="9">
      <t>ホイクエン</t>
    </rPh>
    <phoneticPr fontId="6"/>
  </si>
  <si>
    <t>福永　歩</t>
    <rPh sb="0" eb="2">
      <t>フクナガ</t>
    </rPh>
    <rPh sb="3" eb="4">
      <t>アユム</t>
    </rPh>
    <phoneticPr fontId="6"/>
  </si>
  <si>
    <t>083-
927-5023</t>
  </si>
  <si>
    <t>大内長野521-1</t>
  </si>
  <si>
    <t>ｷﾗｷﾗﾎﾞｼﾎｲｸｴﾝ</t>
    <phoneticPr fontId="6"/>
  </si>
  <si>
    <t>はあと保育園
新山口</t>
    <rPh sb="3" eb="6">
      <t>ホイクエン</t>
    </rPh>
    <rPh sb="7" eb="8">
      <t>シン</t>
    </rPh>
    <rPh sb="8" eb="10">
      <t>ヤマグチ</t>
    </rPh>
    <phoneticPr fontId="6"/>
  </si>
  <si>
    <t>社会福祉法人
青藍会</t>
    <rPh sb="0" eb="2">
      <t>シャカイ</t>
    </rPh>
    <rPh sb="2" eb="4">
      <t>フクシ</t>
    </rPh>
    <rPh sb="4" eb="6">
      <t>ホウジン</t>
    </rPh>
    <rPh sb="7" eb="8">
      <t>アオ</t>
    </rPh>
    <rPh sb="8" eb="9">
      <t>アイ</t>
    </rPh>
    <rPh sb="9" eb="10">
      <t>カイ</t>
    </rPh>
    <phoneticPr fontId="6"/>
  </si>
  <si>
    <t>社会福祉法人
青藍会
(阿武義人)</t>
    <rPh sb="7" eb="8">
      <t>アオ</t>
    </rPh>
    <rPh sb="8" eb="9">
      <t>ラン</t>
    </rPh>
    <rPh sb="9" eb="10">
      <t>カイ</t>
    </rPh>
    <rPh sb="12" eb="14">
      <t>アンノ</t>
    </rPh>
    <rPh sb="14" eb="16">
      <t>ヨシト</t>
    </rPh>
    <phoneticPr fontId="6"/>
  </si>
  <si>
    <t>西嶋直子</t>
    <rPh sb="0" eb="2">
      <t>ニシジマ</t>
    </rPh>
    <rPh sb="2" eb="4">
      <t>ナオコ</t>
    </rPh>
    <phoneticPr fontId="6"/>
  </si>
  <si>
    <t>754-0020</t>
    <phoneticPr fontId="6"/>
  </si>
  <si>
    <t>083-976-2460</t>
  </si>
  <si>
    <t>保育所</t>
    <rPh sb="0" eb="3">
      <t>ホイクショ</t>
    </rPh>
    <phoneticPr fontId="6"/>
  </si>
  <si>
    <t>小郡平成町1-20</t>
    <phoneticPr fontId="6"/>
  </si>
  <si>
    <t>ﾊｱﾄﾎｲｸｴﾝ</t>
    <phoneticPr fontId="6"/>
  </si>
  <si>
    <t>はあと保育園
中央</t>
    <rPh sb="3" eb="6">
      <t>ホイクエン</t>
    </rPh>
    <rPh sb="8" eb="10">
      <t>チュウオウ</t>
    </rPh>
    <phoneticPr fontId="6"/>
  </si>
  <si>
    <t>蕗　英朗</t>
    <rPh sb="0" eb="1">
      <t>フキ</t>
    </rPh>
    <rPh sb="2" eb="3">
      <t>ヒデ</t>
    </rPh>
    <rPh sb="3" eb="4">
      <t>ロウ</t>
    </rPh>
    <phoneticPr fontId="6"/>
  </si>
  <si>
    <t>山口市神田町4-22</t>
    <rPh sb="0" eb="3">
      <t>ヤマグチシ</t>
    </rPh>
    <rPh sb="3" eb="5">
      <t>カンダ</t>
    </rPh>
    <rPh sb="5" eb="6">
      <t>マチ</t>
    </rPh>
    <phoneticPr fontId="6"/>
  </si>
  <si>
    <t>753-0064</t>
    <phoneticPr fontId="6"/>
  </si>
  <si>
    <t>083-941-5580</t>
    <phoneticPr fontId="6"/>
  </si>
  <si>
    <t>神田町4-22</t>
    <rPh sb="0" eb="2">
      <t>カンダ</t>
    </rPh>
    <rPh sb="2" eb="3">
      <t>マチ</t>
    </rPh>
    <phoneticPr fontId="6"/>
  </si>
  <si>
    <t>ﾊｱﾄﾎｲｸｴﾝﾁｭｳｵｳ</t>
    <phoneticPr fontId="6"/>
  </si>
  <si>
    <t>花尾第二保育園</t>
    <rPh sb="0" eb="2">
      <t>ハナオ</t>
    </rPh>
    <rPh sb="2" eb="4">
      <t>ダイニ</t>
    </rPh>
    <rPh sb="4" eb="7">
      <t>ホイクエン</t>
    </rPh>
    <phoneticPr fontId="6"/>
  </si>
  <si>
    <t>社会福祉法人
花尾保育会</t>
    <rPh sb="0" eb="2">
      <t>シャカイ</t>
    </rPh>
    <rPh sb="2" eb="4">
      <t>フクシ</t>
    </rPh>
    <rPh sb="4" eb="6">
      <t>ホウジン</t>
    </rPh>
    <rPh sb="7" eb="9">
      <t>ハナオ</t>
    </rPh>
    <rPh sb="9" eb="11">
      <t>ホイク</t>
    </rPh>
    <rPh sb="11" eb="12">
      <t>カイ</t>
    </rPh>
    <phoneticPr fontId="6"/>
  </si>
  <si>
    <t>社会福祉法人
花尾保育会
(榊原正勝)</t>
    <rPh sb="16" eb="18">
      <t>マサカツ</t>
    </rPh>
    <phoneticPr fontId="6"/>
  </si>
  <si>
    <t>村中直樹</t>
    <rPh sb="0" eb="2">
      <t>ムラナカ</t>
    </rPh>
    <rPh sb="2" eb="4">
      <t>ナオキ</t>
    </rPh>
    <phoneticPr fontId="6"/>
  </si>
  <si>
    <t>753-
0017</t>
    <phoneticPr fontId="6"/>
  </si>
  <si>
    <t>083-922-7801</t>
  </si>
  <si>
    <t>35204</t>
  </si>
  <si>
    <t>江良二丁目１-17</t>
    <rPh sb="0" eb="2">
      <t>エラ</t>
    </rPh>
    <rPh sb="2" eb="3">
      <t>2</t>
    </rPh>
    <rPh sb="3" eb="5">
      <t>チョウメ</t>
    </rPh>
    <phoneticPr fontId="6"/>
  </si>
  <si>
    <t>ﾊﾅｵﾀﾞｲﾆﾎｲｸｴﾝ</t>
    <phoneticPr fontId="6"/>
  </si>
  <si>
    <t>愛児園みやのの森
保育園</t>
    <rPh sb="0" eb="2">
      <t>アイジ</t>
    </rPh>
    <rPh sb="2" eb="3">
      <t>エン</t>
    </rPh>
    <rPh sb="7" eb="8">
      <t>モリ</t>
    </rPh>
    <rPh sb="9" eb="12">
      <t>ホイクエン</t>
    </rPh>
    <phoneticPr fontId="6"/>
  </si>
  <si>
    <t>中川裕美</t>
    <rPh sb="2" eb="4">
      <t>ユミ</t>
    </rPh>
    <phoneticPr fontId="6"/>
  </si>
  <si>
    <t>753-0011</t>
    <phoneticPr fontId="6"/>
  </si>
  <si>
    <t>083-932-8787</t>
    <phoneticPr fontId="6"/>
  </si>
  <si>
    <t>35204</t>
    <phoneticPr fontId="6"/>
  </si>
  <si>
    <t>宮野下953</t>
    <rPh sb="0" eb="3">
      <t>ミヤノシタ</t>
    </rPh>
    <phoneticPr fontId="6"/>
  </si>
  <si>
    <t>ｱｲｼﾞｴﾝﾐﾔﾉﾉﾓﾘﾎｲｸｴﾝ</t>
    <phoneticPr fontId="6"/>
  </si>
  <si>
    <t>夢の星保育園
大内園</t>
    <rPh sb="0" eb="1">
      <t>ユメ</t>
    </rPh>
    <rPh sb="2" eb="3">
      <t>ホシ</t>
    </rPh>
    <rPh sb="3" eb="6">
      <t>ホイクエン</t>
    </rPh>
    <rPh sb="7" eb="9">
      <t>オオウチ</t>
    </rPh>
    <rPh sb="9" eb="10">
      <t>エン</t>
    </rPh>
    <phoneticPr fontId="6"/>
  </si>
  <si>
    <t>福永　翔</t>
    <rPh sb="0" eb="2">
      <t>フクナガ</t>
    </rPh>
    <rPh sb="3" eb="4">
      <t>ショウ</t>
    </rPh>
    <phoneticPr fontId="6"/>
  </si>
  <si>
    <t>753-0211</t>
    <phoneticPr fontId="6"/>
  </si>
  <si>
    <t>083-927-3375</t>
    <phoneticPr fontId="6"/>
  </si>
  <si>
    <t>大内長野1061-3</t>
    <rPh sb="0" eb="2">
      <t>オオウチ</t>
    </rPh>
    <rPh sb="2" eb="4">
      <t>ナガノ</t>
    </rPh>
    <phoneticPr fontId="6"/>
  </si>
  <si>
    <t>ﾕﾒﾉﾎｼﾎｲｸｴﾝｵｵｳﾁｴﾝ</t>
    <phoneticPr fontId="6"/>
  </si>
  <si>
    <t>夢の星保育園
穂積園</t>
    <rPh sb="0" eb="1">
      <t>ユメ</t>
    </rPh>
    <rPh sb="2" eb="3">
      <t>ホシ</t>
    </rPh>
    <rPh sb="3" eb="6">
      <t>ホイクエン</t>
    </rPh>
    <rPh sb="7" eb="9">
      <t>ホズミ</t>
    </rPh>
    <rPh sb="9" eb="10">
      <t>エン</t>
    </rPh>
    <phoneticPr fontId="6"/>
  </si>
  <si>
    <t>福永　朋</t>
    <rPh sb="0" eb="2">
      <t>フクナガ</t>
    </rPh>
    <rPh sb="3" eb="4">
      <t>トモ</t>
    </rPh>
    <phoneticPr fontId="6"/>
  </si>
  <si>
    <t>753-0824</t>
    <phoneticPr fontId="6"/>
  </si>
  <si>
    <t>083-921-3556</t>
    <phoneticPr fontId="6"/>
  </si>
  <si>
    <t>穂積町731-1</t>
    <rPh sb="0" eb="2">
      <t>ホヅミ</t>
    </rPh>
    <rPh sb="2" eb="3">
      <t>マチ</t>
    </rPh>
    <phoneticPr fontId="6"/>
  </si>
  <si>
    <t>ﾕﾒﾉﾎｼﾎｲｸｴﾝﾎﾂﾞﾐｴﾝ</t>
    <phoneticPr fontId="6"/>
  </si>
  <si>
    <t>みのり保育園</t>
    <phoneticPr fontId="4"/>
  </si>
  <si>
    <t>社会福祉法人　　　　　島地保育園</t>
    <rPh sb="0" eb="2">
      <t>シャカイ</t>
    </rPh>
    <rPh sb="2" eb="4">
      <t>フクシ</t>
    </rPh>
    <rPh sb="4" eb="6">
      <t>ホウジン</t>
    </rPh>
    <rPh sb="11" eb="12">
      <t>シマ</t>
    </rPh>
    <rPh sb="12" eb="13">
      <t>チ</t>
    </rPh>
    <rPh sb="13" eb="16">
      <t>ホイクエン</t>
    </rPh>
    <phoneticPr fontId="4"/>
  </si>
  <si>
    <t>社会福祉法人　　　　　島地保育園　　　　　　（玉井　晃純）</t>
    <rPh sb="0" eb="2">
      <t>シャカイ</t>
    </rPh>
    <rPh sb="2" eb="4">
      <t>フクシ</t>
    </rPh>
    <rPh sb="4" eb="6">
      <t>ホウジン</t>
    </rPh>
    <rPh sb="11" eb="12">
      <t>シマ</t>
    </rPh>
    <rPh sb="12" eb="13">
      <t>チ</t>
    </rPh>
    <rPh sb="13" eb="16">
      <t>ホイクエン</t>
    </rPh>
    <rPh sb="23" eb="25">
      <t>タマイ</t>
    </rPh>
    <rPh sb="26" eb="27">
      <t>アキラ</t>
    </rPh>
    <rPh sb="27" eb="28">
      <t>ジュン</t>
    </rPh>
    <phoneticPr fontId="4"/>
  </si>
  <si>
    <t>玉井晃道</t>
    <rPh sb="0" eb="2">
      <t>タマイ</t>
    </rPh>
    <rPh sb="2" eb="3">
      <t>コウ</t>
    </rPh>
    <rPh sb="3" eb="4">
      <t>ミチ</t>
    </rPh>
    <phoneticPr fontId="4"/>
  </si>
  <si>
    <t>753-0025</t>
    <phoneticPr fontId="4"/>
  </si>
  <si>
    <t>083-902-1666</t>
    <phoneticPr fontId="4"/>
  </si>
  <si>
    <t>35203</t>
    <phoneticPr fontId="4"/>
  </si>
  <si>
    <t>山口市</t>
    <rPh sb="0" eb="3">
      <t>ヤマグチシ</t>
    </rPh>
    <phoneticPr fontId="4"/>
  </si>
  <si>
    <t>芝崎町8－1</t>
    <phoneticPr fontId="4"/>
  </si>
  <si>
    <t>ﾐﾉﾘﾎｲｸｴﾝ</t>
    <phoneticPr fontId="4"/>
  </si>
  <si>
    <t>あさひ小郡保育園</t>
    <rPh sb="3" eb="8">
      <t>オゴオリホイクエン</t>
    </rPh>
    <phoneticPr fontId="6"/>
  </si>
  <si>
    <t>社会福祉法人
向学会</t>
    <rPh sb="0" eb="2">
      <t>シャカイ</t>
    </rPh>
    <rPh sb="2" eb="4">
      <t>フクシ</t>
    </rPh>
    <rPh sb="4" eb="6">
      <t>ホウジン</t>
    </rPh>
    <rPh sb="7" eb="9">
      <t>コウガク</t>
    </rPh>
    <rPh sb="9" eb="10">
      <t>カイ</t>
    </rPh>
    <phoneticPr fontId="6"/>
  </si>
  <si>
    <t>社会福祉法人
向学会
（冨田　剛史）</t>
    <rPh sb="0" eb="2">
      <t>シャカイ</t>
    </rPh>
    <rPh sb="2" eb="4">
      <t>フクシ</t>
    </rPh>
    <rPh sb="4" eb="6">
      <t>ホウジン</t>
    </rPh>
    <rPh sb="7" eb="9">
      <t>コウガク</t>
    </rPh>
    <rPh sb="9" eb="10">
      <t>カイ</t>
    </rPh>
    <rPh sb="12" eb="14">
      <t>トミタ</t>
    </rPh>
    <rPh sb="15" eb="16">
      <t>ツヨシ</t>
    </rPh>
    <rPh sb="16" eb="17">
      <t>シ</t>
    </rPh>
    <phoneticPr fontId="6"/>
  </si>
  <si>
    <t>津田恵子</t>
    <rPh sb="0" eb="2">
      <t>ツダ</t>
    </rPh>
    <rPh sb="2" eb="4">
      <t>ケイコ</t>
    </rPh>
    <phoneticPr fontId="6"/>
  </si>
  <si>
    <t>754-0002</t>
    <phoneticPr fontId="6"/>
  </si>
  <si>
    <t>083-902-2325</t>
    <phoneticPr fontId="6"/>
  </si>
  <si>
    <t>小郡下郷313-2</t>
    <phoneticPr fontId="4"/>
  </si>
  <si>
    <t>ｱｻﾋｵｺﾞｵﾘﾎｲｸｴﾝ</t>
    <phoneticPr fontId="4"/>
  </si>
  <si>
    <t>めばえぽっぽ
保育園</t>
    <rPh sb="7" eb="10">
      <t>ホイクエン</t>
    </rPh>
    <phoneticPr fontId="6"/>
  </si>
  <si>
    <t>社会福祉法人
育慈会</t>
    <rPh sb="0" eb="2">
      <t>シャカイ</t>
    </rPh>
    <rPh sb="2" eb="4">
      <t>フクシ</t>
    </rPh>
    <rPh sb="4" eb="6">
      <t>ホウジン</t>
    </rPh>
    <rPh sb="7" eb="8">
      <t>イク</t>
    </rPh>
    <rPh sb="8" eb="9">
      <t>ジ</t>
    </rPh>
    <rPh sb="9" eb="10">
      <t>カイ</t>
    </rPh>
    <phoneticPr fontId="6"/>
  </si>
  <si>
    <t>社会福祉法人
育慈会
(福永朱美)</t>
    <rPh sb="0" eb="2">
      <t>シャカイ</t>
    </rPh>
    <rPh sb="2" eb="4">
      <t>フクシ</t>
    </rPh>
    <rPh sb="4" eb="6">
      <t>ホウジン</t>
    </rPh>
    <rPh sb="7" eb="8">
      <t>イク</t>
    </rPh>
    <rPh sb="8" eb="9">
      <t>ジ</t>
    </rPh>
    <rPh sb="9" eb="10">
      <t>カイ</t>
    </rPh>
    <rPh sb="12" eb="14">
      <t>フクナガ</t>
    </rPh>
    <rPh sb="14" eb="16">
      <t>アケミ</t>
    </rPh>
    <phoneticPr fontId="6"/>
  </si>
  <si>
    <t>福永朱美</t>
    <rPh sb="0" eb="2">
      <t>フクナガ</t>
    </rPh>
    <rPh sb="2" eb="4">
      <t>アケミ</t>
    </rPh>
    <phoneticPr fontId="6"/>
  </si>
  <si>
    <t>753-0831</t>
    <phoneticPr fontId="6"/>
  </si>
  <si>
    <t>083-902-0840</t>
    <phoneticPr fontId="6"/>
  </si>
  <si>
    <t>平井945-1</t>
    <rPh sb="0" eb="2">
      <t>ヒライ</t>
    </rPh>
    <phoneticPr fontId="6"/>
  </si>
  <si>
    <t>ﾒﾊﾞｴﾎﾟｯﾎﾟﾎｲｸｴﾝ</t>
    <phoneticPr fontId="6"/>
  </si>
  <si>
    <t>U　ＮＵＲＳＥＲＹ
新山口２号館</t>
    <rPh sb="10" eb="11">
      <t>シン</t>
    </rPh>
    <rPh sb="11" eb="13">
      <t>ヤマグチ</t>
    </rPh>
    <rPh sb="14" eb="16">
      <t>ゴウカン</t>
    </rPh>
    <phoneticPr fontId="6"/>
  </si>
  <si>
    <t>社会福祉法人
向学会
(冨田剛史)</t>
    <rPh sb="0" eb="2">
      <t>シャカイ</t>
    </rPh>
    <rPh sb="2" eb="4">
      <t>フクシ</t>
    </rPh>
    <rPh sb="4" eb="6">
      <t>ホウジン</t>
    </rPh>
    <rPh sb="7" eb="9">
      <t>コウガク</t>
    </rPh>
    <rPh sb="9" eb="10">
      <t>カイ</t>
    </rPh>
    <rPh sb="12" eb="14">
      <t>トミタ</t>
    </rPh>
    <rPh sb="14" eb="15">
      <t>ツヨシ</t>
    </rPh>
    <rPh sb="15" eb="16">
      <t>シ</t>
    </rPh>
    <phoneticPr fontId="6"/>
  </si>
  <si>
    <t>冨田剛史</t>
    <rPh sb="0" eb="2">
      <t>トミタ</t>
    </rPh>
    <rPh sb="2" eb="4">
      <t>ツヨシ</t>
    </rPh>
    <phoneticPr fontId="6"/>
  </si>
  <si>
    <t>754-0021</t>
    <phoneticPr fontId="6"/>
  </si>
  <si>
    <t>083-974-5715</t>
    <phoneticPr fontId="6"/>
  </si>
  <si>
    <t>小郡黄金町9-2</t>
    <rPh sb="0" eb="2">
      <t>オゴオリ</t>
    </rPh>
    <rPh sb="2" eb="5">
      <t>コガネチョウ</t>
    </rPh>
    <phoneticPr fontId="6"/>
  </si>
  <si>
    <t>ﾕｰﾅｰｻﾘｰｼﾝﾔﾏｸﾞﾁﾆｺﾞｳｶﾝ</t>
    <phoneticPr fontId="6"/>
  </si>
  <si>
    <t>萩市</t>
    <rPh sb="0" eb="2">
      <t>ハギシ</t>
    </rPh>
    <phoneticPr fontId="6"/>
  </si>
  <si>
    <t>萩市
須佐保育園</t>
    <rPh sb="0" eb="2">
      <t>ハギシ</t>
    </rPh>
    <phoneticPr fontId="6"/>
  </si>
  <si>
    <t>高津喜代子</t>
    <rPh sb="0" eb="2">
      <t>タカツ</t>
    </rPh>
    <rPh sb="2" eb="5">
      <t>キヨコ</t>
    </rPh>
    <phoneticPr fontId="6"/>
  </si>
  <si>
    <t>759-3411</t>
  </si>
  <si>
    <t>08387-
6-2120</t>
  </si>
  <si>
    <t>萩市</t>
  </si>
  <si>
    <t>大字須佐5200番地4</t>
    <rPh sb="8" eb="10">
      <t>バンチ</t>
    </rPh>
    <phoneticPr fontId="6"/>
  </si>
  <si>
    <t>ﾊｷﾞｼｽｻﾎｲｸｴﾝ</t>
  </si>
  <si>
    <t>萩市
田万川保育園</t>
    <rPh sb="0" eb="2">
      <t>ハギシ</t>
    </rPh>
    <phoneticPr fontId="6"/>
  </si>
  <si>
    <t>中木屋千香子</t>
    <rPh sb="0" eb="1">
      <t>ナカ</t>
    </rPh>
    <rPh sb="1" eb="2">
      <t>ギ</t>
    </rPh>
    <rPh sb="2" eb="3">
      <t>ヤ</t>
    </rPh>
    <rPh sb="3" eb="6">
      <t>チカコ</t>
    </rPh>
    <phoneticPr fontId="6"/>
  </si>
  <si>
    <t>759-3113</t>
  </si>
  <si>
    <t>08387-
2-0055</t>
  </si>
  <si>
    <t>大字江崎522番地</t>
    <rPh sb="2" eb="4">
      <t>エサキ</t>
    </rPh>
    <rPh sb="7" eb="9">
      <t>バンチ</t>
    </rPh>
    <phoneticPr fontId="6"/>
  </si>
  <si>
    <t>ﾊｷﾞｼﾀﾏｶﾞﾜﾎｲｸｴﾝ</t>
  </si>
  <si>
    <t>萩市
越ケ浜保育園</t>
    <phoneticPr fontId="6"/>
  </si>
  <si>
    <t>井町理恵</t>
    <rPh sb="0" eb="2">
      <t>イマチ</t>
    </rPh>
    <rPh sb="2" eb="4">
      <t>リエ</t>
    </rPh>
    <phoneticPr fontId="16"/>
  </si>
  <si>
    <t>758-0011</t>
  </si>
  <si>
    <t>0838-
25-0249</t>
  </si>
  <si>
    <t>大字椿東1189番地361</t>
    <rPh sb="8" eb="10">
      <t>バンチ</t>
    </rPh>
    <phoneticPr fontId="6"/>
  </si>
  <si>
    <t>ﾊｷﾞｼｺｼｶﾞﾊﾏﾎｲｸｴﾝ</t>
  </si>
  <si>
    <t>萩市
椿保育園</t>
    <phoneticPr fontId="6"/>
  </si>
  <si>
    <t>大坂屋梨香</t>
    <rPh sb="0" eb="2">
      <t>オオサカ</t>
    </rPh>
    <rPh sb="2" eb="3">
      <t>ヤ</t>
    </rPh>
    <rPh sb="3" eb="5">
      <t>リカ</t>
    </rPh>
    <phoneticPr fontId="6"/>
  </si>
  <si>
    <t>758-0061</t>
  </si>
  <si>
    <t>0838-
25-2270</t>
  </si>
  <si>
    <t>大字椿2794番地</t>
    <rPh sb="7" eb="9">
      <t>バンチ</t>
    </rPh>
    <phoneticPr fontId="6"/>
  </si>
  <si>
    <t>ﾊｷﾞｼﾂﾊﾞｷﾎｲｸｴﾝ</t>
  </si>
  <si>
    <t>萩市
三見保育園</t>
    <phoneticPr fontId="6"/>
  </si>
  <si>
    <t>白上美紀恵</t>
    <rPh sb="0" eb="2">
      <t>シラガミ</t>
    </rPh>
    <rPh sb="2" eb="3">
      <t>ミ</t>
    </rPh>
    <rPh sb="3" eb="4">
      <t>キ</t>
    </rPh>
    <rPh sb="4" eb="5">
      <t>エ</t>
    </rPh>
    <phoneticPr fontId="6"/>
  </si>
  <si>
    <t>759-3721</t>
  </si>
  <si>
    <t>0838-
27-0036</t>
  </si>
  <si>
    <t>三見3099番地</t>
    <rPh sb="6" eb="8">
      <t>バンチ</t>
    </rPh>
    <phoneticPr fontId="6"/>
  </si>
  <si>
    <t>ﾊｷﾞｼｻﾝﾐﾎｲｸｴﾝ</t>
  </si>
  <si>
    <t>萩市
紫福保育園</t>
    <rPh sb="0" eb="2">
      <t>ハギシ</t>
    </rPh>
    <phoneticPr fontId="6"/>
  </si>
  <si>
    <t>山中　忍</t>
    <rPh sb="0" eb="2">
      <t>ヤマナカ</t>
    </rPh>
    <rPh sb="3" eb="4">
      <t>シノブ</t>
    </rPh>
    <phoneticPr fontId="6"/>
  </si>
  <si>
    <t>758-0501</t>
  </si>
  <si>
    <t>0838-
53-0019</t>
  </si>
  <si>
    <t>大字紫福3356番地</t>
    <rPh sb="0" eb="2">
      <t>オオアザ</t>
    </rPh>
    <rPh sb="8" eb="10">
      <t>バンチ</t>
    </rPh>
    <phoneticPr fontId="6"/>
  </si>
  <si>
    <t>ﾊｷﾞｼｼﾌﾞｷﾎｲｸｴﾝ</t>
  </si>
  <si>
    <t>萩市
椿東保育園</t>
    <phoneticPr fontId="6"/>
  </si>
  <si>
    <t>松永春美</t>
    <rPh sb="0" eb="2">
      <t>マツナガ</t>
    </rPh>
    <rPh sb="2" eb="4">
      <t>ハルミ</t>
    </rPh>
    <phoneticPr fontId="6"/>
  </si>
  <si>
    <t>0838-
22-0147</t>
  </si>
  <si>
    <t>大字椿東４５０４番地</t>
    <rPh sb="8" eb="10">
      <t>バンチ</t>
    </rPh>
    <phoneticPr fontId="6"/>
  </si>
  <si>
    <t>ﾊｷﾞｼﾁﾝﾄｳﾎｲｸｴﾝ</t>
  </si>
  <si>
    <t>萩市
川上保育園</t>
    <rPh sb="0" eb="2">
      <t>ハギシ</t>
    </rPh>
    <phoneticPr fontId="6"/>
  </si>
  <si>
    <t>桐﨑純子</t>
    <rPh sb="0" eb="1">
      <t>キリ</t>
    </rPh>
    <rPh sb="1" eb="2">
      <t>サキ</t>
    </rPh>
    <rPh sb="2" eb="4">
      <t>ジュンコ</t>
    </rPh>
    <phoneticPr fontId="6"/>
  </si>
  <si>
    <t>758-0141</t>
  </si>
  <si>
    <t>0838-
54-2022</t>
  </si>
  <si>
    <t>川上4533番地1</t>
    <rPh sb="0" eb="2">
      <t>カワカミ</t>
    </rPh>
    <rPh sb="6" eb="8">
      <t>バンチ</t>
    </rPh>
    <phoneticPr fontId="6"/>
  </si>
  <si>
    <t>ﾊｷﾞｼｶﾜｶﾐﾎｲｸｴﾝ</t>
  </si>
  <si>
    <t>萩市
あさひ保育園</t>
    <rPh sb="0" eb="2">
      <t>ハギシ</t>
    </rPh>
    <rPh sb="6" eb="9">
      <t>ホイクエン</t>
    </rPh>
    <phoneticPr fontId="6"/>
  </si>
  <si>
    <t>大藤悦子</t>
    <rPh sb="0" eb="2">
      <t>オオトウ</t>
    </rPh>
    <rPh sb="2" eb="4">
      <t>エツコ</t>
    </rPh>
    <phoneticPr fontId="6"/>
  </si>
  <si>
    <t>754-0411</t>
  </si>
  <si>
    <t>0838-
55-0755</t>
  </si>
  <si>
    <t>大字明木2906番地</t>
    <rPh sb="8" eb="10">
      <t>バンチ</t>
    </rPh>
    <phoneticPr fontId="6"/>
  </si>
  <si>
    <t>ﾊｷﾞｼｱｻﾋﾎｲｸｴﾝ</t>
  </si>
  <si>
    <t>萩市
山田保育園</t>
    <phoneticPr fontId="6"/>
  </si>
  <si>
    <t>田中裕子</t>
    <rPh sb="0" eb="2">
      <t>タナカ</t>
    </rPh>
    <rPh sb="2" eb="4">
      <t>ユウコ</t>
    </rPh>
    <phoneticPr fontId="6"/>
  </si>
  <si>
    <t>758-0063</t>
  </si>
  <si>
    <t>0838-
22-1256</t>
  </si>
  <si>
    <t>大字山田4253番地</t>
    <rPh sb="8" eb="10">
      <t>バンチ</t>
    </rPh>
    <phoneticPr fontId="6"/>
  </si>
  <si>
    <t>ﾊｷﾞｼﾔﾏﾀﾞﾎｲｸｴﾝ</t>
  </si>
  <si>
    <t>萩市
むつみ保育園</t>
    <rPh sb="0" eb="2">
      <t>ハギシ</t>
    </rPh>
    <rPh sb="6" eb="9">
      <t>ホイクエン</t>
    </rPh>
    <phoneticPr fontId="6"/>
  </si>
  <si>
    <t>河上久美子</t>
    <rPh sb="0" eb="2">
      <t>カワカミ</t>
    </rPh>
    <rPh sb="2" eb="5">
      <t>クミコ</t>
    </rPh>
    <phoneticPr fontId="6"/>
  </si>
  <si>
    <t>758-0304</t>
  </si>
  <si>
    <t>08388-
6-5400</t>
  </si>
  <si>
    <t>大字吉部上3170番地1</t>
    <rPh sb="0" eb="2">
      <t>オオアザ</t>
    </rPh>
    <rPh sb="2" eb="3">
      <t>キチ</t>
    </rPh>
    <rPh sb="3" eb="4">
      <t>ベ</t>
    </rPh>
    <rPh sb="4" eb="5">
      <t>カミ</t>
    </rPh>
    <rPh sb="9" eb="11">
      <t>バンチ</t>
    </rPh>
    <phoneticPr fontId="6"/>
  </si>
  <si>
    <t>ﾊｷﾞｼﾑﾂﾐﾎｲｸｴﾝ</t>
  </si>
  <si>
    <t>日の丸保育園</t>
    <phoneticPr fontId="6"/>
  </si>
  <si>
    <t>社会福祉法人
日の丸保育園</t>
    <phoneticPr fontId="6"/>
  </si>
  <si>
    <t>社会福祉法人
日の丸保育園
(新谷和彦)</t>
    <rPh sb="15" eb="17">
      <t>シンタニ</t>
    </rPh>
    <rPh sb="17" eb="19">
      <t>カズヒコ</t>
    </rPh>
    <phoneticPr fontId="6"/>
  </si>
  <si>
    <t>秋田淳史</t>
    <rPh sb="2" eb="4">
      <t>アツシ</t>
    </rPh>
    <phoneticPr fontId="6"/>
  </si>
  <si>
    <t>758-0033</t>
  </si>
  <si>
    <t>0838-25-2143</t>
  </si>
  <si>
    <t>恵美須町102番地</t>
    <rPh sb="7" eb="9">
      <t>バンチ</t>
    </rPh>
    <phoneticPr fontId="6"/>
  </si>
  <si>
    <t>ﾋﾉﾏﾙﾎｲｸｴﾝ</t>
  </si>
  <si>
    <t>住の江保育園</t>
  </si>
  <si>
    <t>社会福祉法人
住の江保育園</t>
    <rPh sb="0" eb="2">
      <t>シャカイ</t>
    </rPh>
    <rPh sb="2" eb="4">
      <t>フクシ</t>
    </rPh>
    <rPh sb="4" eb="6">
      <t>ホウジン</t>
    </rPh>
    <rPh sb="7" eb="8">
      <t>スミ</t>
    </rPh>
    <rPh sb="9" eb="10">
      <t>エ</t>
    </rPh>
    <rPh sb="10" eb="13">
      <t>ホイクエン</t>
    </rPh>
    <phoneticPr fontId="6"/>
  </si>
  <si>
    <t>社会福祉法人
住の江保育園
（中津江瑞穂）</t>
    <rPh sb="0" eb="2">
      <t>シャカイ</t>
    </rPh>
    <rPh sb="2" eb="4">
      <t>フクシ</t>
    </rPh>
    <rPh sb="4" eb="6">
      <t>ホウジン</t>
    </rPh>
    <rPh sb="7" eb="8">
      <t>スミ</t>
    </rPh>
    <rPh sb="9" eb="10">
      <t>エ</t>
    </rPh>
    <rPh sb="10" eb="13">
      <t>ホイクエン</t>
    </rPh>
    <rPh sb="15" eb="17">
      <t>ナカツ</t>
    </rPh>
    <rPh sb="17" eb="18">
      <t>エ</t>
    </rPh>
    <rPh sb="18" eb="20">
      <t>ミズホ</t>
    </rPh>
    <phoneticPr fontId="6"/>
  </si>
  <si>
    <t>中津江瑞穂</t>
    <rPh sb="3" eb="5">
      <t>ミズホ</t>
    </rPh>
    <phoneticPr fontId="6"/>
  </si>
  <si>
    <t>758-0022</t>
  </si>
  <si>
    <t>0838-
24-3060</t>
  </si>
  <si>
    <t>大字浜崎町240番地</t>
    <rPh sb="8" eb="10">
      <t>バンチ</t>
    </rPh>
    <phoneticPr fontId="6"/>
  </si>
  <si>
    <t>ｽﾐﾉｴﾎｲｸｴﾝ</t>
  </si>
  <si>
    <t>春日保育園</t>
  </si>
  <si>
    <t>社会福祉法人
春日福祉会</t>
    <phoneticPr fontId="6"/>
  </si>
  <si>
    <t>社会福祉法人
春日福祉会
(津村博子)</t>
    <rPh sb="16" eb="18">
      <t>ヒロコ</t>
    </rPh>
    <phoneticPr fontId="6"/>
  </si>
  <si>
    <t>津村博子</t>
    <rPh sb="0" eb="2">
      <t>ツムラ</t>
    </rPh>
    <rPh sb="2" eb="4">
      <t>ヒロコ</t>
    </rPh>
    <phoneticPr fontId="6"/>
  </si>
  <si>
    <t>758-0057</t>
  </si>
  <si>
    <t>0838-
25-2470</t>
  </si>
  <si>
    <t>大字堀内325番地10</t>
    <rPh sb="7" eb="9">
      <t>バンチ</t>
    </rPh>
    <phoneticPr fontId="6"/>
  </si>
  <si>
    <t>ｶｽｶﾞﾎｲｸｴﾝ</t>
  </si>
  <si>
    <t>大島保育園</t>
  </si>
  <si>
    <t>社会福祉法人
萩市
社会福祉協議会</t>
    <rPh sb="7" eb="9">
      <t>ハギシ</t>
    </rPh>
    <rPh sb="10" eb="12">
      <t>シャカイ</t>
    </rPh>
    <rPh sb="12" eb="14">
      <t>フクシ</t>
    </rPh>
    <rPh sb="14" eb="17">
      <t>キョウギカイ</t>
    </rPh>
    <phoneticPr fontId="6"/>
  </si>
  <si>
    <t>社会福祉法人
萩市
社会福祉協議会
(大島昌子)</t>
    <rPh sb="7" eb="9">
      <t>ハギシ</t>
    </rPh>
    <rPh sb="10" eb="12">
      <t>シャカイ</t>
    </rPh>
    <rPh sb="12" eb="14">
      <t>フクシ</t>
    </rPh>
    <rPh sb="14" eb="17">
      <t>キョウギカイ</t>
    </rPh>
    <rPh sb="19" eb="21">
      <t>オオシマ</t>
    </rPh>
    <rPh sb="21" eb="23">
      <t>マサコ</t>
    </rPh>
    <phoneticPr fontId="6"/>
  </si>
  <si>
    <t>田中早苗</t>
    <rPh sb="0" eb="2">
      <t>タナカ</t>
    </rPh>
    <rPh sb="2" eb="4">
      <t>サナエ</t>
    </rPh>
    <phoneticPr fontId="6"/>
  </si>
  <si>
    <t>758-0003</t>
  </si>
  <si>
    <t>0838-
28-0691</t>
  </si>
  <si>
    <t>大字大島211番地</t>
    <rPh sb="7" eb="9">
      <t>バンチ</t>
    </rPh>
    <phoneticPr fontId="6"/>
  </si>
  <si>
    <t>ｵｵｼﾏﾎｲｸｴﾝ</t>
  </si>
  <si>
    <t>防府市</t>
    <rPh sb="0" eb="3">
      <t>ホウフシ</t>
    </rPh>
    <phoneticPr fontId="6"/>
  </si>
  <si>
    <t>防府市立
宮市保育所</t>
    <phoneticPr fontId="6"/>
  </si>
  <si>
    <t>防府市</t>
  </si>
  <si>
    <t>久保恵美子</t>
    <rPh sb="2" eb="5">
      <t>エミコ</t>
    </rPh>
    <phoneticPr fontId="6"/>
  </si>
  <si>
    <t>747-0041</t>
  </si>
  <si>
    <t>0835-
23-5615</t>
  </si>
  <si>
    <t>35206</t>
  </si>
  <si>
    <t>本橋町18-1</t>
  </si>
  <si>
    <t>ﾎｳﾌｼﾘﾂﾐﾔｲﾁﾎｲｸｼｮ</t>
  </si>
  <si>
    <t>防府市立
江泊保育所</t>
    <phoneticPr fontId="6"/>
  </si>
  <si>
    <t>西村有紀子</t>
    <rPh sb="0" eb="2">
      <t>ニシムラ</t>
    </rPh>
    <rPh sb="2" eb="5">
      <t>ユキコ</t>
    </rPh>
    <phoneticPr fontId="6"/>
  </si>
  <si>
    <t>747-0014</t>
  </si>
  <si>
    <t>0835-
38-3844</t>
  </si>
  <si>
    <t>大字江泊1068</t>
  </si>
  <si>
    <t>ﾎｳﾌｼﾘﾂｴﾄﾞﾏﾘﾎｲｸｼｮ</t>
  </si>
  <si>
    <t>華陽保育園</t>
  </si>
  <si>
    <t>社会福祉法人
華陽会</t>
    <phoneticPr fontId="6"/>
  </si>
  <si>
    <t>社会福祉法人
華陽会
(中村桂子)</t>
    <phoneticPr fontId="6"/>
  </si>
  <si>
    <t>竹内幹雄</t>
    <rPh sb="0" eb="2">
      <t>タケウチ</t>
    </rPh>
    <rPh sb="2" eb="4">
      <t>ミキオ</t>
    </rPh>
    <phoneticPr fontId="6"/>
  </si>
  <si>
    <t>747-0834</t>
  </si>
  <si>
    <t>0835-
22-0003</t>
  </si>
  <si>
    <t>大字田島716-5</t>
  </si>
  <si>
    <t>ｶﾖｳﾎｲｸｴﾝ</t>
  </si>
  <si>
    <t>西浦保育園</t>
  </si>
  <si>
    <t>社会福祉法人
西浦保育園</t>
    <phoneticPr fontId="6"/>
  </si>
  <si>
    <t>社会福祉法人
西浦保育園
(久保葉子)</t>
    <phoneticPr fontId="6"/>
  </si>
  <si>
    <t>久保潤爾</t>
    <rPh sb="2" eb="3">
      <t>ジュン</t>
    </rPh>
    <rPh sb="3" eb="4">
      <t>ミツル</t>
    </rPh>
    <phoneticPr fontId="6"/>
  </si>
  <si>
    <t>747-0835</t>
  </si>
  <si>
    <t>0835-
29-0018</t>
  </si>
  <si>
    <t>大字西浦1731</t>
  </si>
  <si>
    <t>ﾆｼﾉｳﾗﾎｲｸｴﾝ</t>
  </si>
  <si>
    <t>牟礼保育園</t>
  </si>
  <si>
    <t>社会福祉法人
牟礼会</t>
    <phoneticPr fontId="6"/>
  </si>
  <si>
    <t>社会福祉法人
牟礼会
(上司誠一郎)</t>
    <phoneticPr fontId="6"/>
  </si>
  <si>
    <t>上司光子</t>
    <rPh sb="0" eb="1">
      <t>カミ</t>
    </rPh>
    <rPh sb="1" eb="2">
      <t>ツカサ</t>
    </rPh>
    <rPh sb="2" eb="4">
      <t>ミツコ</t>
    </rPh>
    <phoneticPr fontId="6"/>
  </si>
  <si>
    <t>747-0012</t>
  </si>
  <si>
    <t>0835-
38-0768</t>
  </si>
  <si>
    <t>牟礼今宿二丁目13-25</t>
    <rPh sb="0" eb="2">
      <t>ムレ</t>
    </rPh>
    <rPh sb="2" eb="4">
      <t>イマシュク</t>
    </rPh>
    <phoneticPr fontId="6"/>
  </si>
  <si>
    <t>ﾑﾚﾎｲｸｴﾝ</t>
  </si>
  <si>
    <t>社会福祉法人
小野保育協議会</t>
    <phoneticPr fontId="6"/>
  </si>
  <si>
    <t>社会福祉法人
小野保育協議会
(田中宏明)</t>
    <rPh sb="18" eb="20">
      <t>ヒロアキ</t>
    </rPh>
    <phoneticPr fontId="6"/>
  </si>
  <si>
    <t>田中宏明</t>
    <phoneticPr fontId="6"/>
  </si>
  <si>
    <t>747-0106</t>
  </si>
  <si>
    <t>0835-
36-0011</t>
  </si>
  <si>
    <t>大字奈美750-1</t>
  </si>
  <si>
    <t>社会福祉法人
双葉保育園</t>
    <phoneticPr fontId="6"/>
  </si>
  <si>
    <t>社会福祉法人
双葉保育園
(稲田惠一)</t>
    <phoneticPr fontId="6"/>
  </si>
  <si>
    <t>稲田布佐子</t>
  </si>
  <si>
    <t>747-0821</t>
  </si>
  <si>
    <t>0835-
23-2831</t>
  </si>
  <si>
    <t>警固町2丁目7-49</t>
  </si>
  <si>
    <t>華城保育園</t>
  </si>
  <si>
    <t>社会福祉法人
華城保育園</t>
    <phoneticPr fontId="6"/>
  </si>
  <si>
    <t>社会福祉法人
華城保育園
(安長光子)</t>
    <phoneticPr fontId="6"/>
  </si>
  <si>
    <t>末岡　靖</t>
    <rPh sb="0" eb="2">
      <t>スエオカ</t>
    </rPh>
    <rPh sb="3" eb="4">
      <t>ヤスシ</t>
    </rPh>
    <phoneticPr fontId="6"/>
  </si>
  <si>
    <t>747-0847</t>
  </si>
  <si>
    <t>0835-
23-3185</t>
  </si>
  <si>
    <t>伊佐江町11-40</t>
  </si>
  <si>
    <t>ﾊﾅｷﾞﾎｲｸｴﾝ</t>
  </si>
  <si>
    <t>西佐波保育園</t>
  </si>
  <si>
    <t>社会福祉法人
みどり会</t>
    <phoneticPr fontId="6"/>
  </si>
  <si>
    <t>社会福祉法人
みどり会
(今川元治)</t>
    <rPh sb="15" eb="17">
      <t>モトハル</t>
    </rPh>
    <phoneticPr fontId="6"/>
  </si>
  <si>
    <t>渡邉二美子</t>
    <rPh sb="0" eb="2">
      <t>ワタナベ</t>
    </rPh>
    <rPh sb="2" eb="5">
      <t>ニミコ</t>
    </rPh>
    <phoneticPr fontId="6"/>
  </si>
  <si>
    <t>747-0045</t>
  </si>
  <si>
    <t>0835-
23-5538</t>
  </si>
  <si>
    <t>高倉1丁目16-10</t>
  </si>
  <si>
    <t>ﾆｼｻﾊﾞﾎｲｸｴﾝ</t>
  </si>
  <si>
    <t>妙蓮寺保育園</t>
  </si>
  <si>
    <t>社会福祉法人
妙蓮寺保育園</t>
    <phoneticPr fontId="6"/>
  </si>
  <si>
    <t>社会福祉法人
妙蓮寺保育園
(城　喬夫)</t>
    <phoneticPr fontId="6"/>
  </si>
  <si>
    <t>城　宣生</t>
    <rPh sb="2" eb="4">
      <t>ノブオ</t>
    </rPh>
    <phoneticPr fontId="6"/>
  </si>
  <si>
    <t>747-1232</t>
  </si>
  <si>
    <t>0835-
33-0066</t>
  </si>
  <si>
    <t>大字台道5381</t>
    <phoneticPr fontId="6"/>
  </si>
  <si>
    <t>ﾐｮｳﾚﾝｼﾞﾎｲｸｴﾝ</t>
  </si>
  <si>
    <t>東牟礼保育園</t>
  </si>
  <si>
    <t>上司誠一郎</t>
  </si>
  <si>
    <t>747-0004</t>
  </si>
  <si>
    <t>0835-
38-1206</t>
  </si>
  <si>
    <t>大字牟礼836-3</t>
  </si>
  <si>
    <t>ﾋｶﾞｼﾑﾚﾎｲｸｴﾝ</t>
  </si>
  <si>
    <t>新田保育園</t>
  </si>
  <si>
    <t>岡本昭彦</t>
    <phoneticPr fontId="6"/>
  </si>
  <si>
    <t>747-0825</t>
  </si>
  <si>
    <t>0835-
23-8558</t>
  </si>
  <si>
    <t>大字新田847-2</t>
  </si>
  <si>
    <t>ｼﾝﾃﾞﾝﾎｲｸｴﾝ</t>
  </si>
  <si>
    <t xml:space="preserve">
西須賀保育所</t>
    <phoneticPr fontId="6"/>
  </si>
  <si>
    <t>田村純子</t>
    <rPh sb="0" eb="2">
      <t>タムラ</t>
    </rPh>
    <rPh sb="2" eb="4">
      <t>ジュンコ</t>
    </rPh>
    <phoneticPr fontId="6"/>
  </si>
  <si>
    <t>0835-
24-0972</t>
  </si>
  <si>
    <t>大字新田1204-3</t>
  </si>
  <si>
    <t>ﾆｼｽｶﾞﾎｲｸｼｮ</t>
    <phoneticPr fontId="6"/>
  </si>
  <si>
    <t>今川　晋平</t>
    <rPh sb="0" eb="2">
      <t>イマガワ</t>
    </rPh>
    <rPh sb="3" eb="5">
      <t>シンペイ</t>
    </rPh>
    <phoneticPr fontId="6"/>
  </si>
  <si>
    <t>747-0026</t>
  </si>
  <si>
    <t>0835-
23-7343</t>
  </si>
  <si>
    <t>緑町1丁目8-9</t>
  </si>
  <si>
    <t>玉祖保育園</t>
  </si>
  <si>
    <t>社会福祉法人
わかば会</t>
    <phoneticPr fontId="6"/>
  </si>
  <si>
    <t>社会福祉法人
わかば会
(井上宣彦)</t>
    <rPh sb="15" eb="17">
      <t>ノブヒコ</t>
    </rPh>
    <phoneticPr fontId="6"/>
  </si>
  <si>
    <t>井上宣彦</t>
    <rPh sb="2" eb="4">
      <t>ノブヒコ</t>
    </rPh>
    <phoneticPr fontId="6"/>
  </si>
  <si>
    <t>747-0067</t>
  </si>
  <si>
    <t>0835-
23-2808</t>
  </si>
  <si>
    <t>大字佐野362</t>
  </si>
  <si>
    <t>ﾀﾏﾉﾔﾎｲｸｴﾝ</t>
    <phoneticPr fontId="6"/>
  </si>
  <si>
    <t>向島保育園</t>
    <phoneticPr fontId="6"/>
  </si>
  <si>
    <t>社会福祉法人
向島保育協議会</t>
    <phoneticPr fontId="6"/>
  </si>
  <si>
    <t>社会福祉法人
向島保育協議会
(香川義康)</t>
    <phoneticPr fontId="6"/>
  </si>
  <si>
    <t>香川不二明</t>
    <rPh sb="0" eb="2">
      <t>カガワ</t>
    </rPh>
    <rPh sb="2" eb="4">
      <t>フジ</t>
    </rPh>
    <rPh sb="4" eb="5">
      <t>ア</t>
    </rPh>
    <phoneticPr fontId="6"/>
  </si>
  <si>
    <t>747-0831</t>
  </si>
  <si>
    <t>0835-
22-1797</t>
  </si>
  <si>
    <t>大字向島806-12</t>
  </si>
  <si>
    <t>ﾑｺｳｼﾏﾎｲｸｴﾝ</t>
    <phoneticPr fontId="6"/>
  </si>
  <si>
    <t>右田保育園</t>
  </si>
  <si>
    <t>社会福祉法人
慈恩会</t>
    <phoneticPr fontId="6"/>
  </si>
  <si>
    <t>社会福祉法人
慈恩会
(弘中正俊)</t>
    <phoneticPr fontId="6"/>
  </si>
  <si>
    <t>弘中貴之</t>
    <rPh sb="0" eb="2">
      <t>ヒロナカ</t>
    </rPh>
    <rPh sb="2" eb="4">
      <t>タカユキ</t>
    </rPh>
    <phoneticPr fontId="6"/>
  </si>
  <si>
    <t>747-0063</t>
  </si>
  <si>
    <t>0835-
24-4936</t>
  </si>
  <si>
    <t>大字下右田390-1</t>
  </si>
  <si>
    <t>ﾐｷﾞﾀﾎｲｸｴﾝ</t>
  </si>
  <si>
    <t>下松市</t>
    <rPh sb="0" eb="3">
      <t>クダマツシ</t>
    </rPh>
    <phoneticPr fontId="6"/>
  </si>
  <si>
    <t>下松市立
潮音保育園</t>
    <rPh sb="5" eb="6">
      <t>シオ</t>
    </rPh>
    <rPh sb="6" eb="7">
      <t>オト</t>
    </rPh>
    <phoneticPr fontId="6"/>
  </si>
  <si>
    <t>下松市</t>
  </si>
  <si>
    <t>秋貞範子</t>
    <phoneticPr fontId="6"/>
  </si>
  <si>
    <t>744-0074</t>
  </si>
  <si>
    <t>0833-
41-0978</t>
  </si>
  <si>
    <t>35207</t>
  </si>
  <si>
    <t>潮音町4丁目2-1</t>
  </si>
  <si>
    <t>ｸﾀﾞﾏﾂｼﾘﾂｼｵﾈﾎｲｸｴﾝ</t>
  </si>
  <si>
    <t>下松市立
あおば保育園</t>
    <phoneticPr fontId="6"/>
  </si>
  <si>
    <t>末岡美佐子</t>
    <rPh sb="0" eb="2">
      <t>スエオカ</t>
    </rPh>
    <rPh sb="2" eb="5">
      <t>ミサコ</t>
    </rPh>
    <phoneticPr fontId="6"/>
  </si>
  <si>
    <t>744-0029</t>
  </si>
  <si>
    <t>0833-
41-0225</t>
  </si>
  <si>
    <t>楠木町1丁目11-11</t>
    <rPh sb="0" eb="2">
      <t>クスノキ</t>
    </rPh>
    <rPh sb="2" eb="3">
      <t>マチ</t>
    </rPh>
    <rPh sb="4" eb="6">
      <t>チョウメ</t>
    </rPh>
    <phoneticPr fontId="6"/>
  </si>
  <si>
    <t>ｸﾀﾞﾏﾂｼﾘﾂｱｵﾊﾞﾎｲｸｴﾝ</t>
  </si>
  <si>
    <t>愛隣幼児学園</t>
  </si>
  <si>
    <t>社会福祉法人
愛育会</t>
    <phoneticPr fontId="6"/>
  </si>
  <si>
    <t>社会福祉法人
愛育会
(伊藤雅子)</t>
    <rPh sb="14" eb="16">
      <t>マサコ</t>
    </rPh>
    <phoneticPr fontId="6"/>
  </si>
  <si>
    <t>伊藤三奈</t>
    <rPh sb="0" eb="2">
      <t>イトウ</t>
    </rPh>
    <rPh sb="2" eb="4">
      <t>ミナ</t>
    </rPh>
    <phoneticPr fontId="6"/>
  </si>
  <si>
    <t>0833-
41-0735</t>
  </si>
  <si>
    <t xml:space="preserve"> </t>
  </si>
  <si>
    <t>潮音町1丁目7-15</t>
  </si>
  <si>
    <t>ｱｲﾘﾝﾖｳｼﾞｶﾞｸｴﾝ</t>
  </si>
  <si>
    <t>社会福祉法人
和光保育園</t>
    <phoneticPr fontId="6"/>
  </si>
  <si>
    <t>社会福祉法人
和光保育園
(宝城正法)</t>
    <phoneticPr fontId="6"/>
  </si>
  <si>
    <t>宝城正法</t>
  </si>
  <si>
    <t>744-0061</t>
  </si>
  <si>
    <t>0833-
43-8427</t>
  </si>
  <si>
    <t>大字河内字八口2736-1</t>
  </si>
  <si>
    <t>平田保育園</t>
  </si>
  <si>
    <t>伊藤雅子</t>
  </si>
  <si>
    <t>744-0073</t>
  </si>
  <si>
    <t>0833-
41-1588</t>
  </si>
  <si>
    <t>美里町3丁目22-20</t>
  </si>
  <si>
    <t>ﾋﾗﾀﾎｲｸｴﾝ</t>
  </si>
  <si>
    <t>アイグラン保育園潮音</t>
    <rPh sb="5" eb="8">
      <t>ホイクエン</t>
    </rPh>
    <rPh sb="8" eb="9">
      <t>シオ</t>
    </rPh>
    <rPh sb="9" eb="10">
      <t>オト</t>
    </rPh>
    <phoneticPr fontId="6"/>
  </si>
  <si>
    <t>株式会社アイグラン</t>
    <rPh sb="0" eb="4">
      <t>カブシキガイシャ</t>
    </rPh>
    <phoneticPr fontId="6"/>
  </si>
  <si>
    <t>株式会社アイグラン
（橋本　雅文）</t>
    <rPh sb="0" eb="4">
      <t>カブシキガイシャ</t>
    </rPh>
    <rPh sb="11" eb="13">
      <t>ハシモト</t>
    </rPh>
    <rPh sb="14" eb="16">
      <t>マサフミ</t>
    </rPh>
    <phoneticPr fontId="6"/>
  </si>
  <si>
    <t>松橋智子</t>
    <rPh sb="0" eb="2">
      <t>マツバシ</t>
    </rPh>
    <rPh sb="2" eb="4">
      <t>トモコ</t>
    </rPh>
    <phoneticPr fontId="6"/>
  </si>
  <si>
    <t>744-0074</t>
    <phoneticPr fontId="6"/>
  </si>
  <si>
    <t>0833-48-8408</t>
    <phoneticPr fontId="6"/>
  </si>
  <si>
    <t>35207</t>
    <phoneticPr fontId="6"/>
  </si>
  <si>
    <t>下松市</t>
    <phoneticPr fontId="6"/>
  </si>
  <si>
    <t>潮音町3丁目12-15</t>
    <rPh sb="0" eb="2">
      <t>シオネ</t>
    </rPh>
    <rPh sb="2" eb="3">
      <t>マチ</t>
    </rPh>
    <rPh sb="4" eb="6">
      <t>チョウメ</t>
    </rPh>
    <phoneticPr fontId="6"/>
  </si>
  <si>
    <t>ｱｲﾎｲｸｴﾝｼｵﾈ</t>
    <phoneticPr fontId="6"/>
  </si>
  <si>
    <t>アイグラン保育園宮前</t>
    <rPh sb="5" eb="8">
      <t>ホイクエン</t>
    </rPh>
    <rPh sb="8" eb="10">
      <t>ミヤマエ</t>
    </rPh>
    <phoneticPr fontId="6"/>
  </si>
  <si>
    <t>株式会社アイグラン
（橋本　雅文）</t>
    <rPh sb="0" eb="4">
      <t>カブシキガイシャ</t>
    </rPh>
    <phoneticPr fontId="6"/>
  </si>
  <si>
    <t>守田香織</t>
    <rPh sb="0" eb="2">
      <t>モリタ</t>
    </rPh>
    <rPh sb="2" eb="4">
      <t>カオリ</t>
    </rPh>
    <phoneticPr fontId="6"/>
  </si>
  <si>
    <t>744-
0002</t>
    <phoneticPr fontId="6"/>
  </si>
  <si>
    <t>0833-
48-5372</t>
    <phoneticPr fontId="6"/>
  </si>
  <si>
    <t>東豊井1507-2</t>
    <rPh sb="0" eb="1">
      <t>ヒガシ</t>
    </rPh>
    <rPh sb="1" eb="3">
      <t>トヨイ</t>
    </rPh>
    <phoneticPr fontId="6"/>
  </si>
  <si>
    <t>ｱｲﾎｲｸｴﾝﾐﾔﾏｴ</t>
    <phoneticPr fontId="6"/>
  </si>
  <si>
    <t>花岡保育園</t>
    <rPh sb="0" eb="2">
      <t>ハナオカ</t>
    </rPh>
    <rPh sb="2" eb="5">
      <t>ホイクエン</t>
    </rPh>
    <phoneticPr fontId="6"/>
  </si>
  <si>
    <t>社会福祉法人
孝志会</t>
    <rPh sb="0" eb="2">
      <t>シャカイ</t>
    </rPh>
    <rPh sb="2" eb="4">
      <t>フクシ</t>
    </rPh>
    <rPh sb="4" eb="6">
      <t>ホウジン</t>
    </rPh>
    <rPh sb="7" eb="10">
      <t>コウシカイ</t>
    </rPh>
    <phoneticPr fontId="6"/>
  </si>
  <si>
    <t>社会福祉法人
孝志会
（見山祥昭）</t>
    <rPh sb="0" eb="2">
      <t>シャカイ</t>
    </rPh>
    <rPh sb="2" eb="4">
      <t>フクシ</t>
    </rPh>
    <rPh sb="4" eb="6">
      <t>ホウジン</t>
    </rPh>
    <rPh sb="7" eb="10">
      <t>コウシカイ</t>
    </rPh>
    <phoneticPr fontId="6"/>
  </si>
  <si>
    <t>見山聡子</t>
    <rPh sb="0" eb="2">
      <t>ミヤマ</t>
    </rPh>
    <rPh sb="2" eb="4">
      <t>サトコ</t>
    </rPh>
    <phoneticPr fontId="6"/>
  </si>
  <si>
    <t>744-0031</t>
    <phoneticPr fontId="6"/>
  </si>
  <si>
    <t>0833-
43-8138</t>
  </si>
  <si>
    <t>大字生野屋414-1</t>
    <rPh sb="0" eb="2">
      <t>オオアザ</t>
    </rPh>
    <rPh sb="2" eb="4">
      <t>イクノ</t>
    </rPh>
    <rPh sb="4" eb="5">
      <t>ヤ</t>
    </rPh>
    <phoneticPr fontId="6"/>
  </si>
  <si>
    <t>ﾊﾅｵｶﾎｲｸｴﾝ</t>
    <phoneticPr fontId="6"/>
  </si>
  <si>
    <t>くぼ保育園</t>
    <rPh sb="2" eb="5">
      <t>ホイクエン</t>
    </rPh>
    <phoneticPr fontId="6"/>
  </si>
  <si>
    <t>見山祥昭</t>
    <phoneticPr fontId="6"/>
  </si>
  <si>
    <t>744-0041</t>
    <phoneticPr fontId="6"/>
  </si>
  <si>
    <t>0833-48-5391</t>
    <phoneticPr fontId="6"/>
  </si>
  <si>
    <t>大字山田229-1</t>
    <phoneticPr fontId="6"/>
  </si>
  <si>
    <t>ｸﾎﾞﾎｲｸｴﾝ</t>
    <phoneticPr fontId="6"/>
  </si>
  <si>
    <t>ニチイキッズ
下松清瀬保育園</t>
    <rPh sb="7" eb="9">
      <t>クダマツ</t>
    </rPh>
    <rPh sb="9" eb="11">
      <t>キヨセ</t>
    </rPh>
    <rPh sb="11" eb="14">
      <t>ホイクエン</t>
    </rPh>
    <phoneticPr fontId="6"/>
  </si>
  <si>
    <t>株式会社
ニチイ学館</t>
    <rPh sb="0" eb="4">
      <t>カブシキガイシャ</t>
    </rPh>
    <rPh sb="8" eb="10">
      <t>ガッカン</t>
    </rPh>
    <phoneticPr fontId="6"/>
  </si>
  <si>
    <t>株式会社
ニチイ学館
（森　信介）</t>
    <rPh sb="0" eb="4">
      <t>カブシキガイシャ</t>
    </rPh>
    <rPh sb="8" eb="10">
      <t>ガッカン</t>
    </rPh>
    <rPh sb="12" eb="13">
      <t>モリ</t>
    </rPh>
    <rPh sb="14" eb="16">
      <t>シンスケ</t>
    </rPh>
    <phoneticPr fontId="6"/>
  </si>
  <si>
    <t>橋本洋恵</t>
    <rPh sb="0" eb="2">
      <t>ハシモト</t>
    </rPh>
    <rPh sb="2" eb="4">
      <t>ヒロエ</t>
    </rPh>
    <phoneticPr fontId="6"/>
  </si>
  <si>
    <t>744-0071</t>
    <phoneticPr fontId="6"/>
  </si>
  <si>
    <t>0833-48-9541</t>
    <phoneticPr fontId="6"/>
  </si>
  <si>
    <t>清瀬町3-1-1</t>
    <rPh sb="0" eb="3">
      <t>キヨセマチ</t>
    </rPh>
    <phoneticPr fontId="6"/>
  </si>
  <si>
    <t>ﾆﾁｲｷｯｽﾞｸﾀﾞﾏﾂｷﾖｾﾎｲｸｴﾝ</t>
    <phoneticPr fontId="6"/>
  </si>
  <si>
    <t>岩国市</t>
    <rPh sb="0" eb="3">
      <t>イワクニシ</t>
    </rPh>
    <phoneticPr fontId="6"/>
  </si>
  <si>
    <t>岩国市立
かわしも保育園</t>
    <phoneticPr fontId="6"/>
  </si>
  <si>
    <t>岩国市</t>
  </si>
  <si>
    <t>中田元子</t>
    <rPh sb="0" eb="2">
      <t>ナカタ</t>
    </rPh>
    <rPh sb="2" eb="4">
      <t>モトコ</t>
    </rPh>
    <phoneticPr fontId="6"/>
  </si>
  <si>
    <t>740-0027</t>
  </si>
  <si>
    <t>0827-
21-1657</t>
  </si>
  <si>
    <t>35208</t>
  </si>
  <si>
    <t>中津町2丁目7-20</t>
  </si>
  <si>
    <t>ｲﾜｸﾆｼﾘﾂｶﾜｼﾓﾎｲｸｴﾝ</t>
  </si>
  <si>
    <t>岩国市立
わかば保育園</t>
    <rPh sb="0" eb="2">
      <t>イワクニ</t>
    </rPh>
    <rPh sb="2" eb="4">
      <t>シリツ</t>
    </rPh>
    <rPh sb="8" eb="11">
      <t>ホイクエン</t>
    </rPh>
    <phoneticPr fontId="6"/>
  </si>
  <si>
    <t>守田美智恵</t>
    <rPh sb="0" eb="2">
      <t>モリタ</t>
    </rPh>
    <rPh sb="2" eb="5">
      <t>ミチエ</t>
    </rPh>
    <phoneticPr fontId="17"/>
  </si>
  <si>
    <t>742-0413</t>
  </si>
  <si>
    <t>0827-
84-2932</t>
  </si>
  <si>
    <t>周東町上久原1100-1</t>
    <rPh sb="0" eb="3">
      <t>シュウトウチョウ</t>
    </rPh>
    <phoneticPr fontId="6"/>
  </si>
  <si>
    <t>ｲﾜｸﾆｼﾘﾂﾜｶﾊﾞﾎｲｸｴﾝ</t>
  </si>
  <si>
    <t>岩国市立
そお保育園</t>
    <rPh sb="0" eb="2">
      <t>イワクニ</t>
    </rPh>
    <rPh sb="2" eb="4">
      <t>シリツ</t>
    </rPh>
    <rPh sb="7" eb="10">
      <t>ホイクエン</t>
    </rPh>
    <phoneticPr fontId="6"/>
  </si>
  <si>
    <t>林　明美</t>
    <rPh sb="0" eb="1">
      <t>ハヤシ</t>
    </rPh>
    <rPh sb="2" eb="4">
      <t>アケミ</t>
    </rPh>
    <phoneticPr fontId="6"/>
  </si>
  <si>
    <t>742-0301</t>
  </si>
  <si>
    <t>0827-
85-0046</t>
  </si>
  <si>
    <t>周東町祖生4504-4</t>
    <rPh sb="0" eb="3">
      <t>シュウトウチョウ</t>
    </rPh>
    <phoneticPr fontId="6"/>
  </si>
  <si>
    <t>ｲﾜｸﾆｼﾘﾂｿｵﾎｲｸｴﾝ</t>
  </si>
  <si>
    <t>岩国市立
ほんごう保育園</t>
    <rPh sb="0" eb="2">
      <t>イワクニ</t>
    </rPh>
    <rPh sb="2" eb="4">
      <t>シリツ</t>
    </rPh>
    <rPh sb="9" eb="12">
      <t>ホイクエン</t>
    </rPh>
    <phoneticPr fontId="6"/>
  </si>
  <si>
    <t>畠中まさみ</t>
    <rPh sb="0" eb="1">
      <t>ハタケ</t>
    </rPh>
    <rPh sb="1" eb="2">
      <t>ナカ</t>
    </rPh>
    <phoneticPr fontId="6"/>
  </si>
  <si>
    <t>740-0602</t>
  </si>
  <si>
    <t>0827-
75-2658</t>
  </si>
  <si>
    <t>本郷町本郷2058-1</t>
    <rPh sb="0" eb="2">
      <t>ホンゴウ</t>
    </rPh>
    <rPh sb="2" eb="3">
      <t>チョウ</t>
    </rPh>
    <phoneticPr fontId="6"/>
  </si>
  <si>
    <t>ｲﾜｸﾆｼﾘﾂﾎﾝｺﾞｳﾎｲｸｴﾝ</t>
  </si>
  <si>
    <t>岩国市立
ひがし保育園</t>
    <phoneticPr fontId="6"/>
  </si>
  <si>
    <t>藤本まり子</t>
    <rPh sb="0" eb="2">
      <t>フジモト</t>
    </rPh>
    <rPh sb="4" eb="5">
      <t>コ</t>
    </rPh>
    <phoneticPr fontId="6"/>
  </si>
  <si>
    <t>740-0013</t>
  </si>
  <si>
    <t>0827-
21-0854</t>
  </si>
  <si>
    <t>桂町2丁目4-56</t>
  </si>
  <si>
    <t>ｲﾜｸﾆｼﾘﾂﾋｶﾞｼﾎｲｸｴﾝ</t>
  </si>
  <si>
    <t>岩国市立
くろいそ保育園</t>
    <phoneticPr fontId="6"/>
  </si>
  <si>
    <t>貝　美千代</t>
    <rPh sb="0" eb="1">
      <t>カイ</t>
    </rPh>
    <rPh sb="2" eb="5">
      <t>ミチヨ</t>
    </rPh>
    <phoneticPr fontId="17"/>
  </si>
  <si>
    <t>740-0041</t>
  </si>
  <si>
    <t>0827-
31-6330</t>
  </si>
  <si>
    <t>黒磯町2丁目47-43</t>
  </si>
  <si>
    <t>ｲﾜｸﾆｼﾘﾂｸﾛｲｿﾎｲｸｴﾝ</t>
  </si>
  <si>
    <t>岩国市立
ながの保育園</t>
    <rPh sb="0" eb="2">
      <t>イワクニ</t>
    </rPh>
    <rPh sb="2" eb="4">
      <t>シリツ</t>
    </rPh>
    <rPh sb="8" eb="11">
      <t>ホイクエン</t>
    </rPh>
    <phoneticPr fontId="6"/>
  </si>
  <si>
    <t>前崎美穂</t>
    <phoneticPr fontId="6"/>
  </si>
  <si>
    <t>742-0423</t>
  </si>
  <si>
    <t>0827-
84-3665</t>
  </si>
  <si>
    <t>周東町下須通429-3</t>
    <rPh sb="0" eb="3">
      <t>シュウトウチョウ</t>
    </rPh>
    <phoneticPr fontId="6"/>
  </si>
  <si>
    <t>ｲﾜｸﾆｼﾘﾂﾅｶﾞﾉﾎｲｸｴﾝ</t>
  </si>
  <si>
    <t>岩国市立
えきまえ保育園</t>
    <phoneticPr fontId="6"/>
  </si>
  <si>
    <t>松崎　芳恵</t>
    <rPh sb="0" eb="2">
      <t>マツザキ</t>
    </rPh>
    <rPh sb="3" eb="5">
      <t>ヨシエ</t>
    </rPh>
    <phoneticPr fontId="6"/>
  </si>
  <si>
    <t>740-0018</t>
  </si>
  <si>
    <t>0827-
22-5830</t>
  </si>
  <si>
    <t>麻里布町7丁目1-5</t>
  </si>
  <si>
    <t>ｲﾜｸﾆｼﾘﾂｴｷﾏｴﾎｲｸｴﾝ</t>
  </si>
  <si>
    <t>万行寺保育園</t>
  </si>
  <si>
    <t>社会福祉法人
万行寺福祉会</t>
    <phoneticPr fontId="6"/>
  </si>
  <si>
    <t>社会福祉法人
万行寺福祉会
(賀陽　寛)</t>
    <rPh sb="18" eb="19">
      <t>ヒロシ</t>
    </rPh>
    <phoneticPr fontId="6"/>
  </si>
  <si>
    <t>賀陽　寛</t>
    <rPh sb="3" eb="4">
      <t>ヒロシ</t>
    </rPh>
    <phoneticPr fontId="6"/>
  </si>
  <si>
    <t>740-0028</t>
  </si>
  <si>
    <t>0827-
22-5215</t>
  </si>
  <si>
    <t>楠町3丁目7-21</t>
  </si>
  <si>
    <t>ﾏﾝｷﾞｮｳｼﾞﾎｲｸｴﾝ</t>
  </si>
  <si>
    <t>常照保育園</t>
  </si>
  <si>
    <t>社会福祉法人
錦水会</t>
    <phoneticPr fontId="6"/>
  </si>
  <si>
    <t>社会福祉法人
錦水会
(西　照美)</t>
    <rPh sb="12" eb="13">
      <t>ニシ</t>
    </rPh>
    <rPh sb="14" eb="16">
      <t>テルミ</t>
    </rPh>
    <phoneticPr fontId="6"/>
  </si>
  <si>
    <t>礒元英子</t>
    <rPh sb="0" eb="1">
      <t>イソ</t>
    </rPh>
    <rPh sb="1" eb="2">
      <t>モト</t>
    </rPh>
    <rPh sb="2" eb="4">
      <t>エイコ</t>
    </rPh>
    <phoneticPr fontId="6"/>
  </si>
  <si>
    <t>740-0031</t>
  </si>
  <si>
    <t>0827-
32-6045</t>
  </si>
  <si>
    <t>門前町2丁目28-15</t>
  </si>
  <si>
    <t>ｼﾞｮｳｼｮｳﾎｲｸｴﾝ</t>
  </si>
  <si>
    <t>玖珂保育園</t>
  </si>
  <si>
    <t>社会福祉法人
蓮の実会</t>
    <phoneticPr fontId="6"/>
  </si>
  <si>
    <t>社会福祉法人
蓮の実会
(桂　信一)</t>
    <rPh sb="13" eb="14">
      <t>カツラ</t>
    </rPh>
    <rPh sb="15" eb="17">
      <t>シンイチ</t>
    </rPh>
    <phoneticPr fontId="6"/>
  </si>
  <si>
    <t>桂　信一</t>
    <phoneticPr fontId="6"/>
  </si>
  <si>
    <t>742-0325</t>
  </si>
  <si>
    <t>0827-
82-2363</t>
  </si>
  <si>
    <t>玖珂町807</t>
    <rPh sb="0" eb="3">
      <t>クガチョウ</t>
    </rPh>
    <phoneticPr fontId="6"/>
  </si>
  <si>
    <t>ｸｶﾞﾎｲｸｴﾝ</t>
  </si>
  <si>
    <t>海土路保育園</t>
  </si>
  <si>
    <t>西村千鶴</t>
    <rPh sb="0" eb="2">
      <t>ニシムラ</t>
    </rPh>
    <rPh sb="2" eb="4">
      <t>チヅル</t>
    </rPh>
    <phoneticPr fontId="6"/>
  </si>
  <si>
    <t>740-0035</t>
  </si>
  <si>
    <t>0827-
31-7502</t>
  </si>
  <si>
    <t>海土路町2丁目2-5</t>
  </si>
  <si>
    <t>ﾐﾄﾞﾛﾎｲｸｴﾝ</t>
  </si>
  <si>
    <t>ルンビニ保育園</t>
  </si>
  <si>
    <t>森　慶樹</t>
    <phoneticPr fontId="6"/>
  </si>
  <si>
    <t>0827-
82-4117</t>
  </si>
  <si>
    <t>玖珂町5950-2</t>
    <rPh sb="0" eb="3">
      <t>クガチョウ</t>
    </rPh>
    <phoneticPr fontId="6"/>
  </si>
  <si>
    <t>由宇保育園</t>
  </si>
  <si>
    <t>社会福祉法人
伸陽会</t>
    <phoneticPr fontId="6"/>
  </si>
  <si>
    <t>社会福祉法人
伸陽会
（西生　弘）</t>
    <rPh sb="0" eb="2">
      <t>シャカイ</t>
    </rPh>
    <rPh sb="2" eb="4">
      <t>フクシ</t>
    </rPh>
    <rPh sb="4" eb="6">
      <t>ホウジン</t>
    </rPh>
    <rPh sb="7" eb="8">
      <t>シン</t>
    </rPh>
    <rPh sb="8" eb="9">
      <t>ヨウ</t>
    </rPh>
    <rPh sb="9" eb="10">
      <t>カイ</t>
    </rPh>
    <phoneticPr fontId="6"/>
  </si>
  <si>
    <t>西生隆司</t>
  </si>
  <si>
    <t>740-1451</t>
  </si>
  <si>
    <t>0827-
63-0303</t>
  </si>
  <si>
    <t>由宇町南2丁目10-17</t>
    <rPh sb="0" eb="3">
      <t>ユウチョウ</t>
    </rPh>
    <rPh sb="3" eb="4">
      <t>ミナミ</t>
    </rPh>
    <rPh sb="5" eb="7">
      <t>チョウメ</t>
    </rPh>
    <phoneticPr fontId="6"/>
  </si>
  <si>
    <t>ﾕｳﾎｲｸｴﾝ</t>
  </si>
  <si>
    <t>曙保育園</t>
  </si>
  <si>
    <t>社会福祉法人
曙保育園</t>
    <rPh sb="0" eb="2">
      <t>シャカイ</t>
    </rPh>
    <rPh sb="2" eb="4">
      <t>フクシ</t>
    </rPh>
    <rPh sb="4" eb="6">
      <t>ホウジン</t>
    </rPh>
    <rPh sb="7" eb="8">
      <t>アケボノ</t>
    </rPh>
    <rPh sb="8" eb="11">
      <t>ホイクエン</t>
    </rPh>
    <phoneticPr fontId="6"/>
  </si>
  <si>
    <t>社会福祉法人
曙保育園
（有馬将史）</t>
    <rPh sb="0" eb="2">
      <t>シャカイ</t>
    </rPh>
    <rPh sb="2" eb="4">
      <t>フクシ</t>
    </rPh>
    <rPh sb="4" eb="6">
      <t>ホウジン</t>
    </rPh>
    <rPh sb="7" eb="8">
      <t>アケボノ</t>
    </rPh>
    <rPh sb="8" eb="11">
      <t>ホイクエン</t>
    </rPh>
    <rPh sb="13" eb="15">
      <t>アリマ</t>
    </rPh>
    <rPh sb="15" eb="17">
      <t>マサシ</t>
    </rPh>
    <phoneticPr fontId="6"/>
  </si>
  <si>
    <t>有馬将史</t>
    <rPh sb="2" eb="4">
      <t>マサシ</t>
    </rPh>
    <phoneticPr fontId="6"/>
  </si>
  <si>
    <t>741-0061</t>
  </si>
  <si>
    <t>0827-
41-1226</t>
  </si>
  <si>
    <t>錦見2丁目11-30</t>
  </si>
  <si>
    <t>ｱｹﾎﾞﾉﾎｲｸｴﾝ</t>
  </si>
  <si>
    <t>社会福祉法人
平田保育園</t>
    <phoneticPr fontId="6"/>
  </si>
  <si>
    <t>社会福祉法人
平田保育園
(白木英男)</t>
    <rPh sb="16" eb="18">
      <t>ヒデオ</t>
    </rPh>
    <phoneticPr fontId="6"/>
  </si>
  <si>
    <t>白木英男</t>
    <rPh sb="2" eb="4">
      <t>ヒデオ</t>
    </rPh>
    <phoneticPr fontId="6"/>
  </si>
  <si>
    <t>741-0072</t>
  </si>
  <si>
    <t>0827-
31-7271</t>
  </si>
  <si>
    <t>平田6丁目4-20</t>
  </si>
  <si>
    <t>ひかり保育園</t>
  </si>
  <si>
    <t>社会福祉法人
光教会</t>
    <phoneticPr fontId="6"/>
  </si>
  <si>
    <t>社会福祉法人
光教会
(光教路晃映)</t>
    <rPh sb="0" eb="2">
      <t>シャカイ</t>
    </rPh>
    <rPh sb="2" eb="4">
      <t>フクシ</t>
    </rPh>
    <rPh sb="4" eb="6">
      <t>ホウジン</t>
    </rPh>
    <rPh sb="7" eb="8">
      <t>ヒカリ</t>
    </rPh>
    <rPh sb="8" eb="9">
      <t>キョウ</t>
    </rPh>
    <rPh sb="9" eb="10">
      <t>カイ</t>
    </rPh>
    <rPh sb="16" eb="17">
      <t>エイ</t>
    </rPh>
    <phoneticPr fontId="6"/>
  </si>
  <si>
    <t>光教路晃映</t>
    <rPh sb="3" eb="4">
      <t>アキラ</t>
    </rPh>
    <rPh sb="4" eb="5">
      <t>ハ</t>
    </rPh>
    <phoneticPr fontId="6"/>
  </si>
  <si>
    <t>741-0091</t>
  </si>
  <si>
    <t>0827-
52-3872</t>
  </si>
  <si>
    <t>小瀬294-4</t>
  </si>
  <si>
    <t>ﾋｶﾘﾎｲｸｴﾝ</t>
  </si>
  <si>
    <t>麻里布保育園</t>
  </si>
  <si>
    <t>社会福祉法人
麻里布保育園</t>
    <phoneticPr fontId="6"/>
  </si>
  <si>
    <t>社会福祉法人
麻里布保育園
（境　妙子)</t>
    <rPh sb="0" eb="2">
      <t>シャカイ</t>
    </rPh>
    <rPh sb="2" eb="4">
      <t>フクシ</t>
    </rPh>
    <rPh sb="4" eb="6">
      <t>ホウジン</t>
    </rPh>
    <rPh sb="7" eb="10">
      <t>マリフ</t>
    </rPh>
    <rPh sb="10" eb="13">
      <t>ホイクエン</t>
    </rPh>
    <rPh sb="15" eb="16">
      <t>サカイ</t>
    </rPh>
    <rPh sb="17" eb="19">
      <t>タエコ</t>
    </rPh>
    <phoneticPr fontId="6"/>
  </si>
  <si>
    <t>大室博文</t>
    <rPh sb="0" eb="2">
      <t>オオムロ</t>
    </rPh>
    <rPh sb="2" eb="4">
      <t>ヒロフミ</t>
    </rPh>
    <phoneticPr fontId="6"/>
  </si>
  <si>
    <t>740-0011</t>
  </si>
  <si>
    <t>0827-
22-8208</t>
  </si>
  <si>
    <t>立石町3丁目3-24</t>
  </si>
  <si>
    <t>ﾏﾘﾌﾎｲｸｴﾝ</t>
  </si>
  <si>
    <t>ひろせ保育園</t>
    <rPh sb="5" eb="6">
      <t>エン</t>
    </rPh>
    <phoneticPr fontId="6"/>
  </si>
  <si>
    <t>社会福祉法人
すくすくパートナー</t>
    <phoneticPr fontId="6"/>
  </si>
  <si>
    <t>社会福祉法人
すくすくパートナー
(寺本隆宏)</t>
    <rPh sb="0" eb="2">
      <t>シャカイ</t>
    </rPh>
    <rPh sb="2" eb="4">
      <t>フクシ</t>
    </rPh>
    <rPh sb="4" eb="6">
      <t>ホウジン</t>
    </rPh>
    <phoneticPr fontId="6"/>
  </si>
  <si>
    <t>寺本隆宏</t>
    <rPh sb="2" eb="4">
      <t>タカヒロ</t>
    </rPh>
    <phoneticPr fontId="6"/>
  </si>
  <si>
    <t>740-0724</t>
  </si>
  <si>
    <t>0827-
72-2343</t>
  </si>
  <si>
    <t>錦町広瀬6570</t>
    <rPh sb="0" eb="2">
      <t>ニシキチョウ</t>
    </rPh>
    <phoneticPr fontId="6"/>
  </si>
  <si>
    <t>ﾋﾛｾﾎｲｸｼｮ</t>
  </si>
  <si>
    <t>称光寺保育園</t>
  </si>
  <si>
    <t>社会福祉法人
称光寺保育園</t>
    <phoneticPr fontId="6"/>
  </si>
  <si>
    <t>社会福祉法人
称光寺保育園
(大成龍子)</t>
    <rPh sb="0" eb="2">
      <t>シャカイ</t>
    </rPh>
    <rPh sb="2" eb="4">
      <t>フクシ</t>
    </rPh>
    <rPh sb="4" eb="6">
      <t>ホウジン</t>
    </rPh>
    <rPh sb="7" eb="8">
      <t>ショウ</t>
    </rPh>
    <rPh sb="8" eb="9">
      <t>コウ</t>
    </rPh>
    <rPh sb="9" eb="10">
      <t>ジ</t>
    </rPh>
    <rPh sb="10" eb="13">
      <t>ホイクエン</t>
    </rPh>
    <rPh sb="17" eb="18">
      <t>リュウ</t>
    </rPh>
    <phoneticPr fontId="6"/>
  </si>
  <si>
    <t>大成芳道</t>
    <rPh sb="2" eb="3">
      <t>カオル</t>
    </rPh>
    <rPh sb="3" eb="4">
      <t>ミチ</t>
    </rPh>
    <phoneticPr fontId="6"/>
  </si>
  <si>
    <t>740-0017</t>
  </si>
  <si>
    <t>0827-
22-7358</t>
  </si>
  <si>
    <t>今津町6丁目13-13</t>
    <rPh sb="2" eb="3">
      <t>チョウ</t>
    </rPh>
    <phoneticPr fontId="6"/>
  </si>
  <si>
    <t>ｼｮｳｺｳｼﾞﾎｲｸｴﾝ</t>
  </si>
  <si>
    <t>錦南保育園</t>
  </si>
  <si>
    <t>大谷陽子</t>
    <rPh sb="0" eb="2">
      <t>オオタニ</t>
    </rPh>
    <rPh sb="2" eb="4">
      <t>ヨウコ</t>
    </rPh>
    <phoneticPr fontId="6"/>
  </si>
  <si>
    <t>741-0071</t>
  </si>
  <si>
    <t>0827-
31-3233</t>
  </si>
  <si>
    <t>牛野谷町3丁目29-11</t>
  </si>
  <si>
    <t>ｷﾝﾅﾝﾎｲｸｴﾝ</t>
  </si>
  <si>
    <t>清華保育園</t>
  </si>
  <si>
    <t>社会福祉法人
清光会</t>
    <phoneticPr fontId="6"/>
  </si>
  <si>
    <t>社会福祉法人
清光会
(山本清文)</t>
    <phoneticPr fontId="6"/>
  </si>
  <si>
    <t>山本清文</t>
    <rPh sb="2" eb="4">
      <t>キヨフミ</t>
    </rPh>
    <phoneticPr fontId="6"/>
  </si>
  <si>
    <t>740-1441</t>
  </si>
  <si>
    <t>0827-
63-1222</t>
  </si>
  <si>
    <t>由宇町千鳥ケ丘3丁目1-7</t>
    <rPh sb="0" eb="3">
      <t>ユウチョウ</t>
    </rPh>
    <rPh sb="3" eb="5">
      <t>チドリ</t>
    </rPh>
    <rPh sb="6" eb="7">
      <t>オカ</t>
    </rPh>
    <rPh sb="8" eb="10">
      <t>チョウメ</t>
    </rPh>
    <phoneticPr fontId="6"/>
  </si>
  <si>
    <t>ｾｲｶﾎｲｸｴﾝ</t>
  </si>
  <si>
    <t>あさひ保育園</t>
  </si>
  <si>
    <t>社会福祉法人
岩国ルンビニ会</t>
    <phoneticPr fontId="6"/>
  </si>
  <si>
    <t>社会福祉法人
岩国ルンビニ会
(清水光晴)</t>
    <rPh sb="0" eb="2">
      <t>シャカイ</t>
    </rPh>
    <rPh sb="2" eb="4">
      <t>フクシ</t>
    </rPh>
    <rPh sb="4" eb="6">
      <t>ホウジン</t>
    </rPh>
    <rPh sb="7" eb="9">
      <t>イワクニ</t>
    </rPh>
    <rPh sb="13" eb="14">
      <t>カイ</t>
    </rPh>
    <rPh sb="18" eb="20">
      <t>ミツハル</t>
    </rPh>
    <phoneticPr fontId="6"/>
  </si>
  <si>
    <t>清水光晴</t>
    <rPh sb="2" eb="4">
      <t>ミツハル</t>
    </rPh>
    <phoneticPr fontId="6"/>
  </si>
  <si>
    <t>740-0024</t>
  </si>
  <si>
    <t>0827-
24-1381</t>
  </si>
  <si>
    <t>旭町1丁目1-1</t>
  </si>
  <si>
    <t>ｱｻﾋﾎｲｸｴﾝ</t>
  </si>
  <si>
    <t>リボン保育園</t>
    <rPh sb="3" eb="6">
      <t>ホイクエン</t>
    </rPh>
    <phoneticPr fontId="6"/>
  </si>
  <si>
    <t>社会福祉法人
立正たちばな会</t>
    <rPh sb="0" eb="2">
      <t>シャカイ</t>
    </rPh>
    <rPh sb="2" eb="4">
      <t>フクシ</t>
    </rPh>
    <rPh sb="4" eb="6">
      <t>ホウジン</t>
    </rPh>
    <rPh sb="7" eb="9">
      <t>リッショウ</t>
    </rPh>
    <rPh sb="13" eb="14">
      <t>カイ</t>
    </rPh>
    <phoneticPr fontId="6"/>
  </si>
  <si>
    <t>社会福祉法人
立正たちばな会
（渡邊泰學）</t>
    <rPh sb="0" eb="2">
      <t>シャカイ</t>
    </rPh>
    <rPh sb="2" eb="4">
      <t>フクシ</t>
    </rPh>
    <rPh sb="4" eb="6">
      <t>ホウジン</t>
    </rPh>
    <rPh sb="7" eb="9">
      <t>リッショウ</t>
    </rPh>
    <rPh sb="13" eb="14">
      <t>カイ</t>
    </rPh>
    <rPh sb="16" eb="18">
      <t>ワタナベ</t>
    </rPh>
    <rPh sb="19" eb="20">
      <t>ガク</t>
    </rPh>
    <phoneticPr fontId="6"/>
  </si>
  <si>
    <t>渡邊真弓</t>
    <rPh sb="0" eb="2">
      <t>ワタナベ</t>
    </rPh>
    <rPh sb="2" eb="4">
      <t>マユミ</t>
    </rPh>
    <phoneticPr fontId="6"/>
  </si>
  <si>
    <t>741-0082</t>
  </si>
  <si>
    <t>0827-
41-0190</t>
  </si>
  <si>
    <t>川西1丁目7-5</t>
  </si>
  <si>
    <t>ﾘﾎﾞﾝﾎｲｸｴﾝ</t>
    <phoneticPr fontId="6"/>
  </si>
  <si>
    <t>たんぽぽ保育園</t>
    <phoneticPr fontId="6"/>
  </si>
  <si>
    <t>特定非営利
活動法人
たんぽぽ
わたげの会</t>
    <phoneticPr fontId="6"/>
  </si>
  <si>
    <t>特定非営利活動
法人たんぽぽ
わたげの会
（中元敬子）</t>
    <phoneticPr fontId="6"/>
  </si>
  <si>
    <t>中元敬子</t>
    <phoneticPr fontId="6"/>
  </si>
  <si>
    <t xml:space="preserve">742-0417 </t>
    <phoneticPr fontId="6"/>
  </si>
  <si>
    <t>平成26年4日1日</t>
    <rPh sb="0" eb="2">
      <t>ヘイセイ</t>
    </rPh>
    <rPh sb="4" eb="5">
      <t>ネン</t>
    </rPh>
    <rPh sb="6" eb="7">
      <t>ニチ</t>
    </rPh>
    <rPh sb="8" eb="9">
      <t>ニチ</t>
    </rPh>
    <phoneticPr fontId="6"/>
  </si>
  <si>
    <t>0827-
84-7373</t>
    <phoneticPr fontId="6"/>
  </si>
  <si>
    <t>35208</t>
    <phoneticPr fontId="6"/>
  </si>
  <si>
    <t>周東町下久原８３０－１</t>
    <rPh sb="0" eb="3">
      <t>シュウトウチョウ</t>
    </rPh>
    <rPh sb="3" eb="4">
      <t>シモ</t>
    </rPh>
    <rPh sb="4" eb="5">
      <t>ヒサ</t>
    </rPh>
    <rPh sb="5" eb="6">
      <t>ハラ</t>
    </rPh>
    <phoneticPr fontId="6"/>
  </si>
  <si>
    <t>ﾀﾝﾎﾟﾎﾟﾎｲｸｴﾝ</t>
    <phoneticPr fontId="6"/>
  </si>
  <si>
    <t>たかもり本陣保育園</t>
    <rPh sb="4" eb="6">
      <t>ホンジン</t>
    </rPh>
    <rPh sb="6" eb="9">
      <t>ホイクエン</t>
    </rPh>
    <phoneticPr fontId="6"/>
  </si>
  <si>
    <t>寺本修也</t>
    <rPh sb="2" eb="4">
      <t>シュウヤ</t>
    </rPh>
    <phoneticPr fontId="6"/>
  </si>
  <si>
    <t>0827-
83-0011</t>
    <phoneticPr fontId="6"/>
  </si>
  <si>
    <t>周東町下久原1265-1</t>
    <rPh sb="0" eb="2">
      <t>シュウトウ</t>
    </rPh>
    <rPh sb="2" eb="3">
      <t>チョウ</t>
    </rPh>
    <rPh sb="3" eb="4">
      <t>シタ</t>
    </rPh>
    <rPh sb="4" eb="5">
      <t>ヒサシ</t>
    </rPh>
    <rPh sb="5" eb="6">
      <t>ハラ</t>
    </rPh>
    <phoneticPr fontId="6"/>
  </si>
  <si>
    <t>ﾀｶﾓﾘﾎﾝｼﾞjﾝﾎｲｸｴﾝ</t>
    <phoneticPr fontId="6"/>
  </si>
  <si>
    <t>光市</t>
    <rPh sb="0" eb="2">
      <t>ヒカリシ</t>
    </rPh>
    <phoneticPr fontId="6"/>
  </si>
  <si>
    <t>光市立
大和保育園</t>
    <rPh sb="0" eb="2">
      <t>ヒカリシ</t>
    </rPh>
    <phoneticPr fontId="6"/>
  </si>
  <si>
    <t>山口　理恵</t>
    <rPh sb="0" eb="2">
      <t>ヤマグチ</t>
    </rPh>
    <rPh sb="3" eb="5">
      <t>リエ</t>
    </rPh>
    <phoneticPr fontId="6"/>
  </si>
  <si>
    <t>743-0102</t>
  </si>
  <si>
    <t>0820-
48-2810</t>
  </si>
  <si>
    <t>大字三輪1106</t>
  </si>
  <si>
    <t>ﾋｶﾘｼﾘﾂﾔﾏﾄﾎｲｸｴﾝ</t>
  </si>
  <si>
    <t>光市立
浅江東保育園</t>
    <phoneticPr fontId="6"/>
  </si>
  <si>
    <t>光市</t>
  </si>
  <si>
    <t>河本　知子</t>
    <rPh sb="0" eb="2">
      <t>カワモト</t>
    </rPh>
    <rPh sb="3" eb="5">
      <t>トモコ</t>
    </rPh>
    <phoneticPr fontId="6"/>
  </si>
  <si>
    <t>743-0021</t>
  </si>
  <si>
    <t>0833-
72-1448</t>
  </si>
  <si>
    <t>35210</t>
  </si>
  <si>
    <t>浅江302番地1</t>
  </si>
  <si>
    <t>ﾋｶﾘｼﾘﾂｱｻｴﾋｶﾞｼﾎｲｸｴﾝ</t>
  </si>
  <si>
    <t>光市立
浅江南保育園</t>
    <phoneticPr fontId="6"/>
  </si>
  <si>
    <t>藤井さと子</t>
    <rPh sb="4" eb="5">
      <t>コ</t>
    </rPh>
    <phoneticPr fontId="1"/>
  </si>
  <si>
    <t>0833-
72-1449</t>
  </si>
  <si>
    <t>大字浅江7丁目4-23</t>
    <rPh sb="0" eb="2">
      <t>オオアザ</t>
    </rPh>
    <phoneticPr fontId="6"/>
  </si>
  <si>
    <t>ﾋｶﾘｼﾘﾂｱｻｴﾐﾅﾐﾎｲｸｴﾝ</t>
  </si>
  <si>
    <t>光市立
みたらい保育園</t>
    <phoneticPr fontId="6"/>
  </si>
  <si>
    <t>山野井尚子</t>
    <rPh sb="0" eb="3">
      <t>ヤマノイ</t>
    </rPh>
    <rPh sb="3" eb="5">
      <t>ナオコ</t>
    </rPh>
    <phoneticPr fontId="6"/>
  </si>
  <si>
    <t>743-0005</t>
  </si>
  <si>
    <t>0833-
78-0939</t>
  </si>
  <si>
    <t>室積東ノ庄30番26号</t>
    <rPh sb="4" eb="5">
      <t>ショウ</t>
    </rPh>
    <phoneticPr fontId="6"/>
  </si>
  <si>
    <t>ﾋｶﾘｼﾘﾂﾐﾀﾗｲﾎｲｸｴﾝ</t>
  </si>
  <si>
    <t>光井保育園</t>
  </si>
  <si>
    <t>社会福祉法人
光井保育園</t>
    <phoneticPr fontId="6"/>
  </si>
  <si>
    <t>社会福祉法人
光井保育園
(長岡秀士)</t>
    <rPh sb="0" eb="2">
      <t>シャカイ</t>
    </rPh>
    <rPh sb="2" eb="4">
      <t>フクシ</t>
    </rPh>
    <rPh sb="4" eb="6">
      <t>ホウジン</t>
    </rPh>
    <rPh sb="7" eb="9">
      <t>ミツイ</t>
    </rPh>
    <rPh sb="9" eb="12">
      <t>ホイクエン</t>
    </rPh>
    <phoneticPr fontId="6"/>
  </si>
  <si>
    <t>長岡泰士</t>
    <rPh sb="0" eb="2">
      <t>ナガオカ</t>
    </rPh>
    <rPh sb="2" eb="3">
      <t>タイ</t>
    </rPh>
    <rPh sb="3" eb="4">
      <t>シ</t>
    </rPh>
    <phoneticPr fontId="6"/>
  </si>
  <si>
    <t>743-0011</t>
  </si>
  <si>
    <t>0833-
71-0625</t>
  </si>
  <si>
    <t>光井3丁目4-1</t>
  </si>
  <si>
    <t>ﾐﾂｲﾎｲｸｴﾝ</t>
  </si>
  <si>
    <t>野原保育園</t>
  </si>
  <si>
    <t>社会福祉法人
教栄福祉会</t>
    <phoneticPr fontId="6"/>
  </si>
  <si>
    <t>社会福祉法人
教栄福祉会
(浪山行信)</t>
    <rPh sb="0" eb="2">
      <t>シャカイ</t>
    </rPh>
    <rPh sb="2" eb="4">
      <t>フクシ</t>
    </rPh>
    <rPh sb="4" eb="6">
      <t>ホウジン</t>
    </rPh>
    <rPh sb="7" eb="9">
      <t>キョウエイ</t>
    </rPh>
    <rPh sb="9" eb="12">
      <t>フクシカイ</t>
    </rPh>
    <phoneticPr fontId="6"/>
  </si>
  <si>
    <t>浪山行信</t>
  </si>
  <si>
    <t>743-0013</t>
  </si>
  <si>
    <t>0833-
71-1085</t>
  </si>
  <si>
    <t>中央3丁目5-12</t>
  </si>
  <si>
    <t>ﾉﾊﾗﾎｲｸｴﾝ</t>
  </si>
  <si>
    <t>社会福祉法人
東光福祉会</t>
    <rPh sb="9" eb="12">
      <t>フクシカイ</t>
    </rPh>
    <phoneticPr fontId="6"/>
  </si>
  <si>
    <t>社会福祉法人
東光福祉会
(渡辺正善)</t>
    <rPh sb="0" eb="2">
      <t>シャカイ</t>
    </rPh>
    <rPh sb="2" eb="4">
      <t>フクシ</t>
    </rPh>
    <rPh sb="4" eb="6">
      <t>ホウジン</t>
    </rPh>
    <rPh sb="7" eb="9">
      <t>トウコウ</t>
    </rPh>
    <rPh sb="9" eb="12">
      <t>フクシカイ</t>
    </rPh>
    <phoneticPr fontId="6"/>
  </si>
  <si>
    <t>渡辺法善</t>
    <rPh sb="2" eb="3">
      <t>ホウ</t>
    </rPh>
    <rPh sb="3" eb="4">
      <t>ゼン</t>
    </rPh>
    <phoneticPr fontId="6"/>
  </si>
  <si>
    <t>743-0046</t>
  </si>
  <si>
    <t>0833-
71-1449</t>
  </si>
  <si>
    <t>木園1丁目11-2</t>
  </si>
  <si>
    <t>聖華保育園</t>
  </si>
  <si>
    <t>社会福祉法人
聖華保育会</t>
    <phoneticPr fontId="6"/>
  </si>
  <si>
    <t>社会福祉法人
聖華保育会
(龍石晃裕)</t>
    <rPh sb="0" eb="2">
      <t>シャカイ</t>
    </rPh>
    <rPh sb="2" eb="4">
      <t>フクシ</t>
    </rPh>
    <rPh sb="4" eb="6">
      <t>ホウジン</t>
    </rPh>
    <rPh sb="7" eb="8">
      <t>セイ</t>
    </rPh>
    <rPh sb="8" eb="9">
      <t>ハナ</t>
    </rPh>
    <rPh sb="9" eb="11">
      <t>ホイク</t>
    </rPh>
    <rPh sb="11" eb="12">
      <t>カイ</t>
    </rPh>
    <phoneticPr fontId="6"/>
  </si>
  <si>
    <t>龍石晃裕</t>
  </si>
  <si>
    <t>743-0065</t>
  </si>
  <si>
    <t>0833-
77-4033</t>
  </si>
  <si>
    <t>上島田3丁目6-1</t>
    <rPh sb="0" eb="1">
      <t>ウエ</t>
    </rPh>
    <phoneticPr fontId="6"/>
  </si>
  <si>
    <t>室積保育園</t>
  </si>
  <si>
    <t>潤間淨子</t>
  </si>
  <si>
    <t>潤間淨子</t>
    <phoneticPr fontId="6"/>
  </si>
  <si>
    <t>743-0007</t>
  </si>
  <si>
    <t>0833-
78-0047</t>
  </si>
  <si>
    <t>室積5丁目13番27号</t>
    <rPh sb="7" eb="8">
      <t>バン</t>
    </rPh>
    <rPh sb="10" eb="11">
      <t>ゴウ</t>
    </rPh>
    <phoneticPr fontId="6"/>
  </si>
  <si>
    <t>ﾑﾛﾂﾞﾐﾎｲｸｴﾝ</t>
  </si>
  <si>
    <t>松原保育園</t>
  </si>
  <si>
    <t>社会福祉法人
松原保育園</t>
    <phoneticPr fontId="6"/>
  </si>
  <si>
    <t>社会福祉法人
松原保育園
(北村由成)</t>
    <rPh sb="14" eb="16">
      <t>キタムラ</t>
    </rPh>
    <rPh sb="16" eb="17">
      <t>ヨシ</t>
    </rPh>
    <rPh sb="17" eb="18">
      <t>ナリ</t>
    </rPh>
    <phoneticPr fontId="6"/>
  </si>
  <si>
    <t>北村陽子</t>
    <rPh sb="0" eb="2">
      <t>キタムラ</t>
    </rPh>
    <rPh sb="2" eb="4">
      <t>ヨウコ</t>
    </rPh>
    <phoneticPr fontId="6"/>
  </si>
  <si>
    <t>743-0071</t>
  </si>
  <si>
    <t>0833-
78-0129</t>
  </si>
  <si>
    <t>室積新開2丁目1-17</t>
  </si>
  <si>
    <t>ﾏﾂﾊﾞﾗﾎｲｸｴﾝ</t>
  </si>
  <si>
    <t>虹ケ丘幼児学園</t>
  </si>
  <si>
    <t>社会福祉法人
白象会</t>
    <phoneticPr fontId="6"/>
  </si>
  <si>
    <t>社会福祉法人
白象会
(神代信海)</t>
    <rPh sb="14" eb="15">
      <t>シン</t>
    </rPh>
    <rPh sb="15" eb="16">
      <t>ウミ</t>
    </rPh>
    <phoneticPr fontId="6"/>
  </si>
  <si>
    <t>神代信海</t>
    <rPh sb="2" eb="3">
      <t>シン</t>
    </rPh>
    <rPh sb="3" eb="4">
      <t>ウミ</t>
    </rPh>
    <phoneticPr fontId="6"/>
  </si>
  <si>
    <t>743-0031</t>
  </si>
  <si>
    <t>0833-
71-0055</t>
  </si>
  <si>
    <t>虹ケ丘4丁目22-1</t>
  </si>
  <si>
    <t>ﾆｼﾞｶﾞｵｶﾖｳｼﾞｶﾞｸｴﾝ</t>
    <phoneticPr fontId="6"/>
  </si>
  <si>
    <t>長門市</t>
    <rPh sb="0" eb="3">
      <t>ナガトシ</t>
    </rPh>
    <phoneticPr fontId="6"/>
  </si>
  <si>
    <t>長門市立
日置保育園</t>
    <rPh sb="0" eb="3">
      <t>ナガトシ</t>
    </rPh>
    <phoneticPr fontId="6"/>
  </si>
  <si>
    <t>明賀美智子</t>
    <rPh sb="0" eb="1">
      <t>メイ</t>
    </rPh>
    <rPh sb="1" eb="2">
      <t>ガ</t>
    </rPh>
    <rPh sb="2" eb="5">
      <t>ミチコ</t>
    </rPh>
    <phoneticPr fontId="6"/>
  </si>
  <si>
    <t>759-4401</t>
  </si>
  <si>
    <t>0837-
37-2271</t>
  </si>
  <si>
    <t>35211</t>
  </si>
  <si>
    <t>長門市</t>
  </si>
  <si>
    <t>日置上5926</t>
    <phoneticPr fontId="6"/>
  </si>
  <si>
    <t>ﾅｶﾞﾄｼﾘﾂﾍｷﾎｲｸｴﾝ</t>
  </si>
  <si>
    <t>長門市立
菱海保育園</t>
    <rPh sb="0" eb="2">
      <t>ナガト</t>
    </rPh>
    <rPh sb="2" eb="4">
      <t>シリツ</t>
    </rPh>
    <rPh sb="9" eb="10">
      <t>エン</t>
    </rPh>
    <phoneticPr fontId="6"/>
  </si>
  <si>
    <t>長谷恭子</t>
    <rPh sb="0" eb="2">
      <t>ハセ</t>
    </rPh>
    <rPh sb="2" eb="4">
      <t>キョウコ</t>
    </rPh>
    <phoneticPr fontId="6"/>
  </si>
  <si>
    <t>759-4503</t>
  </si>
  <si>
    <t>0837-
32-0029</t>
  </si>
  <si>
    <t>油谷新別名10801</t>
    <rPh sb="0" eb="2">
      <t>ユヤ</t>
    </rPh>
    <phoneticPr fontId="6"/>
  </si>
  <si>
    <t>ﾅｶﾞﾄｼﾘﾂﾋｼｶｲﾎｲｸｴﾝ</t>
  </si>
  <si>
    <t>長門市立
黄波戸保育園</t>
    <rPh sb="0" eb="3">
      <t>ナガトシ</t>
    </rPh>
    <phoneticPr fontId="6"/>
  </si>
  <si>
    <t>釼物真子</t>
    <rPh sb="0" eb="1">
      <t>ツルギ</t>
    </rPh>
    <rPh sb="1" eb="2">
      <t>モノ</t>
    </rPh>
    <rPh sb="2" eb="4">
      <t>マコ</t>
    </rPh>
    <phoneticPr fontId="6"/>
  </si>
  <si>
    <t>0837-
37-2248</t>
  </si>
  <si>
    <t>日置上2388-26</t>
  </si>
  <si>
    <t>ﾅｶﾞﾄｼﾘﾂｷﾜﾄﾞﾎｲｸｴﾝ</t>
  </si>
  <si>
    <t>長門市立
向津具保育園</t>
    <rPh sb="0" eb="2">
      <t>ナガト</t>
    </rPh>
    <rPh sb="2" eb="4">
      <t>シリツ</t>
    </rPh>
    <rPh sb="5" eb="6">
      <t>ム</t>
    </rPh>
    <rPh sb="6" eb="7">
      <t>ツ</t>
    </rPh>
    <rPh sb="7" eb="8">
      <t>グ</t>
    </rPh>
    <rPh sb="10" eb="11">
      <t>エン</t>
    </rPh>
    <phoneticPr fontId="6"/>
  </si>
  <si>
    <t>田中陽子</t>
    <rPh sb="0" eb="2">
      <t>タナカ</t>
    </rPh>
    <rPh sb="2" eb="4">
      <t>ヨウコ</t>
    </rPh>
    <phoneticPr fontId="6"/>
  </si>
  <si>
    <t>759-4622</t>
  </si>
  <si>
    <t>0837-
34-0142</t>
  </si>
  <si>
    <t>油谷向津具上1136-26</t>
    <rPh sb="0" eb="2">
      <t>ユヤ</t>
    </rPh>
    <phoneticPr fontId="6"/>
  </si>
  <si>
    <t>ﾅｶﾞﾄｼﾘﾂﾑｶﾂｸﾎｲｸｴﾝ</t>
    <phoneticPr fontId="6"/>
  </si>
  <si>
    <t>長門市立
三隅保育園</t>
    <rPh sb="0" eb="2">
      <t>ナガト</t>
    </rPh>
    <rPh sb="2" eb="4">
      <t>シリツ</t>
    </rPh>
    <rPh sb="5" eb="7">
      <t>ミスミ</t>
    </rPh>
    <rPh sb="7" eb="10">
      <t>ホイクエン</t>
    </rPh>
    <phoneticPr fontId="6"/>
  </si>
  <si>
    <t>緒方丈美</t>
  </si>
  <si>
    <t>759-3803</t>
  </si>
  <si>
    <t>0837-
43-2211</t>
  </si>
  <si>
    <t>三隅下473</t>
    <rPh sb="0" eb="2">
      <t>ミスミ</t>
    </rPh>
    <rPh sb="2" eb="3">
      <t>シモ</t>
    </rPh>
    <phoneticPr fontId="6"/>
  </si>
  <si>
    <t>ﾅｶﾞﾄｼﾘﾂﾐｽﾐﾎｲｸｴﾝ</t>
  </si>
  <si>
    <t>長門市立
みのり保育園</t>
    <rPh sb="0" eb="2">
      <t>ナガト</t>
    </rPh>
    <rPh sb="2" eb="3">
      <t>シ</t>
    </rPh>
    <rPh sb="3" eb="4">
      <t>タテ</t>
    </rPh>
    <rPh sb="8" eb="10">
      <t>ホイク</t>
    </rPh>
    <rPh sb="10" eb="11">
      <t>エン</t>
    </rPh>
    <phoneticPr fontId="6"/>
  </si>
  <si>
    <t>磯奥和枝</t>
    <phoneticPr fontId="6"/>
  </si>
  <si>
    <t>759-4102</t>
  </si>
  <si>
    <t>0837-
22-2060</t>
  </si>
  <si>
    <t>西深川3766</t>
    <rPh sb="0" eb="3">
      <t>ニシフカワ</t>
    </rPh>
    <phoneticPr fontId="6"/>
  </si>
  <si>
    <t>ﾅｶﾞﾄｼﾘﾂﾐﾉﾘﾎｲｸｴﾝ</t>
    <phoneticPr fontId="6"/>
  </si>
  <si>
    <t>みすゞ保育園</t>
    <phoneticPr fontId="6"/>
  </si>
  <si>
    <t>社会福祉法人
善隣会</t>
    <rPh sb="9" eb="10">
      <t>カイ</t>
    </rPh>
    <phoneticPr fontId="6"/>
  </si>
  <si>
    <t>社会福祉法人
善隣会
（上野隆宣）</t>
    <rPh sb="9" eb="10">
      <t>カイ</t>
    </rPh>
    <rPh sb="12" eb="14">
      <t>ウエノ</t>
    </rPh>
    <rPh sb="14" eb="16">
      <t>タカノブ</t>
    </rPh>
    <phoneticPr fontId="6"/>
  </si>
  <si>
    <t>上野隆宣</t>
  </si>
  <si>
    <t>759-4106</t>
  </si>
  <si>
    <t>0837-
26-1327</t>
  </si>
  <si>
    <t>仙崎1263-1</t>
  </si>
  <si>
    <t>ﾐｽゞﾎｲｸｴﾝ</t>
  </si>
  <si>
    <t>柳井市</t>
    <rPh sb="0" eb="3">
      <t>ヤナイシ</t>
    </rPh>
    <phoneticPr fontId="6"/>
  </si>
  <si>
    <t>柳井南保育所</t>
  </si>
  <si>
    <t>柳井市</t>
  </si>
  <si>
    <t>田中和子</t>
    <rPh sb="0" eb="2">
      <t>タナカ</t>
    </rPh>
    <rPh sb="2" eb="4">
      <t>カズコ</t>
    </rPh>
    <phoneticPr fontId="6"/>
  </si>
  <si>
    <t>742-1352</t>
  </si>
  <si>
    <t>0820-
27-0030</t>
  </si>
  <si>
    <t>35212</t>
  </si>
  <si>
    <t>伊保庄2530-3</t>
  </si>
  <si>
    <t>ﾔﾅｲﾐﾅﾐﾎｲｸｼｮ</t>
  </si>
  <si>
    <t>大畠保育所</t>
  </si>
  <si>
    <t>山下香保里</t>
    <rPh sb="0" eb="2">
      <t>ヤマシタ</t>
    </rPh>
    <rPh sb="2" eb="5">
      <t>カホリ</t>
    </rPh>
    <phoneticPr fontId="6"/>
  </si>
  <si>
    <t>749-0101</t>
  </si>
  <si>
    <t>0820-
45-2619</t>
  </si>
  <si>
    <t>神代2966-25</t>
  </si>
  <si>
    <t>ｵｵﾊﾞﾀｹﾎｲｸｼｮ</t>
  </si>
  <si>
    <t>放光保育園</t>
  </si>
  <si>
    <t>社会福祉法人
放光福祉会</t>
    <phoneticPr fontId="6"/>
  </si>
  <si>
    <t>社会福祉法人
放光福祉会
(井原善昭)</t>
    <phoneticPr fontId="6"/>
  </si>
  <si>
    <t>井原善昭</t>
    <phoneticPr fontId="6"/>
  </si>
  <si>
    <t>742-0022</t>
  </si>
  <si>
    <t>0820-
22-0427</t>
  </si>
  <si>
    <t>柳井津308-4</t>
  </si>
  <si>
    <t>ﾎｳｺｳﾎｲｸｴﾝ</t>
  </si>
  <si>
    <t>余田保育園</t>
  </si>
  <si>
    <t>社会福祉法人
余田保育園</t>
    <phoneticPr fontId="6"/>
  </si>
  <si>
    <t>社会福祉法人
余田保育園
(冨田隆泉)</t>
    <rPh sb="14" eb="15">
      <t>トミ</t>
    </rPh>
    <rPh sb="15" eb="16">
      <t>タ</t>
    </rPh>
    <rPh sb="16" eb="17">
      <t>タカシ</t>
    </rPh>
    <rPh sb="17" eb="18">
      <t>イズミ</t>
    </rPh>
    <phoneticPr fontId="6"/>
  </si>
  <si>
    <t>冨田正隆</t>
    <rPh sb="0" eb="1">
      <t>トミ</t>
    </rPh>
    <rPh sb="2" eb="3">
      <t>タダ</t>
    </rPh>
    <phoneticPr fontId="6"/>
  </si>
  <si>
    <t>742-0034</t>
  </si>
  <si>
    <t>0820-
22-2410</t>
  </si>
  <si>
    <t>余田松堂1418</t>
  </si>
  <si>
    <t>ﾖﾀﾎｲｸｴﾝ</t>
  </si>
  <si>
    <t>伊陸保育園</t>
    <rPh sb="4" eb="5">
      <t>エン</t>
    </rPh>
    <phoneticPr fontId="6"/>
  </si>
  <si>
    <t>社会福祉法人
最勝会</t>
    <phoneticPr fontId="6"/>
  </si>
  <si>
    <t>社会福祉法人
最勝会
(山根正文)</t>
    <rPh sb="14" eb="16">
      <t>マサフミ</t>
    </rPh>
    <phoneticPr fontId="6"/>
  </si>
  <si>
    <t>柳井陽子</t>
    <rPh sb="0" eb="2">
      <t>ヤナイ</t>
    </rPh>
    <rPh sb="2" eb="4">
      <t>ヨウコ</t>
    </rPh>
    <phoneticPr fontId="6"/>
  </si>
  <si>
    <t>742-0201</t>
  </si>
  <si>
    <t>0820-
26-0825</t>
  </si>
  <si>
    <t>伊陸6215-2</t>
  </si>
  <si>
    <t>ｲｶﾁﾎｲｸｴﾝ</t>
  </si>
  <si>
    <t>社会福祉法人
文殊会</t>
    <rPh sb="7" eb="8">
      <t>ブン</t>
    </rPh>
    <rPh sb="8" eb="9">
      <t>コト</t>
    </rPh>
    <rPh sb="9" eb="10">
      <t>カイ</t>
    </rPh>
    <phoneticPr fontId="6"/>
  </si>
  <si>
    <t>社会福祉法人
文殊会
(桑原　眞)</t>
    <rPh sb="7" eb="8">
      <t>ブン</t>
    </rPh>
    <rPh sb="8" eb="9">
      <t>コト</t>
    </rPh>
    <rPh sb="9" eb="10">
      <t>カイ</t>
    </rPh>
    <rPh sb="15" eb="16">
      <t>マコト</t>
    </rPh>
    <phoneticPr fontId="6"/>
  </si>
  <si>
    <t>桑原京子</t>
    <rPh sb="2" eb="4">
      <t>キョウコ</t>
    </rPh>
    <phoneticPr fontId="6"/>
  </si>
  <si>
    <t>742-0021</t>
  </si>
  <si>
    <t>0820-
22-1078</t>
  </si>
  <si>
    <t>柳井2202-2</t>
  </si>
  <si>
    <t>羽仁保育園</t>
  </si>
  <si>
    <t>社会福祉法人
羽仁保育園</t>
    <phoneticPr fontId="6"/>
  </si>
  <si>
    <t>社会福祉法人
羽仁保育園
(吉崎勉)</t>
    <rPh sb="14" eb="16">
      <t>ヨシザキ</t>
    </rPh>
    <rPh sb="16" eb="17">
      <t>ツトム</t>
    </rPh>
    <phoneticPr fontId="6"/>
  </si>
  <si>
    <t>吉崎　勉</t>
    <rPh sb="3" eb="4">
      <t>ツトム</t>
    </rPh>
    <phoneticPr fontId="6"/>
  </si>
  <si>
    <t>742-0032</t>
  </si>
  <si>
    <t>0820-
23-2625</t>
  </si>
  <si>
    <t>古開作962-5</t>
  </si>
  <si>
    <t>ﾊﾆﾎｲｸｴﾝ</t>
  </si>
  <si>
    <t>新庄保育園</t>
  </si>
  <si>
    <t>社会福祉法人
新庄保育園</t>
    <phoneticPr fontId="6"/>
  </si>
  <si>
    <t>社会福祉法人
新庄保育園
(野坂孝道)</t>
    <rPh sb="14" eb="16">
      <t>ノサカ</t>
    </rPh>
    <rPh sb="16" eb="18">
      <t>タカミチ</t>
    </rPh>
    <phoneticPr fontId="6"/>
  </si>
  <si>
    <t>野坂孝道</t>
    <rPh sb="0" eb="2">
      <t>ノサカ</t>
    </rPh>
    <rPh sb="2" eb="4">
      <t>タカミチ</t>
    </rPh>
    <phoneticPr fontId="6"/>
  </si>
  <si>
    <t>742-0033</t>
  </si>
  <si>
    <t>0820-
23-0491</t>
  </si>
  <si>
    <t>新庄2628-1</t>
  </si>
  <si>
    <t>ｼﾝｼﾞｮｳﾎｲｸｴﾝ</t>
  </si>
  <si>
    <t>ひづみ保育園</t>
  </si>
  <si>
    <t>社会福祉法人
ひづみ保育園</t>
    <phoneticPr fontId="6"/>
  </si>
  <si>
    <t>社会福祉法人
ひづみ保育園
(西山一子)</t>
    <phoneticPr fontId="6"/>
  </si>
  <si>
    <t>西山　忍</t>
    <phoneticPr fontId="6"/>
  </si>
  <si>
    <t>742-0111</t>
  </si>
  <si>
    <t>0820-
28-0428</t>
  </si>
  <si>
    <t>日積5551-1</t>
  </si>
  <si>
    <t>ﾋﾂﾞﾐﾎｲｸｴﾝ</t>
  </si>
  <si>
    <t>若葉保育園</t>
  </si>
  <si>
    <t>社会福祉法人
八波会</t>
    <phoneticPr fontId="6"/>
  </si>
  <si>
    <t>社会福祉法人
八波会
(田中　昭則)</t>
    <rPh sb="12" eb="14">
      <t>タナカ</t>
    </rPh>
    <rPh sb="15" eb="17">
      <t>アキノリ</t>
    </rPh>
    <phoneticPr fontId="6"/>
  </si>
  <si>
    <t>宗里照美</t>
    <rPh sb="0" eb="2">
      <t>ムネサト</t>
    </rPh>
    <rPh sb="2" eb="4">
      <t>テルミ</t>
    </rPh>
    <phoneticPr fontId="6"/>
  </si>
  <si>
    <t>0820-
22-1178</t>
  </si>
  <si>
    <t>柳井4395-1</t>
  </si>
  <si>
    <t>ﾜｶﾊﾞﾎｲｸｴﾝ</t>
  </si>
  <si>
    <t>ルンビニ
第二保育園</t>
    <rPh sb="5" eb="7">
      <t>ダイニ</t>
    </rPh>
    <rPh sb="7" eb="10">
      <t>ホイクエン</t>
    </rPh>
    <phoneticPr fontId="6"/>
  </si>
  <si>
    <t>社会福祉法人
文殊会</t>
    <rPh sb="0" eb="2">
      <t>シャカイ</t>
    </rPh>
    <rPh sb="2" eb="4">
      <t>フクシ</t>
    </rPh>
    <rPh sb="4" eb="6">
      <t>ホウジン</t>
    </rPh>
    <rPh sb="7" eb="9">
      <t>モンジュ</t>
    </rPh>
    <rPh sb="9" eb="10">
      <t>カイ</t>
    </rPh>
    <phoneticPr fontId="6"/>
  </si>
  <si>
    <t>社会福祉法人
文殊会
（桑原　眞）</t>
    <rPh sb="0" eb="2">
      <t>シャカイ</t>
    </rPh>
    <rPh sb="2" eb="4">
      <t>フクシ</t>
    </rPh>
    <rPh sb="4" eb="6">
      <t>ホウジン</t>
    </rPh>
    <rPh sb="7" eb="9">
      <t>モンジュ</t>
    </rPh>
    <rPh sb="9" eb="10">
      <t>カイ</t>
    </rPh>
    <rPh sb="12" eb="14">
      <t>クワハラ</t>
    </rPh>
    <rPh sb="15" eb="16">
      <t>マコト</t>
    </rPh>
    <phoneticPr fontId="6"/>
  </si>
  <si>
    <t>児玉好美</t>
    <rPh sb="0" eb="2">
      <t>コダマ</t>
    </rPh>
    <rPh sb="2" eb="3">
      <t>コノ</t>
    </rPh>
    <rPh sb="3" eb="4">
      <t>ビ</t>
    </rPh>
    <phoneticPr fontId="6"/>
  </si>
  <si>
    <t>0820-
22-9900</t>
  </si>
  <si>
    <t>柳井961-1</t>
    <rPh sb="0" eb="2">
      <t>ヤナイ</t>
    </rPh>
    <phoneticPr fontId="6"/>
  </si>
  <si>
    <t>ﾙﾝﾋﾞﾆﾀﾞｲﾆﾎｲｸｴﾝ</t>
  </si>
  <si>
    <t>美祢市</t>
    <rPh sb="0" eb="3">
      <t>ミネシ</t>
    </rPh>
    <phoneticPr fontId="6"/>
  </si>
  <si>
    <t>厚保保育園</t>
  </si>
  <si>
    <t>美祢市</t>
  </si>
  <si>
    <t>片山　智子</t>
    <rPh sb="0" eb="2">
      <t>カタヤマ</t>
    </rPh>
    <rPh sb="3" eb="5">
      <t>トモコ</t>
    </rPh>
    <phoneticPr fontId="6"/>
  </si>
  <si>
    <t>759-2151</t>
  </si>
  <si>
    <t>0837-
58-0014</t>
  </si>
  <si>
    <t>35213</t>
  </si>
  <si>
    <t>西厚保町本郷618</t>
  </si>
  <si>
    <t>ｱﾂﾎｲｸｴﾝ</t>
  </si>
  <si>
    <t>大田保育園</t>
    <rPh sb="4" eb="5">
      <t>エン</t>
    </rPh>
    <phoneticPr fontId="6"/>
  </si>
  <si>
    <t>山本麻紀</t>
    <rPh sb="0" eb="2">
      <t>ヤマモト</t>
    </rPh>
    <rPh sb="2" eb="3">
      <t>マ</t>
    </rPh>
    <rPh sb="3" eb="4">
      <t>キ</t>
    </rPh>
    <phoneticPr fontId="6"/>
  </si>
  <si>
    <t>754-0211</t>
  </si>
  <si>
    <t>08396-
2-0126</t>
  </si>
  <si>
    <t>美東町大田6225-1</t>
    <rPh sb="0" eb="3">
      <t>ミトウチョウ</t>
    </rPh>
    <phoneticPr fontId="6"/>
  </si>
  <si>
    <t>ｵｵﾀﾞﾎｲｸｴﾝ</t>
    <phoneticPr fontId="6"/>
  </si>
  <si>
    <t>伊佐保育園</t>
  </si>
  <si>
    <t>利重　佳子</t>
    <rPh sb="0" eb="1">
      <t>トシ</t>
    </rPh>
    <rPh sb="1" eb="2">
      <t>シゲ</t>
    </rPh>
    <rPh sb="3" eb="5">
      <t>ヨシコ</t>
    </rPh>
    <phoneticPr fontId="6"/>
  </si>
  <si>
    <t>759-2222</t>
  </si>
  <si>
    <t>0837-
52-0151</t>
  </si>
  <si>
    <t>伊佐町伊佐4533</t>
  </si>
  <si>
    <t>ｲｻﾎｲｸｴﾝ</t>
  </si>
  <si>
    <t>秋吉保育園</t>
    <rPh sb="4" eb="5">
      <t>エン</t>
    </rPh>
    <phoneticPr fontId="6"/>
  </si>
  <si>
    <t>渡邉　優子</t>
    <rPh sb="0" eb="2">
      <t>ワタナベ</t>
    </rPh>
    <rPh sb="3" eb="5">
      <t>ユウコ</t>
    </rPh>
    <phoneticPr fontId="6"/>
  </si>
  <si>
    <t>754-0511</t>
  </si>
  <si>
    <t>0837-
62-0505</t>
  </si>
  <si>
    <t>秋芳町秋吉5320-1</t>
    <rPh sb="0" eb="3">
      <t>シュウホウチョウ</t>
    </rPh>
    <phoneticPr fontId="6"/>
  </si>
  <si>
    <t>ｱｷﾖｼﾎｲｸｴﾝ</t>
    <phoneticPr fontId="6"/>
  </si>
  <si>
    <t>真長田保育園</t>
    <rPh sb="5" eb="6">
      <t>エン</t>
    </rPh>
    <phoneticPr fontId="6"/>
  </si>
  <si>
    <t>八田宣子</t>
    <rPh sb="0" eb="1">
      <t>ハチ</t>
    </rPh>
    <rPh sb="1" eb="2">
      <t>タ</t>
    </rPh>
    <rPh sb="2" eb="4">
      <t>ノブコ</t>
    </rPh>
    <phoneticPr fontId="6"/>
  </si>
  <si>
    <t>754-0122</t>
  </si>
  <si>
    <t>08396-
5-0102</t>
  </si>
  <si>
    <t>美東町真名472-3</t>
    <rPh sb="0" eb="3">
      <t>ミトウチョウ</t>
    </rPh>
    <phoneticPr fontId="6"/>
  </si>
  <si>
    <t>ﾏﾅｶﾞﾀﾎｲｸｴﾝ</t>
    <phoneticPr fontId="6"/>
  </si>
  <si>
    <t>秋芳桂花保育園</t>
    <rPh sb="0" eb="2">
      <t>シュウホウ</t>
    </rPh>
    <rPh sb="2" eb="3">
      <t>カツラ</t>
    </rPh>
    <rPh sb="3" eb="4">
      <t>ハナ</t>
    </rPh>
    <rPh sb="4" eb="7">
      <t>ホイクエン</t>
    </rPh>
    <phoneticPr fontId="6"/>
  </si>
  <si>
    <t>林富士香</t>
    <rPh sb="0" eb="1">
      <t>ハヤシ</t>
    </rPh>
    <rPh sb="1" eb="3">
      <t>フジ</t>
    </rPh>
    <rPh sb="3" eb="4">
      <t>カ</t>
    </rPh>
    <phoneticPr fontId="6"/>
  </si>
  <si>
    <t>754-0601</t>
    <phoneticPr fontId="6"/>
  </si>
  <si>
    <t>0837-
64-0945</t>
    <phoneticPr fontId="6"/>
  </si>
  <si>
    <t>35213</t>
    <phoneticPr fontId="6"/>
  </si>
  <si>
    <t>秋芳町嘉万2960-3</t>
    <phoneticPr fontId="6"/>
  </si>
  <si>
    <t>ｼｭｳﾎｳｹｲｶﾎｲｸｴﾝ</t>
    <phoneticPr fontId="6"/>
  </si>
  <si>
    <t>麦川保育園</t>
  </si>
  <si>
    <t>社会福祉法人
麦川福祉協会</t>
    <phoneticPr fontId="6"/>
  </si>
  <si>
    <t>社会福祉法人
麦川福祉協会
(川越英眞)</t>
    <rPh sb="17" eb="18">
      <t>エイ</t>
    </rPh>
    <rPh sb="18" eb="19">
      <t>シン</t>
    </rPh>
    <phoneticPr fontId="6"/>
  </si>
  <si>
    <t>川越千世</t>
    <rPh sb="0" eb="2">
      <t>カワゴエ</t>
    </rPh>
    <rPh sb="2" eb="4">
      <t>チヨ</t>
    </rPh>
    <phoneticPr fontId="6"/>
  </si>
  <si>
    <t>759-2214</t>
  </si>
  <si>
    <t>0837-
53-2582</t>
  </si>
  <si>
    <t>大嶺町奥分2058-4</t>
    <rPh sb="3" eb="4">
      <t>オク</t>
    </rPh>
    <rPh sb="4" eb="5">
      <t>ブン</t>
    </rPh>
    <phoneticPr fontId="6"/>
  </si>
  <si>
    <t>ﾑｷﾞｶﾞﾜﾎｲｸｴﾝ</t>
    <phoneticPr fontId="6"/>
  </si>
  <si>
    <t>南大嶺保育園</t>
  </si>
  <si>
    <t>社会福祉法人
南大嶺福祉会</t>
    <phoneticPr fontId="6"/>
  </si>
  <si>
    <t>社会福祉法人
南大嶺福祉会
(信田百合夫)</t>
    <phoneticPr fontId="6"/>
  </si>
  <si>
    <t>田邉眞澄</t>
    <rPh sb="0" eb="2">
      <t>タナベ</t>
    </rPh>
    <rPh sb="2" eb="4">
      <t>マスミ</t>
    </rPh>
    <phoneticPr fontId="6"/>
  </si>
  <si>
    <t>759-2213</t>
  </si>
  <si>
    <t>0837-
53-0161</t>
  </si>
  <si>
    <t>大嶺町西分10504-5</t>
    <phoneticPr fontId="6"/>
  </si>
  <si>
    <t>ﾐﾅﾐｵｵﾐﾈﾎｲｸｴﾝ</t>
  </si>
  <si>
    <t>吉則保育園</t>
  </si>
  <si>
    <t>社会福祉法人
吉則保育園</t>
    <phoneticPr fontId="6"/>
  </si>
  <si>
    <t>社会福祉法人
吉則保育園
(波佐間　正順)</t>
    <rPh sb="14" eb="17">
      <t>ハザマ</t>
    </rPh>
    <rPh sb="18" eb="19">
      <t>マサ</t>
    </rPh>
    <rPh sb="19" eb="20">
      <t>ジュン</t>
    </rPh>
    <phoneticPr fontId="6"/>
  </si>
  <si>
    <t>波佐間正順</t>
    <phoneticPr fontId="6"/>
  </si>
  <si>
    <t>759-2212</t>
  </si>
  <si>
    <t>0837-
52-2529</t>
  </si>
  <si>
    <t>大嶺町東分2991-5</t>
  </si>
  <si>
    <t>ﾖｼﾉﾘﾎｲｸｴﾝ</t>
  </si>
  <si>
    <t>周南市</t>
    <rPh sb="0" eb="2">
      <t>シュウナン</t>
    </rPh>
    <rPh sb="2" eb="3">
      <t>シ</t>
    </rPh>
    <phoneticPr fontId="6"/>
  </si>
  <si>
    <t>周南市立
須々万保育園</t>
    <phoneticPr fontId="6"/>
  </si>
  <si>
    <t>周南市</t>
  </si>
  <si>
    <t>立石千穂</t>
  </si>
  <si>
    <t>745-0121</t>
  </si>
  <si>
    <t>0834-
88-0042</t>
  </si>
  <si>
    <t>35215</t>
  </si>
  <si>
    <t>大字須々万奥737</t>
    <rPh sb="0" eb="2">
      <t>オオアザ</t>
    </rPh>
    <phoneticPr fontId="6"/>
  </si>
  <si>
    <t>ｼｭｳﾅﾝｼﾘﾂｽｽﾏﾎｲｸｴﾝ</t>
  </si>
  <si>
    <t>周南市立
第二保育園</t>
    <phoneticPr fontId="6"/>
  </si>
  <si>
    <t>田中由紀恵</t>
    <rPh sb="0" eb="2">
      <t>タナカ</t>
    </rPh>
    <rPh sb="2" eb="5">
      <t>ユキエ</t>
    </rPh>
    <phoneticPr fontId="16"/>
  </si>
  <si>
    <t>745-0066</t>
  </si>
  <si>
    <t>0834-
22-8870</t>
  </si>
  <si>
    <t>岡田町2-23</t>
  </si>
  <si>
    <t>ｼｭｳﾅﾝｼﾘﾂﾀﾞｲﾆﾎｲｸｴﾝ</t>
  </si>
  <si>
    <t>周南市立
三丘保育園</t>
    <phoneticPr fontId="6"/>
  </si>
  <si>
    <t>金藤　いずみ</t>
  </si>
  <si>
    <t>745-0631</t>
  </si>
  <si>
    <t>0833-
92-0055</t>
  </si>
  <si>
    <t>大字安田638-1</t>
  </si>
  <si>
    <t>ｼｭｳﾅﾝｼﾘﾂﾐﾂｵﾎｲｸｴﾝ</t>
  </si>
  <si>
    <t>周南市立
櫛浜保育園</t>
  </si>
  <si>
    <t>木輪京美</t>
    <rPh sb="0" eb="1">
      <t>キ</t>
    </rPh>
    <rPh sb="1" eb="2">
      <t>ワ</t>
    </rPh>
    <rPh sb="2" eb="4">
      <t>キョウミ</t>
    </rPh>
    <phoneticPr fontId="6"/>
  </si>
  <si>
    <t>745-0802</t>
  </si>
  <si>
    <t>0834-
25-0202</t>
  </si>
  <si>
    <t>大字栗屋859-4</t>
  </si>
  <si>
    <t>ｼｭｳﾅﾝｼﾘﾂｸｼﾊﾏﾎｲｸｴﾝ</t>
  </si>
  <si>
    <t>周南市立
川崎保育園</t>
  </si>
  <si>
    <t>山崎智子</t>
    <rPh sb="0" eb="2">
      <t>ヤマサキ</t>
    </rPh>
    <rPh sb="2" eb="4">
      <t>トモコ</t>
    </rPh>
    <phoneticPr fontId="6"/>
  </si>
  <si>
    <t>746-0001</t>
  </si>
  <si>
    <t>0834-
63-2507</t>
  </si>
  <si>
    <t>川崎2丁目14-4</t>
  </si>
  <si>
    <t>ｼｭｳﾅﾝｼﾘﾂｶﾜｻｷﾎｲｸｴﾝ</t>
  </si>
  <si>
    <t>周南市立
富田南保育園</t>
  </si>
  <si>
    <t>村上千鶴子</t>
    <rPh sb="0" eb="2">
      <t>ムラカミ</t>
    </rPh>
    <rPh sb="2" eb="5">
      <t>チヅコ</t>
    </rPh>
    <phoneticPr fontId="6"/>
  </si>
  <si>
    <t>746-0008</t>
  </si>
  <si>
    <t>0834-
63-1849</t>
  </si>
  <si>
    <t>椎木町5-19</t>
  </si>
  <si>
    <t>ｼｭｳﾅﾝｼﾘﾂﾄﾝﾀﾞﾐﾅﾐﾎｲｸｴﾝ</t>
  </si>
  <si>
    <t>周南市立
勝間保育園</t>
  </si>
  <si>
    <t>藤井理恵</t>
  </si>
  <si>
    <t>745-0614</t>
  </si>
  <si>
    <t>0833-
92-0045</t>
  </si>
  <si>
    <t>大字呼坂418-176</t>
    <rPh sb="0" eb="2">
      <t>オオアザ</t>
    </rPh>
    <phoneticPr fontId="6"/>
  </si>
  <si>
    <t>ｼｭｳﾅﾝｼﾘﾂｶﾂﾏﾎｲｸｴﾝ</t>
  </si>
  <si>
    <t>周南市立
尚白保育園</t>
  </si>
  <si>
    <t>小川　真理</t>
  </si>
  <si>
    <t>745-0056</t>
  </si>
  <si>
    <t>0834-
22-8871</t>
  </si>
  <si>
    <t>新宿通6丁目1-22</t>
  </si>
  <si>
    <t>ｼｭｳﾅﾝｼﾘﾂｼｮｳﾊｸﾎｲｸｴﾝ</t>
  </si>
  <si>
    <t>周南市立
大内保育園</t>
  </si>
  <si>
    <t>宮本景子</t>
    <rPh sb="0" eb="2">
      <t>ミヤモト</t>
    </rPh>
    <rPh sb="2" eb="4">
      <t>ケイコ</t>
    </rPh>
    <phoneticPr fontId="6"/>
  </si>
  <si>
    <t>745-0824</t>
  </si>
  <si>
    <t>0834-
28-7307</t>
  </si>
  <si>
    <t>大内町6-15</t>
  </si>
  <si>
    <t>ｼｭｳﾅﾝｼﾘﾂｵｵｳﾁﾎｲｸｴﾝ</t>
  </si>
  <si>
    <t>周南市立
菊川保育園</t>
  </si>
  <si>
    <t>梅田美枝子</t>
  </si>
  <si>
    <t>746-0082</t>
  </si>
  <si>
    <t>0834-
63-8408</t>
  </si>
  <si>
    <t>大字下上1975-4</t>
  </si>
  <si>
    <t>ｼｭｳﾅﾝｼﾘﾂｷｸｶﾞﾜﾎｲｸｴﾝ</t>
  </si>
  <si>
    <t>周南市立
城ケ丘保育園</t>
  </si>
  <si>
    <t>秋山貴子</t>
    <rPh sb="0" eb="2">
      <t>アキヤマ</t>
    </rPh>
    <rPh sb="2" eb="4">
      <t>タカコ</t>
    </rPh>
    <phoneticPr fontId="6"/>
  </si>
  <si>
    <t>745-0807</t>
  </si>
  <si>
    <t>0834-
28-7132</t>
  </si>
  <si>
    <t>城ケ丘3丁目13-6</t>
  </si>
  <si>
    <t>ｼｭｳﾅﾝｼﾘﾂｼﾞｮｳｶﾞｵｶﾎｲｸｴﾝ</t>
  </si>
  <si>
    <t>遠石保育園</t>
  </si>
  <si>
    <t>河村至真</t>
    <rPh sb="2" eb="3">
      <t>イタル</t>
    </rPh>
    <rPh sb="3" eb="4">
      <t>シン</t>
    </rPh>
    <phoneticPr fontId="6"/>
  </si>
  <si>
    <t>河村至真</t>
    <rPh sb="2" eb="3">
      <t>イタ</t>
    </rPh>
    <rPh sb="3" eb="4">
      <t>マコト</t>
    </rPh>
    <phoneticPr fontId="6"/>
  </si>
  <si>
    <t>河村ひとみ</t>
    <rPh sb="0" eb="2">
      <t>カワムラ</t>
    </rPh>
    <phoneticPr fontId="16"/>
  </si>
  <si>
    <t>745-0842</t>
  </si>
  <si>
    <t>0834-
21-0939</t>
  </si>
  <si>
    <t>青山町1589</t>
  </si>
  <si>
    <t>ﾄｲｼﾎｲｸｴﾝ</t>
  </si>
  <si>
    <t>徳山中央保育園</t>
    <rPh sb="0" eb="2">
      <t>トクヤマ</t>
    </rPh>
    <phoneticPr fontId="6"/>
  </si>
  <si>
    <t>三戸照明</t>
    <rPh sb="2" eb="4">
      <t>テルアキ</t>
    </rPh>
    <phoneticPr fontId="6"/>
  </si>
  <si>
    <t>三戸照明</t>
  </si>
  <si>
    <t>三戸森永</t>
    <rPh sb="0" eb="2">
      <t>ミト</t>
    </rPh>
    <rPh sb="2" eb="4">
      <t>モリナガ</t>
    </rPh>
    <phoneticPr fontId="16"/>
  </si>
  <si>
    <t>745-0015</t>
  </si>
  <si>
    <t>0834-
32-3271</t>
  </si>
  <si>
    <t>修正漏れ</t>
    <rPh sb="0" eb="2">
      <t>シュウセイ</t>
    </rPh>
    <rPh sb="2" eb="3">
      <t>モ</t>
    </rPh>
    <phoneticPr fontId="6"/>
  </si>
  <si>
    <t>平和通1丁目31</t>
    <phoneticPr fontId="6"/>
  </si>
  <si>
    <t>ﾄｸﾔﾏﾁｭｳｵｳﾎｲｸｴﾝ</t>
  </si>
  <si>
    <t>荘宮寺保育園</t>
  </si>
  <si>
    <t>村岡博</t>
  </si>
  <si>
    <t>村岡　博</t>
  </si>
  <si>
    <t>村岡　博</t>
    <phoneticPr fontId="6"/>
  </si>
  <si>
    <t>746-0034</t>
  </si>
  <si>
    <t>0834-
62-3393</t>
  </si>
  <si>
    <t>大字富田2438</t>
  </si>
  <si>
    <t>ｿｳｸﾞｳｼﾞﾎｲｸｴﾝ</t>
  </si>
  <si>
    <t>社会福祉法人
ひまわり会</t>
  </si>
  <si>
    <t>社会福祉法人
ひまわり会
(河村美治)</t>
    <rPh sb="14" eb="16">
      <t>カワムラ</t>
    </rPh>
    <rPh sb="16" eb="18">
      <t>ヨシハル</t>
    </rPh>
    <phoneticPr fontId="18"/>
  </si>
  <si>
    <t>尾崎亮太</t>
    <rPh sb="2" eb="4">
      <t>リョウタ</t>
    </rPh>
    <phoneticPr fontId="6"/>
  </si>
  <si>
    <t>745-0654</t>
  </si>
  <si>
    <t>0833-
91-3749</t>
  </si>
  <si>
    <t>大字大河内2180-1</t>
    <phoneticPr fontId="6"/>
  </si>
  <si>
    <t>社会福祉法人
和光保育園</t>
  </si>
  <si>
    <t>社会福祉法人
和光保育園
（御園生宣尚）</t>
    <rPh sb="0" eb="2">
      <t>シャカイ</t>
    </rPh>
    <rPh sb="2" eb="4">
      <t>フクシ</t>
    </rPh>
    <rPh sb="4" eb="6">
      <t>ホウジン</t>
    </rPh>
    <rPh sb="7" eb="9">
      <t>ワコウ</t>
    </rPh>
    <rPh sb="9" eb="12">
      <t>ホイクエン</t>
    </rPh>
    <rPh sb="17" eb="18">
      <t>セン</t>
    </rPh>
    <rPh sb="18" eb="19">
      <t>ナオ</t>
    </rPh>
    <phoneticPr fontId="6"/>
  </si>
  <si>
    <t>御園生宣尚</t>
  </si>
  <si>
    <t>745-0816</t>
  </si>
  <si>
    <t>0834-
31-4887</t>
  </si>
  <si>
    <t>遠石1丁目10-1</t>
  </si>
  <si>
    <t>こもれび保育園</t>
    <rPh sb="4" eb="7">
      <t>ホイクエン</t>
    </rPh>
    <phoneticPr fontId="6"/>
  </si>
  <si>
    <t>社会福祉法人
岳陽会</t>
  </si>
  <si>
    <t>社会福祉法人
岳陽会
(河村英一郎)</t>
  </si>
  <si>
    <t>河村英一郎</t>
    <rPh sb="0" eb="2">
      <t>カワムラ</t>
    </rPh>
    <rPh sb="2" eb="3">
      <t>エイ</t>
    </rPh>
    <rPh sb="3" eb="5">
      <t>イチロウ</t>
    </rPh>
    <phoneticPr fontId="6"/>
  </si>
  <si>
    <t>746-0016</t>
  </si>
  <si>
    <t>0834-
64-3233</t>
  </si>
  <si>
    <t>中央町2-12</t>
    <rPh sb="0" eb="2">
      <t>チュウオウ</t>
    </rPh>
    <rPh sb="2" eb="3">
      <t>チョウ</t>
    </rPh>
    <phoneticPr fontId="6"/>
  </si>
  <si>
    <t>ｺﾓﾚﾋﾞﾎｲｸｴﾝ</t>
  </si>
  <si>
    <t>社会福祉法人
すみれ会</t>
  </si>
  <si>
    <t>社会福祉法人
すみれ会
(山口　満)</t>
    <rPh sb="13" eb="15">
      <t>ヤマグチ</t>
    </rPh>
    <rPh sb="16" eb="17">
      <t>ミツル</t>
    </rPh>
    <phoneticPr fontId="6"/>
  </si>
  <si>
    <t>山口　満</t>
    <rPh sb="0" eb="2">
      <t>ヤマグチ</t>
    </rPh>
    <rPh sb="3" eb="4">
      <t>ミツル</t>
    </rPh>
    <phoneticPr fontId="6"/>
  </si>
  <si>
    <t>746-0022</t>
  </si>
  <si>
    <t>0834-
61-1010</t>
  </si>
  <si>
    <t>野村二丁目7-12</t>
    <rPh sb="0" eb="2">
      <t>ノムラ</t>
    </rPh>
    <rPh sb="2" eb="5">
      <t>ニチョウメ</t>
    </rPh>
    <phoneticPr fontId="6"/>
  </si>
  <si>
    <t>アイグラン保育園新宿通</t>
    <rPh sb="5" eb="8">
      <t>ホイクエン</t>
    </rPh>
    <rPh sb="8" eb="10">
      <t>シンジュク</t>
    </rPh>
    <rPh sb="10" eb="11">
      <t>ドオ</t>
    </rPh>
    <phoneticPr fontId="6"/>
  </si>
  <si>
    <t>株式会社
アイグラン</t>
    <rPh sb="0" eb="2">
      <t>カブシキ</t>
    </rPh>
    <rPh sb="2" eb="4">
      <t>カイシャ</t>
    </rPh>
    <phoneticPr fontId="6"/>
  </si>
  <si>
    <t>株式会社
アイグラン
（橋本　雅文）</t>
    <rPh sb="0" eb="4">
      <t>カブシキガイシャ</t>
    </rPh>
    <rPh sb="12" eb="14">
      <t>ハシモト</t>
    </rPh>
    <rPh sb="15" eb="16">
      <t>マサ</t>
    </rPh>
    <rPh sb="16" eb="17">
      <t>フミ</t>
    </rPh>
    <phoneticPr fontId="6"/>
  </si>
  <si>
    <t>神尾恵子</t>
    <rPh sb="0" eb="2">
      <t>カミオ</t>
    </rPh>
    <rPh sb="2" eb="4">
      <t>ケイコ</t>
    </rPh>
    <phoneticPr fontId="6"/>
  </si>
  <si>
    <t>0834-
34-1020</t>
  </si>
  <si>
    <t>R２年度経営者変更</t>
    <rPh sb="2" eb="4">
      <t>ネンド</t>
    </rPh>
    <rPh sb="4" eb="7">
      <t>ケイエイシャ</t>
    </rPh>
    <rPh sb="7" eb="9">
      <t>ヘンコウ</t>
    </rPh>
    <phoneticPr fontId="6"/>
  </si>
  <si>
    <t>新宿通5丁目5-34</t>
    <rPh sb="0" eb="3">
      <t>シンジュクドオリ</t>
    </rPh>
    <rPh sb="4" eb="6">
      <t>チョウメ</t>
    </rPh>
    <phoneticPr fontId="6"/>
  </si>
  <si>
    <t>ｱｲﾎｲｸｴﾝｼﾝｼﾞｭｸﾄﾞｵﾘ</t>
    <phoneticPr fontId="6"/>
  </si>
  <si>
    <t>わかやま保育園</t>
    <rPh sb="4" eb="7">
      <t>ホイクエン</t>
    </rPh>
    <phoneticPr fontId="6"/>
  </si>
  <si>
    <t>社会福祉法人
薫風会</t>
    <rPh sb="0" eb="2">
      <t>シャカイ</t>
    </rPh>
    <rPh sb="2" eb="4">
      <t>フクシ</t>
    </rPh>
    <rPh sb="4" eb="6">
      <t>ホウジン</t>
    </rPh>
    <rPh sb="7" eb="8">
      <t>カオリ</t>
    </rPh>
    <rPh sb="8" eb="9">
      <t>カゼ</t>
    </rPh>
    <rPh sb="9" eb="10">
      <t>カイ</t>
    </rPh>
    <phoneticPr fontId="6"/>
  </si>
  <si>
    <t>社会福祉法人
薫風会
（明石　圭司）</t>
    <rPh sb="0" eb="2">
      <t>シャカイ</t>
    </rPh>
    <rPh sb="2" eb="4">
      <t>フクシ</t>
    </rPh>
    <rPh sb="4" eb="6">
      <t>ホウジン</t>
    </rPh>
    <rPh sb="7" eb="8">
      <t>カオリ</t>
    </rPh>
    <rPh sb="8" eb="9">
      <t>カゼ</t>
    </rPh>
    <rPh sb="9" eb="10">
      <t>カイ</t>
    </rPh>
    <rPh sb="12" eb="14">
      <t>アカシ</t>
    </rPh>
    <rPh sb="15" eb="17">
      <t>ケイジ</t>
    </rPh>
    <phoneticPr fontId="6"/>
  </si>
  <si>
    <t>明石圭司</t>
    <rPh sb="0" eb="2">
      <t>アカシ</t>
    </rPh>
    <rPh sb="2" eb="4">
      <t>ケイジ</t>
    </rPh>
    <phoneticPr fontId="6"/>
  </si>
  <si>
    <t>746-
0065</t>
  </si>
  <si>
    <t>0834-
64-1601</t>
  </si>
  <si>
    <t>上迫町9-3</t>
    <phoneticPr fontId="6"/>
  </si>
  <si>
    <t>ﾜｶﾔﾏﾎｲｸｴﾝ</t>
    <phoneticPr fontId="6"/>
  </si>
  <si>
    <t>しゅうよう保育園</t>
    <rPh sb="5" eb="8">
      <t>ホイクエン</t>
    </rPh>
    <phoneticPr fontId="6"/>
  </si>
  <si>
    <t>中井將貴</t>
    <rPh sb="0" eb="2">
      <t>ナカイ</t>
    </rPh>
    <rPh sb="2" eb="3">
      <t>マサ</t>
    </rPh>
    <rPh sb="3" eb="4">
      <t>キ</t>
    </rPh>
    <phoneticPr fontId="6"/>
  </si>
  <si>
    <t>745-0823</t>
    <phoneticPr fontId="6"/>
  </si>
  <si>
    <t>0834-
33-8819</t>
    <phoneticPr fontId="6"/>
  </si>
  <si>
    <t>新設</t>
    <rPh sb="0" eb="2">
      <t>シンセツ</t>
    </rPh>
    <phoneticPr fontId="6"/>
  </si>
  <si>
    <t>周陽2-1-48</t>
    <phoneticPr fontId="6"/>
  </si>
  <si>
    <t>ｼｭｳﾖｳﾎｲｸｴﾝ</t>
    <phoneticPr fontId="6"/>
  </si>
  <si>
    <t>アイグラン保育園岐山通</t>
    <rPh sb="5" eb="8">
      <t>ホイクエン</t>
    </rPh>
    <rPh sb="8" eb="11">
      <t>キサンドオ</t>
    </rPh>
    <phoneticPr fontId="6"/>
  </si>
  <si>
    <t>株式会社
アイグラン
（橋本　雅文）</t>
    <rPh sb="0" eb="4">
      <t>カブシキガイシャ</t>
    </rPh>
    <rPh sb="12" eb="14">
      <t>ハシモト</t>
    </rPh>
    <phoneticPr fontId="6"/>
  </si>
  <si>
    <t>中嶋　美智代</t>
  </si>
  <si>
    <t>周南市岐山通３丁目１番</t>
    <rPh sb="0" eb="3">
      <t>シュウナンシ</t>
    </rPh>
    <rPh sb="3" eb="6">
      <t>キサンドオ</t>
    </rPh>
    <rPh sb="7" eb="9">
      <t>チョウメ</t>
    </rPh>
    <rPh sb="10" eb="11">
      <t>バン</t>
    </rPh>
    <phoneticPr fontId="6"/>
  </si>
  <si>
    <t>745－0071</t>
  </si>
  <si>
    <t>0834-34-9106</t>
    <phoneticPr fontId="6"/>
  </si>
  <si>
    <t>ｱｲｸﾞﾗﾝﾎｲｸｴﾝｷｻﾝﾄﾞｵﾘ</t>
    <phoneticPr fontId="6"/>
  </si>
  <si>
    <t>memorytree周南保育園</t>
    <rPh sb="10" eb="12">
      <t>シュウナン</t>
    </rPh>
    <rPh sb="12" eb="15">
      <t>ホイクエン</t>
    </rPh>
    <phoneticPr fontId="6"/>
  </si>
  <si>
    <t>株式会社nexus</t>
    <rPh sb="0" eb="2">
      <t>カブシキ</t>
    </rPh>
    <rPh sb="2" eb="4">
      <t>ガイシャ</t>
    </rPh>
    <phoneticPr fontId="6"/>
  </si>
  <si>
    <t>株式会社nexus
( 鈴木　豪)</t>
    <rPh sb="0" eb="4">
      <t>カブシキガイシャ</t>
    </rPh>
    <phoneticPr fontId="6"/>
  </si>
  <si>
    <t>原田　望美</t>
  </si>
  <si>
    <t>周南市新宿通三丁目24番</t>
  </si>
  <si>
    <t>0834-21-5888</t>
    <phoneticPr fontId="6"/>
  </si>
  <si>
    <t>ﾒﾓﾘｰﾂﾘｰｼｭｳﾅﾝﾎｲｸｴﾝ</t>
    <phoneticPr fontId="6"/>
  </si>
  <si>
    <t>山陽小野田市</t>
    <rPh sb="0" eb="2">
      <t>サンヨウ</t>
    </rPh>
    <rPh sb="2" eb="6">
      <t>オノダシ</t>
    </rPh>
    <phoneticPr fontId="6"/>
  </si>
  <si>
    <t>日の出保育園</t>
  </si>
  <si>
    <t>山陽小野田市</t>
    <rPh sb="0" eb="2">
      <t>サンヨウ</t>
    </rPh>
    <phoneticPr fontId="6"/>
  </si>
  <si>
    <t>金重ゆかり</t>
    <rPh sb="0" eb="2">
      <t>カネシゲ</t>
    </rPh>
    <phoneticPr fontId="6"/>
  </si>
  <si>
    <t>756-0091</t>
  </si>
  <si>
    <t>0836-
83-2712</t>
  </si>
  <si>
    <t>日の出二丁目5-28</t>
    <rPh sb="3" eb="4">
      <t>ニ</t>
    </rPh>
    <phoneticPr fontId="6"/>
  </si>
  <si>
    <t>ﾋﾉﾃﾞﾎｲｸｴﾝ</t>
  </si>
  <si>
    <t>厚陽保育園</t>
    <rPh sb="4" eb="5">
      <t>エン</t>
    </rPh>
    <phoneticPr fontId="6"/>
  </si>
  <si>
    <t>大池美恵子</t>
    <rPh sb="0" eb="2">
      <t>オオイケ</t>
    </rPh>
    <rPh sb="2" eb="5">
      <t>ミエコ</t>
    </rPh>
    <phoneticPr fontId="6"/>
  </si>
  <si>
    <t>757-0002</t>
  </si>
  <si>
    <t>0836-
74-8411</t>
  </si>
  <si>
    <t>大字郡3510</t>
  </si>
  <si>
    <t>ｺｳﾖｳﾎｲｸｴﾝ</t>
  </si>
  <si>
    <t>ねたろう保育園</t>
    <rPh sb="4" eb="7">
      <t>ホイクエン</t>
    </rPh>
    <phoneticPr fontId="6"/>
  </si>
  <si>
    <t>中村久美子</t>
    <rPh sb="0" eb="2">
      <t>ナカムラ</t>
    </rPh>
    <rPh sb="2" eb="5">
      <t>クミコ</t>
    </rPh>
    <phoneticPr fontId="6"/>
  </si>
  <si>
    <t>757-0006</t>
    <phoneticPr fontId="6"/>
  </si>
  <si>
    <t>0836-71-0220</t>
    <phoneticPr fontId="6"/>
  </si>
  <si>
    <t>桜二丁目3番21号</t>
    <phoneticPr fontId="6"/>
  </si>
  <si>
    <t>ﾈﾀﾛｳﾎｲｸｴﾝ</t>
    <phoneticPr fontId="6"/>
  </si>
  <si>
    <t>姫井保育園</t>
  </si>
  <si>
    <t>社会福祉法人
労道社</t>
    <phoneticPr fontId="6"/>
  </si>
  <si>
    <t>社会福祉法人
労道社
(姫井正樹)</t>
    <phoneticPr fontId="6"/>
  </si>
  <si>
    <t>水野勝文</t>
    <rPh sb="0" eb="2">
      <t>ミズノ</t>
    </rPh>
    <rPh sb="2" eb="4">
      <t>カツフミ</t>
    </rPh>
    <phoneticPr fontId="6"/>
  </si>
  <si>
    <t>756-0055</t>
  </si>
  <si>
    <t>0836-
83-2371</t>
  </si>
  <si>
    <t>大字小野田7301</t>
    <rPh sb="0" eb="2">
      <t>オオアザ</t>
    </rPh>
    <rPh sb="2" eb="5">
      <t>オノダ</t>
    </rPh>
    <phoneticPr fontId="6"/>
  </si>
  <si>
    <t>ﾋﾒｲﾎｲｸｴﾝ</t>
  </si>
  <si>
    <t>焼野保育園</t>
  </si>
  <si>
    <t>社会福祉法人
焼野保育園</t>
    <phoneticPr fontId="6"/>
  </si>
  <si>
    <t>社会福祉法人
焼野保育園
(藤井靖子)</t>
    <rPh sb="14" eb="16">
      <t>フジイ</t>
    </rPh>
    <rPh sb="16" eb="18">
      <t>ヤスコ</t>
    </rPh>
    <phoneticPr fontId="16"/>
  </si>
  <si>
    <t>藤井　篤</t>
    <rPh sb="0" eb="2">
      <t>フジイ</t>
    </rPh>
    <rPh sb="3" eb="4">
      <t>アツシ</t>
    </rPh>
    <phoneticPr fontId="6"/>
  </si>
  <si>
    <t>756-0817</t>
    <phoneticPr fontId="6"/>
  </si>
  <si>
    <t>0836-
88-0514</t>
  </si>
  <si>
    <t>大字小野田612-2</t>
    <rPh sb="0" eb="2">
      <t>オオアザ</t>
    </rPh>
    <rPh sb="2" eb="5">
      <t>オノダ</t>
    </rPh>
    <phoneticPr fontId="6"/>
  </si>
  <si>
    <t>ﾔｹﾉﾎｲｸｴﾝ</t>
  </si>
  <si>
    <t>桃太郎園</t>
  </si>
  <si>
    <t>山賀薫子</t>
    <rPh sb="0" eb="2">
      <t>ヤマガ</t>
    </rPh>
    <rPh sb="2" eb="4">
      <t>カオルコ</t>
    </rPh>
    <phoneticPr fontId="6"/>
  </si>
  <si>
    <t>757-0012</t>
  </si>
  <si>
    <t>0836-
76-0157</t>
  </si>
  <si>
    <t>大字埴生1903-1</t>
    <rPh sb="0" eb="2">
      <t>オオアザ</t>
    </rPh>
    <rPh sb="2" eb="4">
      <t>ハブ</t>
    </rPh>
    <phoneticPr fontId="6"/>
  </si>
  <si>
    <t>ﾓﾓﾀﾛｳｴﾝ</t>
  </si>
  <si>
    <t>さくら保育園</t>
  </si>
  <si>
    <t>社会福祉法人
さくら保育園</t>
    <phoneticPr fontId="6"/>
  </si>
  <si>
    <t>社会福祉法人
さくら保育園
(佐藤元彦)</t>
    <rPh sb="15" eb="17">
      <t>サトウ</t>
    </rPh>
    <rPh sb="17" eb="19">
      <t>モトヒコ</t>
    </rPh>
    <phoneticPr fontId="6"/>
  </si>
  <si>
    <t>大岡豊美</t>
    <rPh sb="0" eb="2">
      <t>オオオカ</t>
    </rPh>
    <rPh sb="2" eb="4">
      <t>トヨミ</t>
    </rPh>
    <phoneticPr fontId="6"/>
  </si>
  <si>
    <t>756-0841</t>
  </si>
  <si>
    <t>0836-
88-0388</t>
  </si>
  <si>
    <t>赤崎二丁目1-28</t>
    <rPh sb="2" eb="3">
      <t>ニ</t>
    </rPh>
    <phoneticPr fontId="6"/>
  </si>
  <si>
    <t>ｻｸﾗﾎｲｸｴﾝ</t>
  </si>
  <si>
    <t>貞源寺保育園</t>
  </si>
  <si>
    <t>社会福祉法人
山陽明照会</t>
    <rPh sb="0" eb="2">
      <t>シャカイ</t>
    </rPh>
    <rPh sb="2" eb="4">
      <t>フクシ</t>
    </rPh>
    <rPh sb="4" eb="6">
      <t>ホウジン</t>
    </rPh>
    <rPh sb="7" eb="9">
      <t>サンヨウ</t>
    </rPh>
    <rPh sb="9" eb="10">
      <t>ミン</t>
    </rPh>
    <rPh sb="10" eb="11">
      <t>テル</t>
    </rPh>
    <rPh sb="11" eb="12">
      <t>カイ</t>
    </rPh>
    <phoneticPr fontId="6"/>
  </si>
  <si>
    <t>社会福祉法人
山陽明照会
（加藤善雄）</t>
    <phoneticPr fontId="6"/>
  </si>
  <si>
    <t>加藤善成</t>
    <rPh sb="3" eb="4">
      <t>ナ</t>
    </rPh>
    <phoneticPr fontId="6"/>
  </si>
  <si>
    <t>0836-
72-0885</t>
  </si>
  <si>
    <t>大字郡1391</t>
    <rPh sb="0" eb="2">
      <t>オオアザ</t>
    </rPh>
    <rPh sb="2" eb="3">
      <t>コオリ</t>
    </rPh>
    <phoneticPr fontId="6"/>
  </si>
  <si>
    <t>ﾃｲｹﾞﾝｼﾞﾎｲｸｴﾝ</t>
  </si>
  <si>
    <t>須恵保育園</t>
  </si>
  <si>
    <t>社会福祉法人
須恵保育園</t>
    <phoneticPr fontId="6"/>
  </si>
  <si>
    <t>社会福祉法人
須恵保育園
(戸谷香代子)</t>
    <rPh sb="14" eb="16">
      <t>トタニ</t>
    </rPh>
    <rPh sb="16" eb="19">
      <t>カヨコ</t>
    </rPh>
    <phoneticPr fontId="6"/>
  </si>
  <si>
    <t>松枝志保子</t>
    <rPh sb="0" eb="2">
      <t>マツエダ</t>
    </rPh>
    <rPh sb="2" eb="5">
      <t>シホコ</t>
    </rPh>
    <phoneticPr fontId="6"/>
  </si>
  <si>
    <t>756-0862</t>
  </si>
  <si>
    <t>0836-
88-0250</t>
  </si>
  <si>
    <t>大字小野田3385-6</t>
    <rPh sb="0" eb="2">
      <t>オオアザ</t>
    </rPh>
    <rPh sb="2" eb="5">
      <t>オノダ</t>
    </rPh>
    <phoneticPr fontId="6"/>
  </si>
  <si>
    <t>石井手保育園</t>
  </si>
  <si>
    <t>社会福祉法人
石井手保育園</t>
    <phoneticPr fontId="6"/>
  </si>
  <si>
    <t>社会福祉法人
石井手保育園
(柳井清次)</t>
    <rPh sb="17" eb="19">
      <t>セイジ</t>
    </rPh>
    <phoneticPr fontId="6"/>
  </si>
  <si>
    <t>柳井由美子</t>
    <rPh sb="0" eb="2">
      <t>ヤナイ</t>
    </rPh>
    <rPh sb="2" eb="5">
      <t>ユミコ</t>
    </rPh>
    <phoneticPr fontId="6"/>
  </si>
  <si>
    <t>756-0063</t>
  </si>
  <si>
    <t>0836-
83-8375</t>
  </si>
  <si>
    <t>大字東高泊333</t>
    <rPh sb="0" eb="2">
      <t>オオアザ</t>
    </rPh>
    <rPh sb="2" eb="3">
      <t>ヒガシ</t>
    </rPh>
    <rPh sb="3" eb="4">
      <t>タカ</t>
    </rPh>
    <rPh sb="4" eb="5">
      <t>トマリ</t>
    </rPh>
    <phoneticPr fontId="6"/>
  </si>
  <si>
    <t>ｲｼｲﾃﾞﾎｲｸｴﾝ</t>
  </si>
  <si>
    <t>真珠保育園</t>
  </si>
  <si>
    <t>社会福祉法人
真珠保育園</t>
    <phoneticPr fontId="6"/>
  </si>
  <si>
    <t>社会福祉法人
真珠保育園
(有馬璨雄)</t>
    <rPh sb="17" eb="18">
      <t>オス</t>
    </rPh>
    <phoneticPr fontId="6"/>
  </si>
  <si>
    <t>有馬美和子</t>
    <rPh sb="0" eb="2">
      <t>アリマ</t>
    </rPh>
    <rPh sb="2" eb="5">
      <t>ミワコ</t>
    </rPh>
    <phoneticPr fontId="6"/>
  </si>
  <si>
    <t>757-0001</t>
  </si>
  <si>
    <t>0836-73-0188</t>
  </si>
  <si>
    <t>大字厚狭1031の1</t>
    <phoneticPr fontId="6"/>
  </si>
  <si>
    <t>ｼﾝｼﾞｭﾎｲｸｴﾝ</t>
  </si>
  <si>
    <t>あおい保育園</t>
  </si>
  <si>
    <t>社会福祉法人
大乗会</t>
    <phoneticPr fontId="6"/>
  </si>
  <si>
    <t>社会福祉法人
大乗会
(河島隆厚）</t>
  </si>
  <si>
    <t>河島隆厚</t>
    <rPh sb="3" eb="4">
      <t>アツ</t>
    </rPh>
    <phoneticPr fontId="6"/>
  </si>
  <si>
    <t>0836-
76-1550</t>
  </si>
  <si>
    <t>大字埴生782</t>
    <rPh sb="0" eb="2">
      <t>オオアザ</t>
    </rPh>
    <rPh sb="2" eb="4">
      <t>ハブ</t>
    </rPh>
    <phoneticPr fontId="6"/>
  </si>
  <si>
    <t>ｱｵｲﾎｲｸｴﾝ</t>
  </si>
  <si>
    <t>伸宏保育園</t>
  </si>
  <si>
    <t>社会福祉法人
大樹会</t>
    <phoneticPr fontId="6"/>
  </si>
  <si>
    <t>社会福祉法人
大樹会
(綿貫益子)</t>
    <rPh sb="12" eb="14">
      <t>ワタヌキ</t>
    </rPh>
    <rPh sb="14" eb="16">
      <t>マスコ</t>
    </rPh>
    <phoneticPr fontId="6"/>
  </si>
  <si>
    <t>綿貫志郎</t>
    <rPh sb="0" eb="2">
      <t>ワタヌキ</t>
    </rPh>
    <rPh sb="2" eb="4">
      <t>シロウ</t>
    </rPh>
    <phoneticPr fontId="6"/>
  </si>
  <si>
    <t>756-0834</t>
  </si>
  <si>
    <t>0836-
83-3139</t>
  </si>
  <si>
    <t>港町7番43号</t>
    <phoneticPr fontId="6"/>
  </si>
  <si>
    <t>ｼﾝｺｳﾎｲｸｴﾝ</t>
  </si>
  <si>
    <t>貞源寺第二保育園</t>
    <rPh sb="0" eb="8">
      <t>テイゲンジ</t>
    </rPh>
    <phoneticPr fontId="6"/>
  </si>
  <si>
    <t>加藤善雄</t>
    <rPh sb="3" eb="4">
      <t>オス</t>
    </rPh>
    <phoneticPr fontId="6"/>
  </si>
  <si>
    <t>757-0005</t>
  </si>
  <si>
    <t>0836-
72-0606</t>
  </si>
  <si>
    <t>大字鴨庄132-1</t>
  </si>
  <si>
    <t>ﾃｲｹﾞﾝｼﾞﾀﾞｲﾆﾎｲｸｴﾝ</t>
  </si>
  <si>
    <t>西高泊保育園</t>
    <rPh sb="0" eb="1">
      <t>ニシ</t>
    </rPh>
    <rPh sb="1" eb="3">
      <t>タカトマリ</t>
    </rPh>
    <rPh sb="3" eb="6">
      <t>ホイクエン</t>
    </rPh>
    <phoneticPr fontId="6"/>
  </si>
  <si>
    <t>株式会社
西高泊保育園</t>
    <rPh sb="0" eb="4">
      <t>カブシキカイシャ</t>
    </rPh>
    <rPh sb="5" eb="6">
      <t>ニシ</t>
    </rPh>
    <rPh sb="6" eb="8">
      <t>タカトマリ</t>
    </rPh>
    <rPh sb="8" eb="11">
      <t>ホイクエン</t>
    </rPh>
    <phoneticPr fontId="6"/>
  </si>
  <si>
    <t>株式会社
西高泊保育園
（松村道雄）</t>
    <rPh sb="0" eb="4">
      <t>カブシキカイシャ</t>
    </rPh>
    <rPh sb="5" eb="6">
      <t>ニシ</t>
    </rPh>
    <rPh sb="6" eb="8">
      <t>タカトマリ</t>
    </rPh>
    <rPh sb="8" eb="11">
      <t>ホイクエン</t>
    </rPh>
    <rPh sb="13" eb="15">
      <t>マツムラ</t>
    </rPh>
    <phoneticPr fontId="6"/>
  </si>
  <si>
    <t>山野　康江</t>
    <rPh sb="0" eb="2">
      <t>ヤマノ</t>
    </rPh>
    <rPh sb="3" eb="5">
      <t>ヤスエ</t>
    </rPh>
    <phoneticPr fontId="6"/>
  </si>
  <si>
    <t>756-0057</t>
    <phoneticPr fontId="6"/>
  </si>
  <si>
    <t>0836-81-2400</t>
    <phoneticPr fontId="6"/>
  </si>
  <si>
    <t>大字西高泊1867番地1</t>
    <phoneticPr fontId="6"/>
  </si>
  <si>
    <t>ﾆｼﾀｶﾄﾞﾏﾘﾎｲｸｴﾝ</t>
    <phoneticPr fontId="6"/>
  </si>
  <si>
    <t>こぐま保育園</t>
    <rPh sb="3" eb="6">
      <t>ホイクエン</t>
    </rPh>
    <phoneticPr fontId="6"/>
  </si>
  <si>
    <t>特定非営利活動法人みらい広場</t>
    <rPh sb="0" eb="9">
      <t>トクテイヒエイリカツドウホウジン</t>
    </rPh>
    <rPh sb="12" eb="14">
      <t>ヒロバ</t>
    </rPh>
    <phoneticPr fontId="6"/>
  </si>
  <si>
    <t>特定非営利活動法人みらい広場　　　　（三藤美智子）</t>
    <rPh sb="0" eb="9">
      <t>トクテイヒエイリカツドウホウジン</t>
    </rPh>
    <rPh sb="12" eb="14">
      <t>ヒロバ</t>
    </rPh>
    <rPh sb="19" eb="24">
      <t>ミフジミチコ</t>
    </rPh>
    <phoneticPr fontId="6"/>
  </si>
  <si>
    <t>今井　玲子</t>
    <rPh sb="0" eb="2">
      <t>イマイ</t>
    </rPh>
    <rPh sb="3" eb="5">
      <t>レイコ</t>
    </rPh>
    <phoneticPr fontId="6"/>
  </si>
  <si>
    <t>756-0038</t>
    <phoneticPr fontId="6"/>
  </si>
  <si>
    <t>0836-83-5127</t>
    <phoneticPr fontId="6"/>
  </si>
  <si>
    <t>大字有帆10509番地15</t>
    <rPh sb="0" eb="4">
      <t>オオアザアリホ</t>
    </rPh>
    <rPh sb="9" eb="11">
      <t>バンチ</t>
    </rPh>
    <phoneticPr fontId="6"/>
  </si>
  <si>
    <t>ｺｸﾞﾏﾎｲｸｴﾝ</t>
    <phoneticPr fontId="6"/>
  </si>
  <si>
    <t>大島郡</t>
    <rPh sb="0" eb="2">
      <t>オオシマ</t>
    </rPh>
    <rPh sb="2" eb="3">
      <t>グン</t>
    </rPh>
    <phoneticPr fontId="6"/>
  </si>
  <si>
    <t>周防
大島町</t>
    <rPh sb="0" eb="2">
      <t>スオウ</t>
    </rPh>
    <rPh sb="3" eb="5">
      <t>オオシマ</t>
    </rPh>
    <rPh sb="5" eb="6">
      <t>チョウ</t>
    </rPh>
    <phoneticPr fontId="6"/>
  </si>
  <si>
    <t>久美保育所</t>
  </si>
  <si>
    <t>周防大島町</t>
    <rPh sb="0" eb="2">
      <t>スオウ</t>
    </rPh>
    <rPh sb="2" eb="5">
      <t>オオシマチョウ</t>
    </rPh>
    <phoneticPr fontId="17"/>
  </si>
  <si>
    <t>周防大島町</t>
    <rPh sb="0" eb="2">
      <t>スオウ</t>
    </rPh>
    <rPh sb="2" eb="5">
      <t>オオシマチョウ</t>
    </rPh>
    <phoneticPr fontId="6"/>
  </si>
  <si>
    <t>重冨孝雄</t>
    <rPh sb="0" eb="2">
      <t>シゲトミ</t>
    </rPh>
    <rPh sb="2" eb="4">
      <t>タカオ</t>
    </rPh>
    <phoneticPr fontId="17"/>
  </si>
  <si>
    <t>742-2301</t>
  </si>
  <si>
    <t>0820-
72-0520</t>
  </si>
  <si>
    <t>大島郡周防大島町</t>
    <rPh sb="0" eb="3">
      <t>オオシマグン</t>
    </rPh>
    <rPh sb="3" eb="5">
      <t>スオウ</t>
    </rPh>
    <rPh sb="5" eb="8">
      <t>オオシマチョウ</t>
    </rPh>
    <phoneticPr fontId="6"/>
  </si>
  <si>
    <t>大字久賀2573-2</t>
  </si>
  <si>
    <t>ｸﾐﾎｲｸｼｮ</t>
  </si>
  <si>
    <t>久賀保育園</t>
  </si>
  <si>
    <t>三谷俊雄</t>
  </si>
  <si>
    <t>三谷俊雄</t>
    <phoneticPr fontId="6"/>
  </si>
  <si>
    <t>0820-
72-0107</t>
  </si>
  <si>
    <t>久賀4468</t>
  </si>
  <si>
    <t>ｸｶﾎｲｸｴﾝ</t>
  </si>
  <si>
    <t>源空寺保育園</t>
  </si>
  <si>
    <t>珠山信孝</t>
    <rPh sb="2" eb="3">
      <t>ノブ</t>
    </rPh>
    <rPh sb="3" eb="4">
      <t>タカシ</t>
    </rPh>
    <phoneticPr fontId="17"/>
  </si>
  <si>
    <t>珠山信孝</t>
    <rPh sb="2" eb="3">
      <t>ノブ</t>
    </rPh>
    <rPh sb="3" eb="4">
      <t>タカシ</t>
    </rPh>
    <phoneticPr fontId="6"/>
  </si>
  <si>
    <t>742-2714</t>
  </si>
  <si>
    <t>0820-
76-0024</t>
  </si>
  <si>
    <t>大字戸田955</t>
  </si>
  <si>
    <t>ｹﾞﾝｸｳｼﾞﾎｲｸｴﾝ</t>
  </si>
  <si>
    <t>小松保育園</t>
  </si>
  <si>
    <t>社会福祉法人
清観園</t>
  </si>
  <si>
    <t>社会福祉法人
清観園
(大海裕孝)</t>
    <rPh sb="0" eb="2">
      <t>シャカイ</t>
    </rPh>
    <rPh sb="2" eb="4">
      <t>フクシ</t>
    </rPh>
    <rPh sb="4" eb="6">
      <t>ホウジン</t>
    </rPh>
    <rPh sb="7" eb="8">
      <t>セイ</t>
    </rPh>
    <rPh sb="8" eb="9">
      <t>カン</t>
    </rPh>
    <rPh sb="9" eb="10">
      <t>エン</t>
    </rPh>
    <rPh sb="14" eb="15">
      <t>ユウ</t>
    </rPh>
    <phoneticPr fontId="17"/>
  </si>
  <si>
    <t>大海裕孝</t>
    <rPh sb="2" eb="3">
      <t>ユウ</t>
    </rPh>
    <phoneticPr fontId="21"/>
  </si>
  <si>
    <t>742-2106</t>
  </si>
  <si>
    <t>0820-
74-4590</t>
    <phoneticPr fontId="6"/>
  </si>
  <si>
    <t>大字小松749-11</t>
  </si>
  <si>
    <t>ｺﾏﾂﾎｲｸｴﾝ</t>
  </si>
  <si>
    <t>西光寺保育園</t>
  </si>
  <si>
    <t>古田淳雄</t>
    <rPh sb="2" eb="4">
      <t>アツオ</t>
    </rPh>
    <phoneticPr fontId="6"/>
  </si>
  <si>
    <t>古田淳雄</t>
    <rPh sb="0" eb="2">
      <t>フルタ</t>
    </rPh>
    <rPh sb="2" eb="4">
      <t>アツオ</t>
    </rPh>
    <phoneticPr fontId="6"/>
  </si>
  <si>
    <t>742-2924</t>
  </si>
  <si>
    <t>0820-
78-0053</t>
  </si>
  <si>
    <t>大字外入1566</t>
  </si>
  <si>
    <t>ｻｲｺｳｼﾞﾎｲｸｴﾝ</t>
  </si>
  <si>
    <t>森野保育園</t>
  </si>
  <si>
    <t>桑原　　淳</t>
    <rPh sb="0" eb="2">
      <t>クワハラ</t>
    </rPh>
    <rPh sb="4" eb="5">
      <t>ジュン</t>
    </rPh>
    <phoneticPr fontId="6"/>
  </si>
  <si>
    <t>桑原　淳</t>
    <rPh sb="0" eb="2">
      <t>クワハラ</t>
    </rPh>
    <rPh sb="3" eb="4">
      <t>ジュン</t>
    </rPh>
    <phoneticPr fontId="6"/>
  </si>
  <si>
    <t>桑原　淳</t>
    <phoneticPr fontId="6"/>
  </si>
  <si>
    <t>742-2513</t>
  </si>
  <si>
    <t>0820-
78-0124</t>
  </si>
  <si>
    <t>大字森第589</t>
  </si>
  <si>
    <t>ﾓﾘﾉﾎｲｸｴﾝ</t>
  </si>
  <si>
    <t>宮ノ下保育園</t>
  </si>
  <si>
    <t>長尾健彦</t>
  </si>
  <si>
    <t>742-2806</t>
  </si>
  <si>
    <t>0820-
77-0008</t>
  </si>
  <si>
    <t>大字西安下庄2651</t>
  </si>
  <si>
    <t>ﾐﾔﾉｼﾀﾎｲｸｴﾝ</t>
  </si>
  <si>
    <t>中保育園</t>
    <rPh sb="3" eb="4">
      <t>エン</t>
    </rPh>
    <phoneticPr fontId="6"/>
  </si>
  <si>
    <t>藤本淨孝</t>
    <rPh sb="0" eb="2">
      <t>フジモト</t>
    </rPh>
    <rPh sb="2" eb="3">
      <t>ジョウ</t>
    </rPh>
    <rPh sb="3" eb="4">
      <t>タカシ</t>
    </rPh>
    <phoneticPr fontId="17"/>
  </si>
  <si>
    <t>藤本咲子</t>
    <rPh sb="2" eb="4">
      <t>サキコ</t>
    </rPh>
    <phoneticPr fontId="17"/>
  </si>
  <si>
    <t>742-2107</t>
  </si>
  <si>
    <t>0820-
74-3853</t>
  </si>
  <si>
    <t>大字東屋代6-1</t>
  </si>
  <si>
    <t>ﾅｶﾎｲｸｴﾝ</t>
  </si>
  <si>
    <t>安正保育園</t>
  </si>
  <si>
    <t>川久保昌耕</t>
  </si>
  <si>
    <t>川久保寛栄</t>
    <rPh sb="3" eb="4">
      <t>カン</t>
    </rPh>
    <rPh sb="4" eb="5">
      <t>エイ</t>
    </rPh>
    <phoneticPr fontId="6"/>
  </si>
  <si>
    <t>742-2805</t>
  </si>
  <si>
    <t>0820-
77-0665</t>
  </si>
  <si>
    <t>東安下庄1556</t>
    <phoneticPr fontId="6"/>
  </si>
  <si>
    <t>ｱﾝｼｮｳﾎｲｸｴﾝ</t>
    <phoneticPr fontId="6"/>
  </si>
  <si>
    <t>ひらい保育園</t>
    <rPh sb="3" eb="6">
      <t>ホイクエン</t>
    </rPh>
    <phoneticPr fontId="6"/>
  </si>
  <si>
    <t>特定非営利
活動法人
しらとり会</t>
    <rPh sb="15" eb="16">
      <t>カイ</t>
    </rPh>
    <phoneticPr fontId="6"/>
  </si>
  <si>
    <t>大田正樹</t>
    <rPh sb="0" eb="2">
      <t>オオタ</t>
    </rPh>
    <rPh sb="2" eb="4">
      <t>マサキ</t>
    </rPh>
    <phoneticPr fontId="6"/>
  </si>
  <si>
    <t>大田正樹</t>
    <rPh sb="0" eb="2">
      <t>オオタ</t>
    </rPh>
    <rPh sb="2" eb="4">
      <t>マサキ</t>
    </rPh>
    <phoneticPr fontId="17"/>
  </si>
  <si>
    <t>742-2803</t>
  </si>
  <si>
    <t>0820-
73-0549</t>
  </si>
  <si>
    <t>公立から私立へ変更</t>
    <rPh sb="0" eb="2">
      <t>コウリツ</t>
    </rPh>
    <rPh sb="4" eb="6">
      <t>シリツ</t>
    </rPh>
    <rPh sb="7" eb="9">
      <t>ヘンコウ</t>
    </rPh>
    <phoneticPr fontId="6"/>
  </si>
  <si>
    <t>大字土居10830-7</t>
    <phoneticPr fontId="6"/>
  </si>
  <si>
    <t>ﾋﾗｲﾎｲｸｴﾝ</t>
    <phoneticPr fontId="6"/>
  </si>
  <si>
    <t>熊毛郡</t>
    <rPh sb="0" eb="3">
      <t>クマゲグン</t>
    </rPh>
    <phoneticPr fontId="6"/>
  </si>
  <si>
    <t>上関町</t>
    <rPh sb="0" eb="2">
      <t>カミノセキ</t>
    </rPh>
    <rPh sb="2" eb="3">
      <t>チョウ</t>
    </rPh>
    <phoneticPr fontId="6"/>
  </si>
  <si>
    <t>踊堂保育園</t>
  </si>
  <si>
    <t>布田晃一</t>
    <rPh sb="0" eb="2">
      <t>ヌノタ</t>
    </rPh>
    <rPh sb="2" eb="4">
      <t>コウイチ</t>
    </rPh>
    <phoneticPr fontId="6"/>
  </si>
  <si>
    <t>742-1402</t>
  </si>
  <si>
    <t>0820-
62-1611</t>
  </si>
  <si>
    <t>35341</t>
  </si>
  <si>
    <t>熊毛郡上関町</t>
    <rPh sb="0" eb="3">
      <t>クマゲグン</t>
    </rPh>
    <phoneticPr fontId="6"/>
  </si>
  <si>
    <t>大字長島440</t>
  </si>
  <si>
    <t>ﾕﾄﾞｳﾎｲｸｴﾝ</t>
    <phoneticPr fontId="6"/>
  </si>
  <si>
    <t>上関相互保育園</t>
  </si>
  <si>
    <t>玉木光宏</t>
    <rPh sb="2" eb="4">
      <t>ミツヒロ</t>
    </rPh>
    <phoneticPr fontId="6"/>
  </si>
  <si>
    <t>0820-
62-0227</t>
  </si>
  <si>
    <t>大字長島644</t>
  </si>
  <si>
    <t>ｶﾐﾉｾｷｿｳｺﾞﾎｲｸｴﾝ</t>
  </si>
  <si>
    <t>田布施町</t>
    <rPh sb="0" eb="4">
      <t>タブセチョウ</t>
    </rPh>
    <phoneticPr fontId="6"/>
  </si>
  <si>
    <t>田布施町立
城南保育園</t>
    <phoneticPr fontId="6"/>
  </si>
  <si>
    <t>田布施町</t>
  </si>
  <si>
    <t>田布施町</t>
    <phoneticPr fontId="6"/>
  </si>
  <si>
    <t>福田美佐子</t>
    <rPh sb="0" eb="2">
      <t>フクダ</t>
    </rPh>
    <rPh sb="2" eb="5">
      <t>ミサコ</t>
    </rPh>
    <phoneticPr fontId="6"/>
  </si>
  <si>
    <t>742-1503</t>
  </si>
  <si>
    <t>0820-
52-3419</t>
  </si>
  <si>
    <t>35343</t>
  </si>
  <si>
    <t>熊毛郡田布施町</t>
    <rPh sb="0" eb="3">
      <t>クマゲグン</t>
    </rPh>
    <phoneticPr fontId="6"/>
  </si>
  <si>
    <t>大字宿井1039-3</t>
  </si>
  <si>
    <t>ﾀﾌﾞｾﾁｮｳﾘﾂｼﾞｮｳﾅﾝﾎｲｸｴﾝ</t>
  </si>
  <si>
    <t>田布施町立
麻里府保育園</t>
    <phoneticPr fontId="6"/>
  </si>
  <si>
    <t>立畠恭子</t>
    <rPh sb="0" eb="1">
      <t>タテ</t>
    </rPh>
    <rPh sb="1" eb="2">
      <t>バタケ</t>
    </rPh>
    <rPh sb="2" eb="4">
      <t>キョウコ</t>
    </rPh>
    <phoneticPr fontId="6"/>
  </si>
  <si>
    <t>742-1513</t>
  </si>
  <si>
    <t>0820-
55-5228</t>
  </si>
  <si>
    <t>熊毛郡田布施町</t>
    <rPh sb="0" eb="3">
      <t>クマゲグン</t>
    </rPh>
    <phoneticPr fontId="6"/>
  </si>
  <si>
    <t>大字麻郷3651-5</t>
  </si>
  <si>
    <t>ﾀﾌﾞｾﾁｮｳﾘﾂﾏﾘﾌﾎｲｸｴﾝ</t>
  </si>
  <si>
    <t>たぶせ保育園</t>
    <phoneticPr fontId="6"/>
  </si>
  <si>
    <t>社会福祉法人
放光会</t>
    <rPh sb="7" eb="10">
      <t>ホウコウカイ</t>
    </rPh>
    <phoneticPr fontId="6"/>
  </si>
  <si>
    <t>社会福祉法人
放光会
(出井真治)</t>
    <rPh sb="7" eb="9">
      <t>ホウコウ</t>
    </rPh>
    <rPh sb="9" eb="10">
      <t>カイ</t>
    </rPh>
    <rPh sb="14" eb="16">
      <t>シンジ</t>
    </rPh>
    <phoneticPr fontId="6"/>
  </si>
  <si>
    <t>出井真治</t>
    <rPh sb="2" eb="4">
      <t>シンジ</t>
    </rPh>
    <phoneticPr fontId="6"/>
  </si>
  <si>
    <t>742-1511</t>
  </si>
  <si>
    <t>0820-
52-3231</t>
  </si>
  <si>
    <t>大字下田布施419-6</t>
  </si>
  <si>
    <t>ﾀﾌﾞｾｵｲｸｴﾝ</t>
    <phoneticPr fontId="6"/>
  </si>
  <si>
    <t>たぶせ第二保育園</t>
    <phoneticPr fontId="6"/>
  </si>
  <si>
    <t>社会福祉法人
放光会
(出井真治)</t>
    <rPh sb="7" eb="10">
      <t>ホウコウカイ</t>
    </rPh>
    <rPh sb="14" eb="16">
      <t>シンジ</t>
    </rPh>
    <phoneticPr fontId="6"/>
  </si>
  <si>
    <t>出井祥子</t>
    <rPh sb="2" eb="4">
      <t>ショウコ</t>
    </rPh>
    <phoneticPr fontId="6"/>
  </si>
  <si>
    <t>0820-
53-1012</t>
  </si>
  <si>
    <t>大字下田布施425-1</t>
    <phoneticPr fontId="6"/>
  </si>
  <si>
    <t>ﾀﾌﾞｾﾀﾞｲﾆﾎｲｸｴﾝ</t>
    <phoneticPr fontId="6"/>
  </si>
  <si>
    <t>平生町</t>
    <rPh sb="0" eb="3">
      <t>ヒラオチョウ</t>
    </rPh>
    <phoneticPr fontId="6"/>
  </si>
  <si>
    <t>平生町立
佐賀保育園</t>
    <phoneticPr fontId="6"/>
  </si>
  <si>
    <t>平生町</t>
  </si>
  <si>
    <t>森繁民治</t>
    <rPh sb="0" eb="2">
      <t>モリシゲ</t>
    </rPh>
    <rPh sb="2" eb="4">
      <t>タミジ</t>
    </rPh>
    <phoneticPr fontId="18"/>
  </si>
  <si>
    <t>742-1111</t>
  </si>
  <si>
    <t>0820-
58-0125</t>
  </si>
  <si>
    <t>35344</t>
  </si>
  <si>
    <t>熊毛郡平生町</t>
    <rPh sb="0" eb="3">
      <t>クマゲグン</t>
    </rPh>
    <phoneticPr fontId="6"/>
  </si>
  <si>
    <t>佐賀1525-1</t>
  </si>
  <si>
    <t>ﾋﾗｵﾁｮｳﾘﾂｻｶﾞﾎｲｸｴﾝ</t>
  </si>
  <si>
    <t>つばさ保育園</t>
  </si>
  <si>
    <t>社会福祉法人
うちうみ会</t>
    <phoneticPr fontId="6"/>
  </si>
  <si>
    <t>社会福祉法人
うちうみ会
（内海裕治）</t>
    <rPh sb="0" eb="2">
      <t>シャカイ</t>
    </rPh>
    <rPh sb="2" eb="4">
      <t>フクシ</t>
    </rPh>
    <rPh sb="4" eb="6">
      <t>ホウジン</t>
    </rPh>
    <rPh sb="11" eb="12">
      <t>カイ</t>
    </rPh>
    <rPh sb="15" eb="16">
      <t>ウミ</t>
    </rPh>
    <rPh sb="16" eb="17">
      <t>ユタカ</t>
    </rPh>
    <rPh sb="17" eb="18">
      <t>オサム</t>
    </rPh>
    <phoneticPr fontId="6"/>
  </si>
  <si>
    <t>長次正夫</t>
    <rPh sb="0" eb="1">
      <t>チョウ</t>
    </rPh>
    <rPh sb="1" eb="2">
      <t>ツギ</t>
    </rPh>
    <rPh sb="2" eb="4">
      <t>マサオ</t>
    </rPh>
    <phoneticPr fontId="18"/>
  </si>
  <si>
    <t>742-1107</t>
  </si>
  <si>
    <t>0820-
56-2292</t>
  </si>
  <si>
    <t>曽根757-1</t>
  </si>
  <si>
    <t>ﾂﾊﾞｻﾎｲｸｴﾝ</t>
  </si>
  <si>
    <t>ひらお保育園</t>
    <rPh sb="3" eb="6">
      <t>ホイクエン</t>
    </rPh>
    <phoneticPr fontId="6"/>
  </si>
  <si>
    <t>重岡正幸</t>
    <rPh sb="0" eb="2">
      <t>シゲオカ</t>
    </rPh>
    <rPh sb="2" eb="4">
      <t>マサユキ</t>
    </rPh>
    <phoneticPr fontId="6"/>
  </si>
  <si>
    <t>742-1102</t>
  </si>
  <si>
    <t>0820-
56-2293</t>
    <phoneticPr fontId="6"/>
  </si>
  <si>
    <t>35345</t>
  </si>
  <si>
    <t>平生村1357-1</t>
    <phoneticPr fontId="6"/>
  </si>
  <si>
    <t>ﾋﾗｵﾎｲｸｴﾝ</t>
    <phoneticPr fontId="6"/>
  </si>
  <si>
    <t>阿武郡</t>
    <rPh sb="0" eb="3">
      <t>アブグン</t>
    </rPh>
    <phoneticPr fontId="6"/>
  </si>
  <si>
    <t>阿武町</t>
    <rPh sb="0" eb="2">
      <t>アブ</t>
    </rPh>
    <rPh sb="2" eb="3">
      <t>チョウ</t>
    </rPh>
    <phoneticPr fontId="6"/>
  </si>
  <si>
    <t>阿武町立
みどり保育園</t>
    <phoneticPr fontId="6"/>
  </si>
  <si>
    <t>阿武町</t>
  </si>
  <si>
    <t>大野直美</t>
    <rPh sb="0" eb="2">
      <t>オオノ</t>
    </rPh>
    <rPh sb="2" eb="4">
      <t>ナオミ</t>
    </rPh>
    <phoneticPr fontId="6"/>
  </si>
  <si>
    <t>759-3622</t>
  </si>
  <si>
    <t>08388-
2-2041</t>
  </si>
  <si>
    <t>35502</t>
  </si>
  <si>
    <t>阿武郡阿武町</t>
    <rPh sb="0" eb="3">
      <t>アブグン</t>
    </rPh>
    <phoneticPr fontId="6"/>
  </si>
  <si>
    <t>大字奈古3066-2</t>
  </si>
  <si>
    <t>ｱﾌﾞﾁｮｳﾘﾂﾐﾄﾞﾘﾎｲｸｴﾝ</t>
  </si>
  <si>
    <t>（施設数計）</t>
    <rPh sb="1" eb="3">
      <t>シセツ</t>
    </rPh>
    <rPh sb="3" eb="4">
      <t>スウ</t>
    </rPh>
    <rPh sb="4" eb="5">
      <t>ケイ</t>
    </rPh>
    <phoneticPr fontId="6"/>
  </si>
  <si>
    <t>市町別保健福祉施設等一覧用計算</t>
    <rPh sb="0" eb="2">
      <t>シチョウ</t>
    </rPh>
    <rPh sb="2" eb="3">
      <t>ベツ</t>
    </rPh>
    <rPh sb="3" eb="5">
      <t>ホケン</t>
    </rPh>
    <rPh sb="5" eb="7">
      <t>フクシ</t>
    </rPh>
    <rPh sb="7" eb="9">
      <t>シセツ</t>
    </rPh>
    <rPh sb="9" eb="10">
      <t>トウ</t>
    </rPh>
    <rPh sb="10" eb="12">
      <t>イチラン</t>
    </rPh>
    <rPh sb="12" eb="13">
      <t>ヨウ</t>
    </rPh>
    <rPh sb="13" eb="15">
      <t>ケイサン</t>
    </rPh>
    <phoneticPr fontId="6"/>
  </si>
  <si>
    <t>（定員計）</t>
    <rPh sb="1" eb="3">
      <t>テイイン</t>
    </rPh>
    <rPh sb="3" eb="4">
      <t>ケイ</t>
    </rPh>
    <phoneticPr fontId="6"/>
  </si>
  <si>
    <t>施設等調書用計算</t>
    <rPh sb="0" eb="2">
      <t>シセツ</t>
    </rPh>
    <rPh sb="2" eb="3">
      <t>トウ</t>
    </rPh>
    <rPh sb="3" eb="5">
      <t>チョウショ</t>
    </rPh>
    <rPh sb="5" eb="6">
      <t>ヨウ</t>
    </rPh>
    <rPh sb="6" eb="8">
      <t>ケイサン</t>
    </rPh>
    <phoneticPr fontId="6"/>
  </si>
  <si>
    <t>市町別施設・定員数</t>
    <rPh sb="0" eb="2">
      <t>シチョウ</t>
    </rPh>
    <rPh sb="2" eb="3">
      <t>ベツ</t>
    </rPh>
    <rPh sb="3" eb="5">
      <t>シセツ</t>
    </rPh>
    <rPh sb="6" eb="8">
      <t>テイイン</t>
    </rPh>
    <rPh sb="8" eb="9">
      <t>カズ</t>
    </rPh>
    <phoneticPr fontId="6"/>
  </si>
  <si>
    <t>施設数計</t>
    <rPh sb="0" eb="2">
      <t>シセツ</t>
    </rPh>
    <rPh sb="2" eb="3">
      <t>スウ</t>
    </rPh>
    <rPh sb="3" eb="4">
      <t>ケイ</t>
    </rPh>
    <phoneticPr fontId="6"/>
  </si>
  <si>
    <t>定員合計</t>
    <rPh sb="0" eb="2">
      <t>テイイン</t>
    </rPh>
    <rPh sb="2" eb="4">
      <t>ゴウケイ</t>
    </rPh>
    <phoneticPr fontId="6"/>
  </si>
  <si>
    <t>国</t>
    <rPh sb="0" eb="1">
      <t>クニ</t>
    </rPh>
    <phoneticPr fontId="6"/>
  </si>
  <si>
    <t>（再掲）</t>
    <rPh sb="1" eb="3">
      <t>サイケイ</t>
    </rPh>
    <phoneticPr fontId="6"/>
  </si>
  <si>
    <t>県</t>
    <rPh sb="0" eb="1">
      <t>ケン</t>
    </rPh>
    <phoneticPr fontId="6"/>
  </si>
  <si>
    <t>組合その他</t>
    <rPh sb="0" eb="2">
      <t>クミアイ</t>
    </rPh>
    <rPh sb="4" eb="5">
      <t>タ</t>
    </rPh>
    <phoneticPr fontId="6"/>
  </si>
  <si>
    <t>社団・財団法人</t>
    <rPh sb="0" eb="2">
      <t>シャダン</t>
    </rPh>
    <rPh sb="3" eb="5">
      <t>ザイダン</t>
    </rPh>
    <rPh sb="5" eb="7">
      <t>ホウジン</t>
    </rPh>
    <phoneticPr fontId="6"/>
  </si>
  <si>
    <t>光市</t>
    <rPh sb="0" eb="1">
      <t>ヒカリ</t>
    </rPh>
    <rPh sb="1" eb="2">
      <t>シ</t>
    </rPh>
    <phoneticPr fontId="6"/>
  </si>
  <si>
    <t>市計</t>
    <rPh sb="0" eb="1">
      <t>シ</t>
    </rPh>
    <rPh sb="1" eb="2">
      <t>ケイ</t>
    </rPh>
    <phoneticPr fontId="6"/>
  </si>
  <si>
    <t>大島郡周防大島町</t>
    <rPh sb="0" eb="3">
      <t>オオシマグン</t>
    </rPh>
    <rPh sb="3" eb="5">
      <t>スオウ</t>
    </rPh>
    <rPh sb="5" eb="7">
      <t>オオシマ</t>
    </rPh>
    <rPh sb="7" eb="8">
      <t>チョウ</t>
    </rPh>
    <phoneticPr fontId="6"/>
  </si>
  <si>
    <t>玖珂郡和木町</t>
    <rPh sb="0" eb="2">
      <t>クガ</t>
    </rPh>
    <rPh sb="2" eb="3">
      <t>グン</t>
    </rPh>
    <rPh sb="3" eb="5">
      <t>ワキ</t>
    </rPh>
    <rPh sb="5" eb="6">
      <t>チョウ</t>
    </rPh>
    <phoneticPr fontId="6"/>
  </si>
  <si>
    <t>熊毛郡上関町</t>
    <rPh sb="0" eb="3">
      <t>クマゲグン</t>
    </rPh>
    <rPh sb="3" eb="5">
      <t>カミノセキ</t>
    </rPh>
    <rPh sb="5" eb="6">
      <t>チョウ</t>
    </rPh>
    <phoneticPr fontId="6"/>
  </si>
  <si>
    <t>熊毛郡田布施町</t>
    <rPh sb="0" eb="3">
      <t>クマゲグン</t>
    </rPh>
    <rPh sb="3" eb="7">
      <t>タブセチョウ</t>
    </rPh>
    <phoneticPr fontId="6"/>
  </si>
  <si>
    <t>熊毛郡平生町</t>
    <rPh sb="0" eb="3">
      <t>クマゲグン</t>
    </rPh>
    <rPh sb="3" eb="6">
      <t>ヒラオチョウ</t>
    </rPh>
    <phoneticPr fontId="6"/>
  </si>
  <si>
    <t>美東町</t>
    <rPh sb="0" eb="2">
      <t>ミトウ</t>
    </rPh>
    <rPh sb="2" eb="3">
      <t>チョウ</t>
    </rPh>
    <phoneticPr fontId="6"/>
  </si>
  <si>
    <t>秋芳町</t>
    <rPh sb="0" eb="2">
      <t>シュウホウ</t>
    </rPh>
    <rPh sb="2" eb="3">
      <t>チョウ</t>
    </rPh>
    <phoneticPr fontId="6"/>
  </si>
  <si>
    <t>阿武郡阿武町</t>
    <rPh sb="0" eb="3">
      <t>アブグン</t>
    </rPh>
    <rPh sb="3" eb="5">
      <t>アブ</t>
    </rPh>
    <rPh sb="5" eb="6">
      <t>チョウ</t>
    </rPh>
    <phoneticPr fontId="6"/>
  </si>
  <si>
    <t>阿東町</t>
    <rPh sb="0" eb="2">
      <t>アトウ</t>
    </rPh>
    <rPh sb="2" eb="3">
      <t>チョウ</t>
    </rPh>
    <phoneticPr fontId="6"/>
  </si>
  <si>
    <t>町計</t>
    <rPh sb="0" eb="1">
      <t>チョウ</t>
    </rPh>
    <rPh sb="1" eb="2">
      <t>ケイ</t>
    </rPh>
    <phoneticPr fontId="6"/>
  </si>
  <si>
    <t>県計</t>
    <rPh sb="0" eb="1">
      <t>ケン</t>
    </rPh>
    <rPh sb="1" eb="2">
      <t>ケイ</t>
    </rPh>
    <phoneticPr fontId="6"/>
  </si>
  <si>
    <t>（郡部集計：再掲）</t>
    <rPh sb="1" eb="3">
      <t>グンブ</t>
    </rPh>
    <rPh sb="3" eb="5">
      <t>シュウケイ</t>
    </rPh>
    <rPh sb="6" eb="8">
      <t>サイケイ</t>
    </rPh>
    <phoneticPr fontId="6"/>
  </si>
  <si>
    <t>大島郡</t>
    <rPh sb="0" eb="3">
      <t>オオシマグン</t>
    </rPh>
    <phoneticPr fontId="6"/>
  </si>
  <si>
    <t>玖珂郡</t>
    <rPh sb="0" eb="3">
      <t>クガグン</t>
    </rPh>
    <phoneticPr fontId="6"/>
  </si>
  <si>
    <t>美祢郡</t>
    <rPh sb="0" eb="3">
      <t>ミネグン</t>
    </rPh>
    <phoneticPr fontId="6"/>
  </si>
  <si>
    <t xml:space="preserve"> (14) へき地保育所</t>
    <rPh sb="8" eb="9">
      <t>チ</t>
    </rPh>
    <rPh sb="9" eb="12">
      <t>ホイクショ</t>
    </rPh>
    <phoneticPr fontId="6"/>
  </si>
  <si>
    <t>定員　</t>
    <rPh sb="0" eb="2">
      <t>テイイン</t>
    </rPh>
    <phoneticPr fontId="6"/>
  </si>
  <si>
    <t>ＦＡＸ番号</t>
    <rPh sb="3" eb="5">
      <t>バンゴウ</t>
    </rPh>
    <phoneticPr fontId="6"/>
  </si>
  <si>
    <t>山口市
(2)</t>
    <rPh sb="0" eb="2">
      <t>ヤマグチ</t>
    </rPh>
    <rPh sb="2" eb="3">
      <t>シ</t>
    </rPh>
    <phoneticPr fontId="6"/>
  </si>
  <si>
    <t>地福保育園</t>
  </si>
  <si>
    <t>759-   1421</t>
  </si>
  <si>
    <t>083-   952-0172</t>
  </si>
  <si>
    <t>へき地保育</t>
  </si>
  <si>
    <t>35504</t>
  </si>
  <si>
    <t>阿東地福上1962-1</t>
    <rPh sb="0" eb="2">
      <t>アトウ</t>
    </rPh>
    <phoneticPr fontId="6"/>
  </si>
  <si>
    <t>ｼﾞﾌｸﾎｲｸｴﾝ</t>
  </si>
  <si>
    <t>徳佐保育園</t>
  </si>
  <si>
    <t>759-   1512</t>
  </si>
  <si>
    <t>083-   956-0520</t>
  </si>
  <si>
    <t>阿東徳佐中3283-1</t>
    <rPh sb="0" eb="2">
      <t>アトウ</t>
    </rPh>
    <phoneticPr fontId="6"/>
  </si>
  <si>
    <t>ﾄｸｻﾎｲｸｴﾝ</t>
  </si>
  <si>
    <t>萩市
見島保育園</t>
    <phoneticPr fontId="6"/>
  </si>
  <si>
    <t>萩市
社会福祉協議会</t>
    <phoneticPr fontId="6"/>
  </si>
  <si>
    <t>758-   0701</t>
  </si>
  <si>
    <t>0838-   23-2121</t>
  </si>
  <si>
    <t>見島本村951番地1</t>
    <rPh sb="7" eb="9">
      <t>バンチ</t>
    </rPh>
    <phoneticPr fontId="6"/>
  </si>
  <si>
    <t>ﾊｷﾞｼﾐｼﾏﾎｲｸｴﾝ</t>
  </si>
  <si>
    <t>俵山幼児園</t>
  </si>
  <si>
    <t>長門市
社会福祉協議会</t>
    <phoneticPr fontId="6"/>
  </si>
  <si>
    <t>759-   4211</t>
  </si>
  <si>
    <t>0837-   29-0830</t>
  </si>
  <si>
    <t>俵山2334-1</t>
  </si>
  <si>
    <t>ﾀﾜﾗﾔﾏﾖｳｼﾞｴﾝ</t>
  </si>
  <si>
    <t>豊田前保育園</t>
    <rPh sb="5" eb="6">
      <t>エン</t>
    </rPh>
    <phoneticPr fontId="6"/>
  </si>
  <si>
    <t>紫光会
（代表　弘利真勝）</t>
    <rPh sb="0" eb="2">
      <t>シコウ</t>
    </rPh>
    <rPh sb="2" eb="3">
      <t>カイ</t>
    </rPh>
    <rPh sb="5" eb="7">
      <t>ダイヒョウ</t>
    </rPh>
    <rPh sb="8" eb="10">
      <t>ヒロトシ</t>
    </rPh>
    <rPh sb="10" eb="12">
      <t>マサカツ</t>
    </rPh>
    <phoneticPr fontId="6"/>
  </si>
  <si>
    <t>750-   0602</t>
  </si>
  <si>
    <t>0837-   57-0260</t>
  </si>
  <si>
    <t>豊田前町麻生下10-31</t>
    <rPh sb="0" eb="2">
      <t>トヨタ</t>
    </rPh>
    <rPh sb="2" eb="4">
      <t>マエチョウ</t>
    </rPh>
    <rPh sb="4" eb="6">
      <t>アソウ</t>
    </rPh>
    <rPh sb="6" eb="7">
      <t>シタ</t>
    </rPh>
    <phoneticPr fontId="6"/>
  </si>
  <si>
    <t>ﾄﾖﾀﾏｴﾎｲｸｴﾝ</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</si>
</sst>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 "/>
    <numFmt numFmtId="177" formatCode="\(0\)"/>
    <numFmt numFmtId="178" formatCode="[$-411]ggge&quot;年&quot;m&quot;月&quot;d&quot;日&quot;;@"/>
    <numFmt numFmtId="179" formatCode="0_ "/>
  </numFmts>
  <fonts count="26">
    <font>
      <sz val="11"/>
      <color theme="1"/>
      <name val="游ゴシック"/>
      <family val="2"/>
      <charset val="128"/>
      <scheme val="minor"/>
    </font>
    <font>
      <sz val="11"/>
      <name val="ＭＳ Ｐゴシック"/>
      <family val="3"/>
      <charset val="128"/>
    </font>
    <font>
      <sz val="10"/>
      <name val="ＭＳ Ｐ明朝"/>
      <family val="1"/>
      <charset val="128"/>
    </font>
    <font>
      <sz val="6"/>
      <name val="游ゴシック"/>
      <family val="2"/>
      <charset val="128"/>
      <scheme val="minor"/>
    </font>
    <font>
      <sz val="11"/>
      <name val="ＭＳ Ｐ明朝"/>
      <family val="1"/>
      <charset val="128"/>
    </font>
    <font>
      <sz val="10"/>
      <name val="游ゴシック"/>
      <family val="3"/>
      <charset val="128"/>
      <scheme val="minor"/>
    </font>
    <font>
      <sz val="6"/>
      <name val="ＭＳ Ｐゴシック"/>
      <family val="3"/>
      <charset val="128"/>
    </font>
    <font>
      <sz val="9"/>
      <name val="ＭＳ Ｐ明朝"/>
      <family val="1"/>
      <charset val="128"/>
    </font>
    <font>
      <sz val="11"/>
      <color indexed="8"/>
      <name val="ＭＳ Ｐゴシック"/>
      <family val="3"/>
      <charset val="128"/>
    </font>
    <font>
      <sz val="10"/>
      <color theme="1"/>
      <name val="ＭＳ Ｐ明朝"/>
      <family val="1"/>
      <charset val="128"/>
    </font>
    <font>
      <sz val="11"/>
      <color theme="1"/>
      <name val="ＭＳ Ｐ明朝"/>
      <family val="1"/>
      <charset val="128"/>
    </font>
    <font>
      <b/>
      <sz val="13"/>
      <color indexed="56"/>
      <name val="ＭＳ Ｐゴシック"/>
      <family val="3"/>
      <charset val="128"/>
    </font>
    <font>
      <sz val="9"/>
      <color theme="1"/>
      <name val="ＭＳ Ｐ明朝"/>
      <family val="1"/>
      <charset val="128"/>
    </font>
    <font>
      <sz val="10"/>
      <color indexed="8"/>
      <name val="ＭＳ Ｐ明朝"/>
      <family val="1"/>
      <charset val="128"/>
    </font>
    <font>
      <strike/>
      <sz val="10"/>
      <color indexed="8"/>
      <name val="ＭＳ Ｐ明朝"/>
      <family val="1"/>
      <charset val="128"/>
    </font>
    <font>
      <strike/>
      <sz val="10"/>
      <color theme="1"/>
      <name val="ＭＳ Ｐ明朝"/>
      <family val="1"/>
      <charset val="128"/>
    </font>
    <font>
      <u/>
      <sz val="11"/>
      <color indexed="12"/>
      <name val="ＭＳ Ｐゴシック"/>
      <family val="3"/>
      <charset val="128"/>
    </font>
    <font>
      <b/>
      <sz val="11"/>
      <color indexed="52"/>
      <name val="ＭＳ Ｐゴシック"/>
      <family val="3"/>
      <charset val="128"/>
    </font>
    <font>
      <sz val="11"/>
      <color indexed="10"/>
      <name val="ＭＳ Ｐゴシック"/>
      <family val="3"/>
      <charset val="128"/>
    </font>
    <font>
      <b/>
      <sz val="9"/>
      <color theme="1"/>
      <name val="ＭＳ Ｐ明朝"/>
      <family val="1"/>
      <charset val="128"/>
    </font>
    <font>
      <b/>
      <sz val="11"/>
      <color theme="1"/>
      <name val="ＭＳ Ｐ明朝"/>
      <family val="1"/>
      <charset val="128"/>
    </font>
    <font>
      <sz val="11"/>
      <color indexed="60"/>
      <name val="ＭＳ Ｐゴシック"/>
      <family val="3"/>
      <charset val="128"/>
    </font>
    <font>
      <b/>
      <sz val="11"/>
      <name val="ＭＳ Ｐ明朝"/>
      <family val="1"/>
      <charset val="128"/>
    </font>
    <font>
      <b/>
      <sz val="9"/>
      <name val="ＭＳ Ｐ明朝"/>
      <family val="1"/>
      <charset val="128"/>
    </font>
    <font>
      <sz val="9"/>
      <color indexed="81"/>
      <name val="MS P ゴシック"/>
      <family val="3"/>
      <charset val="128"/>
    </font>
    <font>
      <b/>
      <sz val="9"/>
      <color indexed="81"/>
      <name val="MS P ゴシック"/>
      <family val="3"/>
      <charset val="128"/>
    </font>
  </fonts>
  <fills count="4">
    <fill>
      <patternFill patternType="none"/>
    </fill>
    <fill>
      <patternFill patternType="gray125"/>
    </fill>
    <fill>
      <patternFill patternType="solid">
        <fgColor theme="0"/>
        <bgColor indexed="64"/>
      </patternFill>
    </fill>
    <fill>
      <patternFill patternType="solid">
        <fgColor theme="8" tint="0.79998168889431442"/>
        <bgColor indexed="64"/>
      </patternFill>
    </fill>
  </fills>
  <borders count="131">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double">
        <color indexed="64"/>
      </left>
      <right style="thin">
        <color indexed="64"/>
      </right>
      <top style="thin">
        <color indexed="64"/>
      </top>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rgb="FFC0C0C0"/>
      </left>
      <right style="thin">
        <color rgb="FFC0C0C0"/>
      </right>
      <top style="thin">
        <color indexed="64"/>
      </top>
      <bottom style="thin">
        <color indexed="64"/>
      </bottom>
      <diagonal/>
    </border>
    <border>
      <left/>
      <right style="thin">
        <color indexed="64"/>
      </right>
      <top style="thin">
        <color indexed="64"/>
      </top>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style="hair">
        <color indexed="64"/>
      </bottom>
      <diagonal/>
    </border>
    <border>
      <left/>
      <right style="thin">
        <color indexed="64"/>
      </right>
      <top/>
      <bottom style="hair">
        <color indexed="64"/>
      </bottom>
      <diagonal/>
    </border>
    <border>
      <left/>
      <right/>
      <top style="thin">
        <color indexed="64"/>
      </top>
      <bottom style="thin">
        <color indexed="64"/>
      </bottom>
      <diagonal/>
    </border>
    <border>
      <left style="thin">
        <color indexed="64"/>
      </left>
      <right style="hair">
        <color indexed="64"/>
      </right>
      <top/>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right style="thin">
        <color indexed="22"/>
      </right>
      <top style="thin">
        <color indexed="22"/>
      </top>
      <bottom style="thin">
        <color indexed="22"/>
      </bottom>
      <diagonal/>
    </border>
    <border>
      <left style="thin">
        <color rgb="FFC0C0C0"/>
      </left>
      <right style="thin">
        <color rgb="FFC0C0C0"/>
      </right>
      <top style="thin">
        <color rgb="FFC0C0C0"/>
      </top>
      <bottom style="thin">
        <color rgb="FFC0C0C0"/>
      </bottom>
      <diagonal/>
    </border>
    <border>
      <left/>
      <right style="thin">
        <color indexed="64"/>
      </right>
      <top style="thin">
        <color indexed="22"/>
      </top>
      <bottom style="thin">
        <color indexed="22"/>
      </bottom>
      <diagonal/>
    </border>
    <border>
      <left style="thin">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22"/>
      </left>
      <right style="thin">
        <color indexed="22"/>
      </right>
      <top style="thin">
        <color rgb="FFC0C0C0"/>
      </top>
      <bottom style="thin">
        <color rgb="FFC0C0C0"/>
      </bottom>
      <diagonal/>
    </border>
    <border>
      <left style="thin">
        <color indexed="22"/>
      </left>
      <right style="thin">
        <color rgb="FFC0C0C0"/>
      </right>
      <top style="thin">
        <color rgb="FFC0C0C0"/>
      </top>
      <bottom style="thin">
        <color rgb="FFC0C0C0"/>
      </bottom>
      <diagonal/>
    </border>
    <border>
      <left style="thin">
        <color rgb="FFC0C0C0"/>
      </left>
      <right style="thin">
        <color rgb="FFC0C0C0"/>
      </right>
      <top style="thin">
        <color theme="0" tint="-0.14996795556505021"/>
      </top>
      <bottom style="thin">
        <color theme="0" tint="-0.14999847407452621"/>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diagonal/>
    </border>
    <border>
      <left/>
      <right style="thin">
        <color indexed="22"/>
      </right>
      <top style="thin">
        <color indexed="64"/>
      </top>
      <bottom style="thin">
        <color indexed="64"/>
      </bottom>
      <diagonal/>
    </border>
    <border>
      <left/>
      <right style="thin">
        <color indexed="22"/>
      </right>
      <top/>
      <bottom style="thin">
        <color indexed="22"/>
      </bottom>
      <diagonal/>
    </border>
    <border>
      <left style="thin">
        <color rgb="FFC0C0C0"/>
      </left>
      <right style="thin">
        <color rgb="FFC0C0C0"/>
      </right>
      <top/>
      <bottom style="thin">
        <color rgb="FFC0C0C0"/>
      </bottom>
      <diagonal/>
    </border>
    <border>
      <left/>
      <right style="thin">
        <color indexed="64"/>
      </right>
      <top/>
      <bottom style="thin">
        <color indexed="22"/>
      </bottom>
      <diagonal/>
    </border>
    <border>
      <left/>
      <right style="thin">
        <color indexed="22"/>
      </right>
      <top/>
      <bottom/>
      <diagonal/>
    </border>
    <border>
      <left style="thin">
        <color indexed="22"/>
      </left>
      <right style="thin">
        <color indexed="22"/>
      </right>
      <top/>
      <bottom/>
      <diagonal/>
    </border>
    <border>
      <left style="thin">
        <color indexed="64"/>
      </left>
      <right style="thin">
        <color indexed="22"/>
      </right>
      <top style="thin">
        <color rgb="FFC0C0C0"/>
      </top>
      <bottom style="thin">
        <color rgb="FFC0C0C0"/>
      </bottom>
      <diagonal/>
    </border>
    <border>
      <left style="thin">
        <color rgb="FFC0C0C0"/>
      </left>
      <right style="thin">
        <color rgb="FFC0C0C0"/>
      </right>
      <top style="thin">
        <color indexed="22"/>
      </top>
      <bottom style="thin">
        <color indexed="22"/>
      </bottom>
      <diagonal/>
    </border>
    <border>
      <left/>
      <right style="thin">
        <color rgb="FFC0C0C0"/>
      </right>
      <top/>
      <bottom/>
      <diagonal/>
    </border>
    <border>
      <left style="thin">
        <color indexed="22"/>
      </left>
      <right style="thin">
        <color indexed="22"/>
      </right>
      <top style="thin">
        <color indexed="22"/>
      </top>
      <bottom style="thin">
        <color theme="0" tint="-0.249977111117893"/>
      </bottom>
      <diagonal/>
    </border>
    <border>
      <left style="thin">
        <color indexed="22"/>
      </left>
      <right style="thin">
        <color rgb="FFC0C0C0"/>
      </right>
      <top style="thin">
        <color indexed="22"/>
      </top>
      <bottom style="thin">
        <color theme="0" tint="-0.249977111117893"/>
      </bottom>
      <diagonal/>
    </border>
    <border>
      <left style="thin">
        <color rgb="FFC0C0C0"/>
      </left>
      <right style="thin">
        <color rgb="FFC0C0C0"/>
      </right>
      <top style="thin">
        <color indexed="22"/>
      </top>
      <bottom style="thin">
        <color theme="0" tint="-0.249977111117893"/>
      </bottom>
      <diagonal/>
    </border>
    <border>
      <left style="thin">
        <color indexed="22"/>
      </left>
      <right style="thin">
        <color theme="0" tint="-0.249977111117893"/>
      </right>
      <top style="thin">
        <color indexed="22"/>
      </top>
      <bottom style="thin">
        <color indexed="64"/>
      </bottom>
      <diagonal/>
    </border>
    <border>
      <left/>
      <right style="thin">
        <color theme="0" tint="-0.249977111117893"/>
      </right>
      <top style="thin">
        <color indexed="22"/>
      </top>
      <bottom style="thin">
        <color indexed="64"/>
      </bottom>
      <diagonal/>
    </border>
    <border>
      <left/>
      <right style="thin">
        <color theme="0" tint="-0.249977111117893"/>
      </right>
      <top style="thin">
        <color theme="0" tint="-0.249977111117893"/>
      </top>
      <bottom style="thin">
        <color indexed="64"/>
      </bottom>
      <diagonal/>
    </border>
    <border>
      <left/>
      <right style="thin">
        <color rgb="FFC0C0C0"/>
      </right>
      <top/>
      <bottom style="thin">
        <color indexed="64"/>
      </bottom>
      <diagonal/>
    </border>
    <border>
      <left style="thin">
        <color rgb="FFC0C0C0"/>
      </left>
      <right style="thin">
        <color rgb="FFC0C0C0"/>
      </right>
      <top/>
      <bottom/>
      <diagonal/>
    </border>
    <border>
      <left/>
      <right style="thin">
        <color indexed="64"/>
      </right>
      <top/>
      <bottom/>
      <diagonal/>
    </border>
    <border>
      <left style="thin">
        <color rgb="FFC0C0C0"/>
      </left>
      <right style="thin">
        <color rgb="FFC0C0C0"/>
      </right>
      <top style="thin">
        <color rgb="FFC0C0C0"/>
      </top>
      <bottom/>
      <diagonal/>
    </border>
    <border>
      <left/>
      <right style="thin">
        <color indexed="64"/>
      </right>
      <top style="thin">
        <color indexed="22"/>
      </top>
      <bottom/>
      <diagonal/>
    </border>
    <border>
      <left style="thin">
        <color indexed="22"/>
      </left>
      <right style="thin">
        <color theme="1"/>
      </right>
      <top style="thin">
        <color indexed="22"/>
      </top>
      <bottom style="thin">
        <color indexed="22"/>
      </bottom>
      <diagonal/>
    </border>
    <border>
      <left style="thin">
        <color indexed="22"/>
      </left>
      <right style="thin">
        <color theme="0" tint="-0.249977111117893"/>
      </right>
      <top style="thin">
        <color rgb="FFC0C0C0"/>
      </top>
      <bottom style="thin">
        <color indexed="64"/>
      </bottom>
      <diagonal/>
    </border>
    <border>
      <left/>
      <right style="thin">
        <color rgb="FFC0C0C0"/>
      </right>
      <top style="thin">
        <color rgb="FFC0C0C0"/>
      </top>
      <bottom style="thin">
        <color rgb="FFC0C0C0"/>
      </bottom>
      <diagonal/>
    </border>
    <border>
      <left style="thin">
        <color rgb="FFC0C0C0"/>
      </left>
      <right style="thin">
        <color theme="0" tint="-0.249977111117893"/>
      </right>
      <top style="thin">
        <color rgb="FFC0C0C0"/>
      </top>
      <bottom style="thin">
        <color indexed="64"/>
      </bottom>
      <diagonal/>
    </border>
    <border>
      <left/>
      <right style="thin">
        <color indexed="22"/>
      </right>
      <top style="thin">
        <color indexed="22"/>
      </top>
      <bottom/>
      <diagonal/>
    </border>
    <border>
      <left style="hair">
        <color indexed="64"/>
      </left>
      <right style="hair">
        <color indexed="64"/>
      </right>
      <top/>
      <bottom style="hair">
        <color indexed="64"/>
      </bottom>
      <diagonal/>
    </border>
    <border>
      <left style="thin">
        <color indexed="64"/>
      </left>
      <right style="thin">
        <color indexed="22"/>
      </right>
      <top style="thin">
        <color indexed="64"/>
      </top>
      <bottom style="thin">
        <color indexed="22"/>
      </bottom>
      <diagonal/>
    </border>
    <border>
      <left style="thin">
        <color rgb="FFC0C0C0"/>
      </left>
      <right style="thin">
        <color rgb="FFC0C0C0"/>
      </right>
      <top style="thin">
        <color indexed="64"/>
      </top>
      <bottom style="thin">
        <color rgb="FFC0C0C0"/>
      </bottom>
      <diagonal/>
    </border>
    <border>
      <left/>
      <right style="thin">
        <color indexed="64"/>
      </right>
      <top style="thin">
        <color indexed="64"/>
      </top>
      <bottom style="thin">
        <color indexed="22"/>
      </bottom>
      <diagonal/>
    </border>
    <border>
      <left style="hair">
        <color indexed="64"/>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right style="thin">
        <color indexed="22"/>
      </right>
      <top style="thin">
        <color indexed="22"/>
      </top>
      <bottom style="thin">
        <color indexed="64"/>
      </bottom>
      <diagonal/>
    </border>
    <border>
      <left style="thin">
        <color rgb="FFC0C0C0"/>
      </left>
      <right style="thin">
        <color rgb="FFC0C0C0"/>
      </right>
      <top style="thin">
        <color rgb="FFC0C0C0"/>
      </top>
      <bottom style="thin">
        <color indexed="64"/>
      </bottom>
      <diagonal/>
    </border>
    <border>
      <left/>
      <right style="thin">
        <color indexed="64"/>
      </right>
      <top style="thin">
        <color indexed="22"/>
      </top>
      <bottom style="thin">
        <color indexed="64"/>
      </bottom>
      <diagonal/>
    </border>
    <border>
      <left style="thin">
        <color indexed="64"/>
      </left>
      <right style="hair">
        <color indexed="64"/>
      </right>
      <top style="double">
        <color indexed="64"/>
      </top>
      <bottom style="thin">
        <color indexed="64"/>
      </bottom>
      <diagonal/>
    </border>
    <border>
      <left style="hair">
        <color indexed="64"/>
      </left>
      <right style="thin">
        <color indexed="64"/>
      </right>
      <top style="double">
        <color indexed="64"/>
      </top>
      <bottom style="thin">
        <color indexed="64"/>
      </bottom>
      <diagonal/>
    </border>
    <border>
      <left/>
      <right style="hair">
        <color indexed="64"/>
      </right>
      <top style="double">
        <color indexed="64"/>
      </top>
      <bottom style="thin">
        <color indexed="64"/>
      </bottom>
      <diagonal/>
    </border>
    <border>
      <left style="thick">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diagonalUp="1">
      <left style="double">
        <color indexed="64"/>
      </left>
      <right style="double">
        <color indexed="64"/>
      </right>
      <top style="thin">
        <color indexed="64"/>
      </top>
      <bottom style="thin">
        <color indexed="64"/>
      </bottom>
      <diagonal style="thin">
        <color indexed="64"/>
      </diagonal>
    </border>
    <border>
      <left style="thick">
        <color indexed="64"/>
      </left>
      <right style="thin">
        <color indexed="64"/>
      </right>
      <top style="thin">
        <color indexed="64"/>
      </top>
      <bottom/>
      <diagonal/>
    </border>
    <border>
      <left style="double">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ck">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double">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double">
        <color indexed="64"/>
      </left>
      <right style="thin">
        <color indexed="64"/>
      </right>
      <top style="hair">
        <color indexed="64"/>
      </top>
      <bottom style="hair">
        <color indexed="64"/>
      </bottom>
      <diagonal/>
    </border>
    <border>
      <left style="thick">
        <color indexed="64"/>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ck">
        <color indexed="64"/>
      </right>
      <top style="thin">
        <color indexed="64"/>
      </top>
      <bottom style="double">
        <color indexed="64"/>
      </bottom>
      <diagonal/>
    </border>
    <border>
      <left style="thin">
        <color indexed="64"/>
      </left>
      <right style="thick">
        <color indexed="64"/>
      </right>
      <top/>
      <bottom style="thin">
        <color indexed="64"/>
      </bottom>
      <diagonal/>
    </border>
    <border>
      <left style="thick">
        <color indexed="64"/>
      </left>
      <right style="thin">
        <color indexed="64"/>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n">
        <color indexed="64"/>
      </left>
      <right style="thick">
        <color indexed="64"/>
      </right>
      <top style="thin">
        <color indexed="64"/>
      </top>
      <bottom/>
      <diagonal/>
    </border>
    <border>
      <left style="thick">
        <color indexed="64"/>
      </left>
      <right style="thin">
        <color indexed="64"/>
      </right>
      <top style="double">
        <color indexed="64"/>
      </top>
      <bottom style="thick">
        <color indexed="64"/>
      </bottom>
      <diagonal/>
    </border>
    <border>
      <left style="thin">
        <color indexed="64"/>
      </left>
      <right style="thick">
        <color indexed="64"/>
      </right>
      <top style="double">
        <color indexed="64"/>
      </top>
      <bottom style="thick">
        <color indexed="64"/>
      </bottom>
      <diagonal/>
    </border>
    <border>
      <left style="thick">
        <color indexed="64"/>
      </left>
      <right style="thin">
        <color indexed="64"/>
      </right>
      <top/>
      <bottom style="thin">
        <color indexed="64"/>
      </bottom>
      <diagonal/>
    </border>
    <border>
      <left style="thick">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style="thin">
        <color indexed="64"/>
      </left>
      <right style="thin">
        <color indexed="64"/>
      </right>
      <top style="hair">
        <color indexed="64"/>
      </top>
      <bottom style="double">
        <color indexed="64"/>
      </bottom>
      <diagonal/>
    </border>
    <border>
      <left style="thin">
        <color indexed="64"/>
      </left>
      <right/>
      <top style="hair">
        <color indexed="64"/>
      </top>
      <bottom style="double">
        <color indexed="64"/>
      </bottom>
      <diagonal/>
    </border>
    <border>
      <left style="double">
        <color indexed="64"/>
      </left>
      <right style="thin">
        <color indexed="64"/>
      </right>
      <top style="hair">
        <color indexed="64"/>
      </top>
      <bottom style="double">
        <color indexed="64"/>
      </bottom>
      <diagonal/>
    </border>
    <border>
      <left style="thin">
        <color indexed="64"/>
      </left>
      <right/>
      <top/>
      <bottom style="thin">
        <color indexed="64"/>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diagonalUp="1">
      <left style="double">
        <color indexed="64"/>
      </left>
      <right style="double">
        <color indexed="64"/>
      </right>
      <top style="thin">
        <color indexed="64"/>
      </top>
      <bottom/>
      <diagonal style="thin">
        <color indexed="64"/>
      </diagonal>
    </border>
    <border diagonalUp="1">
      <left style="double">
        <color indexed="64"/>
      </left>
      <right style="double">
        <color indexed="64"/>
      </right>
      <top/>
      <bottom/>
      <diagonal style="thin">
        <color indexed="64"/>
      </diagonal>
    </border>
    <border>
      <left style="thin">
        <color indexed="64"/>
      </left>
      <right style="thin">
        <color indexed="64"/>
      </right>
      <top/>
      <bottom/>
      <diagonal/>
    </border>
    <border diagonalUp="1">
      <left style="double">
        <color indexed="64"/>
      </left>
      <right style="double">
        <color indexed="64"/>
      </right>
      <top style="thin">
        <color indexed="64"/>
      </top>
      <bottom style="hair">
        <color indexed="64"/>
      </bottom>
      <diagonal style="thin">
        <color indexed="64"/>
      </diagonal>
    </border>
    <border>
      <left/>
      <right style="thin">
        <color indexed="64"/>
      </right>
      <top style="thin">
        <color indexed="64"/>
      </top>
      <bottom style="hair">
        <color indexed="64"/>
      </bottom>
      <diagonal/>
    </border>
    <border diagonalUp="1">
      <left style="double">
        <color indexed="64"/>
      </left>
      <right style="double">
        <color indexed="64"/>
      </right>
      <top style="hair">
        <color indexed="64"/>
      </top>
      <bottom style="hair">
        <color indexed="64"/>
      </bottom>
      <diagonal style="thin">
        <color indexed="64"/>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double">
        <color indexed="64"/>
      </left>
      <right style="double">
        <color indexed="64"/>
      </right>
      <top style="hair">
        <color indexed="64"/>
      </top>
      <bottom style="thin">
        <color indexed="64"/>
      </bottom>
      <diagonal style="thin">
        <color indexed="64"/>
      </diagonal>
    </border>
    <border>
      <left style="thin">
        <color indexed="64"/>
      </left>
      <right style="thin">
        <color rgb="FFC0C0C0"/>
      </right>
      <top style="thin">
        <color indexed="64"/>
      </top>
      <bottom style="thin">
        <color indexed="64"/>
      </bottom>
      <diagonal/>
    </border>
    <border>
      <left style="thin">
        <color rgb="FFC0C0C0"/>
      </left>
      <right style="thin">
        <color indexed="64"/>
      </right>
      <top style="thin">
        <color indexed="64"/>
      </top>
      <bottom style="thin">
        <color indexed="64"/>
      </bottom>
      <diagonal/>
    </border>
    <border>
      <left style="hair">
        <color indexed="64"/>
      </left>
      <right style="thin">
        <color indexed="64"/>
      </right>
      <top/>
      <bottom style="hair">
        <color indexed="64"/>
      </bottom>
      <diagonal/>
    </border>
    <border>
      <left style="thin">
        <color indexed="64"/>
      </left>
      <right style="thin">
        <color rgb="FFC0C0C0"/>
      </right>
      <top/>
      <bottom style="thin">
        <color rgb="FFC0C0C0"/>
      </bottom>
      <diagonal/>
    </border>
    <border>
      <left style="thin">
        <color rgb="FFC0C0C0"/>
      </left>
      <right style="thin">
        <color indexed="64"/>
      </right>
      <top/>
      <bottom style="thin">
        <color rgb="FFC0C0C0"/>
      </bottom>
      <diagonal/>
    </border>
    <border>
      <left style="thin">
        <color indexed="64"/>
      </left>
      <right style="thin">
        <color rgb="FFC0C0C0"/>
      </right>
      <top style="thin">
        <color rgb="FFC0C0C0"/>
      </top>
      <bottom style="thin">
        <color rgb="FFC0C0C0"/>
      </bottom>
      <diagonal/>
    </border>
    <border>
      <left style="thin">
        <color rgb="FFC0C0C0"/>
      </left>
      <right style="thin">
        <color indexed="64"/>
      </right>
      <top style="thin">
        <color rgb="FFC0C0C0"/>
      </top>
      <bottom style="thin">
        <color rgb="FFC0C0C0"/>
      </bottom>
      <diagonal/>
    </border>
    <border>
      <left style="thin">
        <color indexed="64"/>
      </left>
      <right style="hair">
        <color indexed="64"/>
      </right>
      <top/>
      <bottom style="thin">
        <color indexed="64"/>
      </bottom>
      <diagonal/>
    </border>
    <border>
      <left style="thin">
        <color indexed="64"/>
      </left>
      <right style="thin">
        <color rgb="FFC0C0C0"/>
      </right>
      <top style="thin">
        <color rgb="FFC0C0C0"/>
      </top>
      <bottom style="thin">
        <color indexed="64"/>
      </bottom>
      <diagonal/>
    </border>
    <border>
      <left style="thin">
        <color rgb="FFC0C0C0"/>
      </left>
      <right style="thin">
        <color indexed="64"/>
      </right>
      <top style="thin">
        <color rgb="FFC0C0C0"/>
      </top>
      <bottom style="thin">
        <color indexed="64"/>
      </bottom>
      <diagonal/>
    </border>
  </borders>
  <cellStyleXfs count="4">
    <xf numFmtId="0" fontId="0" fillId="0" borderId="0">
      <alignment vertical="center"/>
    </xf>
    <xf numFmtId="0" fontId="1" fillId="0" borderId="0">
      <alignment vertical="center"/>
    </xf>
    <xf numFmtId="38" fontId="1" fillId="0" borderId="0" applyFont="0" applyFill="0" applyBorder="0" applyAlignment="0" applyProtection="0">
      <alignment vertical="center"/>
    </xf>
    <xf numFmtId="0" fontId="8" fillId="0" borderId="0"/>
  </cellStyleXfs>
  <cellXfs count="300">
    <xf numFmtId="0" fontId="0" fillId="0" borderId="0" xfId="0">
      <alignment vertical="center"/>
    </xf>
    <xf numFmtId="0" fontId="2" fillId="2" borderId="0" xfId="1" applyFont="1" applyFill="1" applyAlignment="1">
      <alignment vertical="center"/>
    </xf>
    <xf numFmtId="0" fontId="4" fillId="2" borderId="0" xfId="1" applyFont="1" applyFill="1">
      <alignment vertical="center"/>
    </xf>
    <xf numFmtId="0" fontId="5" fillId="2" borderId="0" xfId="1" applyFont="1" applyFill="1" applyAlignment="1">
      <alignment vertical="center"/>
    </xf>
    <xf numFmtId="0" fontId="2" fillId="2" borderId="0" xfId="1" applyFont="1" applyFill="1" applyAlignment="1">
      <alignment horizontal="center" vertical="center"/>
    </xf>
    <xf numFmtId="0" fontId="7" fillId="2" borderId="0" xfId="1" applyFont="1" applyFill="1">
      <alignment vertical="center"/>
    </xf>
    <xf numFmtId="0" fontId="2" fillId="2" borderId="0" xfId="1" applyFont="1" applyFill="1" applyAlignment="1">
      <alignment horizontal="right" vertical="center"/>
    </xf>
    <xf numFmtId="0" fontId="2" fillId="2" borderId="2" xfId="1" applyFont="1" applyFill="1" applyBorder="1" applyAlignment="1">
      <alignment horizontal="right" vertical="center"/>
    </xf>
    <xf numFmtId="0" fontId="2" fillId="2" borderId="3" xfId="1" applyFont="1" applyFill="1" applyBorder="1" applyAlignment="1">
      <alignment vertical="center"/>
    </xf>
    <xf numFmtId="0" fontId="2" fillId="2" borderId="4" xfId="1" applyFont="1" applyFill="1" applyBorder="1" applyAlignment="1">
      <alignment horizontal="right" vertical="center"/>
    </xf>
    <xf numFmtId="38" fontId="2" fillId="2" borderId="2" xfId="2" applyFont="1" applyFill="1" applyBorder="1" applyAlignment="1">
      <alignment vertical="center"/>
    </xf>
    <xf numFmtId="0" fontId="2" fillId="2" borderId="5" xfId="1" applyFont="1" applyFill="1" applyBorder="1" applyAlignment="1">
      <alignment horizontal="right" vertical="center"/>
    </xf>
    <xf numFmtId="0" fontId="2" fillId="2" borderId="6" xfId="1" applyFont="1" applyFill="1" applyBorder="1" applyAlignment="1">
      <alignment vertical="center"/>
    </xf>
    <xf numFmtId="0" fontId="2" fillId="2" borderId="7" xfId="1" applyFont="1" applyFill="1" applyBorder="1" applyAlignment="1">
      <alignment horizontal="right" vertical="center"/>
    </xf>
    <xf numFmtId="38" fontId="2" fillId="2" borderId="5" xfId="2" applyFont="1" applyFill="1" applyBorder="1" applyAlignment="1">
      <alignment vertical="center"/>
    </xf>
    <xf numFmtId="0" fontId="7" fillId="2" borderId="8" xfId="1" applyFont="1" applyFill="1" applyBorder="1">
      <alignment vertical="center"/>
    </xf>
    <xf numFmtId="0" fontId="7" fillId="2" borderId="9" xfId="1" applyFont="1" applyFill="1" applyBorder="1">
      <alignment vertical="center"/>
    </xf>
    <xf numFmtId="0" fontId="7" fillId="2" borderId="10" xfId="1" applyFont="1" applyFill="1" applyBorder="1">
      <alignment vertical="center"/>
    </xf>
    <xf numFmtId="0" fontId="2" fillId="3" borderId="11" xfId="1" applyFont="1" applyFill="1" applyBorder="1" applyAlignment="1">
      <alignment horizontal="center" vertical="center"/>
    </xf>
    <xf numFmtId="0" fontId="2" fillId="3" borderId="12" xfId="3" applyFont="1" applyFill="1" applyBorder="1" applyAlignment="1">
      <alignment horizontal="center" vertical="center"/>
    </xf>
    <xf numFmtId="0" fontId="2" fillId="3" borderId="12" xfId="3" applyFont="1" applyFill="1" applyBorder="1" applyAlignment="1">
      <alignment horizontal="center" vertical="center" wrapText="1"/>
    </xf>
    <xf numFmtId="0" fontId="2" fillId="3" borderId="13" xfId="3" applyFont="1" applyFill="1" applyBorder="1" applyAlignment="1">
      <alignment horizontal="center" vertical="center"/>
    </xf>
    <xf numFmtId="0" fontId="2" fillId="2" borderId="14" xfId="3" applyFont="1" applyFill="1" applyBorder="1" applyAlignment="1">
      <alignment horizontal="center" vertical="center"/>
    </xf>
    <xf numFmtId="0" fontId="2" fillId="2" borderId="15" xfId="3" applyFont="1" applyFill="1" applyBorder="1" applyAlignment="1">
      <alignment vertical="center"/>
    </xf>
    <xf numFmtId="49" fontId="2" fillId="2" borderId="16" xfId="3" applyNumberFormat="1" applyFont="1" applyFill="1" applyBorder="1" applyAlignment="1">
      <alignment horizontal="center" vertical="center" wrapText="1"/>
    </xf>
    <xf numFmtId="0" fontId="2" fillId="2" borderId="16" xfId="3" applyFont="1" applyFill="1" applyBorder="1" applyAlignment="1">
      <alignment horizontal="center" vertical="center"/>
    </xf>
    <xf numFmtId="49" fontId="2" fillId="2" borderId="17" xfId="3" applyNumberFormat="1" applyFont="1" applyFill="1" applyBorder="1" applyAlignment="1">
      <alignment horizontal="center" vertical="center" wrapText="1"/>
    </xf>
    <xf numFmtId="0" fontId="4" fillId="2" borderId="18" xfId="1" applyFont="1" applyFill="1" applyBorder="1">
      <alignment vertical="center"/>
    </xf>
    <xf numFmtId="0" fontId="4" fillId="2" borderId="19" xfId="1" applyFont="1" applyFill="1" applyBorder="1">
      <alignment vertical="center"/>
    </xf>
    <xf numFmtId="0" fontId="4" fillId="2" borderId="20" xfId="1" applyFont="1" applyFill="1" applyBorder="1">
      <alignment vertical="center"/>
    </xf>
    <xf numFmtId="0" fontId="9" fillId="0" borderId="21" xfId="1" applyFont="1" applyFill="1" applyBorder="1" applyAlignment="1">
      <alignment horizontal="center" vertical="center"/>
    </xf>
    <xf numFmtId="0" fontId="9" fillId="0" borderId="22" xfId="3" applyFont="1" applyFill="1" applyBorder="1" applyAlignment="1">
      <alignment horizontal="center" vertical="center"/>
    </xf>
    <xf numFmtId="0" fontId="9" fillId="0" borderId="9" xfId="3" applyFont="1" applyFill="1" applyBorder="1" applyAlignment="1">
      <alignment horizontal="center" vertical="center"/>
    </xf>
    <xf numFmtId="0" fontId="9" fillId="0" borderId="23" xfId="3" applyFont="1" applyFill="1" applyBorder="1" applyAlignment="1">
      <alignment horizontal="center" vertical="center"/>
    </xf>
    <xf numFmtId="0" fontId="9" fillId="0" borderId="24" xfId="3" applyFont="1" applyFill="1" applyBorder="1" applyAlignment="1">
      <alignment vertical="center"/>
    </xf>
    <xf numFmtId="49" fontId="9" fillId="0" borderId="24" xfId="3" applyNumberFormat="1" applyFont="1" applyFill="1" applyBorder="1" applyAlignment="1">
      <alignment horizontal="center" vertical="center" wrapText="1"/>
    </xf>
    <xf numFmtId="0" fontId="9" fillId="0" borderId="24" xfId="3" applyFont="1" applyFill="1" applyBorder="1" applyAlignment="1">
      <alignment horizontal="center" vertical="center"/>
    </xf>
    <xf numFmtId="49" fontId="9" fillId="0" borderId="14" xfId="3" applyNumberFormat="1" applyFont="1" applyFill="1" applyBorder="1" applyAlignment="1">
      <alignment horizontal="center" vertical="center" wrapText="1"/>
    </xf>
    <xf numFmtId="0" fontId="10" fillId="0" borderId="0" xfId="1" applyFont="1" applyFill="1">
      <alignment vertical="center"/>
    </xf>
    <xf numFmtId="0" fontId="10" fillId="0" borderId="8" xfId="1" applyFont="1" applyFill="1" applyBorder="1">
      <alignment vertical="center"/>
    </xf>
    <xf numFmtId="0" fontId="10" fillId="0" borderId="9" xfId="1" applyFont="1" applyFill="1" applyBorder="1">
      <alignment vertical="center"/>
    </xf>
    <xf numFmtId="0" fontId="10" fillId="0" borderId="10" xfId="1" applyFont="1" applyFill="1" applyBorder="1">
      <alignment vertical="center"/>
    </xf>
    <xf numFmtId="177" fontId="9" fillId="0" borderId="25" xfId="1" applyNumberFormat="1" applyFont="1" applyFill="1" applyBorder="1" applyAlignment="1">
      <alignment horizontal="center" vertical="center"/>
    </xf>
    <xf numFmtId="0" fontId="9" fillId="0" borderId="26" xfId="3" applyFont="1" applyFill="1" applyBorder="1" applyAlignment="1">
      <alignment horizontal="distributed" vertical="center" wrapText="1"/>
    </xf>
    <xf numFmtId="0" fontId="9" fillId="0" borderId="26" xfId="3" applyFont="1" applyFill="1" applyBorder="1" applyAlignment="1">
      <alignment horizontal="left" vertical="center" wrapText="1"/>
    </xf>
    <xf numFmtId="178" fontId="9" fillId="0" borderId="26" xfId="3" applyNumberFormat="1" applyFont="1" applyFill="1" applyBorder="1" applyAlignment="1">
      <alignment horizontal="center" vertical="center" shrinkToFit="1"/>
    </xf>
    <xf numFmtId="179" fontId="9" fillId="0" borderId="26" xfId="3" applyNumberFormat="1" applyFont="1" applyFill="1" applyBorder="1" applyAlignment="1">
      <alignment horizontal="center" vertical="center" wrapText="1"/>
    </xf>
    <xf numFmtId="0" fontId="9" fillId="0" borderId="27" xfId="3" applyFont="1" applyFill="1" applyBorder="1" applyAlignment="1">
      <alignment horizontal="left" vertical="center" wrapText="1"/>
    </xf>
    <xf numFmtId="0" fontId="9" fillId="0" borderId="28" xfId="3" applyFont="1" applyFill="1" applyBorder="1" applyAlignment="1">
      <alignment horizontal="center" vertical="center" wrapText="1"/>
    </xf>
    <xf numFmtId="0" fontId="9" fillId="0" borderId="29" xfId="3" applyFont="1" applyFill="1" applyBorder="1" applyAlignment="1">
      <alignment vertical="center" wrapText="1"/>
    </xf>
    <xf numFmtId="49" fontId="9" fillId="0" borderId="30" xfId="3" applyNumberFormat="1" applyFont="1" applyFill="1" applyBorder="1" applyAlignment="1">
      <alignment horizontal="left" vertical="center" wrapText="1"/>
    </xf>
    <xf numFmtId="0" fontId="9" fillId="0" borderId="30" xfId="3" applyFont="1" applyFill="1" applyBorder="1" applyAlignment="1">
      <alignment horizontal="left" vertical="center" wrapText="1"/>
    </xf>
    <xf numFmtId="0" fontId="9" fillId="0" borderId="30" xfId="1" applyFont="1" applyFill="1" applyBorder="1" applyAlignment="1">
      <alignment vertical="center"/>
    </xf>
    <xf numFmtId="0" fontId="9" fillId="0" borderId="31" xfId="1" applyFont="1" applyFill="1" applyBorder="1" applyAlignment="1">
      <alignment vertical="center"/>
    </xf>
    <xf numFmtId="0" fontId="12" fillId="0" borderId="32" xfId="1" applyFont="1" applyFill="1" applyBorder="1">
      <alignment vertical="center"/>
    </xf>
    <xf numFmtId="0" fontId="12" fillId="0" borderId="27" xfId="1" applyFont="1" applyFill="1" applyBorder="1">
      <alignment vertical="center"/>
    </xf>
    <xf numFmtId="0" fontId="12" fillId="0" borderId="33" xfId="1" applyFont="1" applyFill="1" applyBorder="1">
      <alignment vertical="center"/>
    </xf>
    <xf numFmtId="0" fontId="9" fillId="0" borderId="25" xfId="1" applyFont="1" applyFill="1" applyBorder="1" applyAlignment="1">
      <alignment horizontal="center" vertical="center"/>
    </xf>
    <xf numFmtId="49" fontId="9" fillId="0" borderId="34" xfId="3" applyNumberFormat="1" applyFont="1" applyFill="1" applyBorder="1" applyAlignment="1">
      <alignment horizontal="left" vertical="center" wrapText="1"/>
    </xf>
    <xf numFmtId="0" fontId="9" fillId="0" borderId="34" xfId="3" applyFont="1" applyFill="1" applyBorder="1" applyAlignment="1">
      <alignment horizontal="left" vertical="center" wrapText="1"/>
    </xf>
    <xf numFmtId="0" fontId="9" fillId="0" borderId="34" xfId="1" applyFont="1" applyFill="1" applyBorder="1" applyAlignment="1">
      <alignment vertical="center"/>
    </xf>
    <xf numFmtId="0" fontId="13" fillId="0" borderId="26" xfId="3" applyFont="1" applyFill="1" applyBorder="1" applyAlignment="1">
      <alignment horizontal="distributed" vertical="center" wrapText="1"/>
    </xf>
    <xf numFmtId="49" fontId="9" fillId="0" borderId="35" xfId="3" applyNumberFormat="1" applyFont="1" applyFill="1" applyBorder="1" applyAlignment="1">
      <alignment horizontal="left" vertical="center" wrapText="1"/>
    </xf>
    <xf numFmtId="0" fontId="9" fillId="0" borderId="36" xfId="3" applyFont="1" applyFill="1" applyBorder="1" applyAlignment="1">
      <alignment horizontal="left" vertical="center" wrapText="1"/>
    </xf>
    <xf numFmtId="0" fontId="9" fillId="0" borderId="37" xfId="1" applyFont="1" applyFill="1" applyBorder="1" applyAlignment="1">
      <alignment vertical="center"/>
    </xf>
    <xf numFmtId="0" fontId="9" fillId="0" borderId="38" xfId="1" applyFont="1" applyFill="1" applyBorder="1" applyAlignment="1">
      <alignment horizontal="center" vertical="center"/>
    </xf>
    <xf numFmtId="0" fontId="9" fillId="0" borderId="39" xfId="1" applyFont="1" applyFill="1" applyBorder="1" applyAlignment="1">
      <alignment horizontal="center" vertical="center"/>
    </xf>
    <xf numFmtId="0" fontId="9" fillId="0" borderId="26" xfId="3" applyFont="1" applyFill="1" applyBorder="1" applyAlignment="1">
      <alignment horizontal="center" vertical="center"/>
    </xf>
    <xf numFmtId="0" fontId="9" fillId="0" borderId="40" xfId="3" applyFont="1" applyFill="1" applyBorder="1" applyAlignment="1">
      <alignment vertical="center" wrapText="1"/>
    </xf>
    <xf numFmtId="49" fontId="9" fillId="0" borderId="16" xfId="3" applyNumberFormat="1" applyFont="1" applyFill="1" applyBorder="1" applyAlignment="1">
      <alignment horizontal="left" vertical="center" wrapText="1"/>
    </xf>
    <xf numFmtId="0" fontId="9" fillId="0" borderId="16" xfId="3" applyFont="1" applyFill="1" applyBorder="1" applyAlignment="1">
      <alignment horizontal="left" vertical="center" wrapText="1"/>
    </xf>
    <xf numFmtId="0" fontId="9" fillId="0" borderId="16" xfId="1" applyFont="1" applyFill="1" applyBorder="1" applyAlignment="1">
      <alignment vertical="center"/>
    </xf>
    <xf numFmtId="0" fontId="9" fillId="0" borderId="14" xfId="1" applyFont="1" applyFill="1" applyBorder="1" applyAlignment="1">
      <alignment vertical="center"/>
    </xf>
    <xf numFmtId="0" fontId="9" fillId="0" borderId="41" xfId="3" applyFont="1" applyFill="1" applyBorder="1" applyAlignment="1">
      <alignment vertical="center" wrapText="1"/>
    </xf>
    <xf numFmtId="49" fontId="9" fillId="0" borderId="42" xfId="3" applyNumberFormat="1" applyFont="1" applyFill="1" applyBorder="1" applyAlignment="1">
      <alignment horizontal="left" vertical="center" wrapText="1"/>
    </xf>
    <xf numFmtId="0" fontId="9" fillId="0" borderId="42" xfId="3" applyFont="1" applyFill="1" applyBorder="1" applyAlignment="1">
      <alignment horizontal="left" vertical="center" wrapText="1"/>
    </xf>
    <xf numFmtId="0" fontId="9" fillId="0" borderId="42" xfId="1" applyFont="1" applyFill="1" applyBorder="1" applyAlignment="1">
      <alignment vertical="center"/>
    </xf>
    <xf numFmtId="0" fontId="9" fillId="0" borderId="43" xfId="1" applyFont="1" applyFill="1" applyBorder="1" applyAlignment="1">
      <alignment vertical="center"/>
    </xf>
    <xf numFmtId="0" fontId="9" fillId="0" borderId="26" xfId="3" applyNumberFormat="1" applyFont="1" applyFill="1" applyBorder="1" applyAlignment="1">
      <alignment horizontal="center" vertical="center" wrapText="1"/>
    </xf>
    <xf numFmtId="0" fontId="15" fillId="0" borderId="28" xfId="3" applyFont="1" applyFill="1" applyBorder="1" applyAlignment="1">
      <alignment horizontal="center" vertical="center" wrapText="1"/>
    </xf>
    <xf numFmtId="0" fontId="9" fillId="0" borderId="44" xfId="3" applyFont="1" applyFill="1" applyBorder="1" applyAlignment="1">
      <alignment vertical="center" wrapText="1"/>
    </xf>
    <xf numFmtId="49" fontId="9" fillId="0" borderId="45" xfId="3" applyNumberFormat="1" applyFont="1" applyFill="1" applyBorder="1" applyAlignment="1">
      <alignment horizontal="left" vertical="center" wrapText="1"/>
    </xf>
    <xf numFmtId="0" fontId="9" fillId="0" borderId="45" xfId="3" applyFont="1" applyFill="1" applyBorder="1" applyAlignment="1">
      <alignment horizontal="left" vertical="center" wrapText="1"/>
    </xf>
    <xf numFmtId="0" fontId="9" fillId="0" borderId="46" xfId="3" applyFont="1" applyFill="1" applyBorder="1" applyAlignment="1">
      <alignment vertical="center" wrapText="1"/>
    </xf>
    <xf numFmtId="0" fontId="9" fillId="0" borderId="35" xfId="3" applyFont="1" applyFill="1" applyBorder="1" applyAlignment="1">
      <alignment horizontal="left" vertical="center" wrapText="1"/>
    </xf>
    <xf numFmtId="0" fontId="9" fillId="0" borderId="47" xfId="1" applyFont="1" applyFill="1" applyBorder="1" applyAlignment="1">
      <alignment vertical="center"/>
    </xf>
    <xf numFmtId="0" fontId="9" fillId="0" borderId="48" xfId="1" applyFont="1" applyFill="1" applyBorder="1" applyAlignment="1">
      <alignment vertical="center"/>
    </xf>
    <xf numFmtId="0" fontId="10" fillId="0" borderId="25" xfId="1" applyFont="1" applyFill="1" applyBorder="1">
      <alignment vertical="center"/>
    </xf>
    <xf numFmtId="49" fontId="9" fillId="0" borderId="0" xfId="3" applyNumberFormat="1" applyFont="1" applyFill="1" applyBorder="1" applyAlignment="1">
      <alignment horizontal="left" vertical="center" wrapText="1"/>
    </xf>
    <xf numFmtId="0" fontId="9" fillId="0" borderId="49" xfId="3" applyFont="1" applyFill="1" applyBorder="1" applyAlignment="1">
      <alignment horizontal="left" vertical="center" wrapText="1"/>
    </xf>
    <xf numFmtId="0" fontId="9" fillId="0" borderId="50" xfId="3" applyFont="1" applyFill="1" applyBorder="1" applyAlignment="1">
      <alignment horizontal="left" vertical="center" wrapText="1"/>
    </xf>
    <xf numFmtId="0" fontId="9" fillId="0" borderId="51" xfId="1" applyFont="1" applyFill="1" applyBorder="1" applyAlignment="1">
      <alignment vertical="center"/>
    </xf>
    <xf numFmtId="49" fontId="9" fillId="0" borderId="52" xfId="3" applyNumberFormat="1" applyFont="1" applyFill="1" applyBorder="1" applyAlignment="1">
      <alignment horizontal="left" vertical="center" wrapText="1"/>
    </xf>
    <xf numFmtId="49" fontId="9" fillId="0" borderId="53" xfId="3" applyNumberFormat="1" applyFont="1" applyFill="1" applyBorder="1" applyAlignment="1">
      <alignment horizontal="left" vertical="center" wrapText="1"/>
    </xf>
    <xf numFmtId="0" fontId="9" fillId="0" borderId="54" xfId="3" applyFont="1" applyFill="1" applyBorder="1" applyAlignment="1">
      <alignment horizontal="left" vertical="center" wrapText="1"/>
    </xf>
    <xf numFmtId="0" fontId="9" fillId="0" borderId="55" xfId="3" applyFont="1" applyFill="1" applyBorder="1" applyAlignment="1">
      <alignment horizontal="left" vertical="center" wrapText="1"/>
    </xf>
    <xf numFmtId="0" fontId="9" fillId="0" borderId="56" xfId="1" applyFont="1" applyFill="1" applyBorder="1" applyAlignment="1">
      <alignment vertical="center"/>
    </xf>
    <xf numFmtId="0" fontId="9" fillId="0" borderId="57" xfId="1" applyFont="1" applyFill="1" applyBorder="1" applyAlignment="1">
      <alignment vertical="center"/>
    </xf>
    <xf numFmtId="0" fontId="9" fillId="0" borderId="1" xfId="3" applyFont="1" applyFill="1" applyBorder="1" applyAlignment="1">
      <alignment horizontal="left" vertical="center" wrapText="1"/>
    </xf>
    <xf numFmtId="0" fontId="9" fillId="0" borderId="26" xfId="3" applyFont="1" applyFill="1" applyBorder="1" applyAlignment="1">
      <alignment horizontal="center" vertical="center" shrinkToFit="1"/>
    </xf>
    <xf numFmtId="0" fontId="9" fillId="0" borderId="26" xfId="3" applyNumberFormat="1" applyFont="1" applyFill="1" applyBorder="1" applyAlignment="1">
      <alignment horizontal="distributed" vertical="center" wrapText="1"/>
    </xf>
    <xf numFmtId="49" fontId="9" fillId="0" borderId="58" xfId="3" applyNumberFormat="1" applyFont="1" applyFill="1" applyBorder="1" applyAlignment="1">
      <alignment horizontal="left" vertical="center" wrapText="1"/>
    </xf>
    <xf numFmtId="0" fontId="9" fillId="0" borderId="58" xfId="3" applyFont="1" applyFill="1" applyBorder="1" applyAlignment="1">
      <alignment horizontal="left" vertical="center" wrapText="1"/>
    </xf>
    <xf numFmtId="0" fontId="9" fillId="0" borderId="58" xfId="1" applyFont="1" applyFill="1" applyBorder="1" applyAlignment="1">
      <alignment vertical="center"/>
    </xf>
    <xf numFmtId="0" fontId="9" fillId="0" borderId="59" xfId="1" applyFont="1" applyFill="1" applyBorder="1" applyAlignment="1">
      <alignment vertical="center"/>
    </xf>
    <xf numFmtId="0" fontId="9" fillId="0" borderId="60" xfId="1" applyFont="1" applyFill="1" applyBorder="1" applyAlignment="1">
      <alignment vertical="center"/>
    </xf>
    <xf numFmtId="49" fontId="9" fillId="0" borderId="56" xfId="3" applyNumberFormat="1" applyFont="1" applyFill="1" applyBorder="1" applyAlignment="1">
      <alignment horizontal="left" vertical="center" wrapText="1"/>
    </xf>
    <xf numFmtId="0" fontId="9" fillId="0" borderId="56" xfId="3" applyFont="1" applyFill="1" applyBorder="1" applyAlignment="1">
      <alignment horizontal="left" vertical="center" wrapText="1"/>
    </xf>
    <xf numFmtId="0" fontId="9" fillId="0" borderId="33" xfId="1" applyFont="1" applyFill="1" applyBorder="1" applyAlignment="1">
      <alignment horizontal="center" vertical="center"/>
    </xf>
    <xf numFmtId="0" fontId="9" fillId="0" borderId="0" xfId="3" applyFont="1" applyFill="1" applyBorder="1" applyAlignment="1">
      <alignment horizontal="left" vertical="center" wrapText="1"/>
    </xf>
    <xf numFmtId="49" fontId="9" fillId="0" borderId="61" xfId="3" applyNumberFormat="1" applyFont="1" applyFill="1" applyBorder="1" applyAlignment="1">
      <alignment horizontal="left" vertical="center" wrapText="1"/>
    </xf>
    <xf numFmtId="49" fontId="9" fillId="0" borderId="62" xfId="3" applyNumberFormat="1" applyFont="1" applyFill="1" applyBorder="1" applyAlignment="1">
      <alignment horizontal="left" vertical="center" wrapText="1"/>
    </xf>
    <xf numFmtId="49" fontId="9" fillId="0" borderId="63" xfId="3" applyNumberFormat="1" applyFont="1" applyFill="1" applyBorder="1" applyAlignment="1">
      <alignment horizontal="left" vertical="center" wrapText="1"/>
    </xf>
    <xf numFmtId="0" fontId="9" fillId="0" borderId="62" xfId="3" applyFont="1" applyFill="1" applyBorder="1" applyAlignment="1">
      <alignment horizontal="left" vertical="center" wrapText="1"/>
    </xf>
    <xf numFmtId="0" fontId="12" fillId="0" borderId="0" xfId="1" applyFont="1" applyFill="1">
      <alignment vertical="center"/>
    </xf>
    <xf numFmtId="0" fontId="19" fillId="0" borderId="0" xfId="1" applyFont="1" applyFill="1">
      <alignment vertical="center"/>
    </xf>
    <xf numFmtId="0" fontId="20" fillId="0" borderId="0" xfId="1" applyFont="1" applyFill="1">
      <alignment vertical="center"/>
    </xf>
    <xf numFmtId="49" fontId="9" fillId="0" borderId="26" xfId="3" applyNumberFormat="1" applyFont="1" applyFill="1" applyBorder="1" applyAlignment="1">
      <alignment horizontal="left" vertical="center" wrapText="1"/>
    </xf>
    <xf numFmtId="0" fontId="9" fillId="0" borderId="39" xfId="1" applyFont="1" applyFill="1" applyBorder="1" applyAlignment="1">
      <alignment horizontal="center" vertical="center" wrapText="1"/>
    </xf>
    <xf numFmtId="0" fontId="9" fillId="0" borderId="26" xfId="3" applyFont="1" applyFill="1" applyBorder="1" applyAlignment="1">
      <alignment horizontal="center" vertical="center" wrapText="1"/>
    </xf>
    <xf numFmtId="0" fontId="9" fillId="0" borderId="38" xfId="1" applyFont="1" applyFill="1" applyBorder="1" applyAlignment="1">
      <alignment horizontal="center" vertical="center" wrapText="1"/>
    </xf>
    <xf numFmtId="0" fontId="9" fillId="0" borderId="0" xfId="3" applyFont="1" applyFill="1" applyAlignment="1">
      <alignment horizontal="left" vertical="center" wrapText="1"/>
    </xf>
    <xf numFmtId="0" fontId="9" fillId="0" borderId="30" xfId="1" applyFont="1" applyFill="1" applyBorder="1">
      <alignment vertical="center"/>
    </xf>
    <xf numFmtId="0" fontId="9" fillId="0" borderId="57" xfId="1" applyFont="1" applyFill="1" applyBorder="1">
      <alignment vertical="center"/>
    </xf>
    <xf numFmtId="0" fontId="9" fillId="0" borderId="32" xfId="1" applyFont="1" applyFill="1" applyBorder="1" applyAlignment="1">
      <alignment horizontal="center" vertical="center"/>
    </xf>
    <xf numFmtId="0" fontId="9" fillId="0" borderId="0" xfId="1" applyFont="1" applyFill="1" applyBorder="1" applyAlignment="1">
      <alignment vertical="center"/>
    </xf>
    <xf numFmtId="0" fontId="9" fillId="0" borderId="25" xfId="1" applyFont="1" applyFill="1" applyBorder="1" applyAlignment="1">
      <alignment horizontal="center" vertical="center" wrapText="1"/>
    </xf>
    <xf numFmtId="0" fontId="9" fillId="0" borderId="64" xfId="3" applyFont="1" applyFill="1" applyBorder="1" applyAlignment="1">
      <alignment vertical="center" wrapText="1"/>
    </xf>
    <xf numFmtId="177" fontId="9" fillId="0" borderId="38" xfId="1" applyNumberFormat="1" applyFont="1" applyFill="1" applyBorder="1" applyAlignment="1">
      <alignment horizontal="center" vertical="center"/>
    </xf>
    <xf numFmtId="0" fontId="9" fillId="0" borderId="65" xfId="3" applyFont="1" applyFill="1" applyBorder="1" applyAlignment="1">
      <alignment horizontal="distributed" vertical="center" wrapText="1"/>
    </xf>
    <xf numFmtId="0" fontId="9" fillId="0" borderId="66" xfId="3" applyFont="1" applyFill="1" applyBorder="1" applyAlignment="1">
      <alignment vertical="center" wrapText="1"/>
    </xf>
    <xf numFmtId="49" fontId="9" fillId="0" borderId="67" xfId="3" applyNumberFormat="1" applyFont="1" applyFill="1" applyBorder="1" applyAlignment="1">
      <alignment horizontal="left" vertical="center" wrapText="1"/>
    </xf>
    <xf numFmtId="0" fontId="9" fillId="0" borderId="67" xfId="3" applyFont="1" applyFill="1" applyBorder="1" applyAlignment="1">
      <alignment horizontal="left" vertical="center" wrapText="1"/>
    </xf>
    <xf numFmtId="0" fontId="9" fillId="0" borderId="67" xfId="1" applyFont="1" applyFill="1" applyBorder="1" applyAlignment="1">
      <alignment vertical="center"/>
    </xf>
    <xf numFmtId="0" fontId="9" fillId="0" borderId="68" xfId="1" applyFont="1" applyFill="1" applyBorder="1" applyAlignment="1">
      <alignment vertical="center"/>
    </xf>
    <xf numFmtId="177" fontId="9" fillId="0" borderId="39" xfId="1" applyNumberFormat="1" applyFont="1" applyFill="1" applyBorder="1" applyAlignment="1">
      <alignment horizontal="center" vertical="center"/>
    </xf>
    <xf numFmtId="0" fontId="9" fillId="0" borderId="18" xfId="1" applyFont="1" applyFill="1" applyBorder="1" applyAlignment="1">
      <alignment horizontal="center" vertical="center"/>
    </xf>
    <xf numFmtId="0" fontId="9" fillId="0" borderId="69" xfId="3" applyFont="1" applyFill="1" applyBorder="1" applyAlignment="1">
      <alignment horizontal="distributed" vertical="center" wrapText="1"/>
    </xf>
    <xf numFmtId="0" fontId="9" fillId="0" borderId="69" xfId="3" applyFont="1" applyFill="1" applyBorder="1" applyAlignment="1">
      <alignment horizontal="left" vertical="center" wrapText="1"/>
    </xf>
    <xf numFmtId="0" fontId="9" fillId="0" borderId="69" xfId="1" applyFont="1" applyFill="1" applyBorder="1" applyAlignment="1">
      <alignment vertical="center" wrapText="1"/>
    </xf>
    <xf numFmtId="178" fontId="9" fillId="0" borderId="69" xfId="1" applyNumberFormat="1" applyFont="1" applyFill="1" applyBorder="1" applyAlignment="1">
      <alignment horizontal="center" vertical="center" shrinkToFit="1"/>
    </xf>
    <xf numFmtId="179" fontId="9" fillId="0" borderId="69" xfId="3" applyNumberFormat="1" applyFont="1" applyFill="1" applyBorder="1" applyAlignment="1">
      <alignment horizontal="center" vertical="center" wrapText="1"/>
    </xf>
    <xf numFmtId="0" fontId="9" fillId="0" borderId="19" xfId="1" applyFont="1" applyFill="1" applyBorder="1" applyAlignment="1">
      <alignment vertical="center" wrapText="1"/>
    </xf>
    <xf numFmtId="0" fontId="9" fillId="0" borderId="70" xfId="1" applyFont="1" applyFill="1" applyBorder="1" applyAlignment="1">
      <alignment horizontal="center" vertical="center"/>
    </xf>
    <xf numFmtId="0" fontId="9" fillId="0" borderId="71" xfId="1" applyFont="1" applyFill="1" applyBorder="1" applyAlignment="1">
      <alignment vertical="center"/>
    </xf>
    <xf numFmtId="49" fontId="9" fillId="0" borderId="72" xfId="3" applyNumberFormat="1" applyFont="1" applyFill="1" applyBorder="1" applyAlignment="1">
      <alignment horizontal="left" vertical="center" wrapText="1"/>
    </xf>
    <xf numFmtId="0" fontId="9" fillId="0" borderId="72" xfId="1" applyFont="1" applyFill="1" applyBorder="1" applyAlignment="1">
      <alignment vertical="center"/>
    </xf>
    <xf numFmtId="0" fontId="9" fillId="0" borderId="72" xfId="1" applyFont="1" applyFill="1" applyBorder="1" applyAlignment="1">
      <alignment horizontal="left" vertical="center"/>
    </xf>
    <xf numFmtId="0" fontId="9" fillId="0" borderId="73" xfId="1" applyFont="1" applyFill="1" applyBorder="1" applyAlignment="1">
      <alignment vertical="center"/>
    </xf>
    <xf numFmtId="0" fontId="2" fillId="2" borderId="15" xfId="1" applyFont="1" applyFill="1" applyBorder="1" applyAlignment="1">
      <alignment horizontal="center" vertical="center"/>
    </xf>
    <xf numFmtId="0" fontId="4" fillId="2" borderId="0" xfId="1" applyFont="1" applyFill="1" applyAlignment="1">
      <alignment horizontal="center" vertical="center"/>
    </xf>
    <xf numFmtId="179" fontId="7" fillId="2" borderId="0" xfId="1" applyNumberFormat="1" applyFont="1" applyFill="1" applyAlignment="1">
      <alignment horizontal="center" vertical="center"/>
    </xf>
    <xf numFmtId="0" fontId="4" fillId="2" borderId="74" xfId="1" applyFont="1" applyFill="1" applyBorder="1">
      <alignment vertical="center"/>
    </xf>
    <xf numFmtId="0" fontId="4" fillId="2" borderId="75" xfId="1" applyFont="1" applyFill="1" applyBorder="1">
      <alignment vertical="center"/>
    </xf>
    <xf numFmtId="0" fontId="4" fillId="2" borderId="76" xfId="1" applyFont="1" applyFill="1" applyBorder="1">
      <alignment vertical="center"/>
    </xf>
    <xf numFmtId="0" fontId="2" fillId="2" borderId="0" xfId="1" applyFont="1" applyFill="1" applyBorder="1" applyAlignment="1">
      <alignment horizontal="center" vertical="center"/>
    </xf>
    <xf numFmtId="0" fontId="7" fillId="2" borderId="0" xfId="1" applyFont="1" applyFill="1" applyAlignment="1">
      <alignment horizontal="right" vertical="center"/>
    </xf>
    <xf numFmtId="0" fontId="22" fillId="2" borderId="0" xfId="1" applyFont="1" applyFill="1">
      <alignment vertical="center"/>
    </xf>
    <xf numFmtId="0" fontId="7" fillId="2" borderId="0" xfId="1" applyFont="1" applyFill="1" applyAlignment="1">
      <alignment horizontal="center" vertical="center"/>
    </xf>
    <xf numFmtId="0" fontId="7" fillId="2" borderId="77" xfId="1" applyFont="1" applyFill="1" applyBorder="1" applyAlignment="1">
      <alignment horizontal="center" vertical="center"/>
    </xf>
    <xf numFmtId="0" fontId="4" fillId="2" borderId="78" xfId="1" applyFont="1" applyFill="1" applyBorder="1">
      <alignment vertical="center"/>
    </xf>
    <xf numFmtId="0" fontId="4" fillId="2" borderId="77" xfId="1" applyFont="1" applyFill="1" applyBorder="1" applyAlignment="1">
      <alignment horizontal="center" vertical="center"/>
    </xf>
    <xf numFmtId="0" fontId="7" fillId="2" borderId="79" xfId="1" applyFont="1" applyFill="1" applyBorder="1" applyAlignment="1">
      <alignment horizontal="center" vertical="center"/>
    </xf>
    <xf numFmtId="0" fontId="7" fillId="2" borderId="78" xfId="1" applyFont="1" applyFill="1" applyBorder="1" applyAlignment="1">
      <alignment horizontal="center" vertical="center"/>
    </xf>
    <xf numFmtId="0" fontId="7" fillId="2" borderId="80" xfId="1" applyFont="1" applyFill="1" applyBorder="1" applyAlignment="1">
      <alignment horizontal="center" vertical="center"/>
    </xf>
    <xf numFmtId="0" fontId="4" fillId="2" borderId="81" xfId="1" applyFont="1" applyFill="1" applyBorder="1">
      <alignment vertical="center"/>
    </xf>
    <xf numFmtId="0" fontId="7" fillId="2" borderId="82" xfId="1" applyFont="1" applyFill="1" applyBorder="1" applyAlignment="1">
      <alignment horizontal="center" vertical="center"/>
    </xf>
    <xf numFmtId="0" fontId="7" fillId="2" borderId="7" xfId="1" applyFont="1" applyFill="1" applyBorder="1">
      <alignment vertical="center"/>
    </xf>
    <xf numFmtId="0" fontId="7" fillId="2" borderId="5" xfId="1" applyFont="1" applyFill="1" applyBorder="1">
      <alignment vertical="center"/>
    </xf>
    <xf numFmtId="0" fontId="7" fillId="2" borderId="2" xfId="1" applyFont="1" applyFill="1" applyBorder="1">
      <alignment vertical="center"/>
    </xf>
    <xf numFmtId="176" fontId="7" fillId="2" borderId="2" xfId="1" applyNumberFormat="1" applyFont="1" applyFill="1" applyBorder="1">
      <alignment vertical="center"/>
    </xf>
    <xf numFmtId="176" fontId="7" fillId="2" borderId="81" xfId="1" applyNumberFormat="1" applyFont="1" applyFill="1" applyBorder="1">
      <alignment vertical="center"/>
    </xf>
    <xf numFmtId="0" fontId="7" fillId="2" borderId="2" xfId="1" applyFont="1" applyFill="1" applyBorder="1" applyAlignment="1">
      <alignment horizontal="center" vertical="center"/>
    </xf>
    <xf numFmtId="0" fontId="7" fillId="2" borderId="3" xfId="1" applyFont="1" applyFill="1" applyBorder="1" applyAlignment="1">
      <alignment horizontal="center" vertical="center"/>
    </xf>
    <xf numFmtId="0" fontId="7" fillId="2" borderId="84" xfId="1" applyFont="1" applyFill="1" applyBorder="1">
      <alignment vertical="center"/>
    </xf>
    <xf numFmtId="0" fontId="7" fillId="2" borderId="85" xfId="1" applyFont="1" applyFill="1" applyBorder="1">
      <alignment vertical="center"/>
    </xf>
    <xf numFmtId="0" fontId="7" fillId="2" borderId="87" xfId="1" applyFont="1" applyFill="1" applyBorder="1">
      <alignment vertical="center"/>
    </xf>
    <xf numFmtId="38" fontId="7" fillId="2" borderId="87" xfId="2" applyFont="1" applyFill="1" applyBorder="1" applyAlignment="1">
      <alignment horizontal="center" vertical="center"/>
    </xf>
    <xf numFmtId="38" fontId="7" fillId="2" borderId="87" xfId="2" applyFont="1" applyFill="1" applyBorder="1">
      <alignment vertical="center"/>
    </xf>
    <xf numFmtId="38" fontId="7" fillId="2" borderId="88" xfId="2" applyFont="1" applyFill="1" applyBorder="1" applyAlignment="1">
      <alignment horizontal="center" vertical="center"/>
    </xf>
    <xf numFmtId="0" fontId="7" fillId="2" borderId="82" xfId="1" applyFont="1" applyFill="1" applyBorder="1">
      <alignment vertical="center"/>
    </xf>
    <xf numFmtId="38" fontId="7" fillId="2" borderId="89" xfId="2" applyFont="1" applyFill="1" applyBorder="1">
      <alignment vertical="center"/>
    </xf>
    <xf numFmtId="0" fontId="7" fillId="2" borderId="90" xfId="1" applyFont="1" applyFill="1" applyBorder="1">
      <alignment vertical="center"/>
    </xf>
    <xf numFmtId="38" fontId="7" fillId="2" borderId="90" xfId="2" applyFont="1" applyFill="1" applyBorder="1" applyAlignment="1">
      <alignment horizontal="center" vertical="center"/>
    </xf>
    <xf numFmtId="38" fontId="7" fillId="2" borderId="90" xfId="2" applyFont="1" applyFill="1" applyBorder="1">
      <alignment vertical="center"/>
    </xf>
    <xf numFmtId="38" fontId="7" fillId="2" borderId="91" xfId="2" applyFont="1" applyFill="1" applyBorder="1" applyAlignment="1">
      <alignment horizontal="center" vertical="center"/>
    </xf>
    <xf numFmtId="38" fontId="7" fillId="2" borderId="92" xfId="2" applyFont="1" applyFill="1" applyBorder="1">
      <alignment vertical="center"/>
    </xf>
    <xf numFmtId="0" fontId="7" fillId="2" borderId="94" xfId="1" applyFont="1" applyFill="1" applyBorder="1">
      <alignment vertical="center"/>
    </xf>
    <xf numFmtId="176" fontId="7" fillId="2" borderId="94" xfId="1" applyNumberFormat="1" applyFont="1" applyFill="1" applyBorder="1">
      <alignment vertical="center"/>
    </xf>
    <xf numFmtId="176" fontId="7" fillId="2" borderId="95" xfId="1" applyNumberFormat="1" applyFont="1" applyFill="1" applyBorder="1">
      <alignment vertical="center"/>
    </xf>
    <xf numFmtId="176" fontId="7" fillId="2" borderId="85" xfId="1" applyNumberFormat="1" applyFont="1" applyFill="1" applyBorder="1">
      <alignment vertical="center"/>
    </xf>
    <xf numFmtId="176" fontId="7" fillId="2" borderId="96" xfId="1" applyNumberFormat="1" applyFont="1" applyFill="1" applyBorder="1">
      <alignment vertical="center"/>
    </xf>
    <xf numFmtId="0" fontId="7" fillId="2" borderId="98" xfId="1" applyFont="1" applyFill="1" applyBorder="1">
      <alignment vertical="center"/>
    </xf>
    <xf numFmtId="176" fontId="7" fillId="2" borderId="98" xfId="1" applyNumberFormat="1" applyFont="1" applyFill="1" applyBorder="1">
      <alignment vertical="center"/>
    </xf>
    <xf numFmtId="176" fontId="7" fillId="2" borderId="99" xfId="1" applyNumberFormat="1" applyFont="1" applyFill="1" applyBorder="1">
      <alignment vertical="center"/>
    </xf>
    <xf numFmtId="176" fontId="7" fillId="2" borderId="0" xfId="1" applyNumberFormat="1" applyFont="1" applyFill="1" applyBorder="1">
      <alignment vertical="center"/>
    </xf>
    <xf numFmtId="0" fontId="7" fillId="2" borderId="83" xfId="1" applyFont="1" applyFill="1" applyBorder="1" applyAlignment="1">
      <alignment horizontal="center" vertical="center"/>
    </xf>
    <xf numFmtId="0" fontId="4" fillId="2" borderId="100" xfId="1" applyFont="1" applyFill="1" applyBorder="1">
      <alignment vertical="center"/>
    </xf>
    <xf numFmtId="0" fontId="23" fillId="2" borderId="101" xfId="1" applyFont="1" applyFill="1" applyBorder="1" applyAlignment="1">
      <alignment horizontal="center" vertical="center"/>
    </xf>
    <xf numFmtId="0" fontId="22" fillId="2" borderId="102" xfId="1" applyFont="1" applyFill="1" applyBorder="1">
      <alignment vertical="center"/>
    </xf>
    <xf numFmtId="0" fontId="7" fillId="2" borderId="103" xfId="1" applyFont="1" applyFill="1" applyBorder="1" applyAlignment="1">
      <alignment horizontal="center" vertical="center"/>
    </xf>
    <xf numFmtId="0" fontId="4" fillId="2" borderId="96" xfId="1" applyFont="1" applyFill="1" applyBorder="1">
      <alignment vertical="center"/>
    </xf>
    <xf numFmtId="0" fontId="7" fillId="2" borderId="90" xfId="1" applyFont="1" applyFill="1" applyBorder="1" applyAlignment="1">
      <alignment vertical="center" wrapText="1"/>
    </xf>
    <xf numFmtId="0" fontId="23" fillId="2" borderId="104" xfId="1" applyFont="1" applyFill="1" applyBorder="1" applyAlignment="1">
      <alignment horizontal="center" vertical="center"/>
    </xf>
    <xf numFmtId="0" fontId="22" fillId="2" borderId="105" xfId="1" applyFont="1" applyFill="1" applyBorder="1">
      <alignment vertical="center"/>
    </xf>
    <xf numFmtId="0" fontId="7" fillId="2" borderId="106" xfId="1" applyFont="1" applyFill="1" applyBorder="1">
      <alignment vertical="center"/>
    </xf>
    <xf numFmtId="38" fontId="7" fillId="2" borderId="106" xfId="2" applyFont="1" applyFill="1" applyBorder="1" applyAlignment="1">
      <alignment horizontal="center" vertical="center"/>
    </xf>
    <xf numFmtId="38" fontId="7" fillId="2" borderId="106" xfId="2" applyFont="1" applyFill="1" applyBorder="1">
      <alignment vertical="center"/>
    </xf>
    <xf numFmtId="38" fontId="7" fillId="2" borderId="107" xfId="2" applyFont="1" applyFill="1" applyBorder="1" applyAlignment="1">
      <alignment horizontal="center" vertical="center"/>
    </xf>
    <xf numFmtId="38" fontId="7" fillId="2" borderId="108" xfId="2" applyFont="1" applyFill="1" applyBorder="1">
      <alignment vertical="center"/>
    </xf>
    <xf numFmtId="0" fontId="4" fillId="2" borderId="85" xfId="1" applyFont="1" applyFill="1" applyBorder="1">
      <alignment vertical="center"/>
    </xf>
    <xf numFmtId="38" fontId="7" fillId="2" borderId="85" xfId="2" applyFont="1" applyFill="1" applyBorder="1" applyAlignment="1">
      <alignment horizontal="center" vertical="center"/>
    </xf>
    <xf numFmtId="38" fontId="7" fillId="2" borderId="85" xfId="2" applyFont="1" applyFill="1" applyBorder="1">
      <alignment vertical="center"/>
    </xf>
    <xf numFmtId="38" fontId="7" fillId="2" borderId="109" xfId="2" applyFont="1" applyFill="1" applyBorder="1" applyAlignment="1">
      <alignment horizontal="center" vertical="center"/>
    </xf>
    <xf numFmtId="38" fontId="7" fillId="2" borderId="110" xfId="2" applyFont="1" applyFill="1" applyBorder="1">
      <alignment vertical="center"/>
    </xf>
    <xf numFmtId="38" fontId="7" fillId="2" borderId="111" xfId="2" applyFont="1" applyFill="1" applyBorder="1">
      <alignment vertical="center"/>
    </xf>
    <xf numFmtId="0" fontId="7" fillId="2" borderId="0" xfId="1" applyFont="1" applyFill="1" applyBorder="1">
      <alignment vertical="center"/>
    </xf>
    <xf numFmtId="0" fontId="4" fillId="2" borderId="5" xfId="1" applyFont="1" applyFill="1" applyBorder="1">
      <alignment vertical="center"/>
    </xf>
    <xf numFmtId="0" fontId="7" fillId="2" borderId="112" xfId="1" applyFont="1" applyFill="1" applyBorder="1" applyAlignment="1">
      <alignment horizontal="center" vertical="center"/>
    </xf>
    <xf numFmtId="0" fontId="7" fillId="2" borderId="17" xfId="1" applyFont="1" applyFill="1" applyBorder="1">
      <alignment vertical="center"/>
    </xf>
    <xf numFmtId="0" fontId="7" fillId="2" borderId="5" xfId="1" applyFont="1" applyFill="1" applyBorder="1" applyAlignment="1">
      <alignment horizontal="center" vertical="center"/>
    </xf>
    <xf numFmtId="0" fontId="7" fillId="2" borderId="6" xfId="1" applyFont="1" applyFill="1" applyBorder="1" applyAlignment="1">
      <alignment horizontal="center" vertical="center"/>
    </xf>
    <xf numFmtId="0" fontId="7" fillId="2" borderId="113" xfId="1" applyFont="1" applyFill="1" applyBorder="1" applyAlignment="1">
      <alignment horizontal="center" vertical="center"/>
    </xf>
    <xf numFmtId="0" fontId="7" fillId="2" borderId="57" xfId="1" applyFont="1" applyFill="1" applyBorder="1">
      <alignment vertical="center"/>
    </xf>
    <xf numFmtId="0" fontId="7" fillId="2" borderId="114" xfId="1" applyFont="1" applyFill="1" applyBorder="1">
      <alignment vertical="center"/>
    </xf>
    <xf numFmtId="38" fontId="7" fillId="2" borderId="87" xfId="1" applyNumberFormat="1" applyFont="1" applyFill="1" applyBorder="1" applyAlignment="1">
      <alignment horizontal="center" vertical="center"/>
    </xf>
    <xf numFmtId="38" fontId="7" fillId="2" borderId="87" xfId="1" applyNumberFormat="1" applyFont="1" applyFill="1" applyBorder="1">
      <alignment vertical="center"/>
    </xf>
    <xf numFmtId="38" fontId="7" fillId="2" borderId="88" xfId="1" applyNumberFormat="1" applyFont="1" applyFill="1" applyBorder="1" applyAlignment="1">
      <alignment horizontal="center" vertical="center"/>
    </xf>
    <xf numFmtId="0" fontId="7" fillId="2" borderId="115" xfId="1" applyFont="1" applyFill="1" applyBorder="1">
      <alignment vertical="center"/>
    </xf>
    <xf numFmtId="38" fontId="7" fillId="2" borderId="116" xfId="1" applyNumberFormat="1" applyFont="1" applyFill="1" applyBorder="1">
      <alignment vertical="center"/>
    </xf>
    <xf numFmtId="38" fontId="7" fillId="2" borderId="90" xfId="1" applyNumberFormat="1" applyFont="1" applyFill="1" applyBorder="1" applyAlignment="1">
      <alignment horizontal="center" vertical="center"/>
    </xf>
    <xf numFmtId="38" fontId="7" fillId="2" borderId="90" xfId="1" applyNumberFormat="1" applyFont="1" applyFill="1" applyBorder="1">
      <alignment vertical="center"/>
    </xf>
    <xf numFmtId="38" fontId="7" fillId="2" borderId="91" xfId="1" applyNumberFormat="1" applyFont="1" applyFill="1" applyBorder="1" applyAlignment="1">
      <alignment horizontal="center" vertical="center"/>
    </xf>
    <xf numFmtId="0" fontId="7" fillId="2" borderId="117" xfId="1" applyFont="1" applyFill="1" applyBorder="1">
      <alignment vertical="center"/>
    </xf>
    <xf numFmtId="38" fontId="7" fillId="2" borderId="28" xfId="1" applyNumberFormat="1" applyFont="1" applyFill="1" applyBorder="1">
      <alignment vertical="center"/>
    </xf>
    <xf numFmtId="0" fontId="7" fillId="2" borderId="118" xfId="1" applyFont="1" applyFill="1" applyBorder="1">
      <alignment vertical="center"/>
    </xf>
    <xf numFmtId="38" fontId="7" fillId="2" borderId="118" xfId="1" applyNumberFormat="1" applyFont="1" applyFill="1" applyBorder="1" applyAlignment="1">
      <alignment horizontal="center" vertical="center"/>
    </xf>
    <xf numFmtId="38" fontId="7" fillId="2" borderId="118" xfId="1" applyNumberFormat="1" applyFont="1" applyFill="1" applyBorder="1">
      <alignment vertical="center"/>
    </xf>
    <xf numFmtId="38" fontId="7" fillId="2" borderId="119" xfId="1" applyNumberFormat="1" applyFont="1" applyFill="1" applyBorder="1" applyAlignment="1">
      <alignment horizontal="center" vertical="center"/>
    </xf>
    <xf numFmtId="0" fontId="7" fillId="2" borderId="120" xfId="1" applyFont="1" applyFill="1" applyBorder="1">
      <alignment vertical="center"/>
    </xf>
    <xf numFmtId="38" fontId="7" fillId="2" borderId="70" xfId="1" applyNumberFormat="1" applyFont="1" applyFill="1" applyBorder="1">
      <alignment vertical="center"/>
    </xf>
    <xf numFmtId="0" fontId="2" fillId="2" borderId="2" xfId="1" applyFont="1" applyFill="1" applyBorder="1" applyAlignment="1">
      <alignment vertical="center"/>
    </xf>
    <xf numFmtId="0" fontId="2" fillId="2" borderId="5" xfId="1" applyFont="1" applyFill="1" applyBorder="1" applyAlignment="1">
      <alignment vertical="center"/>
    </xf>
    <xf numFmtId="0" fontId="2" fillId="3" borderId="11" xfId="1" applyFont="1" applyFill="1" applyBorder="1" applyAlignment="1">
      <alignment vertical="center"/>
    </xf>
    <xf numFmtId="0" fontId="2" fillId="3" borderId="14" xfId="3" applyFont="1" applyFill="1" applyBorder="1" applyAlignment="1">
      <alignment horizontal="center" vertical="center"/>
    </xf>
    <xf numFmtId="49" fontId="2" fillId="3" borderId="121" xfId="3" applyNumberFormat="1" applyFont="1" applyFill="1" applyBorder="1" applyAlignment="1">
      <alignment horizontal="center" vertical="center" wrapText="1"/>
    </xf>
    <xf numFmtId="49" fontId="2" fillId="3" borderId="16" xfId="3" applyNumberFormat="1" applyFont="1" applyFill="1" applyBorder="1" applyAlignment="1">
      <alignment horizontal="center" vertical="center" wrapText="1"/>
    </xf>
    <xf numFmtId="0" fontId="2" fillId="3" borderId="16" xfId="3" applyFont="1" applyFill="1" applyBorder="1" applyAlignment="1">
      <alignment horizontal="center" vertical="center"/>
    </xf>
    <xf numFmtId="0" fontId="2" fillId="3" borderId="122" xfId="1" applyFont="1" applyFill="1" applyBorder="1" applyAlignment="1">
      <alignment vertical="center"/>
    </xf>
    <xf numFmtId="0" fontId="2" fillId="2" borderId="65" xfId="3" applyFont="1" applyFill="1" applyBorder="1" applyAlignment="1">
      <alignment horizontal="distributed" vertical="center" wrapText="1"/>
    </xf>
    <xf numFmtId="0" fontId="2" fillId="2" borderId="65" xfId="3" applyFont="1" applyFill="1" applyBorder="1" applyAlignment="1">
      <alignment horizontal="left" vertical="center" wrapText="1"/>
    </xf>
    <xf numFmtId="178" fontId="2" fillId="2" borderId="65" xfId="3" applyNumberFormat="1" applyFont="1" applyFill="1" applyBorder="1" applyAlignment="1">
      <alignment horizontal="center" vertical="center" shrinkToFit="1"/>
    </xf>
    <xf numFmtId="0" fontId="2" fillId="2" borderId="65" xfId="3" applyNumberFormat="1" applyFont="1" applyFill="1" applyBorder="1" applyAlignment="1">
      <alignment horizontal="center" vertical="center" wrapText="1"/>
    </xf>
    <xf numFmtId="0" fontId="2" fillId="2" borderId="123" xfId="3" applyFont="1" applyFill="1" applyBorder="1" applyAlignment="1">
      <alignment horizontal="left" vertical="center" wrapText="1"/>
    </xf>
    <xf numFmtId="0" fontId="2" fillId="2" borderId="23" xfId="3" applyFont="1" applyFill="1" applyBorder="1" applyAlignment="1">
      <alignment horizontal="left" vertical="center" wrapText="1"/>
    </xf>
    <xf numFmtId="49" fontId="2" fillId="2" borderId="124" xfId="3" applyNumberFormat="1" applyFont="1" applyFill="1" applyBorder="1" applyAlignment="1">
      <alignment horizontal="left" vertical="center" wrapText="1"/>
    </xf>
    <xf numFmtId="49" fontId="2" fillId="2" borderId="42" xfId="3" applyNumberFormat="1" applyFont="1" applyFill="1" applyBorder="1" applyAlignment="1">
      <alignment horizontal="left" vertical="center" wrapText="1"/>
    </xf>
    <xf numFmtId="0" fontId="2" fillId="2" borderId="42" xfId="3" applyFont="1" applyFill="1" applyBorder="1" applyAlignment="1">
      <alignment horizontal="left" vertical="center" wrapText="1"/>
    </xf>
    <xf numFmtId="0" fontId="2" fillId="2" borderId="42" xfId="1" applyFont="1" applyFill="1" applyBorder="1" applyAlignment="1">
      <alignment vertical="center"/>
    </xf>
    <xf numFmtId="0" fontId="2" fillId="2" borderId="125" xfId="1" applyFont="1" applyFill="1" applyBorder="1" applyAlignment="1">
      <alignment vertical="center"/>
    </xf>
    <xf numFmtId="0" fontId="2" fillId="2" borderId="26" xfId="3" applyFont="1" applyFill="1" applyBorder="1" applyAlignment="1">
      <alignment horizontal="distributed" vertical="center" wrapText="1"/>
    </xf>
    <xf numFmtId="0" fontId="2" fillId="2" borderId="26" xfId="3" applyFont="1" applyFill="1" applyBorder="1" applyAlignment="1">
      <alignment horizontal="left" vertical="center" wrapText="1"/>
    </xf>
    <xf numFmtId="178" fontId="2" fillId="2" borderId="26" xfId="3" applyNumberFormat="1" applyFont="1" applyFill="1" applyBorder="1" applyAlignment="1">
      <alignment horizontal="center" vertical="center" shrinkToFit="1"/>
    </xf>
    <xf numFmtId="0" fontId="2" fillId="2" borderId="26" xfId="3" applyNumberFormat="1" applyFont="1" applyFill="1" applyBorder="1" applyAlignment="1">
      <alignment horizontal="center" vertical="center" wrapText="1"/>
    </xf>
    <xf numFmtId="0" fontId="2" fillId="2" borderId="27" xfId="3" applyFont="1" applyFill="1" applyBorder="1" applyAlignment="1">
      <alignment horizontal="left" vertical="center" wrapText="1"/>
    </xf>
    <xf numFmtId="0" fontId="2" fillId="2" borderId="28" xfId="3" applyFont="1" applyFill="1" applyBorder="1" applyAlignment="1">
      <alignment horizontal="left" vertical="center" wrapText="1"/>
    </xf>
    <xf numFmtId="49" fontId="2" fillId="2" borderId="126" xfId="3" applyNumberFormat="1" applyFont="1" applyFill="1" applyBorder="1" applyAlignment="1">
      <alignment horizontal="left" vertical="center" wrapText="1"/>
    </xf>
    <xf numFmtId="49" fontId="2" fillId="2" borderId="30" xfId="3" applyNumberFormat="1" applyFont="1" applyFill="1" applyBorder="1" applyAlignment="1">
      <alignment horizontal="left" vertical="center" wrapText="1"/>
    </xf>
    <xf numFmtId="0" fontId="2" fillId="2" borderId="30" xfId="3" applyFont="1" applyFill="1" applyBorder="1" applyAlignment="1">
      <alignment horizontal="left" vertical="center" wrapText="1"/>
    </xf>
    <xf numFmtId="0" fontId="2" fillId="2" borderId="30" xfId="1" applyFont="1" applyFill="1" applyBorder="1" applyAlignment="1">
      <alignment vertical="center"/>
    </xf>
    <xf numFmtId="0" fontId="2" fillId="2" borderId="127" xfId="1" applyFont="1" applyFill="1" applyBorder="1" applyAlignment="1">
      <alignment vertical="center"/>
    </xf>
    <xf numFmtId="0" fontId="2" fillId="2" borderId="32" xfId="1" applyFont="1" applyFill="1" applyBorder="1" applyAlignment="1">
      <alignment horizontal="distributed" vertical="center"/>
    </xf>
    <xf numFmtId="0" fontId="2" fillId="2" borderId="128" xfId="1" applyFont="1" applyFill="1" applyBorder="1" applyAlignment="1">
      <alignment horizontal="center" vertical="center" wrapText="1"/>
    </xf>
    <xf numFmtId="0" fontId="2" fillId="2" borderId="69" xfId="3" applyFont="1" applyFill="1" applyBorder="1" applyAlignment="1">
      <alignment horizontal="distributed" vertical="center" wrapText="1"/>
    </xf>
    <xf numFmtId="0" fontId="2" fillId="2" borderId="69" xfId="3" applyFont="1" applyFill="1" applyBorder="1" applyAlignment="1">
      <alignment horizontal="left" vertical="center" wrapText="1"/>
    </xf>
    <xf numFmtId="178" fontId="2" fillId="2" borderId="69" xfId="3" applyNumberFormat="1" applyFont="1" applyFill="1" applyBorder="1" applyAlignment="1">
      <alignment horizontal="center" vertical="center" shrinkToFit="1"/>
    </xf>
    <xf numFmtId="0" fontId="2" fillId="2" borderId="69" xfId="3" applyNumberFormat="1" applyFont="1" applyFill="1" applyBorder="1" applyAlignment="1">
      <alignment horizontal="center" vertical="center" wrapText="1"/>
    </xf>
    <xf numFmtId="0" fontId="2" fillId="2" borderId="19" xfId="3" applyFont="1" applyFill="1" applyBorder="1" applyAlignment="1">
      <alignment horizontal="left" vertical="center" wrapText="1"/>
    </xf>
    <xf numFmtId="0" fontId="2" fillId="2" borderId="70" xfId="3" applyFont="1" applyFill="1" applyBorder="1" applyAlignment="1">
      <alignment horizontal="left" vertical="center" wrapText="1"/>
    </xf>
    <xf numFmtId="49" fontId="2" fillId="2" borderId="129" xfId="3" applyNumberFormat="1" applyFont="1" applyFill="1" applyBorder="1" applyAlignment="1">
      <alignment horizontal="left" vertical="center" wrapText="1"/>
    </xf>
    <xf numFmtId="49" fontId="2" fillId="2" borderId="72" xfId="3" applyNumberFormat="1" applyFont="1" applyFill="1" applyBorder="1" applyAlignment="1">
      <alignment horizontal="left" vertical="center" wrapText="1"/>
    </xf>
    <xf numFmtId="0" fontId="2" fillId="2" borderId="72" xfId="3" applyFont="1" applyFill="1" applyBorder="1" applyAlignment="1">
      <alignment horizontal="left" vertical="center" wrapText="1"/>
    </xf>
    <xf numFmtId="0" fontId="2" fillId="2" borderId="72" xfId="1" applyFont="1" applyFill="1" applyBorder="1" applyAlignment="1">
      <alignment vertical="center"/>
    </xf>
    <xf numFmtId="0" fontId="2" fillId="2" borderId="130" xfId="1" applyFont="1" applyFill="1" applyBorder="1" applyAlignment="1">
      <alignment vertical="center"/>
    </xf>
    <xf numFmtId="0" fontId="7" fillId="2" borderId="81" xfId="1" applyFont="1" applyFill="1" applyBorder="1">
      <alignment vertical="center"/>
    </xf>
    <xf numFmtId="0" fontId="7" fillId="2" borderId="95" xfId="1" applyFont="1" applyFill="1" applyBorder="1">
      <alignment vertical="center"/>
    </xf>
    <xf numFmtId="0" fontId="7" fillId="2" borderId="96" xfId="1" applyFont="1" applyFill="1" applyBorder="1">
      <alignment vertical="center"/>
    </xf>
    <xf numFmtId="0" fontId="7" fillId="2" borderId="99" xfId="1" applyFont="1" applyFill="1" applyBorder="1">
      <alignment vertical="center"/>
    </xf>
    <xf numFmtId="0" fontId="7" fillId="2" borderId="2" xfId="1" applyFont="1" applyFill="1" applyBorder="1" applyAlignment="1">
      <alignment horizontal="center" vertical="center"/>
    </xf>
    <xf numFmtId="0" fontId="7" fillId="2" borderId="3" xfId="1" applyFont="1" applyFill="1" applyBorder="1" applyAlignment="1">
      <alignment horizontal="center" vertical="center"/>
    </xf>
    <xf numFmtId="176" fontId="2" fillId="2" borderId="1" xfId="1" applyNumberFormat="1" applyFont="1" applyFill="1" applyBorder="1" applyAlignment="1">
      <alignment horizontal="left" vertical="center"/>
    </xf>
    <xf numFmtId="0" fontId="4" fillId="2" borderId="2" xfId="1" applyFont="1" applyFill="1" applyBorder="1" applyAlignment="1">
      <alignment horizontal="center" vertical="center"/>
    </xf>
    <xf numFmtId="0" fontId="7" fillId="2" borderId="83" xfId="1" applyFont="1" applyFill="1" applyBorder="1" applyAlignment="1">
      <alignment horizontal="center" vertical="center"/>
    </xf>
    <xf numFmtId="0" fontId="7" fillId="2" borderId="86" xfId="1" applyFont="1" applyFill="1" applyBorder="1" applyAlignment="1">
      <alignment horizontal="center" vertical="center"/>
    </xf>
    <xf numFmtId="0" fontId="7" fillId="2" borderId="93" xfId="1" applyFont="1" applyFill="1" applyBorder="1" applyAlignment="1">
      <alignment horizontal="center" vertical="center"/>
    </xf>
    <xf numFmtId="0" fontId="7" fillId="2" borderId="97" xfId="1" applyFont="1" applyFill="1" applyBorder="1" applyAlignment="1">
      <alignment horizontal="center" vertical="center"/>
    </xf>
    <xf numFmtId="0" fontId="2" fillId="2" borderId="1" xfId="1" applyFont="1" applyFill="1" applyBorder="1" applyAlignment="1">
      <alignment horizontal="left" vertical="center"/>
    </xf>
    <xf numFmtId="0" fontId="1" fillId="2" borderId="1" xfId="1" applyFont="1" applyFill="1" applyBorder="1" applyAlignment="1">
      <alignment vertical="center"/>
    </xf>
    <xf numFmtId="0" fontId="2" fillId="2" borderId="21" xfId="1" applyFont="1" applyFill="1" applyBorder="1" applyAlignment="1">
      <alignment horizontal="center" vertical="center" wrapText="1"/>
    </xf>
    <xf numFmtId="0" fontId="2" fillId="2" borderId="38" xfId="1" applyFont="1" applyFill="1" applyBorder="1" applyAlignment="1">
      <alignment horizontal="center" vertical="center" wrapText="1"/>
    </xf>
  </cellXfs>
  <cellStyles count="4">
    <cellStyle name="桁区切り 2" xfId="2" xr:uid="{6C0FA62C-0B64-4259-98ED-22AEE898150D}"/>
    <cellStyle name="標準" xfId="0" builtinId="0"/>
    <cellStyle name="標準 2" xfId="1" xr:uid="{C986DEBC-1FC7-4802-9E9D-28E258E1CD2D}"/>
    <cellStyle name="標準_Sheet3" xfId="3" xr:uid="{B60D210C-5710-4870-930D-097B3BE8592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EF2C01-0C48-4CF0-A98A-3955BB0FE5EF}">
  <sheetPr>
    <pageSetUpPr fitToPage="1"/>
  </sheetPr>
  <dimension ref="A1:Z327"/>
  <sheetViews>
    <sheetView tabSelected="1" view="pageBreakPreview" zoomScale="85" zoomScaleNormal="85" zoomScaleSheetLayoutView="85" workbookViewId="0">
      <pane ySplit="8" topLeftCell="A9" activePane="bottomLeft" state="frozen"/>
      <selection activeCell="L40" sqref="L40"/>
      <selection pane="bottomLeft" activeCell="E12" sqref="E12"/>
    </sheetView>
  </sheetViews>
  <sheetFormatPr defaultColWidth="39.375" defaultRowHeight="13.5"/>
  <cols>
    <col min="1" max="1" width="5.625" style="150" customWidth="1"/>
    <col min="2" max="4" width="16.25" style="2" customWidth="1"/>
    <col min="5" max="5" width="10.625" style="2" customWidth="1"/>
    <col min="6" max="6" width="15" style="2" customWidth="1"/>
    <col min="7" max="7" width="5.625" style="2" customWidth="1"/>
    <col min="8" max="8" width="14.875" style="150" customWidth="1"/>
    <col min="9" max="9" width="5" style="150" customWidth="1"/>
    <col min="10" max="10" width="8.125" style="2" customWidth="1"/>
    <col min="11" max="11" width="6.875" style="150" customWidth="1"/>
    <col min="12" max="12" width="2.875" style="2" bestFit="1" customWidth="1"/>
    <col min="13" max="13" width="7.375" style="2" bestFit="1" customWidth="1"/>
    <col min="14" max="14" width="10.625" style="2" bestFit="1" customWidth="1"/>
    <col min="15" max="15" width="10.375" style="2" bestFit="1" customWidth="1"/>
    <col min="16" max="16" width="28.375" style="2" customWidth="1"/>
    <col min="17" max="17" width="23.25" style="2" customWidth="1"/>
    <col min="18" max="18" width="9.625" style="2" customWidth="1"/>
    <col min="19" max="19" width="12" style="2" customWidth="1"/>
    <col min="20" max="20" width="0.125" style="2" customWidth="1"/>
    <col min="21" max="21" width="0.375" style="2" customWidth="1"/>
    <col min="22" max="22" width="6.375" style="2" customWidth="1"/>
    <col min="23" max="23" width="7.125" style="2" customWidth="1"/>
    <col min="24" max="24" width="7" style="2" customWidth="1"/>
    <col min="25" max="25" width="7.125" style="2" customWidth="1"/>
    <col min="26" max="26" width="7.25" style="2" customWidth="1"/>
    <col min="27" max="256" width="39.375" style="2"/>
    <col min="257" max="257" width="5.625" style="2" customWidth="1"/>
    <col min="258" max="260" width="16.25" style="2" customWidth="1"/>
    <col min="261" max="261" width="10.625" style="2" customWidth="1"/>
    <col min="262" max="262" width="15" style="2" customWidth="1"/>
    <col min="263" max="263" width="5.625" style="2" customWidth="1"/>
    <col min="264" max="264" width="14.875" style="2" customWidth="1"/>
    <col min="265" max="265" width="5" style="2" customWidth="1"/>
    <col min="266" max="266" width="8.125" style="2" customWidth="1"/>
    <col min="267" max="267" width="6.875" style="2" customWidth="1"/>
    <col min="268" max="268" width="2.875" style="2" bestFit="1" customWidth="1"/>
    <col min="269" max="269" width="7.375" style="2" bestFit="1" customWidth="1"/>
    <col min="270" max="270" width="10.625" style="2" bestFit="1" customWidth="1"/>
    <col min="271" max="271" width="10.375" style="2" bestFit="1" customWidth="1"/>
    <col min="272" max="272" width="28.375" style="2" customWidth="1"/>
    <col min="273" max="273" width="23.25" style="2" customWidth="1"/>
    <col min="274" max="274" width="9.625" style="2" customWidth="1"/>
    <col min="275" max="275" width="12" style="2" customWidth="1"/>
    <col min="276" max="276" width="0.125" style="2" customWidth="1"/>
    <col min="277" max="277" width="0.375" style="2" customWidth="1"/>
    <col min="278" max="278" width="6.375" style="2" customWidth="1"/>
    <col min="279" max="279" width="7.125" style="2" customWidth="1"/>
    <col min="280" max="280" width="7" style="2" customWidth="1"/>
    <col min="281" max="281" width="7.125" style="2" customWidth="1"/>
    <col min="282" max="282" width="7.25" style="2" customWidth="1"/>
    <col min="283" max="512" width="39.375" style="2"/>
    <col min="513" max="513" width="5.625" style="2" customWidth="1"/>
    <col min="514" max="516" width="16.25" style="2" customWidth="1"/>
    <col min="517" max="517" width="10.625" style="2" customWidth="1"/>
    <col min="518" max="518" width="15" style="2" customWidth="1"/>
    <col min="519" max="519" width="5.625" style="2" customWidth="1"/>
    <col min="520" max="520" width="14.875" style="2" customWidth="1"/>
    <col min="521" max="521" width="5" style="2" customWidth="1"/>
    <col min="522" max="522" width="8.125" style="2" customWidth="1"/>
    <col min="523" max="523" width="6.875" style="2" customWidth="1"/>
    <col min="524" max="524" width="2.875" style="2" bestFit="1" customWidth="1"/>
    <col min="525" max="525" width="7.375" style="2" bestFit="1" customWidth="1"/>
    <col min="526" max="526" width="10.625" style="2" bestFit="1" customWidth="1"/>
    <col min="527" max="527" width="10.375" style="2" bestFit="1" customWidth="1"/>
    <col min="528" max="528" width="28.375" style="2" customWidth="1"/>
    <col min="529" max="529" width="23.25" style="2" customWidth="1"/>
    <col min="530" max="530" width="9.625" style="2" customWidth="1"/>
    <col min="531" max="531" width="12" style="2" customWidth="1"/>
    <col min="532" max="532" width="0.125" style="2" customWidth="1"/>
    <col min="533" max="533" width="0.375" style="2" customWidth="1"/>
    <col min="534" max="534" width="6.375" style="2" customWidth="1"/>
    <col min="535" max="535" width="7.125" style="2" customWidth="1"/>
    <col min="536" max="536" width="7" style="2" customWidth="1"/>
    <col min="537" max="537" width="7.125" style="2" customWidth="1"/>
    <col min="538" max="538" width="7.25" style="2" customWidth="1"/>
    <col min="539" max="768" width="39.375" style="2"/>
    <col min="769" max="769" width="5.625" style="2" customWidth="1"/>
    <col min="770" max="772" width="16.25" style="2" customWidth="1"/>
    <col min="773" max="773" width="10.625" style="2" customWidth="1"/>
    <col min="774" max="774" width="15" style="2" customWidth="1"/>
    <col min="775" max="775" width="5.625" style="2" customWidth="1"/>
    <col min="776" max="776" width="14.875" style="2" customWidth="1"/>
    <col min="777" max="777" width="5" style="2" customWidth="1"/>
    <col min="778" max="778" width="8.125" style="2" customWidth="1"/>
    <col min="779" max="779" width="6.875" style="2" customWidth="1"/>
    <col min="780" max="780" width="2.875" style="2" bestFit="1" customWidth="1"/>
    <col min="781" max="781" width="7.375" style="2" bestFit="1" customWidth="1"/>
    <col min="782" max="782" width="10.625" style="2" bestFit="1" customWidth="1"/>
    <col min="783" max="783" width="10.375" style="2" bestFit="1" customWidth="1"/>
    <col min="784" max="784" width="28.375" style="2" customWidth="1"/>
    <col min="785" max="785" width="23.25" style="2" customWidth="1"/>
    <col min="786" max="786" width="9.625" style="2" customWidth="1"/>
    <col min="787" max="787" width="12" style="2" customWidth="1"/>
    <col min="788" max="788" width="0.125" style="2" customWidth="1"/>
    <col min="789" max="789" width="0.375" style="2" customWidth="1"/>
    <col min="790" max="790" width="6.375" style="2" customWidth="1"/>
    <col min="791" max="791" width="7.125" style="2" customWidth="1"/>
    <col min="792" max="792" width="7" style="2" customWidth="1"/>
    <col min="793" max="793" width="7.125" style="2" customWidth="1"/>
    <col min="794" max="794" width="7.25" style="2" customWidth="1"/>
    <col min="795" max="1024" width="39.375" style="2"/>
    <col min="1025" max="1025" width="5.625" style="2" customWidth="1"/>
    <col min="1026" max="1028" width="16.25" style="2" customWidth="1"/>
    <col min="1029" max="1029" width="10.625" style="2" customWidth="1"/>
    <col min="1030" max="1030" width="15" style="2" customWidth="1"/>
    <col min="1031" max="1031" width="5.625" style="2" customWidth="1"/>
    <col min="1032" max="1032" width="14.875" style="2" customWidth="1"/>
    <col min="1033" max="1033" width="5" style="2" customWidth="1"/>
    <col min="1034" max="1034" width="8.125" style="2" customWidth="1"/>
    <col min="1035" max="1035" width="6.875" style="2" customWidth="1"/>
    <col min="1036" max="1036" width="2.875" style="2" bestFit="1" customWidth="1"/>
    <col min="1037" max="1037" width="7.375" style="2" bestFit="1" customWidth="1"/>
    <col min="1038" max="1038" width="10.625" style="2" bestFit="1" customWidth="1"/>
    <col min="1039" max="1039" width="10.375" style="2" bestFit="1" customWidth="1"/>
    <col min="1040" max="1040" width="28.375" style="2" customWidth="1"/>
    <col min="1041" max="1041" width="23.25" style="2" customWidth="1"/>
    <col min="1042" max="1042" width="9.625" style="2" customWidth="1"/>
    <col min="1043" max="1043" width="12" style="2" customWidth="1"/>
    <col min="1044" max="1044" width="0.125" style="2" customWidth="1"/>
    <col min="1045" max="1045" width="0.375" style="2" customWidth="1"/>
    <col min="1046" max="1046" width="6.375" style="2" customWidth="1"/>
    <col min="1047" max="1047" width="7.125" style="2" customWidth="1"/>
    <col min="1048" max="1048" width="7" style="2" customWidth="1"/>
    <col min="1049" max="1049" width="7.125" style="2" customWidth="1"/>
    <col min="1050" max="1050" width="7.25" style="2" customWidth="1"/>
    <col min="1051" max="1280" width="39.375" style="2"/>
    <col min="1281" max="1281" width="5.625" style="2" customWidth="1"/>
    <col min="1282" max="1284" width="16.25" style="2" customWidth="1"/>
    <col min="1285" max="1285" width="10.625" style="2" customWidth="1"/>
    <col min="1286" max="1286" width="15" style="2" customWidth="1"/>
    <col min="1287" max="1287" width="5.625" style="2" customWidth="1"/>
    <col min="1288" max="1288" width="14.875" style="2" customWidth="1"/>
    <col min="1289" max="1289" width="5" style="2" customWidth="1"/>
    <col min="1290" max="1290" width="8.125" style="2" customWidth="1"/>
    <col min="1291" max="1291" width="6.875" style="2" customWidth="1"/>
    <col min="1292" max="1292" width="2.875" style="2" bestFit="1" customWidth="1"/>
    <col min="1293" max="1293" width="7.375" style="2" bestFit="1" customWidth="1"/>
    <col min="1294" max="1294" width="10.625" style="2" bestFit="1" customWidth="1"/>
    <col min="1295" max="1295" width="10.375" style="2" bestFit="1" customWidth="1"/>
    <col min="1296" max="1296" width="28.375" style="2" customWidth="1"/>
    <col min="1297" max="1297" width="23.25" style="2" customWidth="1"/>
    <col min="1298" max="1298" width="9.625" style="2" customWidth="1"/>
    <col min="1299" max="1299" width="12" style="2" customWidth="1"/>
    <col min="1300" max="1300" width="0.125" style="2" customWidth="1"/>
    <col min="1301" max="1301" width="0.375" style="2" customWidth="1"/>
    <col min="1302" max="1302" width="6.375" style="2" customWidth="1"/>
    <col min="1303" max="1303" width="7.125" style="2" customWidth="1"/>
    <col min="1304" max="1304" width="7" style="2" customWidth="1"/>
    <col min="1305" max="1305" width="7.125" style="2" customWidth="1"/>
    <col min="1306" max="1306" width="7.25" style="2" customWidth="1"/>
    <col min="1307" max="1536" width="39.375" style="2"/>
    <col min="1537" max="1537" width="5.625" style="2" customWidth="1"/>
    <col min="1538" max="1540" width="16.25" style="2" customWidth="1"/>
    <col min="1541" max="1541" width="10.625" style="2" customWidth="1"/>
    <col min="1542" max="1542" width="15" style="2" customWidth="1"/>
    <col min="1543" max="1543" width="5.625" style="2" customWidth="1"/>
    <col min="1544" max="1544" width="14.875" style="2" customWidth="1"/>
    <col min="1545" max="1545" width="5" style="2" customWidth="1"/>
    <col min="1546" max="1546" width="8.125" style="2" customWidth="1"/>
    <col min="1547" max="1547" width="6.875" style="2" customWidth="1"/>
    <col min="1548" max="1548" width="2.875" style="2" bestFit="1" customWidth="1"/>
    <col min="1549" max="1549" width="7.375" style="2" bestFit="1" customWidth="1"/>
    <col min="1550" max="1550" width="10.625" style="2" bestFit="1" customWidth="1"/>
    <col min="1551" max="1551" width="10.375" style="2" bestFit="1" customWidth="1"/>
    <col min="1552" max="1552" width="28.375" style="2" customWidth="1"/>
    <col min="1553" max="1553" width="23.25" style="2" customWidth="1"/>
    <col min="1554" max="1554" width="9.625" style="2" customWidth="1"/>
    <col min="1555" max="1555" width="12" style="2" customWidth="1"/>
    <col min="1556" max="1556" width="0.125" style="2" customWidth="1"/>
    <col min="1557" max="1557" width="0.375" style="2" customWidth="1"/>
    <col min="1558" max="1558" width="6.375" style="2" customWidth="1"/>
    <col min="1559" max="1559" width="7.125" style="2" customWidth="1"/>
    <col min="1560" max="1560" width="7" style="2" customWidth="1"/>
    <col min="1561" max="1561" width="7.125" style="2" customWidth="1"/>
    <col min="1562" max="1562" width="7.25" style="2" customWidth="1"/>
    <col min="1563" max="1792" width="39.375" style="2"/>
    <col min="1793" max="1793" width="5.625" style="2" customWidth="1"/>
    <col min="1794" max="1796" width="16.25" style="2" customWidth="1"/>
    <col min="1797" max="1797" width="10.625" style="2" customWidth="1"/>
    <col min="1798" max="1798" width="15" style="2" customWidth="1"/>
    <col min="1799" max="1799" width="5.625" style="2" customWidth="1"/>
    <col min="1800" max="1800" width="14.875" style="2" customWidth="1"/>
    <col min="1801" max="1801" width="5" style="2" customWidth="1"/>
    <col min="1802" max="1802" width="8.125" style="2" customWidth="1"/>
    <col min="1803" max="1803" width="6.875" style="2" customWidth="1"/>
    <col min="1804" max="1804" width="2.875" style="2" bestFit="1" customWidth="1"/>
    <col min="1805" max="1805" width="7.375" style="2" bestFit="1" customWidth="1"/>
    <col min="1806" max="1806" width="10.625" style="2" bestFit="1" customWidth="1"/>
    <col min="1807" max="1807" width="10.375" style="2" bestFit="1" customWidth="1"/>
    <col min="1808" max="1808" width="28.375" style="2" customWidth="1"/>
    <col min="1809" max="1809" width="23.25" style="2" customWidth="1"/>
    <col min="1810" max="1810" width="9.625" style="2" customWidth="1"/>
    <col min="1811" max="1811" width="12" style="2" customWidth="1"/>
    <col min="1812" max="1812" width="0.125" style="2" customWidth="1"/>
    <col min="1813" max="1813" width="0.375" style="2" customWidth="1"/>
    <col min="1814" max="1814" width="6.375" style="2" customWidth="1"/>
    <col min="1815" max="1815" width="7.125" style="2" customWidth="1"/>
    <col min="1816" max="1816" width="7" style="2" customWidth="1"/>
    <col min="1817" max="1817" width="7.125" style="2" customWidth="1"/>
    <col min="1818" max="1818" width="7.25" style="2" customWidth="1"/>
    <col min="1819" max="2048" width="39.375" style="2"/>
    <col min="2049" max="2049" width="5.625" style="2" customWidth="1"/>
    <col min="2050" max="2052" width="16.25" style="2" customWidth="1"/>
    <col min="2053" max="2053" width="10.625" style="2" customWidth="1"/>
    <col min="2054" max="2054" width="15" style="2" customWidth="1"/>
    <col min="2055" max="2055" width="5.625" style="2" customWidth="1"/>
    <col min="2056" max="2056" width="14.875" style="2" customWidth="1"/>
    <col min="2057" max="2057" width="5" style="2" customWidth="1"/>
    <col min="2058" max="2058" width="8.125" style="2" customWidth="1"/>
    <col min="2059" max="2059" width="6.875" style="2" customWidth="1"/>
    <col min="2060" max="2060" width="2.875" style="2" bestFit="1" customWidth="1"/>
    <col min="2061" max="2061" width="7.375" style="2" bestFit="1" customWidth="1"/>
    <col min="2062" max="2062" width="10.625" style="2" bestFit="1" customWidth="1"/>
    <col min="2063" max="2063" width="10.375" style="2" bestFit="1" customWidth="1"/>
    <col min="2064" max="2064" width="28.375" style="2" customWidth="1"/>
    <col min="2065" max="2065" width="23.25" style="2" customWidth="1"/>
    <col min="2066" max="2066" width="9.625" style="2" customWidth="1"/>
    <col min="2067" max="2067" width="12" style="2" customWidth="1"/>
    <col min="2068" max="2068" width="0.125" style="2" customWidth="1"/>
    <col min="2069" max="2069" width="0.375" style="2" customWidth="1"/>
    <col min="2070" max="2070" width="6.375" style="2" customWidth="1"/>
    <col min="2071" max="2071" width="7.125" style="2" customWidth="1"/>
    <col min="2072" max="2072" width="7" style="2" customWidth="1"/>
    <col min="2073" max="2073" width="7.125" style="2" customWidth="1"/>
    <col min="2074" max="2074" width="7.25" style="2" customWidth="1"/>
    <col min="2075" max="2304" width="39.375" style="2"/>
    <col min="2305" max="2305" width="5.625" style="2" customWidth="1"/>
    <col min="2306" max="2308" width="16.25" style="2" customWidth="1"/>
    <col min="2309" max="2309" width="10.625" style="2" customWidth="1"/>
    <col min="2310" max="2310" width="15" style="2" customWidth="1"/>
    <col min="2311" max="2311" width="5.625" style="2" customWidth="1"/>
    <col min="2312" max="2312" width="14.875" style="2" customWidth="1"/>
    <col min="2313" max="2313" width="5" style="2" customWidth="1"/>
    <col min="2314" max="2314" width="8.125" style="2" customWidth="1"/>
    <col min="2315" max="2315" width="6.875" style="2" customWidth="1"/>
    <col min="2316" max="2316" width="2.875" style="2" bestFit="1" customWidth="1"/>
    <col min="2317" max="2317" width="7.375" style="2" bestFit="1" customWidth="1"/>
    <col min="2318" max="2318" width="10.625" style="2" bestFit="1" customWidth="1"/>
    <col min="2319" max="2319" width="10.375" style="2" bestFit="1" customWidth="1"/>
    <col min="2320" max="2320" width="28.375" style="2" customWidth="1"/>
    <col min="2321" max="2321" width="23.25" style="2" customWidth="1"/>
    <col min="2322" max="2322" width="9.625" style="2" customWidth="1"/>
    <col min="2323" max="2323" width="12" style="2" customWidth="1"/>
    <col min="2324" max="2324" width="0.125" style="2" customWidth="1"/>
    <col min="2325" max="2325" width="0.375" style="2" customWidth="1"/>
    <col min="2326" max="2326" width="6.375" style="2" customWidth="1"/>
    <col min="2327" max="2327" width="7.125" style="2" customWidth="1"/>
    <col min="2328" max="2328" width="7" style="2" customWidth="1"/>
    <col min="2329" max="2329" width="7.125" style="2" customWidth="1"/>
    <col min="2330" max="2330" width="7.25" style="2" customWidth="1"/>
    <col min="2331" max="2560" width="39.375" style="2"/>
    <col min="2561" max="2561" width="5.625" style="2" customWidth="1"/>
    <col min="2562" max="2564" width="16.25" style="2" customWidth="1"/>
    <col min="2565" max="2565" width="10.625" style="2" customWidth="1"/>
    <col min="2566" max="2566" width="15" style="2" customWidth="1"/>
    <col min="2567" max="2567" width="5.625" style="2" customWidth="1"/>
    <col min="2568" max="2568" width="14.875" style="2" customWidth="1"/>
    <col min="2569" max="2569" width="5" style="2" customWidth="1"/>
    <col min="2570" max="2570" width="8.125" style="2" customWidth="1"/>
    <col min="2571" max="2571" width="6.875" style="2" customWidth="1"/>
    <col min="2572" max="2572" width="2.875" style="2" bestFit="1" customWidth="1"/>
    <col min="2573" max="2573" width="7.375" style="2" bestFit="1" customWidth="1"/>
    <col min="2574" max="2574" width="10.625" style="2" bestFit="1" customWidth="1"/>
    <col min="2575" max="2575" width="10.375" style="2" bestFit="1" customWidth="1"/>
    <col min="2576" max="2576" width="28.375" style="2" customWidth="1"/>
    <col min="2577" max="2577" width="23.25" style="2" customWidth="1"/>
    <col min="2578" max="2578" width="9.625" style="2" customWidth="1"/>
    <col min="2579" max="2579" width="12" style="2" customWidth="1"/>
    <col min="2580" max="2580" width="0.125" style="2" customWidth="1"/>
    <col min="2581" max="2581" width="0.375" style="2" customWidth="1"/>
    <col min="2582" max="2582" width="6.375" style="2" customWidth="1"/>
    <col min="2583" max="2583" width="7.125" style="2" customWidth="1"/>
    <col min="2584" max="2584" width="7" style="2" customWidth="1"/>
    <col min="2585" max="2585" width="7.125" style="2" customWidth="1"/>
    <col min="2586" max="2586" width="7.25" style="2" customWidth="1"/>
    <col min="2587" max="2816" width="39.375" style="2"/>
    <col min="2817" max="2817" width="5.625" style="2" customWidth="1"/>
    <col min="2818" max="2820" width="16.25" style="2" customWidth="1"/>
    <col min="2821" max="2821" width="10.625" style="2" customWidth="1"/>
    <col min="2822" max="2822" width="15" style="2" customWidth="1"/>
    <col min="2823" max="2823" width="5.625" style="2" customWidth="1"/>
    <col min="2824" max="2824" width="14.875" style="2" customWidth="1"/>
    <col min="2825" max="2825" width="5" style="2" customWidth="1"/>
    <col min="2826" max="2826" width="8.125" style="2" customWidth="1"/>
    <col min="2827" max="2827" width="6.875" style="2" customWidth="1"/>
    <col min="2828" max="2828" width="2.875" style="2" bestFit="1" customWidth="1"/>
    <col min="2829" max="2829" width="7.375" style="2" bestFit="1" customWidth="1"/>
    <col min="2830" max="2830" width="10.625" style="2" bestFit="1" customWidth="1"/>
    <col min="2831" max="2831" width="10.375" style="2" bestFit="1" customWidth="1"/>
    <col min="2832" max="2832" width="28.375" style="2" customWidth="1"/>
    <col min="2833" max="2833" width="23.25" style="2" customWidth="1"/>
    <col min="2834" max="2834" width="9.625" style="2" customWidth="1"/>
    <col min="2835" max="2835" width="12" style="2" customWidth="1"/>
    <col min="2836" max="2836" width="0.125" style="2" customWidth="1"/>
    <col min="2837" max="2837" width="0.375" style="2" customWidth="1"/>
    <col min="2838" max="2838" width="6.375" style="2" customWidth="1"/>
    <col min="2839" max="2839" width="7.125" style="2" customWidth="1"/>
    <col min="2840" max="2840" width="7" style="2" customWidth="1"/>
    <col min="2841" max="2841" width="7.125" style="2" customWidth="1"/>
    <col min="2842" max="2842" width="7.25" style="2" customWidth="1"/>
    <col min="2843" max="3072" width="39.375" style="2"/>
    <col min="3073" max="3073" width="5.625" style="2" customWidth="1"/>
    <col min="3074" max="3076" width="16.25" style="2" customWidth="1"/>
    <col min="3077" max="3077" width="10.625" style="2" customWidth="1"/>
    <col min="3078" max="3078" width="15" style="2" customWidth="1"/>
    <col min="3079" max="3079" width="5.625" style="2" customWidth="1"/>
    <col min="3080" max="3080" width="14.875" style="2" customWidth="1"/>
    <col min="3081" max="3081" width="5" style="2" customWidth="1"/>
    <col min="3082" max="3082" width="8.125" style="2" customWidth="1"/>
    <col min="3083" max="3083" width="6.875" style="2" customWidth="1"/>
    <col min="3084" max="3084" width="2.875" style="2" bestFit="1" customWidth="1"/>
    <col min="3085" max="3085" width="7.375" style="2" bestFit="1" customWidth="1"/>
    <col min="3086" max="3086" width="10.625" style="2" bestFit="1" customWidth="1"/>
    <col min="3087" max="3087" width="10.375" style="2" bestFit="1" customWidth="1"/>
    <col min="3088" max="3088" width="28.375" style="2" customWidth="1"/>
    <col min="3089" max="3089" width="23.25" style="2" customWidth="1"/>
    <col min="3090" max="3090" width="9.625" style="2" customWidth="1"/>
    <col min="3091" max="3091" width="12" style="2" customWidth="1"/>
    <col min="3092" max="3092" width="0.125" style="2" customWidth="1"/>
    <col min="3093" max="3093" width="0.375" style="2" customWidth="1"/>
    <col min="3094" max="3094" width="6.375" style="2" customWidth="1"/>
    <col min="3095" max="3095" width="7.125" style="2" customWidth="1"/>
    <col min="3096" max="3096" width="7" style="2" customWidth="1"/>
    <col min="3097" max="3097" width="7.125" style="2" customWidth="1"/>
    <col min="3098" max="3098" width="7.25" style="2" customWidth="1"/>
    <col min="3099" max="3328" width="39.375" style="2"/>
    <col min="3329" max="3329" width="5.625" style="2" customWidth="1"/>
    <col min="3330" max="3332" width="16.25" style="2" customWidth="1"/>
    <col min="3333" max="3333" width="10.625" style="2" customWidth="1"/>
    <col min="3334" max="3334" width="15" style="2" customWidth="1"/>
    <col min="3335" max="3335" width="5.625" style="2" customWidth="1"/>
    <col min="3336" max="3336" width="14.875" style="2" customWidth="1"/>
    <col min="3337" max="3337" width="5" style="2" customWidth="1"/>
    <col min="3338" max="3338" width="8.125" style="2" customWidth="1"/>
    <col min="3339" max="3339" width="6.875" style="2" customWidth="1"/>
    <col min="3340" max="3340" width="2.875" style="2" bestFit="1" customWidth="1"/>
    <col min="3341" max="3341" width="7.375" style="2" bestFit="1" customWidth="1"/>
    <col min="3342" max="3342" width="10.625" style="2" bestFit="1" customWidth="1"/>
    <col min="3343" max="3343" width="10.375" style="2" bestFit="1" customWidth="1"/>
    <col min="3344" max="3344" width="28.375" style="2" customWidth="1"/>
    <col min="3345" max="3345" width="23.25" style="2" customWidth="1"/>
    <col min="3346" max="3346" width="9.625" style="2" customWidth="1"/>
    <col min="3347" max="3347" width="12" style="2" customWidth="1"/>
    <col min="3348" max="3348" width="0.125" style="2" customWidth="1"/>
    <col min="3349" max="3349" width="0.375" style="2" customWidth="1"/>
    <col min="3350" max="3350" width="6.375" style="2" customWidth="1"/>
    <col min="3351" max="3351" width="7.125" style="2" customWidth="1"/>
    <col min="3352" max="3352" width="7" style="2" customWidth="1"/>
    <col min="3353" max="3353" width="7.125" style="2" customWidth="1"/>
    <col min="3354" max="3354" width="7.25" style="2" customWidth="1"/>
    <col min="3355" max="3584" width="39.375" style="2"/>
    <col min="3585" max="3585" width="5.625" style="2" customWidth="1"/>
    <col min="3586" max="3588" width="16.25" style="2" customWidth="1"/>
    <col min="3589" max="3589" width="10.625" style="2" customWidth="1"/>
    <col min="3590" max="3590" width="15" style="2" customWidth="1"/>
    <col min="3591" max="3591" width="5.625" style="2" customWidth="1"/>
    <col min="3592" max="3592" width="14.875" style="2" customWidth="1"/>
    <col min="3593" max="3593" width="5" style="2" customWidth="1"/>
    <col min="3594" max="3594" width="8.125" style="2" customWidth="1"/>
    <col min="3595" max="3595" width="6.875" style="2" customWidth="1"/>
    <col min="3596" max="3596" width="2.875" style="2" bestFit="1" customWidth="1"/>
    <col min="3597" max="3597" width="7.375" style="2" bestFit="1" customWidth="1"/>
    <col min="3598" max="3598" width="10.625" style="2" bestFit="1" customWidth="1"/>
    <col min="3599" max="3599" width="10.375" style="2" bestFit="1" customWidth="1"/>
    <col min="3600" max="3600" width="28.375" style="2" customWidth="1"/>
    <col min="3601" max="3601" width="23.25" style="2" customWidth="1"/>
    <col min="3602" max="3602" width="9.625" style="2" customWidth="1"/>
    <col min="3603" max="3603" width="12" style="2" customWidth="1"/>
    <col min="3604" max="3604" width="0.125" style="2" customWidth="1"/>
    <col min="3605" max="3605" width="0.375" style="2" customWidth="1"/>
    <col min="3606" max="3606" width="6.375" style="2" customWidth="1"/>
    <col min="3607" max="3607" width="7.125" style="2" customWidth="1"/>
    <col min="3608" max="3608" width="7" style="2" customWidth="1"/>
    <col min="3609" max="3609" width="7.125" style="2" customWidth="1"/>
    <col min="3610" max="3610" width="7.25" style="2" customWidth="1"/>
    <col min="3611" max="3840" width="39.375" style="2"/>
    <col min="3841" max="3841" width="5.625" style="2" customWidth="1"/>
    <col min="3842" max="3844" width="16.25" style="2" customWidth="1"/>
    <col min="3845" max="3845" width="10.625" style="2" customWidth="1"/>
    <col min="3846" max="3846" width="15" style="2" customWidth="1"/>
    <col min="3847" max="3847" width="5.625" style="2" customWidth="1"/>
    <col min="3848" max="3848" width="14.875" style="2" customWidth="1"/>
    <col min="3849" max="3849" width="5" style="2" customWidth="1"/>
    <col min="3850" max="3850" width="8.125" style="2" customWidth="1"/>
    <col min="3851" max="3851" width="6.875" style="2" customWidth="1"/>
    <col min="3852" max="3852" width="2.875" style="2" bestFit="1" customWidth="1"/>
    <col min="3853" max="3853" width="7.375" style="2" bestFit="1" customWidth="1"/>
    <col min="3854" max="3854" width="10.625" style="2" bestFit="1" customWidth="1"/>
    <col min="3855" max="3855" width="10.375" style="2" bestFit="1" customWidth="1"/>
    <col min="3856" max="3856" width="28.375" style="2" customWidth="1"/>
    <col min="3857" max="3857" width="23.25" style="2" customWidth="1"/>
    <col min="3858" max="3858" width="9.625" style="2" customWidth="1"/>
    <col min="3859" max="3859" width="12" style="2" customWidth="1"/>
    <col min="3860" max="3860" width="0.125" style="2" customWidth="1"/>
    <col min="3861" max="3861" width="0.375" style="2" customWidth="1"/>
    <col min="3862" max="3862" width="6.375" style="2" customWidth="1"/>
    <col min="3863" max="3863" width="7.125" style="2" customWidth="1"/>
    <col min="3864" max="3864" width="7" style="2" customWidth="1"/>
    <col min="3865" max="3865" width="7.125" style="2" customWidth="1"/>
    <col min="3866" max="3866" width="7.25" style="2" customWidth="1"/>
    <col min="3867" max="4096" width="39.375" style="2"/>
    <col min="4097" max="4097" width="5.625" style="2" customWidth="1"/>
    <col min="4098" max="4100" width="16.25" style="2" customWidth="1"/>
    <col min="4101" max="4101" width="10.625" style="2" customWidth="1"/>
    <col min="4102" max="4102" width="15" style="2" customWidth="1"/>
    <col min="4103" max="4103" width="5.625" style="2" customWidth="1"/>
    <col min="4104" max="4104" width="14.875" style="2" customWidth="1"/>
    <col min="4105" max="4105" width="5" style="2" customWidth="1"/>
    <col min="4106" max="4106" width="8.125" style="2" customWidth="1"/>
    <col min="4107" max="4107" width="6.875" style="2" customWidth="1"/>
    <col min="4108" max="4108" width="2.875" style="2" bestFit="1" customWidth="1"/>
    <col min="4109" max="4109" width="7.375" style="2" bestFit="1" customWidth="1"/>
    <col min="4110" max="4110" width="10.625" style="2" bestFit="1" customWidth="1"/>
    <col min="4111" max="4111" width="10.375" style="2" bestFit="1" customWidth="1"/>
    <col min="4112" max="4112" width="28.375" style="2" customWidth="1"/>
    <col min="4113" max="4113" width="23.25" style="2" customWidth="1"/>
    <col min="4114" max="4114" width="9.625" style="2" customWidth="1"/>
    <col min="4115" max="4115" width="12" style="2" customWidth="1"/>
    <col min="4116" max="4116" width="0.125" style="2" customWidth="1"/>
    <col min="4117" max="4117" width="0.375" style="2" customWidth="1"/>
    <col min="4118" max="4118" width="6.375" style="2" customWidth="1"/>
    <col min="4119" max="4119" width="7.125" style="2" customWidth="1"/>
    <col min="4120" max="4120" width="7" style="2" customWidth="1"/>
    <col min="4121" max="4121" width="7.125" style="2" customWidth="1"/>
    <col min="4122" max="4122" width="7.25" style="2" customWidth="1"/>
    <col min="4123" max="4352" width="39.375" style="2"/>
    <col min="4353" max="4353" width="5.625" style="2" customWidth="1"/>
    <col min="4354" max="4356" width="16.25" style="2" customWidth="1"/>
    <col min="4357" max="4357" width="10.625" style="2" customWidth="1"/>
    <col min="4358" max="4358" width="15" style="2" customWidth="1"/>
    <col min="4359" max="4359" width="5.625" style="2" customWidth="1"/>
    <col min="4360" max="4360" width="14.875" style="2" customWidth="1"/>
    <col min="4361" max="4361" width="5" style="2" customWidth="1"/>
    <col min="4362" max="4362" width="8.125" style="2" customWidth="1"/>
    <col min="4363" max="4363" width="6.875" style="2" customWidth="1"/>
    <col min="4364" max="4364" width="2.875" style="2" bestFit="1" customWidth="1"/>
    <col min="4365" max="4365" width="7.375" style="2" bestFit="1" customWidth="1"/>
    <col min="4366" max="4366" width="10.625" style="2" bestFit="1" customWidth="1"/>
    <col min="4367" max="4367" width="10.375" style="2" bestFit="1" customWidth="1"/>
    <col min="4368" max="4368" width="28.375" style="2" customWidth="1"/>
    <col min="4369" max="4369" width="23.25" style="2" customWidth="1"/>
    <col min="4370" max="4370" width="9.625" style="2" customWidth="1"/>
    <col min="4371" max="4371" width="12" style="2" customWidth="1"/>
    <col min="4372" max="4372" width="0.125" style="2" customWidth="1"/>
    <col min="4373" max="4373" width="0.375" style="2" customWidth="1"/>
    <col min="4374" max="4374" width="6.375" style="2" customWidth="1"/>
    <col min="4375" max="4375" width="7.125" style="2" customWidth="1"/>
    <col min="4376" max="4376" width="7" style="2" customWidth="1"/>
    <col min="4377" max="4377" width="7.125" style="2" customWidth="1"/>
    <col min="4378" max="4378" width="7.25" style="2" customWidth="1"/>
    <col min="4379" max="4608" width="39.375" style="2"/>
    <col min="4609" max="4609" width="5.625" style="2" customWidth="1"/>
    <col min="4610" max="4612" width="16.25" style="2" customWidth="1"/>
    <col min="4613" max="4613" width="10.625" style="2" customWidth="1"/>
    <col min="4614" max="4614" width="15" style="2" customWidth="1"/>
    <col min="4615" max="4615" width="5.625" style="2" customWidth="1"/>
    <col min="4616" max="4616" width="14.875" style="2" customWidth="1"/>
    <col min="4617" max="4617" width="5" style="2" customWidth="1"/>
    <col min="4618" max="4618" width="8.125" style="2" customWidth="1"/>
    <col min="4619" max="4619" width="6.875" style="2" customWidth="1"/>
    <col min="4620" max="4620" width="2.875" style="2" bestFit="1" customWidth="1"/>
    <col min="4621" max="4621" width="7.375" style="2" bestFit="1" customWidth="1"/>
    <col min="4622" max="4622" width="10.625" style="2" bestFit="1" customWidth="1"/>
    <col min="4623" max="4623" width="10.375" style="2" bestFit="1" customWidth="1"/>
    <col min="4624" max="4624" width="28.375" style="2" customWidth="1"/>
    <col min="4625" max="4625" width="23.25" style="2" customWidth="1"/>
    <col min="4626" max="4626" width="9.625" style="2" customWidth="1"/>
    <col min="4627" max="4627" width="12" style="2" customWidth="1"/>
    <col min="4628" max="4628" width="0.125" style="2" customWidth="1"/>
    <col min="4629" max="4629" width="0.375" style="2" customWidth="1"/>
    <col min="4630" max="4630" width="6.375" style="2" customWidth="1"/>
    <col min="4631" max="4631" width="7.125" style="2" customWidth="1"/>
    <col min="4632" max="4632" width="7" style="2" customWidth="1"/>
    <col min="4633" max="4633" width="7.125" style="2" customWidth="1"/>
    <col min="4634" max="4634" width="7.25" style="2" customWidth="1"/>
    <col min="4635" max="4864" width="39.375" style="2"/>
    <col min="4865" max="4865" width="5.625" style="2" customWidth="1"/>
    <col min="4866" max="4868" width="16.25" style="2" customWidth="1"/>
    <col min="4869" max="4869" width="10.625" style="2" customWidth="1"/>
    <col min="4870" max="4870" width="15" style="2" customWidth="1"/>
    <col min="4871" max="4871" width="5.625" style="2" customWidth="1"/>
    <col min="4872" max="4872" width="14.875" style="2" customWidth="1"/>
    <col min="4873" max="4873" width="5" style="2" customWidth="1"/>
    <col min="4874" max="4874" width="8.125" style="2" customWidth="1"/>
    <col min="4875" max="4875" width="6.875" style="2" customWidth="1"/>
    <col min="4876" max="4876" width="2.875" style="2" bestFit="1" customWidth="1"/>
    <col min="4877" max="4877" width="7.375" style="2" bestFit="1" customWidth="1"/>
    <col min="4878" max="4878" width="10.625" style="2" bestFit="1" customWidth="1"/>
    <col min="4879" max="4879" width="10.375" style="2" bestFit="1" customWidth="1"/>
    <col min="4880" max="4880" width="28.375" style="2" customWidth="1"/>
    <col min="4881" max="4881" width="23.25" style="2" customWidth="1"/>
    <col min="4882" max="4882" width="9.625" style="2" customWidth="1"/>
    <col min="4883" max="4883" width="12" style="2" customWidth="1"/>
    <col min="4884" max="4884" width="0.125" style="2" customWidth="1"/>
    <col min="4885" max="4885" width="0.375" style="2" customWidth="1"/>
    <col min="4886" max="4886" width="6.375" style="2" customWidth="1"/>
    <col min="4887" max="4887" width="7.125" style="2" customWidth="1"/>
    <col min="4888" max="4888" width="7" style="2" customWidth="1"/>
    <col min="4889" max="4889" width="7.125" style="2" customWidth="1"/>
    <col min="4890" max="4890" width="7.25" style="2" customWidth="1"/>
    <col min="4891" max="5120" width="39.375" style="2"/>
    <col min="5121" max="5121" width="5.625" style="2" customWidth="1"/>
    <col min="5122" max="5124" width="16.25" style="2" customWidth="1"/>
    <col min="5125" max="5125" width="10.625" style="2" customWidth="1"/>
    <col min="5126" max="5126" width="15" style="2" customWidth="1"/>
    <col min="5127" max="5127" width="5.625" style="2" customWidth="1"/>
    <col min="5128" max="5128" width="14.875" style="2" customWidth="1"/>
    <col min="5129" max="5129" width="5" style="2" customWidth="1"/>
    <col min="5130" max="5130" width="8.125" style="2" customWidth="1"/>
    <col min="5131" max="5131" width="6.875" style="2" customWidth="1"/>
    <col min="5132" max="5132" width="2.875" style="2" bestFit="1" customWidth="1"/>
    <col min="5133" max="5133" width="7.375" style="2" bestFit="1" customWidth="1"/>
    <col min="5134" max="5134" width="10.625" style="2" bestFit="1" customWidth="1"/>
    <col min="5135" max="5135" width="10.375" style="2" bestFit="1" customWidth="1"/>
    <col min="5136" max="5136" width="28.375" style="2" customWidth="1"/>
    <col min="5137" max="5137" width="23.25" style="2" customWidth="1"/>
    <col min="5138" max="5138" width="9.625" style="2" customWidth="1"/>
    <col min="5139" max="5139" width="12" style="2" customWidth="1"/>
    <col min="5140" max="5140" width="0.125" style="2" customWidth="1"/>
    <col min="5141" max="5141" width="0.375" style="2" customWidth="1"/>
    <col min="5142" max="5142" width="6.375" style="2" customWidth="1"/>
    <col min="5143" max="5143" width="7.125" style="2" customWidth="1"/>
    <col min="5144" max="5144" width="7" style="2" customWidth="1"/>
    <col min="5145" max="5145" width="7.125" style="2" customWidth="1"/>
    <col min="5146" max="5146" width="7.25" style="2" customWidth="1"/>
    <col min="5147" max="5376" width="39.375" style="2"/>
    <col min="5377" max="5377" width="5.625" style="2" customWidth="1"/>
    <col min="5378" max="5380" width="16.25" style="2" customWidth="1"/>
    <col min="5381" max="5381" width="10.625" style="2" customWidth="1"/>
    <col min="5382" max="5382" width="15" style="2" customWidth="1"/>
    <col min="5383" max="5383" width="5.625" style="2" customWidth="1"/>
    <col min="5384" max="5384" width="14.875" style="2" customWidth="1"/>
    <col min="5385" max="5385" width="5" style="2" customWidth="1"/>
    <col min="5386" max="5386" width="8.125" style="2" customWidth="1"/>
    <col min="5387" max="5387" width="6.875" style="2" customWidth="1"/>
    <col min="5388" max="5388" width="2.875" style="2" bestFit="1" customWidth="1"/>
    <col min="5389" max="5389" width="7.375" style="2" bestFit="1" customWidth="1"/>
    <col min="5390" max="5390" width="10.625" style="2" bestFit="1" customWidth="1"/>
    <col min="5391" max="5391" width="10.375" style="2" bestFit="1" customWidth="1"/>
    <col min="5392" max="5392" width="28.375" style="2" customWidth="1"/>
    <col min="5393" max="5393" width="23.25" style="2" customWidth="1"/>
    <col min="5394" max="5394" width="9.625" style="2" customWidth="1"/>
    <col min="5395" max="5395" width="12" style="2" customWidth="1"/>
    <col min="5396" max="5396" width="0.125" style="2" customWidth="1"/>
    <col min="5397" max="5397" width="0.375" style="2" customWidth="1"/>
    <col min="5398" max="5398" width="6.375" style="2" customWidth="1"/>
    <col min="5399" max="5399" width="7.125" style="2" customWidth="1"/>
    <col min="5400" max="5400" width="7" style="2" customWidth="1"/>
    <col min="5401" max="5401" width="7.125" style="2" customWidth="1"/>
    <col min="5402" max="5402" width="7.25" style="2" customWidth="1"/>
    <col min="5403" max="5632" width="39.375" style="2"/>
    <col min="5633" max="5633" width="5.625" style="2" customWidth="1"/>
    <col min="5634" max="5636" width="16.25" style="2" customWidth="1"/>
    <col min="5637" max="5637" width="10.625" style="2" customWidth="1"/>
    <col min="5638" max="5638" width="15" style="2" customWidth="1"/>
    <col min="5639" max="5639" width="5.625" style="2" customWidth="1"/>
    <col min="5640" max="5640" width="14.875" style="2" customWidth="1"/>
    <col min="5641" max="5641" width="5" style="2" customWidth="1"/>
    <col min="5642" max="5642" width="8.125" style="2" customWidth="1"/>
    <col min="5643" max="5643" width="6.875" style="2" customWidth="1"/>
    <col min="5644" max="5644" width="2.875" style="2" bestFit="1" customWidth="1"/>
    <col min="5645" max="5645" width="7.375" style="2" bestFit="1" customWidth="1"/>
    <col min="5646" max="5646" width="10.625" style="2" bestFit="1" customWidth="1"/>
    <col min="5647" max="5647" width="10.375" style="2" bestFit="1" customWidth="1"/>
    <col min="5648" max="5648" width="28.375" style="2" customWidth="1"/>
    <col min="5649" max="5649" width="23.25" style="2" customWidth="1"/>
    <col min="5650" max="5650" width="9.625" style="2" customWidth="1"/>
    <col min="5651" max="5651" width="12" style="2" customWidth="1"/>
    <col min="5652" max="5652" width="0.125" style="2" customWidth="1"/>
    <col min="5653" max="5653" width="0.375" style="2" customWidth="1"/>
    <col min="5654" max="5654" width="6.375" style="2" customWidth="1"/>
    <col min="5655" max="5655" width="7.125" style="2" customWidth="1"/>
    <col min="5656" max="5656" width="7" style="2" customWidth="1"/>
    <col min="5657" max="5657" width="7.125" style="2" customWidth="1"/>
    <col min="5658" max="5658" width="7.25" style="2" customWidth="1"/>
    <col min="5659" max="5888" width="39.375" style="2"/>
    <col min="5889" max="5889" width="5.625" style="2" customWidth="1"/>
    <col min="5890" max="5892" width="16.25" style="2" customWidth="1"/>
    <col min="5893" max="5893" width="10.625" style="2" customWidth="1"/>
    <col min="5894" max="5894" width="15" style="2" customWidth="1"/>
    <col min="5895" max="5895" width="5.625" style="2" customWidth="1"/>
    <col min="5896" max="5896" width="14.875" style="2" customWidth="1"/>
    <col min="5897" max="5897" width="5" style="2" customWidth="1"/>
    <col min="5898" max="5898" width="8.125" style="2" customWidth="1"/>
    <col min="5899" max="5899" width="6.875" style="2" customWidth="1"/>
    <col min="5900" max="5900" width="2.875" style="2" bestFit="1" customWidth="1"/>
    <col min="5901" max="5901" width="7.375" style="2" bestFit="1" customWidth="1"/>
    <col min="5902" max="5902" width="10.625" style="2" bestFit="1" customWidth="1"/>
    <col min="5903" max="5903" width="10.375" style="2" bestFit="1" customWidth="1"/>
    <col min="5904" max="5904" width="28.375" style="2" customWidth="1"/>
    <col min="5905" max="5905" width="23.25" style="2" customWidth="1"/>
    <col min="5906" max="5906" width="9.625" style="2" customWidth="1"/>
    <col min="5907" max="5907" width="12" style="2" customWidth="1"/>
    <col min="5908" max="5908" width="0.125" style="2" customWidth="1"/>
    <col min="5909" max="5909" width="0.375" style="2" customWidth="1"/>
    <col min="5910" max="5910" width="6.375" style="2" customWidth="1"/>
    <col min="5911" max="5911" width="7.125" style="2" customWidth="1"/>
    <col min="5912" max="5912" width="7" style="2" customWidth="1"/>
    <col min="5913" max="5913" width="7.125" style="2" customWidth="1"/>
    <col min="5914" max="5914" width="7.25" style="2" customWidth="1"/>
    <col min="5915" max="6144" width="39.375" style="2"/>
    <col min="6145" max="6145" width="5.625" style="2" customWidth="1"/>
    <col min="6146" max="6148" width="16.25" style="2" customWidth="1"/>
    <col min="6149" max="6149" width="10.625" style="2" customWidth="1"/>
    <col min="6150" max="6150" width="15" style="2" customWidth="1"/>
    <col min="6151" max="6151" width="5.625" style="2" customWidth="1"/>
    <col min="6152" max="6152" width="14.875" style="2" customWidth="1"/>
    <col min="6153" max="6153" width="5" style="2" customWidth="1"/>
    <col min="6154" max="6154" width="8.125" style="2" customWidth="1"/>
    <col min="6155" max="6155" width="6.875" style="2" customWidth="1"/>
    <col min="6156" max="6156" width="2.875" style="2" bestFit="1" customWidth="1"/>
    <col min="6157" max="6157" width="7.375" style="2" bestFit="1" customWidth="1"/>
    <col min="6158" max="6158" width="10.625" style="2" bestFit="1" customWidth="1"/>
    <col min="6159" max="6159" width="10.375" style="2" bestFit="1" customWidth="1"/>
    <col min="6160" max="6160" width="28.375" style="2" customWidth="1"/>
    <col min="6161" max="6161" width="23.25" style="2" customWidth="1"/>
    <col min="6162" max="6162" width="9.625" style="2" customWidth="1"/>
    <col min="6163" max="6163" width="12" style="2" customWidth="1"/>
    <col min="6164" max="6164" width="0.125" style="2" customWidth="1"/>
    <col min="6165" max="6165" width="0.375" style="2" customWidth="1"/>
    <col min="6166" max="6166" width="6.375" style="2" customWidth="1"/>
    <col min="6167" max="6167" width="7.125" style="2" customWidth="1"/>
    <col min="6168" max="6168" width="7" style="2" customWidth="1"/>
    <col min="6169" max="6169" width="7.125" style="2" customWidth="1"/>
    <col min="6170" max="6170" width="7.25" style="2" customWidth="1"/>
    <col min="6171" max="6400" width="39.375" style="2"/>
    <col min="6401" max="6401" width="5.625" style="2" customWidth="1"/>
    <col min="6402" max="6404" width="16.25" style="2" customWidth="1"/>
    <col min="6405" max="6405" width="10.625" style="2" customWidth="1"/>
    <col min="6406" max="6406" width="15" style="2" customWidth="1"/>
    <col min="6407" max="6407" width="5.625" style="2" customWidth="1"/>
    <col min="6408" max="6408" width="14.875" style="2" customWidth="1"/>
    <col min="6409" max="6409" width="5" style="2" customWidth="1"/>
    <col min="6410" max="6410" width="8.125" style="2" customWidth="1"/>
    <col min="6411" max="6411" width="6.875" style="2" customWidth="1"/>
    <col min="6412" max="6412" width="2.875" style="2" bestFit="1" customWidth="1"/>
    <col min="6413" max="6413" width="7.375" style="2" bestFit="1" customWidth="1"/>
    <col min="6414" max="6414" width="10.625" style="2" bestFit="1" customWidth="1"/>
    <col min="6415" max="6415" width="10.375" style="2" bestFit="1" customWidth="1"/>
    <col min="6416" max="6416" width="28.375" style="2" customWidth="1"/>
    <col min="6417" max="6417" width="23.25" style="2" customWidth="1"/>
    <col min="6418" max="6418" width="9.625" style="2" customWidth="1"/>
    <col min="6419" max="6419" width="12" style="2" customWidth="1"/>
    <col min="6420" max="6420" width="0.125" style="2" customWidth="1"/>
    <col min="6421" max="6421" width="0.375" style="2" customWidth="1"/>
    <col min="6422" max="6422" width="6.375" style="2" customWidth="1"/>
    <col min="6423" max="6423" width="7.125" style="2" customWidth="1"/>
    <col min="6424" max="6424" width="7" style="2" customWidth="1"/>
    <col min="6425" max="6425" width="7.125" style="2" customWidth="1"/>
    <col min="6426" max="6426" width="7.25" style="2" customWidth="1"/>
    <col min="6427" max="6656" width="39.375" style="2"/>
    <col min="6657" max="6657" width="5.625" style="2" customWidth="1"/>
    <col min="6658" max="6660" width="16.25" style="2" customWidth="1"/>
    <col min="6661" max="6661" width="10.625" style="2" customWidth="1"/>
    <col min="6662" max="6662" width="15" style="2" customWidth="1"/>
    <col min="6663" max="6663" width="5.625" style="2" customWidth="1"/>
    <col min="6664" max="6664" width="14.875" style="2" customWidth="1"/>
    <col min="6665" max="6665" width="5" style="2" customWidth="1"/>
    <col min="6666" max="6666" width="8.125" style="2" customWidth="1"/>
    <col min="6667" max="6667" width="6.875" style="2" customWidth="1"/>
    <col min="6668" max="6668" width="2.875" style="2" bestFit="1" customWidth="1"/>
    <col min="6669" max="6669" width="7.375" style="2" bestFit="1" customWidth="1"/>
    <col min="6670" max="6670" width="10.625" style="2" bestFit="1" customWidth="1"/>
    <col min="6671" max="6671" width="10.375" style="2" bestFit="1" customWidth="1"/>
    <col min="6672" max="6672" width="28.375" style="2" customWidth="1"/>
    <col min="6673" max="6673" width="23.25" style="2" customWidth="1"/>
    <col min="6674" max="6674" width="9.625" style="2" customWidth="1"/>
    <col min="6675" max="6675" width="12" style="2" customWidth="1"/>
    <col min="6676" max="6676" width="0.125" style="2" customWidth="1"/>
    <col min="6677" max="6677" width="0.375" style="2" customWidth="1"/>
    <col min="6678" max="6678" width="6.375" style="2" customWidth="1"/>
    <col min="6679" max="6679" width="7.125" style="2" customWidth="1"/>
    <col min="6680" max="6680" width="7" style="2" customWidth="1"/>
    <col min="6681" max="6681" width="7.125" style="2" customWidth="1"/>
    <col min="6682" max="6682" width="7.25" style="2" customWidth="1"/>
    <col min="6683" max="6912" width="39.375" style="2"/>
    <col min="6913" max="6913" width="5.625" style="2" customWidth="1"/>
    <col min="6914" max="6916" width="16.25" style="2" customWidth="1"/>
    <col min="6917" max="6917" width="10.625" style="2" customWidth="1"/>
    <col min="6918" max="6918" width="15" style="2" customWidth="1"/>
    <col min="6919" max="6919" width="5.625" style="2" customWidth="1"/>
    <col min="6920" max="6920" width="14.875" style="2" customWidth="1"/>
    <col min="6921" max="6921" width="5" style="2" customWidth="1"/>
    <col min="6922" max="6922" width="8.125" style="2" customWidth="1"/>
    <col min="6923" max="6923" width="6.875" style="2" customWidth="1"/>
    <col min="6924" max="6924" width="2.875" style="2" bestFit="1" customWidth="1"/>
    <col min="6925" max="6925" width="7.375" style="2" bestFit="1" customWidth="1"/>
    <col min="6926" max="6926" width="10.625" style="2" bestFit="1" customWidth="1"/>
    <col min="6927" max="6927" width="10.375" style="2" bestFit="1" customWidth="1"/>
    <col min="6928" max="6928" width="28.375" style="2" customWidth="1"/>
    <col min="6929" max="6929" width="23.25" style="2" customWidth="1"/>
    <col min="6930" max="6930" width="9.625" style="2" customWidth="1"/>
    <col min="6931" max="6931" width="12" style="2" customWidth="1"/>
    <col min="6932" max="6932" width="0.125" style="2" customWidth="1"/>
    <col min="6933" max="6933" width="0.375" style="2" customWidth="1"/>
    <col min="6934" max="6934" width="6.375" style="2" customWidth="1"/>
    <col min="6935" max="6935" width="7.125" style="2" customWidth="1"/>
    <col min="6936" max="6936" width="7" style="2" customWidth="1"/>
    <col min="6937" max="6937" width="7.125" style="2" customWidth="1"/>
    <col min="6938" max="6938" width="7.25" style="2" customWidth="1"/>
    <col min="6939" max="7168" width="39.375" style="2"/>
    <col min="7169" max="7169" width="5.625" style="2" customWidth="1"/>
    <col min="7170" max="7172" width="16.25" style="2" customWidth="1"/>
    <col min="7173" max="7173" width="10.625" style="2" customWidth="1"/>
    <col min="7174" max="7174" width="15" style="2" customWidth="1"/>
    <col min="7175" max="7175" width="5.625" style="2" customWidth="1"/>
    <col min="7176" max="7176" width="14.875" style="2" customWidth="1"/>
    <col min="7177" max="7177" width="5" style="2" customWidth="1"/>
    <col min="7178" max="7178" width="8.125" style="2" customWidth="1"/>
    <col min="7179" max="7179" width="6.875" style="2" customWidth="1"/>
    <col min="7180" max="7180" width="2.875" style="2" bestFit="1" customWidth="1"/>
    <col min="7181" max="7181" width="7.375" style="2" bestFit="1" customWidth="1"/>
    <col min="7182" max="7182" width="10.625" style="2" bestFit="1" customWidth="1"/>
    <col min="7183" max="7183" width="10.375" style="2" bestFit="1" customWidth="1"/>
    <col min="7184" max="7184" width="28.375" style="2" customWidth="1"/>
    <col min="7185" max="7185" width="23.25" style="2" customWidth="1"/>
    <col min="7186" max="7186" width="9.625" style="2" customWidth="1"/>
    <col min="7187" max="7187" width="12" style="2" customWidth="1"/>
    <col min="7188" max="7188" width="0.125" style="2" customWidth="1"/>
    <col min="7189" max="7189" width="0.375" style="2" customWidth="1"/>
    <col min="7190" max="7190" width="6.375" style="2" customWidth="1"/>
    <col min="7191" max="7191" width="7.125" style="2" customWidth="1"/>
    <col min="7192" max="7192" width="7" style="2" customWidth="1"/>
    <col min="7193" max="7193" width="7.125" style="2" customWidth="1"/>
    <col min="7194" max="7194" width="7.25" style="2" customWidth="1"/>
    <col min="7195" max="7424" width="39.375" style="2"/>
    <col min="7425" max="7425" width="5.625" style="2" customWidth="1"/>
    <col min="7426" max="7428" width="16.25" style="2" customWidth="1"/>
    <col min="7429" max="7429" width="10.625" style="2" customWidth="1"/>
    <col min="7430" max="7430" width="15" style="2" customWidth="1"/>
    <col min="7431" max="7431" width="5.625" style="2" customWidth="1"/>
    <col min="7432" max="7432" width="14.875" style="2" customWidth="1"/>
    <col min="7433" max="7433" width="5" style="2" customWidth="1"/>
    <col min="7434" max="7434" width="8.125" style="2" customWidth="1"/>
    <col min="7435" max="7435" width="6.875" style="2" customWidth="1"/>
    <col min="7436" max="7436" width="2.875" style="2" bestFit="1" customWidth="1"/>
    <col min="7437" max="7437" width="7.375" style="2" bestFit="1" customWidth="1"/>
    <col min="7438" max="7438" width="10.625" style="2" bestFit="1" customWidth="1"/>
    <col min="7439" max="7439" width="10.375" style="2" bestFit="1" customWidth="1"/>
    <col min="7440" max="7440" width="28.375" style="2" customWidth="1"/>
    <col min="7441" max="7441" width="23.25" style="2" customWidth="1"/>
    <col min="7442" max="7442" width="9.625" style="2" customWidth="1"/>
    <col min="7443" max="7443" width="12" style="2" customWidth="1"/>
    <col min="7444" max="7444" width="0.125" style="2" customWidth="1"/>
    <col min="7445" max="7445" width="0.375" style="2" customWidth="1"/>
    <col min="7446" max="7446" width="6.375" style="2" customWidth="1"/>
    <col min="7447" max="7447" width="7.125" style="2" customWidth="1"/>
    <col min="7448" max="7448" width="7" style="2" customWidth="1"/>
    <col min="7449" max="7449" width="7.125" style="2" customWidth="1"/>
    <col min="7450" max="7450" width="7.25" style="2" customWidth="1"/>
    <col min="7451" max="7680" width="39.375" style="2"/>
    <col min="7681" max="7681" width="5.625" style="2" customWidth="1"/>
    <col min="7682" max="7684" width="16.25" style="2" customWidth="1"/>
    <col min="7685" max="7685" width="10.625" style="2" customWidth="1"/>
    <col min="7686" max="7686" width="15" style="2" customWidth="1"/>
    <col min="7687" max="7687" width="5.625" style="2" customWidth="1"/>
    <col min="7688" max="7688" width="14.875" style="2" customWidth="1"/>
    <col min="7689" max="7689" width="5" style="2" customWidth="1"/>
    <col min="7690" max="7690" width="8.125" style="2" customWidth="1"/>
    <col min="7691" max="7691" width="6.875" style="2" customWidth="1"/>
    <col min="7692" max="7692" width="2.875" style="2" bestFit="1" customWidth="1"/>
    <col min="7693" max="7693" width="7.375" style="2" bestFit="1" customWidth="1"/>
    <col min="7694" max="7694" width="10.625" style="2" bestFit="1" customWidth="1"/>
    <col min="7695" max="7695" width="10.375" style="2" bestFit="1" customWidth="1"/>
    <col min="7696" max="7696" width="28.375" style="2" customWidth="1"/>
    <col min="7697" max="7697" width="23.25" style="2" customWidth="1"/>
    <col min="7698" max="7698" width="9.625" style="2" customWidth="1"/>
    <col min="7699" max="7699" width="12" style="2" customWidth="1"/>
    <col min="7700" max="7700" width="0.125" style="2" customWidth="1"/>
    <col min="7701" max="7701" width="0.375" style="2" customWidth="1"/>
    <col min="7702" max="7702" width="6.375" style="2" customWidth="1"/>
    <col min="7703" max="7703" width="7.125" style="2" customWidth="1"/>
    <col min="7704" max="7704" width="7" style="2" customWidth="1"/>
    <col min="7705" max="7705" width="7.125" style="2" customWidth="1"/>
    <col min="7706" max="7706" width="7.25" style="2" customWidth="1"/>
    <col min="7707" max="7936" width="39.375" style="2"/>
    <col min="7937" max="7937" width="5.625" style="2" customWidth="1"/>
    <col min="7938" max="7940" width="16.25" style="2" customWidth="1"/>
    <col min="7941" max="7941" width="10.625" style="2" customWidth="1"/>
    <col min="7942" max="7942" width="15" style="2" customWidth="1"/>
    <col min="7943" max="7943" width="5.625" style="2" customWidth="1"/>
    <col min="7944" max="7944" width="14.875" style="2" customWidth="1"/>
    <col min="7945" max="7945" width="5" style="2" customWidth="1"/>
    <col min="7946" max="7946" width="8.125" style="2" customWidth="1"/>
    <col min="7947" max="7947" width="6.875" style="2" customWidth="1"/>
    <col min="7948" max="7948" width="2.875" style="2" bestFit="1" customWidth="1"/>
    <col min="7949" max="7949" width="7.375" style="2" bestFit="1" customWidth="1"/>
    <col min="7950" max="7950" width="10.625" style="2" bestFit="1" customWidth="1"/>
    <col min="7951" max="7951" width="10.375" style="2" bestFit="1" customWidth="1"/>
    <col min="7952" max="7952" width="28.375" style="2" customWidth="1"/>
    <col min="7953" max="7953" width="23.25" style="2" customWidth="1"/>
    <col min="7954" max="7954" width="9.625" style="2" customWidth="1"/>
    <col min="7955" max="7955" width="12" style="2" customWidth="1"/>
    <col min="7956" max="7956" width="0.125" style="2" customWidth="1"/>
    <col min="7957" max="7957" width="0.375" style="2" customWidth="1"/>
    <col min="7958" max="7958" width="6.375" style="2" customWidth="1"/>
    <col min="7959" max="7959" width="7.125" style="2" customWidth="1"/>
    <col min="7960" max="7960" width="7" style="2" customWidth="1"/>
    <col min="7961" max="7961" width="7.125" style="2" customWidth="1"/>
    <col min="7962" max="7962" width="7.25" style="2" customWidth="1"/>
    <col min="7963" max="8192" width="39.375" style="2"/>
    <col min="8193" max="8193" width="5.625" style="2" customWidth="1"/>
    <col min="8194" max="8196" width="16.25" style="2" customWidth="1"/>
    <col min="8197" max="8197" width="10.625" style="2" customWidth="1"/>
    <col min="8198" max="8198" width="15" style="2" customWidth="1"/>
    <col min="8199" max="8199" width="5.625" style="2" customWidth="1"/>
    <col min="8200" max="8200" width="14.875" style="2" customWidth="1"/>
    <col min="8201" max="8201" width="5" style="2" customWidth="1"/>
    <col min="8202" max="8202" width="8.125" style="2" customWidth="1"/>
    <col min="8203" max="8203" width="6.875" style="2" customWidth="1"/>
    <col min="8204" max="8204" width="2.875" style="2" bestFit="1" customWidth="1"/>
    <col min="8205" max="8205" width="7.375" style="2" bestFit="1" customWidth="1"/>
    <col min="8206" max="8206" width="10.625" style="2" bestFit="1" customWidth="1"/>
    <col min="8207" max="8207" width="10.375" style="2" bestFit="1" customWidth="1"/>
    <col min="8208" max="8208" width="28.375" style="2" customWidth="1"/>
    <col min="8209" max="8209" width="23.25" style="2" customWidth="1"/>
    <col min="8210" max="8210" width="9.625" style="2" customWidth="1"/>
    <col min="8211" max="8211" width="12" style="2" customWidth="1"/>
    <col min="8212" max="8212" width="0.125" style="2" customWidth="1"/>
    <col min="8213" max="8213" width="0.375" style="2" customWidth="1"/>
    <col min="8214" max="8214" width="6.375" style="2" customWidth="1"/>
    <col min="8215" max="8215" width="7.125" style="2" customWidth="1"/>
    <col min="8216" max="8216" width="7" style="2" customWidth="1"/>
    <col min="8217" max="8217" width="7.125" style="2" customWidth="1"/>
    <col min="8218" max="8218" width="7.25" style="2" customWidth="1"/>
    <col min="8219" max="8448" width="39.375" style="2"/>
    <col min="8449" max="8449" width="5.625" style="2" customWidth="1"/>
    <col min="8450" max="8452" width="16.25" style="2" customWidth="1"/>
    <col min="8453" max="8453" width="10.625" style="2" customWidth="1"/>
    <col min="8454" max="8454" width="15" style="2" customWidth="1"/>
    <col min="8455" max="8455" width="5.625" style="2" customWidth="1"/>
    <col min="8456" max="8456" width="14.875" style="2" customWidth="1"/>
    <col min="8457" max="8457" width="5" style="2" customWidth="1"/>
    <col min="8458" max="8458" width="8.125" style="2" customWidth="1"/>
    <col min="8459" max="8459" width="6.875" style="2" customWidth="1"/>
    <col min="8460" max="8460" width="2.875" style="2" bestFit="1" customWidth="1"/>
    <col min="8461" max="8461" width="7.375" style="2" bestFit="1" customWidth="1"/>
    <col min="8462" max="8462" width="10.625" style="2" bestFit="1" customWidth="1"/>
    <col min="8463" max="8463" width="10.375" style="2" bestFit="1" customWidth="1"/>
    <col min="8464" max="8464" width="28.375" style="2" customWidth="1"/>
    <col min="8465" max="8465" width="23.25" style="2" customWidth="1"/>
    <col min="8466" max="8466" width="9.625" style="2" customWidth="1"/>
    <col min="8467" max="8467" width="12" style="2" customWidth="1"/>
    <col min="8468" max="8468" width="0.125" style="2" customWidth="1"/>
    <col min="8469" max="8469" width="0.375" style="2" customWidth="1"/>
    <col min="8470" max="8470" width="6.375" style="2" customWidth="1"/>
    <col min="8471" max="8471" width="7.125" style="2" customWidth="1"/>
    <col min="8472" max="8472" width="7" style="2" customWidth="1"/>
    <col min="8473" max="8473" width="7.125" style="2" customWidth="1"/>
    <col min="8474" max="8474" width="7.25" style="2" customWidth="1"/>
    <col min="8475" max="8704" width="39.375" style="2"/>
    <col min="8705" max="8705" width="5.625" style="2" customWidth="1"/>
    <col min="8706" max="8708" width="16.25" style="2" customWidth="1"/>
    <col min="8709" max="8709" width="10.625" style="2" customWidth="1"/>
    <col min="8710" max="8710" width="15" style="2" customWidth="1"/>
    <col min="8711" max="8711" width="5.625" style="2" customWidth="1"/>
    <col min="8712" max="8712" width="14.875" style="2" customWidth="1"/>
    <col min="8713" max="8713" width="5" style="2" customWidth="1"/>
    <col min="8714" max="8714" width="8.125" style="2" customWidth="1"/>
    <col min="8715" max="8715" width="6.875" style="2" customWidth="1"/>
    <col min="8716" max="8716" width="2.875" style="2" bestFit="1" customWidth="1"/>
    <col min="8717" max="8717" width="7.375" style="2" bestFit="1" customWidth="1"/>
    <col min="8718" max="8718" width="10.625" style="2" bestFit="1" customWidth="1"/>
    <col min="8719" max="8719" width="10.375" style="2" bestFit="1" customWidth="1"/>
    <col min="8720" max="8720" width="28.375" style="2" customWidth="1"/>
    <col min="8721" max="8721" width="23.25" style="2" customWidth="1"/>
    <col min="8722" max="8722" width="9.625" style="2" customWidth="1"/>
    <col min="8723" max="8723" width="12" style="2" customWidth="1"/>
    <col min="8724" max="8724" width="0.125" style="2" customWidth="1"/>
    <col min="8725" max="8725" width="0.375" style="2" customWidth="1"/>
    <col min="8726" max="8726" width="6.375" style="2" customWidth="1"/>
    <col min="8727" max="8727" width="7.125" style="2" customWidth="1"/>
    <col min="8728" max="8728" width="7" style="2" customWidth="1"/>
    <col min="8729" max="8729" width="7.125" style="2" customWidth="1"/>
    <col min="8730" max="8730" width="7.25" style="2" customWidth="1"/>
    <col min="8731" max="8960" width="39.375" style="2"/>
    <col min="8961" max="8961" width="5.625" style="2" customWidth="1"/>
    <col min="8962" max="8964" width="16.25" style="2" customWidth="1"/>
    <col min="8965" max="8965" width="10.625" style="2" customWidth="1"/>
    <col min="8966" max="8966" width="15" style="2" customWidth="1"/>
    <col min="8967" max="8967" width="5.625" style="2" customWidth="1"/>
    <col min="8968" max="8968" width="14.875" style="2" customWidth="1"/>
    <col min="8969" max="8969" width="5" style="2" customWidth="1"/>
    <col min="8970" max="8970" width="8.125" style="2" customWidth="1"/>
    <col min="8971" max="8971" width="6.875" style="2" customWidth="1"/>
    <col min="8972" max="8972" width="2.875" style="2" bestFit="1" customWidth="1"/>
    <col min="8973" max="8973" width="7.375" style="2" bestFit="1" customWidth="1"/>
    <col min="8974" max="8974" width="10.625" style="2" bestFit="1" customWidth="1"/>
    <col min="8975" max="8975" width="10.375" style="2" bestFit="1" customWidth="1"/>
    <col min="8976" max="8976" width="28.375" style="2" customWidth="1"/>
    <col min="8977" max="8977" width="23.25" style="2" customWidth="1"/>
    <col min="8978" max="8978" width="9.625" style="2" customWidth="1"/>
    <col min="8979" max="8979" width="12" style="2" customWidth="1"/>
    <col min="8980" max="8980" width="0.125" style="2" customWidth="1"/>
    <col min="8981" max="8981" width="0.375" style="2" customWidth="1"/>
    <col min="8982" max="8982" width="6.375" style="2" customWidth="1"/>
    <col min="8983" max="8983" width="7.125" style="2" customWidth="1"/>
    <col min="8984" max="8984" width="7" style="2" customWidth="1"/>
    <col min="8985" max="8985" width="7.125" style="2" customWidth="1"/>
    <col min="8986" max="8986" width="7.25" style="2" customWidth="1"/>
    <col min="8987" max="9216" width="39.375" style="2"/>
    <col min="9217" max="9217" width="5.625" style="2" customWidth="1"/>
    <col min="9218" max="9220" width="16.25" style="2" customWidth="1"/>
    <col min="9221" max="9221" width="10.625" style="2" customWidth="1"/>
    <col min="9222" max="9222" width="15" style="2" customWidth="1"/>
    <col min="9223" max="9223" width="5.625" style="2" customWidth="1"/>
    <col min="9224" max="9224" width="14.875" style="2" customWidth="1"/>
    <col min="9225" max="9225" width="5" style="2" customWidth="1"/>
    <col min="9226" max="9226" width="8.125" style="2" customWidth="1"/>
    <col min="9227" max="9227" width="6.875" style="2" customWidth="1"/>
    <col min="9228" max="9228" width="2.875" style="2" bestFit="1" customWidth="1"/>
    <col min="9229" max="9229" width="7.375" style="2" bestFit="1" customWidth="1"/>
    <col min="9230" max="9230" width="10.625" style="2" bestFit="1" customWidth="1"/>
    <col min="9231" max="9231" width="10.375" style="2" bestFit="1" customWidth="1"/>
    <col min="9232" max="9232" width="28.375" style="2" customWidth="1"/>
    <col min="9233" max="9233" width="23.25" style="2" customWidth="1"/>
    <col min="9234" max="9234" width="9.625" style="2" customWidth="1"/>
    <col min="9235" max="9235" width="12" style="2" customWidth="1"/>
    <col min="9236" max="9236" width="0.125" style="2" customWidth="1"/>
    <col min="9237" max="9237" width="0.375" style="2" customWidth="1"/>
    <col min="9238" max="9238" width="6.375" style="2" customWidth="1"/>
    <col min="9239" max="9239" width="7.125" style="2" customWidth="1"/>
    <col min="9240" max="9240" width="7" style="2" customWidth="1"/>
    <col min="9241" max="9241" width="7.125" style="2" customWidth="1"/>
    <col min="9242" max="9242" width="7.25" style="2" customWidth="1"/>
    <col min="9243" max="9472" width="39.375" style="2"/>
    <col min="9473" max="9473" width="5.625" style="2" customWidth="1"/>
    <col min="9474" max="9476" width="16.25" style="2" customWidth="1"/>
    <col min="9477" max="9477" width="10.625" style="2" customWidth="1"/>
    <col min="9478" max="9478" width="15" style="2" customWidth="1"/>
    <col min="9479" max="9479" width="5.625" style="2" customWidth="1"/>
    <col min="9480" max="9480" width="14.875" style="2" customWidth="1"/>
    <col min="9481" max="9481" width="5" style="2" customWidth="1"/>
    <col min="9482" max="9482" width="8.125" style="2" customWidth="1"/>
    <col min="9483" max="9483" width="6.875" style="2" customWidth="1"/>
    <col min="9484" max="9484" width="2.875" style="2" bestFit="1" customWidth="1"/>
    <col min="9485" max="9485" width="7.375" style="2" bestFit="1" customWidth="1"/>
    <col min="9486" max="9486" width="10.625" style="2" bestFit="1" customWidth="1"/>
    <col min="9487" max="9487" width="10.375" style="2" bestFit="1" customWidth="1"/>
    <col min="9488" max="9488" width="28.375" style="2" customWidth="1"/>
    <col min="9489" max="9489" width="23.25" style="2" customWidth="1"/>
    <col min="9490" max="9490" width="9.625" style="2" customWidth="1"/>
    <col min="9491" max="9491" width="12" style="2" customWidth="1"/>
    <col min="9492" max="9492" width="0.125" style="2" customWidth="1"/>
    <col min="9493" max="9493" width="0.375" style="2" customWidth="1"/>
    <col min="9494" max="9494" width="6.375" style="2" customWidth="1"/>
    <col min="9495" max="9495" width="7.125" style="2" customWidth="1"/>
    <col min="9496" max="9496" width="7" style="2" customWidth="1"/>
    <col min="9497" max="9497" width="7.125" style="2" customWidth="1"/>
    <col min="9498" max="9498" width="7.25" style="2" customWidth="1"/>
    <col min="9499" max="9728" width="39.375" style="2"/>
    <col min="9729" max="9729" width="5.625" style="2" customWidth="1"/>
    <col min="9730" max="9732" width="16.25" style="2" customWidth="1"/>
    <col min="9733" max="9733" width="10.625" style="2" customWidth="1"/>
    <col min="9734" max="9734" width="15" style="2" customWidth="1"/>
    <col min="9735" max="9735" width="5.625" style="2" customWidth="1"/>
    <col min="9736" max="9736" width="14.875" style="2" customWidth="1"/>
    <col min="9737" max="9737" width="5" style="2" customWidth="1"/>
    <col min="9738" max="9738" width="8.125" style="2" customWidth="1"/>
    <col min="9739" max="9739" width="6.875" style="2" customWidth="1"/>
    <col min="9740" max="9740" width="2.875" style="2" bestFit="1" customWidth="1"/>
    <col min="9741" max="9741" width="7.375" style="2" bestFit="1" customWidth="1"/>
    <col min="9742" max="9742" width="10.625" style="2" bestFit="1" customWidth="1"/>
    <col min="9743" max="9743" width="10.375" style="2" bestFit="1" customWidth="1"/>
    <col min="9744" max="9744" width="28.375" style="2" customWidth="1"/>
    <col min="9745" max="9745" width="23.25" style="2" customWidth="1"/>
    <col min="9746" max="9746" width="9.625" style="2" customWidth="1"/>
    <col min="9747" max="9747" width="12" style="2" customWidth="1"/>
    <col min="9748" max="9748" width="0.125" style="2" customWidth="1"/>
    <col min="9749" max="9749" width="0.375" style="2" customWidth="1"/>
    <col min="9750" max="9750" width="6.375" style="2" customWidth="1"/>
    <col min="9751" max="9751" width="7.125" style="2" customWidth="1"/>
    <col min="9752" max="9752" width="7" style="2" customWidth="1"/>
    <col min="9753" max="9753" width="7.125" style="2" customWidth="1"/>
    <col min="9754" max="9754" width="7.25" style="2" customWidth="1"/>
    <col min="9755" max="9984" width="39.375" style="2"/>
    <col min="9985" max="9985" width="5.625" style="2" customWidth="1"/>
    <col min="9986" max="9988" width="16.25" style="2" customWidth="1"/>
    <col min="9989" max="9989" width="10.625" style="2" customWidth="1"/>
    <col min="9990" max="9990" width="15" style="2" customWidth="1"/>
    <col min="9991" max="9991" width="5.625" style="2" customWidth="1"/>
    <col min="9992" max="9992" width="14.875" style="2" customWidth="1"/>
    <col min="9993" max="9993" width="5" style="2" customWidth="1"/>
    <col min="9994" max="9994" width="8.125" style="2" customWidth="1"/>
    <col min="9995" max="9995" width="6.875" style="2" customWidth="1"/>
    <col min="9996" max="9996" width="2.875" style="2" bestFit="1" customWidth="1"/>
    <col min="9997" max="9997" width="7.375" style="2" bestFit="1" customWidth="1"/>
    <col min="9998" max="9998" width="10.625" style="2" bestFit="1" customWidth="1"/>
    <col min="9999" max="9999" width="10.375" style="2" bestFit="1" customWidth="1"/>
    <col min="10000" max="10000" width="28.375" style="2" customWidth="1"/>
    <col min="10001" max="10001" width="23.25" style="2" customWidth="1"/>
    <col min="10002" max="10002" width="9.625" style="2" customWidth="1"/>
    <col min="10003" max="10003" width="12" style="2" customWidth="1"/>
    <col min="10004" max="10004" width="0.125" style="2" customWidth="1"/>
    <col min="10005" max="10005" width="0.375" style="2" customWidth="1"/>
    <col min="10006" max="10006" width="6.375" style="2" customWidth="1"/>
    <col min="10007" max="10007" width="7.125" style="2" customWidth="1"/>
    <col min="10008" max="10008" width="7" style="2" customWidth="1"/>
    <col min="10009" max="10009" width="7.125" style="2" customWidth="1"/>
    <col min="10010" max="10010" width="7.25" style="2" customWidth="1"/>
    <col min="10011" max="10240" width="39.375" style="2"/>
    <col min="10241" max="10241" width="5.625" style="2" customWidth="1"/>
    <col min="10242" max="10244" width="16.25" style="2" customWidth="1"/>
    <col min="10245" max="10245" width="10.625" style="2" customWidth="1"/>
    <col min="10246" max="10246" width="15" style="2" customWidth="1"/>
    <col min="10247" max="10247" width="5.625" style="2" customWidth="1"/>
    <col min="10248" max="10248" width="14.875" style="2" customWidth="1"/>
    <col min="10249" max="10249" width="5" style="2" customWidth="1"/>
    <col min="10250" max="10250" width="8.125" style="2" customWidth="1"/>
    <col min="10251" max="10251" width="6.875" style="2" customWidth="1"/>
    <col min="10252" max="10252" width="2.875" style="2" bestFit="1" customWidth="1"/>
    <col min="10253" max="10253" width="7.375" style="2" bestFit="1" customWidth="1"/>
    <col min="10254" max="10254" width="10.625" style="2" bestFit="1" customWidth="1"/>
    <col min="10255" max="10255" width="10.375" style="2" bestFit="1" customWidth="1"/>
    <col min="10256" max="10256" width="28.375" style="2" customWidth="1"/>
    <col min="10257" max="10257" width="23.25" style="2" customWidth="1"/>
    <col min="10258" max="10258" width="9.625" style="2" customWidth="1"/>
    <col min="10259" max="10259" width="12" style="2" customWidth="1"/>
    <col min="10260" max="10260" width="0.125" style="2" customWidth="1"/>
    <col min="10261" max="10261" width="0.375" style="2" customWidth="1"/>
    <col min="10262" max="10262" width="6.375" style="2" customWidth="1"/>
    <col min="10263" max="10263" width="7.125" style="2" customWidth="1"/>
    <col min="10264" max="10264" width="7" style="2" customWidth="1"/>
    <col min="10265" max="10265" width="7.125" style="2" customWidth="1"/>
    <col min="10266" max="10266" width="7.25" style="2" customWidth="1"/>
    <col min="10267" max="10496" width="39.375" style="2"/>
    <col min="10497" max="10497" width="5.625" style="2" customWidth="1"/>
    <col min="10498" max="10500" width="16.25" style="2" customWidth="1"/>
    <col min="10501" max="10501" width="10.625" style="2" customWidth="1"/>
    <col min="10502" max="10502" width="15" style="2" customWidth="1"/>
    <col min="10503" max="10503" width="5.625" style="2" customWidth="1"/>
    <col min="10504" max="10504" width="14.875" style="2" customWidth="1"/>
    <col min="10505" max="10505" width="5" style="2" customWidth="1"/>
    <col min="10506" max="10506" width="8.125" style="2" customWidth="1"/>
    <col min="10507" max="10507" width="6.875" style="2" customWidth="1"/>
    <col min="10508" max="10508" width="2.875" style="2" bestFit="1" customWidth="1"/>
    <col min="10509" max="10509" width="7.375" style="2" bestFit="1" customWidth="1"/>
    <col min="10510" max="10510" width="10.625" style="2" bestFit="1" customWidth="1"/>
    <col min="10511" max="10511" width="10.375" style="2" bestFit="1" customWidth="1"/>
    <col min="10512" max="10512" width="28.375" style="2" customWidth="1"/>
    <col min="10513" max="10513" width="23.25" style="2" customWidth="1"/>
    <col min="10514" max="10514" width="9.625" style="2" customWidth="1"/>
    <col min="10515" max="10515" width="12" style="2" customWidth="1"/>
    <col min="10516" max="10516" width="0.125" style="2" customWidth="1"/>
    <col min="10517" max="10517" width="0.375" style="2" customWidth="1"/>
    <col min="10518" max="10518" width="6.375" style="2" customWidth="1"/>
    <col min="10519" max="10519" width="7.125" style="2" customWidth="1"/>
    <col min="10520" max="10520" width="7" style="2" customWidth="1"/>
    <col min="10521" max="10521" width="7.125" style="2" customWidth="1"/>
    <col min="10522" max="10522" width="7.25" style="2" customWidth="1"/>
    <col min="10523" max="10752" width="39.375" style="2"/>
    <col min="10753" max="10753" width="5.625" style="2" customWidth="1"/>
    <col min="10754" max="10756" width="16.25" style="2" customWidth="1"/>
    <col min="10757" max="10757" width="10.625" style="2" customWidth="1"/>
    <col min="10758" max="10758" width="15" style="2" customWidth="1"/>
    <col min="10759" max="10759" width="5.625" style="2" customWidth="1"/>
    <col min="10760" max="10760" width="14.875" style="2" customWidth="1"/>
    <col min="10761" max="10761" width="5" style="2" customWidth="1"/>
    <col min="10762" max="10762" width="8.125" style="2" customWidth="1"/>
    <col min="10763" max="10763" width="6.875" style="2" customWidth="1"/>
    <col min="10764" max="10764" width="2.875" style="2" bestFit="1" customWidth="1"/>
    <col min="10765" max="10765" width="7.375" style="2" bestFit="1" customWidth="1"/>
    <col min="10766" max="10766" width="10.625" style="2" bestFit="1" customWidth="1"/>
    <col min="10767" max="10767" width="10.375" style="2" bestFit="1" customWidth="1"/>
    <col min="10768" max="10768" width="28.375" style="2" customWidth="1"/>
    <col min="10769" max="10769" width="23.25" style="2" customWidth="1"/>
    <col min="10770" max="10770" width="9.625" style="2" customWidth="1"/>
    <col min="10771" max="10771" width="12" style="2" customWidth="1"/>
    <col min="10772" max="10772" width="0.125" style="2" customWidth="1"/>
    <col min="10773" max="10773" width="0.375" style="2" customWidth="1"/>
    <col min="10774" max="10774" width="6.375" style="2" customWidth="1"/>
    <col min="10775" max="10775" width="7.125" style="2" customWidth="1"/>
    <col min="10776" max="10776" width="7" style="2" customWidth="1"/>
    <col min="10777" max="10777" width="7.125" style="2" customWidth="1"/>
    <col min="10778" max="10778" width="7.25" style="2" customWidth="1"/>
    <col min="10779" max="11008" width="39.375" style="2"/>
    <col min="11009" max="11009" width="5.625" style="2" customWidth="1"/>
    <col min="11010" max="11012" width="16.25" style="2" customWidth="1"/>
    <col min="11013" max="11013" width="10.625" style="2" customWidth="1"/>
    <col min="11014" max="11014" width="15" style="2" customWidth="1"/>
    <col min="11015" max="11015" width="5.625" style="2" customWidth="1"/>
    <col min="11016" max="11016" width="14.875" style="2" customWidth="1"/>
    <col min="11017" max="11017" width="5" style="2" customWidth="1"/>
    <col min="11018" max="11018" width="8.125" style="2" customWidth="1"/>
    <col min="11019" max="11019" width="6.875" style="2" customWidth="1"/>
    <col min="11020" max="11020" width="2.875" style="2" bestFit="1" customWidth="1"/>
    <col min="11021" max="11021" width="7.375" style="2" bestFit="1" customWidth="1"/>
    <col min="11022" max="11022" width="10.625" style="2" bestFit="1" customWidth="1"/>
    <col min="11023" max="11023" width="10.375" style="2" bestFit="1" customWidth="1"/>
    <col min="11024" max="11024" width="28.375" style="2" customWidth="1"/>
    <col min="11025" max="11025" width="23.25" style="2" customWidth="1"/>
    <col min="11026" max="11026" width="9.625" style="2" customWidth="1"/>
    <col min="11027" max="11027" width="12" style="2" customWidth="1"/>
    <col min="11028" max="11028" width="0.125" style="2" customWidth="1"/>
    <col min="11029" max="11029" width="0.375" style="2" customWidth="1"/>
    <col min="11030" max="11030" width="6.375" style="2" customWidth="1"/>
    <col min="11031" max="11031" width="7.125" style="2" customWidth="1"/>
    <col min="11032" max="11032" width="7" style="2" customWidth="1"/>
    <col min="11033" max="11033" width="7.125" style="2" customWidth="1"/>
    <col min="11034" max="11034" width="7.25" style="2" customWidth="1"/>
    <col min="11035" max="11264" width="39.375" style="2"/>
    <col min="11265" max="11265" width="5.625" style="2" customWidth="1"/>
    <col min="11266" max="11268" width="16.25" style="2" customWidth="1"/>
    <col min="11269" max="11269" width="10.625" style="2" customWidth="1"/>
    <col min="11270" max="11270" width="15" style="2" customWidth="1"/>
    <col min="11271" max="11271" width="5.625" style="2" customWidth="1"/>
    <col min="11272" max="11272" width="14.875" style="2" customWidth="1"/>
    <col min="11273" max="11273" width="5" style="2" customWidth="1"/>
    <col min="11274" max="11274" width="8.125" style="2" customWidth="1"/>
    <col min="11275" max="11275" width="6.875" style="2" customWidth="1"/>
    <col min="11276" max="11276" width="2.875" style="2" bestFit="1" customWidth="1"/>
    <col min="11277" max="11277" width="7.375" style="2" bestFit="1" customWidth="1"/>
    <col min="11278" max="11278" width="10.625" style="2" bestFit="1" customWidth="1"/>
    <col min="11279" max="11279" width="10.375" style="2" bestFit="1" customWidth="1"/>
    <col min="11280" max="11280" width="28.375" style="2" customWidth="1"/>
    <col min="11281" max="11281" width="23.25" style="2" customWidth="1"/>
    <col min="11282" max="11282" width="9.625" style="2" customWidth="1"/>
    <col min="11283" max="11283" width="12" style="2" customWidth="1"/>
    <col min="11284" max="11284" width="0.125" style="2" customWidth="1"/>
    <col min="11285" max="11285" width="0.375" style="2" customWidth="1"/>
    <col min="11286" max="11286" width="6.375" style="2" customWidth="1"/>
    <col min="11287" max="11287" width="7.125" style="2" customWidth="1"/>
    <col min="11288" max="11288" width="7" style="2" customWidth="1"/>
    <col min="11289" max="11289" width="7.125" style="2" customWidth="1"/>
    <col min="11290" max="11290" width="7.25" style="2" customWidth="1"/>
    <col min="11291" max="11520" width="39.375" style="2"/>
    <col min="11521" max="11521" width="5.625" style="2" customWidth="1"/>
    <col min="11522" max="11524" width="16.25" style="2" customWidth="1"/>
    <col min="11525" max="11525" width="10.625" style="2" customWidth="1"/>
    <col min="11526" max="11526" width="15" style="2" customWidth="1"/>
    <col min="11527" max="11527" width="5.625" style="2" customWidth="1"/>
    <col min="11528" max="11528" width="14.875" style="2" customWidth="1"/>
    <col min="11529" max="11529" width="5" style="2" customWidth="1"/>
    <col min="11530" max="11530" width="8.125" style="2" customWidth="1"/>
    <col min="11531" max="11531" width="6.875" style="2" customWidth="1"/>
    <col min="11532" max="11532" width="2.875" style="2" bestFit="1" customWidth="1"/>
    <col min="11533" max="11533" width="7.375" style="2" bestFit="1" customWidth="1"/>
    <col min="11534" max="11534" width="10.625" style="2" bestFit="1" customWidth="1"/>
    <col min="11535" max="11535" width="10.375" style="2" bestFit="1" customWidth="1"/>
    <col min="11536" max="11536" width="28.375" style="2" customWidth="1"/>
    <col min="11537" max="11537" width="23.25" style="2" customWidth="1"/>
    <col min="11538" max="11538" width="9.625" style="2" customWidth="1"/>
    <col min="11539" max="11539" width="12" style="2" customWidth="1"/>
    <col min="11540" max="11540" width="0.125" style="2" customWidth="1"/>
    <col min="11541" max="11541" width="0.375" style="2" customWidth="1"/>
    <col min="11542" max="11542" width="6.375" style="2" customWidth="1"/>
    <col min="11543" max="11543" width="7.125" style="2" customWidth="1"/>
    <col min="11544" max="11544" width="7" style="2" customWidth="1"/>
    <col min="11545" max="11545" width="7.125" style="2" customWidth="1"/>
    <col min="11546" max="11546" width="7.25" style="2" customWidth="1"/>
    <col min="11547" max="11776" width="39.375" style="2"/>
    <col min="11777" max="11777" width="5.625" style="2" customWidth="1"/>
    <col min="11778" max="11780" width="16.25" style="2" customWidth="1"/>
    <col min="11781" max="11781" width="10.625" style="2" customWidth="1"/>
    <col min="11782" max="11782" width="15" style="2" customWidth="1"/>
    <col min="11783" max="11783" width="5.625" style="2" customWidth="1"/>
    <col min="11784" max="11784" width="14.875" style="2" customWidth="1"/>
    <col min="11785" max="11785" width="5" style="2" customWidth="1"/>
    <col min="11786" max="11786" width="8.125" style="2" customWidth="1"/>
    <col min="11787" max="11787" width="6.875" style="2" customWidth="1"/>
    <col min="11788" max="11788" width="2.875" style="2" bestFit="1" customWidth="1"/>
    <col min="11789" max="11789" width="7.375" style="2" bestFit="1" customWidth="1"/>
    <col min="11790" max="11790" width="10.625" style="2" bestFit="1" customWidth="1"/>
    <col min="11791" max="11791" width="10.375" style="2" bestFit="1" customWidth="1"/>
    <col min="11792" max="11792" width="28.375" style="2" customWidth="1"/>
    <col min="11793" max="11793" width="23.25" style="2" customWidth="1"/>
    <col min="11794" max="11794" width="9.625" style="2" customWidth="1"/>
    <col min="11795" max="11795" width="12" style="2" customWidth="1"/>
    <col min="11796" max="11796" width="0.125" style="2" customWidth="1"/>
    <col min="11797" max="11797" width="0.375" style="2" customWidth="1"/>
    <col min="11798" max="11798" width="6.375" style="2" customWidth="1"/>
    <col min="11799" max="11799" width="7.125" style="2" customWidth="1"/>
    <col min="11800" max="11800" width="7" style="2" customWidth="1"/>
    <col min="11801" max="11801" width="7.125" style="2" customWidth="1"/>
    <col min="11802" max="11802" width="7.25" style="2" customWidth="1"/>
    <col min="11803" max="12032" width="39.375" style="2"/>
    <col min="12033" max="12033" width="5.625" style="2" customWidth="1"/>
    <col min="12034" max="12036" width="16.25" style="2" customWidth="1"/>
    <col min="12037" max="12037" width="10.625" style="2" customWidth="1"/>
    <col min="12038" max="12038" width="15" style="2" customWidth="1"/>
    <col min="12039" max="12039" width="5.625" style="2" customWidth="1"/>
    <col min="12040" max="12040" width="14.875" style="2" customWidth="1"/>
    <col min="12041" max="12041" width="5" style="2" customWidth="1"/>
    <col min="12042" max="12042" width="8.125" style="2" customWidth="1"/>
    <col min="12043" max="12043" width="6.875" style="2" customWidth="1"/>
    <col min="12044" max="12044" width="2.875" style="2" bestFit="1" customWidth="1"/>
    <col min="12045" max="12045" width="7.375" style="2" bestFit="1" customWidth="1"/>
    <col min="12046" max="12046" width="10.625" style="2" bestFit="1" customWidth="1"/>
    <col min="12047" max="12047" width="10.375" style="2" bestFit="1" customWidth="1"/>
    <col min="12048" max="12048" width="28.375" style="2" customWidth="1"/>
    <col min="12049" max="12049" width="23.25" style="2" customWidth="1"/>
    <col min="12050" max="12050" width="9.625" style="2" customWidth="1"/>
    <col min="12051" max="12051" width="12" style="2" customWidth="1"/>
    <col min="12052" max="12052" width="0.125" style="2" customWidth="1"/>
    <col min="12053" max="12053" width="0.375" style="2" customWidth="1"/>
    <col min="12054" max="12054" width="6.375" style="2" customWidth="1"/>
    <col min="12055" max="12055" width="7.125" style="2" customWidth="1"/>
    <col min="12056" max="12056" width="7" style="2" customWidth="1"/>
    <col min="12057" max="12057" width="7.125" style="2" customWidth="1"/>
    <col min="12058" max="12058" width="7.25" style="2" customWidth="1"/>
    <col min="12059" max="12288" width="39.375" style="2"/>
    <col min="12289" max="12289" width="5.625" style="2" customWidth="1"/>
    <col min="12290" max="12292" width="16.25" style="2" customWidth="1"/>
    <col min="12293" max="12293" width="10.625" style="2" customWidth="1"/>
    <col min="12294" max="12294" width="15" style="2" customWidth="1"/>
    <col min="12295" max="12295" width="5.625" style="2" customWidth="1"/>
    <col min="12296" max="12296" width="14.875" style="2" customWidth="1"/>
    <col min="12297" max="12297" width="5" style="2" customWidth="1"/>
    <col min="12298" max="12298" width="8.125" style="2" customWidth="1"/>
    <col min="12299" max="12299" width="6.875" style="2" customWidth="1"/>
    <col min="12300" max="12300" width="2.875" style="2" bestFit="1" customWidth="1"/>
    <col min="12301" max="12301" width="7.375" style="2" bestFit="1" customWidth="1"/>
    <col min="12302" max="12302" width="10.625" style="2" bestFit="1" customWidth="1"/>
    <col min="12303" max="12303" width="10.375" style="2" bestFit="1" customWidth="1"/>
    <col min="12304" max="12304" width="28.375" style="2" customWidth="1"/>
    <col min="12305" max="12305" width="23.25" style="2" customWidth="1"/>
    <col min="12306" max="12306" width="9.625" style="2" customWidth="1"/>
    <col min="12307" max="12307" width="12" style="2" customWidth="1"/>
    <col min="12308" max="12308" width="0.125" style="2" customWidth="1"/>
    <col min="12309" max="12309" width="0.375" style="2" customWidth="1"/>
    <col min="12310" max="12310" width="6.375" style="2" customWidth="1"/>
    <col min="12311" max="12311" width="7.125" style="2" customWidth="1"/>
    <col min="12312" max="12312" width="7" style="2" customWidth="1"/>
    <col min="12313" max="12313" width="7.125" style="2" customWidth="1"/>
    <col min="12314" max="12314" width="7.25" style="2" customWidth="1"/>
    <col min="12315" max="12544" width="39.375" style="2"/>
    <col min="12545" max="12545" width="5.625" style="2" customWidth="1"/>
    <col min="12546" max="12548" width="16.25" style="2" customWidth="1"/>
    <col min="12549" max="12549" width="10.625" style="2" customWidth="1"/>
    <col min="12550" max="12550" width="15" style="2" customWidth="1"/>
    <col min="12551" max="12551" width="5.625" style="2" customWidth="1"/>
    <col min="12552" max="12552" width="14.875" style="2" customWidth="1"/>
    <col min="12553" max="12553" width="5" style="2" customWidth="1"/>
    <col min="12554" max="12554" width="8.125" style="2" customWidth="1"/>
    <col min="12555" max="12555" width="6.875" style="2" customWidth="1"/>
    <col min="12556" max="12556" width="2.875" style="2" bestFit="1" customWidth="1"/>
    <col min="12557" max="12557" width="7.375" style="2" bestFit="1" customWidth="1"/>
    <col min="12558" max="12558" width="10.625" style="2" bestFit="1" customWidth="1"/>
    <col min="12559" max="12559" width="10.375" style="2" bestFit="1" customWidth="1"/>
    <col min="12560" max="12560" width="28.375" style="2" customWidth="1"/>
    <col min="12561" max="12561" width="23.25" style="2" customWidth="1"/>
    <col min="12562" max="12562" width="9.625" style="2" customWidth="1"/>
    <col min="12563" max="12563" width="12" style="2" customWidth="1"/>
    <col min="12564" max="12564" width="0.125" style="2" customWidth="1"/>
    <col min="12565" max="12565" width="0.375" style="2" customWidth="1"/>
    <col min="12566" max="12566" width="6.375" style="2" customWidth="1"/>
    <col min="12567" max="12567" width="7.125" style="2" customWidth="1"/>
    <col min="12568" max="12568" width="7" style="2" customWidth="1"/>
    <col min="12569" max="12569" width="7.125" style="2" customWidth="1"/>
    <col min="12570" max="12570" width="7.25" style="2" customWidth="1"/>
    <col min="12571" max="12800" width="39.375" style="2"/>
    <col min="12801" max="12801" width="5.625" style="2" customWidth="1"/>
    <col min="12802" max="12804" width="16.25" style="2" customWidth="1"/>
    <col min="12805" max="12805" width="10.625" style="2" customWidth="1"/>
    <col min="12806" max="12806" width="15" style="2" customWidth="1"/>
    <col min="12807" max="12807" width="5.625" style="2" customWidth="1"/>
    <col min="12808" max="12808" width="14.875" style="2" customWidth="1"/>
    <col min="12809" max="12809" width="5" style="2" customWidth="1"/>
    <col min="12810" max="12810" width="8.125" style="2" customWidth="1"/>
    <col min="12811" max="12811" width="6.875" style="2" customWidth="1"/>
    <col min="12812" max="12812" width="2.875" style="2" bestFit="1" customWidth="1"/>
    <col min="12813" max="12813" width="7.375" style="2" bestFit="1" customWidth="1"/>
    <col min="12814" max="12814" width="10.625" style="2" bestFit="1" customWidth="1"/>
    <col min="12815" max="12815" width="10.375" style="2" bestFit="1" customWidth="1"/>
    <col min="12816" max="12816" width="28.375" style="2" customWidth="1"/>
    <col min="12817" max="12817" width="23.25" style="2" customWidth="1"/>
    <col min="12818" max="12818" width="9.625" style="2" customWidth="1"/>
    <col min="12819" max="12819" width="12" style="2" customWidth="1"/>
    <col min="12820" max="12820" width="0.125" style="2" customWidth="1"/>
    <col min="12821" max="12821" width="0.375" style="2" customWidth="1"/>
    <col min="12822" max="12822" width="6.375" style="2" customWidth="1"/>
    <col min="12823" max="12823" width="7.125" style="2" customWidth="1"/>
    <col min="12824" max="12824" width="7" style="2" customWidth="1"/>
    <col min="12825" max="12825" width="7.125" style="2" customWidth="1"/>
    <col min="12826" max="12826" width="7.25" style="2" customWidth="1"/>
    <col min="12827" max="13056" width="39.375" style="2"/>
    <col min="13057" max="13057" width="5.625" style="2" customWidth="1"/>
    <col min="13058" max="13060" width="16.25" style="2" customWidth="1"/>
    <col min="13061" max="13061" width="10.625" style="2" customWidth="1"/>
    <col min="13062" max="13062" width="15" style="2" customWidth="1"/>
    <col min="13063" max="13063" width="5.625" style="2" customWidth="1"/>
    <col min="13064" max="13064" width="14.875" style="2" customWidth="1"/>
    <col min="13065" max="13065" width="5" style="2" customWidth="1"/>
    <col min="13066" max="13066" width="8.125" style="2" customWidth="1"/>
    <col min="13067" max="13067" width="6.875" style="2" customWidth="1"/>
    <col min="13068" max="13068" width="2.875" style="2" bestFit="1" customWidth="1"/>
    <col min="13069" max="13069" width="7.375" style="2" bestFit="1" customWidth="1"/>
    <col min="13070" max="13070" width="10.625" style="2" bestFit="1" customWidth="1"/>
    <col min="13071" max="13071" width="10.375" style="2" bestFit="1" customWidth="1"/>
    <col min="13072" max="13072" width="28.375" style="2" customWidth="1"/>
    <col min="13073" max="13073" width="23.25" style="2" customWidth="1"/>
    <col min="13074" max="13074" width="9.625" style="2" customWidth="1"/>
    <col min="13075" max="13075" width="12" style="2" customWidth="1"/>
    <col min="13076" max="13076" width="0.125" style="2" customWidth="1"/>
    <col min="13077" max="13077" width="0.375" style="2" customWidth="1"/>
    <col min="13078" max="13078" width="6.375" style="2" customWidth="1"/>
    <col min="13079" max="13079" width="7.125" style="2" customWidth="1"/>
    <col min="13080" max="13080" width="7" style="2" customWidth="1"/>
    <col min="13081" max="13081" width="7.125" style="2" customWidth="1"/>
    <col min="13082" max="13082" width="7.25" style="2" customWidth="1"/>
    <col min="13083" max="13312" width="39.375" style="2"/>
    <col min="13313" max="13313" width="5.625" style="2" customWidth="1"/>
    <col min="13314" max="13316" width="16.25" style="2" customWidth="1"/>
    <col min="13317" max="13317" width="10.625" style="2" customWidth="1"/>
    <col min="13318" max="13318" width="15" style="2" customWidth="1"/>
    <col min="13319" max="13319" width="5.625" style="2" customWidth="1"/>
    <col min="13320" max="13320" width="14.875" style="2" customWidth="1"/>
    <col min="13321" max="13321" width="5" style="2" customWidth="1"/>
    <col min="13322" max="13322" width="8.125" style="2" customWidth="1"/>
    <col min="13323" max="13323" width="6.875" style="2" customWidth="1"/>
    <col min="13324" max="13324" width="2.875" style="2" bestFit="1" customWidth="1"/>
    <col min="13325" max="13325" width="7.375" style="2" bestFit="1" customWidth="1"/>
    <col min="13326" max="13326" width="10.625" style="2" bestFit="1" customWidth="1"/>
    <col min="13327" max="13327" width="10.375" style="2" bestFit="1" customWidth="1"/>
    <col min="13328" max="13328" width="28.375" style="2" customWidth="1"/>
    <col min="13329" max="13329" width="23.25" style="2" customWidth="1"/>
    <col min="13330" max="13330" width="9.625" style="2" customWidth="1"/>
    <col min="13331" max="13331" width="12" style="2" customWidth="1"/>
    <col min="13332" max="13332" width="0.125" style="2" customWidth="1"/>
    <col min="13333" max="13333" width="0.375" style="2" customWidth="1"/>
    <col min="13334" max="13334" width="6.375" style="2" customWidth="1"/>
    <col min="13335" max="13335" width="7.125" style="2" customWidth="1"/>
    <col min="13336" max="13336" width="7" style="2" customWidth="1"/>
    <col min="13337" max="13337" width="7.125" style="2" customWidth="1"/>
    <col min="13338" max="13338" width="7.25" style="2" customWidth="1"/>
    <col min="13339" max="13568" width="39.375" style="2"/>
    <col min="13569" max="13569" width="5.625" style="2" customWidth="1"/>
    <col min="13570" max="13572" width="16.25" style="2" customWidth="1"/>
    <col min="13573" max="13573" width="10.625" style="2" customWidth="1"/>
    <col min="13574" max="13574" width="15" style="2" customWidth="1"/>
    <col min="13575" max="13575" width="5.625" style="2" customWidth="1"/>
    <col min="13576" max="13576" width="14.875" style="2" customWidth="1"/>
    <col min="13577" max="13577" width="5" style="2" customWidth="1"/>
    <col min="13578" max="13578" width="8.125" style="2" customWidth="1"/>
    <col min="13579" max="13579" width="6.875" style="2" customWidth="1"/>
    <col min="13580" max="13580" width="2.875" style="2" bestFit="1" customWidth="1"/>
    <col min="13581" max="13581" width="7.375" style="2" bestFit="1" customWidth="1"/>
    <col min="13582" max="13582" width="10.625" style="2" bestFit="1" customWidth="1"/>
    <col min="13583" max="13583" width="10.375" style="2" bestFit="1" customWidth="1"/>
    <col min="13584" max="13584" width="28.375" style="2" customWidth="1"/>
    <col min="13585" max="13585" width="23.25" style="2" customWidth="1"/>
    <col min="13586" max="13586" width="9.625" style="2" customWidth="1"/>
    <col min="13587" max="13587" width="12" style="2" customWidth="1"/>
    <col min="13588" max="13588" width="0.125" style="2" customWidth="1"/>
    <col min="13589" max="13589" width="0.375" style="2" customWidth="1"/>
    <col min="13590" max="13590" width="6.375" style="2" customWidth="1"/>
    <col min="13591" max="13591" width="7.125" style="2" customWidth="1"/>
    <col min="13592" max="13592" width="7" style="2" customWidth="1"/>
    <col min="13593" max="13593" width="7.125" style="2" customWidth="1"/>
    <col min="13594" max="13594" width="7.25" style="2" customWidth="1"/>
    <col min="13595" max="13824" width="39.375" style="2"/>
    <col min="13825" max="13825" width="5.625" style="2" customWidth="1"/>
    <col min="13826" max="13828" width="16.25" style="2" customWidth="1"/>
    <col min="13829" max="13829" width="10.625" style="2" customWidth="1"/>
    <col min="13830" max="13830" width="15" style="2" customWidth="1"/>
    <col min="13831" max="13831" width="5.625" style="2" customWidth="1"/>
    <col min="13832" max="13832" width="14.875" style="2" customWidth="1"/>
    <col min="13833" max="13833" width="5" style="2" customWidth="1"/>
    <col min="13834" max="13834" width="8.125" style="2" customWidth="1"/>
    <col min="13835" max="13835" width="6.875" style="2" customWidth="1"/>
    <col min="13836" max="13836" width="2.875" style="2" bestFit="1" customWidth="1"/>
    <col min="13837" max="13837" width="7.375" style="2" bestFit="1" customWidth="1"/>
    <col min="13838" max="13838" width="10.625" style="2" bestFit="1" customWidth="1"/>
    <col min="13839" max="13839" width="10.375" style="2" bestFit="1" customWidth="1"/>
    <col min="13840" max="13840" width="28.375" style="2" customWidth="1"/>
    <col min="13841" max="13841" width="23.25" style="2" customWidth="1"/>
    <col min="13842" max="13842" width="9.625" style="2" customWidth="1"/>
    <col min="13843" max="13843" width="12" style="2" customWidth="1"/>
    <col min="13844" max="13844" width="0.125" style="2" customWidth="1"/>
    <col min="13845" max="13845" width="0.375" style="2" customWidth="1"/>
    <col min="13846" max="13846" width="6.375" style="2" customWidth="1"/>
    <col min="13847" max="13847" width="7.125" style="2" customWidth="1"/>
    <col min="13848" max="13848" width="7" style="2" customWidth="1"/>
    <col min="13849" max="13849" width="7.125" style="2" customWidth="1"/>
    <col min="13850" max="13850" width="7.25" style="2" customWidth="1"/>
    <col min="13851" max="14080" width="39.375" style="2"/>
    <col min="14081" max="14081" width="5.625" style="2" customWidth="1"/>
    <col min="14082" max="14084" width="16.25" style="2" customWidth="1"/>
    <col min="14085" max="14085" width="10.625" style="2" customWidth="1"/>
    <col min="14086" max="14086" width="15" style="2" customWidth="1"/>
    <col min="14087" max="14087" width="5.625" style="2" customWidth="1"/>
    <col min="14088" max="14088" width="14.875" style="2" customWidth="1"/>
    <col min="14089" max="14089" width="5" style="2" customWidth="1"/>
    <col min="14090" max="14090" width="8.125" style="2" customWidth="1"/>
    <col min="14091" max="14091" width="6.875" style="2" customWidth="1"/>
    <col min="14092" max="14092" width="2.875" style="2" bestFit="1" customWidth="1"/>
    <col min="14093" max="14093" width="7.375" style="2" bestFit="1" customWidth="1"/>
    <col min="14094" max="14094" width="10.625" style="2" bestFit="1" customWidth="1"/>
    <col min="14095" max="14095" width="10.375" style="2" bestFit="1" customWidth="1"/>
    <col min="14096" max="14096" width="28.375" style="2" customWidth="1"/>
    <col min="14097" max="14097" width="23.25" style="2" customWidth="1"/>
    <col min="14098" max="14098" width="9.625" style="2" customWidth="1"/>
    <col min="14099" max="14099" width="12" style="2" customWidth="1"/>
    <col min="14100" max="14100" width="0.125" style="2" customWidth="1"/>
    <col min="14101" max="14101" width="0.375" style="2" customWidth="1"/>
    <col min="14102" max="14102" width="6.375" style="2" customWidth="1"/>
    <col min="14103" max="14103" width="7.125" style="2" customWidth="1"/>
    <col min="14104" max="14104" width="7" style="2" customWidth="1"/>
    <col min="14105" max="14105" width="7.125" style="2" customWidth="1"/>
    <col min="14106" max="14106" width="7.25" style="2" customWidth="1"/>
    <col min="14107" max="14336" width="39.375" style="2"/>
    <col min="14337" max="14337" width="5.625" style="2" customWidth="1"/>
    <col min="14338" max="14340" width="16.25" style="2" customWidth="1"/>
    <col min="14341" max="14341" width="10.625" style="2" customWidth="1"/>
    <col min="14342" max="14342" width="15" style="2" customWidth="1"/>
    <col min="14343" max="14343" width="5.625" style="2" customWidth="1"/>
    <col min="14344" max="14344" width="14.875" style="2" customWidth="1"/>
    <col min="14345" max="14345" width="5" style="2" customWidth="1"/>
    <col min="14346" max="14346" width="8.125" style="2" customWidth="1"/>
    <col min="14347" max="14347" width="6.875" style="2" customWidth="1"/>
    <col min="14348" max="14348" width="2.875" style="2" bestFit="1" customWidth="1"/>
    <col min="14349" max="14349" width="7.375" style="2" bestFit="1" customWidth="1"/>
    <col min="14350" max="14350" width="10.625" style="2" bestFit="1" customWidth="1"/>
    <col min="14351" max="14351" width="10.375" style="2" bestFit="1" customWidth="1"/>
    <col min="14352" max="14352" width="28.375" style="2" customWidth="1"/>
    <col min="14353" max="14353" width="23.25" style="2" customWidth="1"/>
    <col min="14354" max="14354" width="9.625" style="2" customWidth="1"/>
    <col min="14355" max="14355" width="12" style="2" customWidth="1"/>
    <col min="14356" max="14356" width="0.125" style="2" customWidth="1"/>
    <col min="14357" max="14357" width="0.375" style="2" customWidth="1"/>
    <col min="14358" max="14358" width="6.375" style="2" customWidth="1"/>
    <col min="14359" max="14359" width="7.125" style="2" customWidth="1"/>
    <col min="14360" max="14360" width="7" style="2" customWidth="1"/>
    <col min="14361" max="14361" width="7.125" style="2" customWidth="1"/>
    <col min="14362" max="14362" width="7.25" style="2" customWidth="1"/>
    <col min="14363" max="14592" width="39.375" style="2"/>
    <col min="14593" max="14593" width="5.625" style="2" customWidth="1"/>
    <col min="14594" max="14596" width="16.25" style="2" customWidth="1"/>
    <col min="14597" max="14597" width="10.625" style="2" customWidth="1"/>
    <col min="14598" max="14598" width="15" style="2" customWidth="1"/>
    <col min="14599" max="14599" width="5.625" style="2" customWidth="1"/>
    <col min="14600" max="14600" width="14.875" style="2" customWidth="1"/>
    <col min="14601" max="14601" width="5" style="2" customWidth="1"/>
    <col min="14602" max="14602" width="8.125" style="2" customWidth="1"/>
    <col min="14603" max="14603" width="6.875" style="2" customWidth="1"/>
    <col min="14604" max="14604" width="2.875" style="2" bestFit="1" customWidth="1"/>
    <col min="14605" max="14605" width="7.375" style="2" bestFit="1" customWidth="1"/>
    <col min="14606" max="14606" width="10.625" style="2" bestFit="1" customWidth="1"/>
    <col min="14607" max="14607" width="10.375" style="2" bestFit="1" customWidth="1"/>
    <col min="14608" max="14608" width="28.375" style="2" customWidth="1"/>
    <col min="14609" max="14609" width="23.25" style="2" customWidth="1"/>
    <col min="14610" max="14610" width="9.625" style="2" customWidth="1"/>
    <col min="14611" max="14611" width="12" style="2" customWidth="1"/>
    <col min="14612" max="14612" width="0.125" style="2" customWidth="1"/>
    <col min="14613" max="14613" width="0.375" style="2" customWidth="1"/>
    <col min="14614" max="14614" width="6.375" style="2" customWidth="1"/>
    <col min="14615" max="14615" width="7.125" style="2" customWidth="1"/>
    <col min="14616" max="14616" width="7" style="2" customWidth="1"/>
    <col min="14617" max="14617" width="7.125" style="2" customWidth="1"/>
    <col min="14618" max="14618" width="7.25" style="2" customWidth="1"/>
    <col min="14619" max="14848" width="39.375" style="2"/>
    <col min="14849" max="14849" width="5.625" style="2" customWidth="1"/>
    <col min="14850" max="14852" width="16.25" style="2" customWidth="1"/>
    <col min="14853" max="14853" width="10.625" style="2" customWidth="1"/>
    <col min="14854" max="14854" width="15" style="2" customWidth="1"/>
    <col min="14855" max="14855" width="5.625" style="2" customWidth="1"/>
    <col min="14856" max="14856" width="14.875" style="2" customWidth="1"/>
    <col min="14857" max="14857" width="5" style="2" customWidth="1"/>
    <col min="14858" max="14858" width="8.125" style="2" customWidth="1"/>
    <col min="14859" max="14859" width="6.875" style="2" customWidth="1"/>
    <col min="14860" max="14860" width="2.875" style="2" bestFit="1" customWidth="1"/>
    <col min="14861" max="14861" width="7.375" style="2" bestFit="1" customWidth="1"/>
    <col min="14862" max="14862" width="10.625" style="2" bestFit="1" customWidth="1"/>
    <col min="14863" max="14863" width="10.375" style="2" bestFit="1" customWidth="1"/>
    <col min="14864" max="14864" width="28.375" style="2" customWidth="1"/>
    <col min="14865" max="14865" width="23.25" style="2" customWidth="1"/>
    <col min="14866" max="14866" width="9.625" style="2" customWidth="1"/>
    <col min="14867" max="14867" width="12" style="2" customWidth="1"/>
    <col min="14868" max="14868" width="0.125" style="2" customWidth="1"/>
    <col min="14869" max="14869" width="0.375" style="2" customWidth="1"/>
    <col min="14870" max="14870" width="6.375" style="2" customWidth="1"/>
    <col min="14871" max="14871" width="7.125" style="2" customWidth="1"/>
    <col min="14872" max="14872" width="7" style="2" customWidth="1"/>
    <col min="14873" max="14873" width="7.125" style="2" customWidth="1"/>
    <col min="14874" max="14874" width="7.25" style="2" customWidth="1"/>
    <col min="14875" max="15104" width="39.375" style="2"/>
    <col min="15105" max="15105" width="5.625" style="2" customWidth="1"/>
    <col min="15106" max="15108" width="16.25" style="2" customWidth="1"/>
    <col min="15109" max="15109" width="10.625" style="2" customWidth="1"/>
    <col min="15110" max="15110" width="15" style="2" customWidth="1"/>
    <col min="15111" max="15111" width="5.625" style="2" customWidth="1"/>
    <col min="15112" max="15112" width="14.875" style="2" customWidth="1"/>
    <col min="15113" max="15113" width="5" style="2" customWidth="1"/>
    <col min="15114" max="15114" width="8.125" style="2" customWidth="1"/>
    <col min="15115" max="15115" width="6.875" style="2" customWidth="1"/>
    <col min="15116" max="15116" width="2.875" style="2" bestFit="1" customWidth="1"/>
    <col min="15117" max="15117" width="7.375" style="2" bestFit="1" customWidth="1"/>
    <col min="15118" max="15118" width="10.625" style="2" bestFit="1" customWidth="1"/>
    <col min="15119" max="15119" width="10.375" style="2" bestFit="1" customWidth="1"/>
    <col min="15120" max="15120" width="28.375" style="2" customWidth="1"/>
    <col min="15121" max="15121" width="23.25" style="2" customWidth="1"/>
    <col min="15122" max="15122" width="9.625" style="2" customWidth="1"/>
    <col min="15123" max="15123" width="12" style="2" customWidth="1"/>
    <col min="15124" max="15124" width="0.125" style="2" customWidth="1"/>
    <col min="15125" max="15125" width="0.375" style="2" customWidth="1"/>
    <col min="15126" max="15126" width="6.375" style="2" customWidth="1"/>
    <col min="15127" max="15127" width="7.125" style="2" customWidth="1"/>
    <col min="15128" max="15128" width="7" style="2" customWidth="1"/>
    <col min="15129" max="15129" width="7.125" style="2" customWidth="1"/>
    <col min="15130" max="15130" width="7.25" style="2" customWidth="1"/>
    <col min="15131" max="15360" width="39.375" style="2"/>
    <col min="15361" max="15361" width="5.625" style="2" customWidth="1"/>
    <col min="15362" max="15364" width="16.25" style="2" customWidth="1"/>
    <col min="15365" max="15365" width="10.625" style="2" customWidth="1"/>
    <col min="15366" max="15366" width="15" style="2" customWidth="1"/>
    <col min="15367" max="15367" width="5.625" style="2" customWidth="1"/>
    <col min="15368" max="15368" width="14.875" style="2" customWidth="1"/>
    <col min="15369" max="15369" width="5" style="2" customWidth="1"/>
    <col min="15370" max="15370" width="8.125" style="2" customWidth="1"/>
    <col min="15371" max="15371" width="6.875" style="2" customWidth="1"/>
    <col min="15372" max="15372" width="2.875" style="2" bestFit="1" customWidth="1"/>
    <col min="15373" max="15373" width="7.375" style="2" bestFit="1" customWidth="1"/>
    <col min="15374" max="15374" width="10.625" style="2" bestFit="1" customWidth="1"/>
    <col min="15375" max="15375" width="10.375" style="2" bestFit="1" customWidth="1"/>
    <col min="15376" max="15376" width="28.375" style="2" customWidth="1"/>
    <col min="15377" max="15377" width="23.25" style="2" customWidth="1"/>
    <col min="15378" max="15378" width="9.625" style="2" customWidth="1"/>
    <col min="15379" max="15379" width="12" style="2" customWidth="1"/>
    <col min="15380" max="15380" width="0.125" style="2" customWidth="1"/>
    <col min="15381" max="15381" width="0.375" style="2" customWidth="1"/>
    <col min="15382" max="15382" width="6.375" style="2" customWidth="1"/>
    <col min="15383" max="15383" width="7.125" style="2" customWidth="1"/>
    <col min="15384" max="15384" width="7" style="2" customWidth="1"/>
    <col min="15385" max="15385" width="7.125" style="2" customWidth="1"/>
    <col min="15386" max="15386" width="7.25" style="2" customWidth="1"/>
    <col min="15387" max="15616" width="39.375" style="2"/>
    <col min="15617" max="15617" width="5.625" style="2" customWidth="1"/>
    <col min="15618" max="15620" width="16.25" style="2" customWidth="1"/>
    <col min="15621" max="15621" width="10.625" style="2" customWidth="1"/>
    <col min="15622" max="15622" width="15" style="2" customWidth="1"/>
    <col min="15623" max="15623" width="5.625" style="2" customWidth="1"/>
    <col min="15624" max="15624" width="14.875" style="2" customWidth="1"/>
    <col min="15625" max="15625" width="5" style="2" customWidth="1"/>
    <col min="15626" max="15626" width="8.125" style="2" customWidth="1"/>
    <col min="15627" max="15627" width="6.875" style="2" customWidth="1"/>
    <col min="15628" max="15628" width="2.875" style="2" bestFit="1" customWidth="1"/>
    <col min="15629" max="15629" width="7.375" style="2" bestFit="1" customWidth="1"/>
    <col min="15630" max="15630" width="10.625" style="2" bestFit="1" customWidth="1"/>
    <col min="15631" max="15631" width="10.375" style="2" bestFit="1" customWidth="1"/>
    <col min="15632" max="15632" width="28.375" style="2" customWidth="1"/>
    <col min="15633" max="15633" width="23.25" style="2" customWidth="1"/>
    <col min="15634" max="15634" width="9.625" style="2" customWidth="1"/>
    <col min="15635" max="15635" width="12" style="2" customWidth="1"/>
    <col min="15636" max="15636" width="0.125" style="2" customWidth="1"/>
    <col min="15637" max="15637" width="0.375" style="2" customWidth="1"/>
    <col min="15638" max="15638" width="6.375" style="2" customWidth="1"/>
    <col min="15639" max="15639" width="7.125" style="2" customWidth="1"/>
    <col min="15640" max="15640" width="7" style="2" customWidth="1"/>
    <col min="15641" max="15641" width="7.125" style="2" customWidth="1"/>
    <col min="15642" max="15642" width="7.25" style="2" customWidth="1"/>
    <col min="15643" max="15872" width="39.375" style="2"/>
    <col min="15873" max="15873" width="5.625" style="2" customWidth="1"/>
    <col min="15874" max="15876" width="16.25" style="2" customWidth="1"/>
    <col min="15877" max="15877" width="10.625" style="2" customWidth="1"/>
    <col min="15878" max="15878" width="15" style="2" customWidth="1"/>
    <col min="15879" max="15879" width="5.625" style="2" customWidth="1"/>
    <col min="15880" max="15880" width="14.875" style="2" customWidth="1"/>
    <col min="15881" max="15881" width="5" style="2" customWidth="1"/>
    <col min="15882" max="15882" width="8.125" style="2" customWidth="1"/>
    <col min="15883" max="15883" width="6.875" style="2" customWidth="1"/>
    <col min="15884" max="15884" width="2.875" style="2" bestFit="1" customWidth="1"/>
    <col min="15885" max="15885" width="7.375" style="2" bestFit="1" customWidth="1"/>
    <col min="15886" max="15886" width="10.625" style="2" bestFit="1" customWidth="1"/>
    <col min="15887" max="15887" width="10.375" style="2" bestFit="1" customWidth="1"/>
    <col min="15888" max="15888" width="28.375" style="2" customWidth="1"/>
    <col min="15889" max="15889" width="23.25" style="2" customWidth="1"/>
    <col min="15890" max="15890" width="9.625" style="2" customWidth="1"/>
    <col min="15891" max="15891" width="12" style="2" customWidth="1"/>
    <col min="15892" max="15892" width="0.125" style="2" customWidth="1"/>
    <col min="15893" max="15893" width="0.375" style="2" customWidth="1"/>
    <col min="15894" max="15894" width="6.375" style="2" customWidth="1"/>
    <col min="15895" max="15895" width="7.125" style="2" customWidth="1"/>
    <col min="15896" max="15896" width="7" style="2" customWidth="1"/>
    <col min="15897" max="15897" width="7.125" style="2" customWidth="1"/>
    <col min="15898" max="15898" width="7.25" style="2" customWidth="1"/>
    <col min="15899" max="16128" width="39.375" style="2"/>
    <col min="16129" max="16129" width="5.625" style="2" customWidth="1"/>
    <col min="16130" max="16132" width="16.25" style="2" customWidth="1"/>
    <col min="16133" max="16133" width="10.625" style="2" customWidth="1"/>
    <col min="16134" max="16134" width="15" style="2" customWidth="1"/>
    <col min="16135" max="16135" width="5.625" style="2" customWidth="1"/>
    <col min="16136" max="16136" width="14.875" style="2" customWidth="1"/>
    <col min="16137" max="16137" width="5" style="2" customWidth="1"/>
    <col min="16138" max="16138" width="8.125" style="2" customWidth="1"/>
    <col min="16139" max="16139" width="6.875" style="2" customWidth="1"/>
    <col min="16140" max="16140" width="2.875" style="2" bestFit="1" customWidth="1"/>
    <col min="16141" max="16141" width="7.375" style="2" bestFit="1" customWidth="1"/>
    <col min="16142" max="16142" width="10.625" style="2" bestFit="1" customWidth="1"/>
    <col min="16143" max="16143" width="10.375" style="2" bestFit="1" customWidth="1"/>
    <col min="16144" max="16144" width="28.375" style="2" customWidth="1"/>
    <col min="16145" max="16145" width="23.25" style="2" customWidth="1"/>
    <col min="16146" max="16146" width="9.625" style="2" customWidth="1"/>
    <col min="16147" max="16147" width="12" style="2" customWidth="1"/>
    <col min="16148" max="16148" width="0.125" style="2" customWidth="1"/>
    <col min="16149" max="16149" width="0.375" style="2" customWidth="1"/>
    <col min="16150" max="16150" width="6.375" style="2" customWidth="1"/>
    <col min="16151" max="16151" width="7.125" style="2" customWidth="1"/>
    <col min="16152" max="16152" width="7" style="2" customWidth="1"/>
    <col min="16153" max="16153" width="7.125" style="2" customWidth="1"/>
    <col min="16154" max="16154" width="7.25" style="2" customWidth="1"/>
    <col min="16155" max="16384" width="39.375" style="2"/>
  </cols>
  <sheetData>
    <row r="1" spans="1:25" ht="13.5" customHeight="1">
      <c r="A1" s="1"/>
      <c r="B1" s="1"/>
      <c r="C1" s="1"/>
      <c r="D1" s="1"/>
      <c r="E1" s="1"/>
      <c r="F1" s="1"/>
      <c r="G1" s="1"/>
      <c r="H1" s="1"/>
      <c r="I1" s="1"/>
      <c r="J1" s="1"/>
      <c r="K1" s="1"/>
      <c r="L1" s="1"/>
      <c r="M1" s="1"/>
      <c r="N1" s="1"/>
      <c r="O1" s="1"/>
      <c r="P1" s="1"/>
      <c r="Q1" s="1"/>
    </row>
    <row r="2" spans="1:25" ht="13.5" customHeight="1">
      <c r="A2" s="3" t="s">
        <v>0</v>
      </c>
      <c r="B2" s="1"/>
      <c r="C2" s="1"/>
      <c r="D2" s="1"/>
      <c r="E2" s="1"/>
      <c r="F2" s="1"/>
      <c r="G2" s="1"/>
      <c r="H2" s="1"/>
      <c r="I2" s="1"/>
      <c r="J2" s="1"/>
      <c r="K2" s="1"/>
      <c r="L2" s="1"/>
      <c r="M2" s="1"/>
      <c r="N2" s="1"/>
      <c r="O2" s="1"/>
      <c r="P2" s="1"/>
      <c r="Q2" s="1"/>
      <c r="R2" s="1"/>
      <c r="S2" s="1"/>
    </row>
    <row r="3" spans="1:25" ht="13.5" customHeight="1">
      <c r="A3" s="1"/>
      <c r="B3" s="1"/>
      <c r="C3" s="1"/>
      <c r="D3" s="1"/>
      <c r="E3" s="1"/>
      <c r="F3" s="1"/>
      <c r="G3" s="1"/>
      <c r="H3" s="1"/>
      <c r="I3" s="1"/>
      <c r="J3" s="1"/>
      <c r="K3" s="1"/>
      <c r="L3" s="1"/>
      <c r="M3" s="1"/>
      <c r="N3" s="1"/>
      <c r="O3" s="1"/>
      <c r="P3" s="1"/>
      <c r="Q3" s="1"/>
      <c r="R3" s="1"/>
      <c r="S3" s="1"/>
    </row>
    <row r="4" spans="1:25" s="5" customFormat="1" ht="13.5" customHeight="1">
      <c r="A4" s="4"/>
      <c r="B4" s="1"/>
      <c r="C4" s="290" t="str">
        <f>"〔施設"&amp;D5&amp;"（公立"&amp;D6&amp;"、"&amp;"私立"&amp;D7&amp;"）"&amp;"  定員"&amp;F5&amp;"（公立"&amp;F6&amp;"、私立"&amp;F7&amp;"）〕"</f>
        <v>〔施設265（公立85、私立180）  定員22779（公立6745、私立16034）〕</v>
      </c>
      <c r="D4" s="290"/>
      <c r="E4" s="290"/>
      <c r="F4" s="290"/>
      <c r="G4" s="1"/>
      <c r="H4" s="4"/>
      <c r="I4" s="4"/>
      <c r="J4" s="1"/>
      <c r="K4" s="4"/>
      <c r="L4" s="1"/>
      <c r="M4" s="1"/>
      <c r="N4" s="1"/>
      <c r="O4" s="1"/>
      <c r="P4" s="1"/>
      <c r="Q4" s="1"/>
      <c r="R4" s="1"/>
      <c r="S4" s="1"/>
    </row>
    <row r="5" spans="1:25" s="5" customFormat="1" ht="13.5" customHeight="1">
      <c r="A5" s="4"/>
      <c r="B5" s="6"/>
      <c r="C5" s="7" t="s">
        <v>1</v>
      </c>
      <c r="D5" s="8">
        <f>D6+D7</f>
        <v>265</v>
      </c>
      <c r="E5" s="9" t="s">
        <v>2</v>
      </c>
      <c r="F5" s="10">
        <f>F6+F7</f>
        <v>22779</v>
      </c>
      <c r="G5" s="1"/>
      <c r="H5" s="4"/>
      <c r="I5" s="4"/>
      <c r="J5" s="1"/>
      <c r="K5" s="4"/>
      <c r="L5" s="1"/>
      <c r="M5" s="1"/>
      <c r="N5" s="1"/>
      <c r="O5" s="1"/>
      <c r="P5" s="1"/>
      <c r="Q5" s="1"/>
      <c r="R5" s="1"/>
      <c r="S5" s="1"/>
    </row>
    <row r="6" spans="1:25" s="5" customFormat="1" ht="13.5" customHeight="1">
      <c r="A6" s="4"/>
      <c r="B6" s="6"/>
      <c r="C6" s="7" t="s">
        <v>3</v>
      </c>
      <c r="D6" s="8">
        <f>COUNTIF($R$10:$R$289,C6)</f>
        <v>85</v>
      </c>
      <c r="E6" s="9" t="s">
        <v>3</v>
      </c>
      <c r="F6" s="10">
        <f>SUMIF($R$10:$R$289,E6,$I$10:$I$289)</f>
        <v>6745</v>
      </c>
      <c r="G6" s="1"/>
      <c r="H6" s="4"/>
      <c r="I6" s="4"/>
      <c r="J6" s="1"/>
      <c r="K6" s="4"/>
      <c r="L6" s="1"/>
      <c r="M6" s="1"/>
      <c r="N6" s="1"/>
      <c r="O6" s="1"/>
      <c r="P6" s="1"/>
      <c r="Q6" s="1"/>
      <c r="R6" s="1"/>
      <c r="S6" s="1"/>
    </row>
    <row r="7" spans="1:25" s="5" customFormat="1" ht="13.5" customHeight="1">
      <c r="A7" s="4"/>
      <c r="B7" s="6"/>
      <c r="C7" s="11" t="s">
        <v>4</v>
      </c>
      <c r="D7" s="12">
        <f>COUNTIF($R$10:$R$289,C7)</f>
        <v>180</v>
      </c>
      <c r="E7" s="13" t="s">
        <v>4</v>
      </c>
      <c r="F7" s="14">
        <f>SUMIF($R$10:$R$289,E7,$I$10:$I$289)</f>
        <v>16034</v>
      </c>
      <c r="G7" s="1"/>
      <c r="H7" s="4"/>
      <c r="I7" s="4"/>
      <c r="J7" s="1"/>
      <c r="K7" s="4"/>
      <c r="L7" s="1"/>
      <c r="M7" s="1"/>
      <c r="N7" s="1"/>
      <c r="O7" s="1"/>
      <c r="P7" s="1"/>
      <c r="Q7" s="1"/>
      <c r="R7" s="1"/>
      <c r="S7" s="1"/>
      <c r="V7" s="15" t="s">
        <v>1</v>
      </c>
      <c r="W7" s="16"/>
      <c r="X7" s="17" t="s">
        <v>2</v>
      </c>
      <c r="Y7" s="16"/>
    </row>
    <row r="8" spans="1:25" ht="32.25" customHeight="1">
      <c r="A8" s="18"/>
      <c r="B8" s="19" t="s">
        <v>5</v>
      </c>
      <c r="C8" s="19" t="s">
        <v>6</v>
      </c>
      <c r="D8" s="20" t="s">
        <v>7</v>
      </c>
      <c r="E8" s="19" t="s">
        <v>8</v>
      </c>
      <c r="F8" s="19" t="s">
        <v>9</v>
      </c>
      <c r="G8" s="20" t="s">
        <v>10</v>
      </c>
      <c r="H8" s="19" t="s">
        <v>11</v>
      </c>
      <c r="I8" s="19" t="s">
        <v>2</v>
      </c>
      <c r="J8" s="21" t="s">
        <v>12</v>
      </c>
      <c r="K8" s="22" t="s">
        <v>13</v>
      </c>
      <c r="L8" s="23"/>
      <c r="M8" s="24" t="s">
        <v>14</v>
      </c>
      <c r="N8" s="24" t="s">
        <v>15</v>
      </c>
      <c r="O8" s="24" t="s">
        <v>16</v>
      </c>
      <c r="P8" s="24" t="s">
        <v>17</v>
      </c>
      <c r="Q8" s="25" t="s">
        <v>18</v>
      </c>
      <c r="R8" s="24" t="s">
        <v>19</v>
      </c>
      <c r="S8" s="26" t="s">
        <v>20</v>
      </c>
      <c r="V8" s="27" t="s">
        <v>21</v>
      </c>
      <c r="W8" s="28" t="s">
        <v>22</v>
      </c>
      <c r="X8" s="29" t="s">
        <v>21</v>
      </c>
      <c r="Y8" s="28" t="s">
        <v>22</v>
      </c>
    </row>
    <row r="9" spans="1:25" s="38" customFormat="1" ht="34.5" customHeight="1">
      <c r="A9" s="30" t="s">
        <v>23</v>
      </c>
      <c r="B9" s="31"/>
      <c r="C9" s="31" t="str">
        <f>"〔施設"&amp;M295&amp;"（公立"&amp;H295&amp;"、"&amp;"私立"&amp;I295&amp;"）"&amp;"  定員"&amp;N295&amp;"（公立"&amp;J295&amp;"、私立"&amp;K295&amp;"）〕"</f>
        <v>〔施設34（公立9、私立25）  定員3408（公立745、私立2663）〕</v>
      </c>
      <c r="D9" s="31"/>
      <c r="E9" s="31"/>
      <c r="F9" s="31"/>
      <c r="G9" s="31"/>
      <c r="H9" s="31"/>
      <c r="I9" s="31"/>
      <c r="J9" s="32"/>
      <c r="K9" s="33"/>
      <c r="L9" s="34"/>
      <c r="M9" s="35"/>
      <c r="N9" s="35"/>
      <c r="O9" s="35"/>
      <c r="P9" s="35"/>
      <c r="Q9" s="36"/>
      <c r="R9" s="35"/>
      <c r="S9" s="37"/>
      <c r="V9" s="39"/>
      <c r="W9" s="40"/>
      <c r="X9" s="41"/>
      <c r="Y9" s="40"/>
    </row>
    <row r="10" spans="1:25" s="38" customFormat="1" ht="39.75" customHeight="1">
      <c r="A10" s="42">
        <f>M295</f>
        <v>34</v>
      </c>
      <c r="B10" s="43" t="s">
        <v>24</v>
      </c>
      <c r="C10" s="43" t="s">
        <v>25</v>
      </c>
      <c r="D10" s="43" t="s">
        <v>25</v>
      </c>
      <c r="E10" s="43" t="s">
        <v>26</v>
      </c>
      <c r="F10" s="44" t="str">
        <f t="shared" ref="F10:F43" si="0">O10&amp;P10</f>
        <v>下関市彦島福浦町2丁目17-1</v>
      </c>
      <c r="G10" s="44" t="s">
        <v>27</v>
      </c>
      <c r="H10" s="45">
        <v>17624</v>
      </c>
      <c r="I10" s="46">
        <v>50</v>
      </c>
      <c r="J10" s="47" t="s">
        <v>28</v>
      </c>
      <c r="K10" s="48" t="s">
        <v>29</v>
      </c>
      <c r="L10" s="49">
        <v>1</v>
      </c>
      <c r="M10" s="50" t="s">
        <v>30</v>
      </c>
      <c r="N10" s="50" t="s">
        <v>31</v>
      </c>
      <c r="O10" s="50" t="s">
        <v>25</v>
      </c>
      <c r="P10" s="51" t="s">
        <v>32</v>
      </c>
      <c r="Q10" s="51" t="s">
        <v>33</v>
      </c>
      <c r="R10" s="52" t="str">
        <f t="shared" ref="R10:R43" si="1">IF(S10="","",IF(OR(S10="国",S10="県",S10="市町",S10="組合その他"),"（公立）","（私立）"))</f>
        <v>（公立）</v>
      </c>
      <c r="S10" s="53" t="s">
        <v>34</v>
      </c>
      <c r="V10" s="54">
        <f t="shared" ref="V10:V43" si="2">IF(R10="（公立）",1,0)</f>
        <v>1</v>
      </c>
      <c r="W10" s="55">
        <f t="shared" ref="W10:W43" si="3">IF(R10="（私立）",1,0)</f>
        <v>0</v>
      </c>
      <c r="X10" s="56">
        <f t="shared" ref="X10:X43" si="4">IF(R10="（公立）",I10,0)</f>
        <v>50</v>
      </c>
      <c r="Y10" s="55">
        <f t="shared" ref="Y10:Y43" si="5">IF(R10="（私立）",I10,0)</f>
        <v>0</v>
      </c>
    </row>
    <row r="11" spans="1:25" s="38" customFormat="1" ht="39.6" customHeight="1">
      <c r="A11" s="57"/>
      <c r="B11" s="43" t="s">
        <v>35</v>
      </c>
      <c r="C11" s="43" t="s">
        <v>25</v>
      </c>
      <c r="D11" s="43" t="s">
        <v>25</v>
      </c>
      <c r="E11" s="43" t="s">
        <v>36</v>
      </c>
      <c r="F11" s="44" t="str">
        <f t="shared" si="0"/>
        <v>下関市吉見本町1丁目16-1</v>
      </c>
      <c r="G11" s="44" t="s">
        <v>37</v>
      </c>
      <c r="H11" s="45">
        <v>17624</v>
      </c>
      <c r="I11" s="46">
        <v>45</v>
      </c>
      <c r="J11" s="47" t="s">
        <v>38</v>
      </c>
      <c r="K11" s="48" t="s">
        <v>29</v>
      </c>
      <c r="L11" s="49">
        <v>1</v>
      </c>
      <c r="M11" s="58" t="s">
        <v>30</v>
      </c>
      <c r="N11" s="58" t="s">
        <v>31</v>
      </c>
      <c r="O11" s="58" t="s">
        <v>25</v>
      </c>
      <c r="P11" s="59" t="s">
        <v>39</v>
      </c>
      <c r="Q11" s="59" t="s">
        <v>40</v>
      </c>
      <c r="R11" s="60" t="str">
        <f t="shared" si="1"/>
        <v>（公立）</v>
      </c>
      <c r="S11" s="53" t="s">
        <v>41</v>
      </c>
      <c r="V11" s="54">
        <f t="shared" si="2"/>
        <v>1</v>
      </c>
      <c r="W11" s="55">
        <f t="shared" si="3"/>
        <v>0</v>
      </c>
      <c r="X11" s="56">
        <f t="shared" si="4"/>
        <v>45</v>
      </c>
      <c r="Y11" s="55">
        <f t="shared" si="5"/>
        <v>0</v>
      </c>
    </row>
    <row r="12" spans="1:25" s="38" customFormat="1" ht="39.75" customHeight="1">
      <c r="A12" s="57"/>
      <c r="B12" s="43" t="s">
        <v>42</v>
      </c>
      <c r="C12" s="43" t="s">
        <v>25</v>
      </c>
      <c r="D12" s="43" t="s">
        <v>25</v>
      </c>
      <c r="E12" s="61" t="s">
        <v>43</v>
      </c>
      <c r="F12" s="44" t="str">
        <f t="shared" si="0"/>
        <v>下関市長府中六波町12-26</v>
      </c>
      <c r="G12" s="44" t="s">
        <v>44</v>
      </c>
      <c r="H12" s="45">
        <v>17624</v>
      </c>
      <c r="I12" s="46">
        <v>100</v>
      </c>
      <c r="J12" s="47" t="s">
        <v>45</v>
      </c>
      <c r="K12" s="48" t="s">
        <v>29</v>
      </c>
      <c r="L12" s="49">
        <v>1</v>
      </c>
      <c r="M12" s="58" t="s">
        <v>30</v>
      </c>
      <c r="N12" s="58" t="s">
        <v>31</v>
      </c>
      <c r="O12" s="58" t="s">
        <v>25</v>
      </c>
      <c r="P12" s="59" t="s">
        <v>46</v>
      </c>
      <c r="Q12" s="59" t="s">
        <v>47</v>
      </c>
      <c r="R12" s="60" t="str">
        <f t="shared" si="1"/>
        <v>（公立）</v>
      </c>
      <c r="S12" s="53" t="s">
        <v>41</v>
      </c>
      <c r="V12" s="54">
        <f t="shared" si="2"/>
        <v>1</v>
      </c>
      <c r="W12" s="55">
        <f t="shared" si="3"/>
        <v>0</v>
      </c>
      <c r="X12" s="56">
        <f t="shared" si="4"/>
        <v>100</v>
      </c>
      <c r="Y12" s="55">
        <f t="shared" si="5"/>
        <v>0</v>
      </c>
    </row>
    <row r="13" spans="1:25" s="38" customFormat="1" ht="39.75" customHeight="1">
      <c r="A13" s="57"/>
      <c r="B13" s="43" t="s">
        <v>48</v>
      </c>
      <c r="C13" s="43" t="s">
        <v>25</v>
      </c>
      <c r="D13" s="43" t="s">
        <v>25</v>
      </c>
      <c r="E13" s="43" t="s">
        <v>49</v>
      </c>
      <c r="F13" s="44" t="str">
        <f t="shared" si="0"/>
        <v>下関市長府松小田本町1-38</v>
      </c>
      <c r="G13" s="44" t="s">
        <v>50</v>
      </c>
      <c r="H13" s="45">
        <v>17624</v>
      </c>
      <c r="I13" s="46">
        <v>85</v>
      </c>
      <c r="J13" s="47" t="s">
        <v>51</v>
      </c>
      <c r="K13" s="48" t="s">
        <v>29</v>
      </c>
      <c r="L13" s="49">
        <v>1</v>
      </c>
      <c r="M13" s="58" t="s">
        <v>30</v>
      </c>
      <c r="N13" s="58" t="s">
        <v>31</v>
      </c>
      <c r="O13" s="58" t="s">
        <v>25</v>
      </c>
      <c r="P13" s="59" t="s">
        <v>52</v>
      </c>
      <c r="Q13" s="59" t="s">
        <v>53</v>
      </c>
      <c r="R13" s="60" t="str">
        <f t="shared" si="1"/>
        <v>（公立）</v>
      </c>
      <c r="S13" s="53" t="s">
        <v>41</v>
      </c>
      <c r="V13" s="54">
        <f t="shared" si="2"/>
        <v>1</v>
      </c>
      <c r="W13" s="55">
        <f t="shared" si="3"/>
        <v>0</v>
      </c>
      <c r="X13" s="56">
        <f t="shared" si="4"/>
        <v>85</v>
      </c>
      <c r="Y13" s="55">
        <f t="shared" si="5"/>
        <v>0</v>
      </c>
    </row>
    <row r="14" spans="1:25" s="38" customFormat="1" ht="39.75" customHeight="1">
      <c r="A14" s="57"/>
      <c r="B14" s="43" t="s">
        <v>54</v>
      </c>
      <c r="C14" s="43" t="s">
        <v>25</v>
      </c>
      <c r="D14" s="43" t="s">
        <v>25</v>
      </c>
      <c r="E14" s="43" t="s">
        <v>55</v>
      </c>
      <c r="F14" s="44" t="str">
        <f t="shared" si="0"/>
        <v>下関市名池町10-2</v>
      </c>
      <c r="G14" s="44" t="s">
        <v>56</v>
      </c>
      <c r="H14" s="45">
        <v>18810</v>
      </c>
      <c r="I14" s="46">
        <v>100</v>
      </c>
      <c r="J14" s="47" t="s">
        <v>57</v>
      </c>
      <c r="K14" s="48" t="s">
        <v>29</v>
      </c>
      <c r="L14" s="49">
        <v>1</v>
      </c>
      <c r="M14" s="62" t="s">
        <v>30</v>
      </c>
      <c r="N14" s="62" t="s">
        <v>31</v>
      </c>
      <c r="O14" s="62" t="s">
        <v>25</v>
      </c>
      <c r="P14" s="63" t="s">
        <v>58</v>
      </c>
      <c r="Q14" s="63" t="s">
        <v>59</v>
      </c>
      <c r="R14" s="64" t="str">
        <f t="shared" si="1"/>
        <v>（公立）</v>
      </c>
      <c r="S14" s="53" t="s">
        <v>41</v>
      </c>
      <c r="V14" s="54">
        <f t="shared" si="2"/>
        <v>1</v>
      </c>
      <c r="W14" s="55">
        <f t="shared" si="3"/>
        <v>0</v>
      </c>
      <c r="X14" s="56">
        <f t="shared" si="4"/>
        <v>100</v>
      </c>
      <c r="Y14" s="55">
        <f t="shared" si="5"/>
        <v>0</v>
      </c>
    </row>
    <row r="15" spans="1:25" s="38" customFormat="1" ht="39.75" customHeight="1">
      <c r="A15" s="57"/>
      <c r="B15" s="43" t="s">
        <v>60</v>
      </c>
      <c r="C15" s="43" t="s">
        <v>61</v>
      </c>
      <c r="D15" s="43" t="s">
        <v>61</v>
      </c>
      <c r="E15" s="43" t="s">
        <v>62</v>
      </c>
      <c r="F15" s="44" t="str">
        <f t="shared" si="0"/>
        <v>下関市豊浦町大字宇賀字川嶋12984-1</v>
      </c>
      <c r="G15" s="44" t="s">
        <v>63</v>
      </c>
      <c r="H15" s="45">
        <v>23863</v>
      </c>
      <c r="I15" s="46">
        <v>40</v>
      </c>
      <c r="J15" s="47" t="s">
        <v>64</v>
      </c>
      <c r="K15" s="48" t="s">
        <v>29</v>
      </c>
      <c r="L15" s="49">
        <v>1</v>
      </c>
      <c r="M15" s="58" t="s">
        <v>30</v>
      </c>
      <c r="N15" s="58">
        <v>35201</v>
      </c>
      <c r="O15" s="58" t="s">
        <v>25</v>
      </c>
      <c r="P15" s="59" t="s">
        <v>65</v>
      </c>
      <c r="Q15" s="59" t="s">
        <v>66</v>
      </c>
      <c r="R15" s="60" t="str">
        <f t="shared" si="1"/>
        <v>（公立）</v>
      </c>
      <c r="S15" s="53" t="s">
        <v>41</v>
      </c>
      <c r="V15" s="54">
        <f t="shared" si="2"/>
        <v>1</v>
      </c>
      <c r="W15" s="55">
        <f t="shared" si="3"/>
        <v>0</v>
      </c>
      <c r="X15" s="56">
        <f t="shared" si="4"/>
        <v>40</v>
      </c>
      <c r="Y15" s="55">
        <f t="shared" si="5"/>
        <v>0</v>
      </c>
    </row>
    <row r="16" spans="1:25" s="38" customFormat="1" ht="39.75" customHeight="1">
      <c r="A16" s="57"/>
      <c r="B16" s="43" t="s">
        <v>67</v>
      </c>
      <c r="C16" s="43" t="s">
        <v>25</v>
      </c>
      <c r="D16" s="43" t="s">
        <v>25</v>
      </c>
      <c r="E16" s="43" t="s">
        <v>68</v>
      </c>
      <c r="F16" s="44" t="str">
        <f t="shared" si="0"/>
        <v>下関市長府八幡町1-1</v>
      </c>
      <c r="G16" s="44" t="s">
        <v>69</v>
      </c>
      <c r="H16" s="45">
        <v>27181</v>
      </c>
      <c r="I16" s="46">
        <v>95</v>
      </c>
      <c r="J16" s="47" t="s">
        <v>70</v>
      </c>
      <c r="K16" s="48" t="s">
        <v>29</v>
      </c>
      <c r="L16" s="49">
        <v>1</v>
      </c>
      <c r="M16" s="58" t="s">
        <v>30</v>
      </c>
      <c r="N16" s="58" t="s">
        <v>31</v>
      </c>
      <c r="O16" s="58" t="s">
        <v>25</v>
      </c>
      <c r="P16" s="59" t="s">
        <v>71</v>
      </c>
      <c r="Q16" s="59" t="s">
        <v>72</v>
      </c>
      <c r="R16" s="60" t="str">
        <f t="shared" si="1"/>
        <v>（公立）</v>
      </c>
      <c r="S16" s="53" t="s">
        <v>41</v>
      </c>
      <c r="V16" s="54">
        <f t="shared" si="2"/>
        <v>1</v>
      </c>
      <c r="W16" s="55">
        <f t="shared" si="3"/>
        <v>0</v>
      </c>
      <c r="X16" s="56">
        <f t="shared" si="4"/>
        <v>95</v>
      </c>
      <c r="Y16" s="55">
        <f t="shared" si="5"/>
        <v>0</v>
      </c>
    </row>
    <row r="17" spans="1:25" s="38" customFormat="1" ht="39.75" customHeight="1">
      <c r="A17" s="57"/>
      <c r="B17" s="43" t="s">
        <v>73</v>
      </c>
      <c r="C17" s="43" t="s">
        <v>25</v>
      </c>
      <c r="D17" s="43" t="s">
        <v>25</v>
      </c>
      <c r="E17" s="43" t="s">
        <v>74</v>
      </c>
      <c r="F17" s="44" t="str">
        <f t="shared" si="0"/>
        <v>下関市幸町18-6</v>
      </c>
      <c r="G17" s="44" t="s">
        <v>75</v>
      </c>
      <c r="H17" s="45">
        <v>27181</v>
      </c>
      <c r="I17" s="46">
        <v>90</v>
      </c>
      <c r="J17" s="47" t="s">
        <v>76</v>
      </c>
      <c r="K17" s="48" t="s">
        <v>29</v>
      </c>
      <c r="L17" s="49">
        <v>1</v>
      </c>
      <c r="M17" s="58" t="s">
        <v>30</v>
      </c>
      <c r="N17" s="58" t="s">
        <v>31</v>
      </c>
      <c r="O17" s="58" t="s">
        <v>25</v>
      </c>
      <c r="P17" s="59" t="s">
        <v>77</v>
      </c>
      <c r="Q17" s="59" t="s">
        <v>78</v>
      </c>
      <c r="R17" s="60" t="str">
        <f t="shared" si="1"/>
        <v>（公立）</v>
      </c>
      <c r="S17" s="53" t="s">
        <v>41</v>
      </c>
      <c r="V17" s="54">
        <f t="shared" si="2"/>
        <v>1</v>
      </c>
      <c r="W17" s="55">
        <f t="shared" si="3"/>
        <v>0</v>
      </c>
      <c r="X17" s="56">
        <f t="shared" si="4"/>
        <v>90</v>
      </c>
      <c r="Y17" s="55">
        <f t="shared" si="5"/>
        <v>0</v>
      </c>
    </row>
    <row r="18" spans="1:25" s="38" customFormat="1" ht="39.75" customHeight="1">
      <c r="A18" s="57"/>
      <c r="B18" s="43" t="s">
        <v>79</v>
      </c>
      <c r="C18" s="43" t="s">
        <v>25</v>
      </c>
      <c r="D18" s="43" t="s">
        <v>25</v>
      </c>
      <c r="E18" s="43" t="s">
        <v>80</v>
      </c>
      <c r="F18" s="44" t="str">
        <f t="shared" si="0"/>
        <v>下関市幡生宮の下町25-13</v>
      </c>
      <c r="G18" s="44" t="s">
        <v>81</v>
      </c>
      <c r="H18" s="45">
        <v>30042</v>
      </c>
      <c r="I18" s="46">
        <v>140</v>
      </c>
      <c r="J18" s="47" t="s">
        <v>82</v>
      </c>
      <c r="K18" s="48" t="s">
        <v>29</v>
      </c>
      <c r="L18" s="49">
        <v>1</v>
      </c>
      <c r="M18" s="62" t="s">
        <v>30</v>
      </c>
      <c r="N18" s="62" t="s">
        <v>31</v>
      </c>
      <c r="O18" s="62" t="s">
        <v>25</v>
      </c>
      <c r="P18" s="63" t="s">
        <v>83</v>
      </c>
      <c r="Q18" s="63" t="s">
        <v>84</v>
      </c>
      <c r="R18" s="64" t="str">
        <f t="shared" si="1"/>
        <v>（公立）</v>
      </c>
      <c r="S18" s="53" t="s">
        <v>41</v>
      </c>
      <c r="V18" s="54">
        <f t="shared" si="2"/>
        <v>1</v>
      </c>
      <c r="W18" s="55">
        <f t="shared" si="3"/>
        <v>0</v>
      </c>
      <c r="X18" s="56">
        <f t="shared" si="4"/>
        <v>140</v>
      </c>
      <c r="Y18" s="55">
        <f t="shared" si="5"/>
        <v>0</v>
      </c>
    </row>
    <row r="19" spans="1:25" s="38" customFormat="1" ht="42" customHeight="1">
      <c r="A19" s="57"/>
      <c r="B19" s="43" t="s">
        <v>85</v>
      </c>
      <c r="C19" s="43" t="s">
        <v>86</v>
      </c>
      <c r="D19" s="43" t="s">
        <v>87</v>
      </c>
      <c r="E19" s="43" t="s">
        <v>88</v>
      </c>
      <c r="F19" s="44" t="str">
        <f t="shared" si="0"/>
        <v>下関市彦島本村町5丁目9-26</v>
      </c>
      <c r="G19" s="44" t="s">
        <v>89</v>
      </c>
      <c r="H19" s="45">
        <v>17624</v>
      </c>
      <c r="I19" s="46">
        <v>50</v>
      </c>
      <c r="J19" s="47" t="s">
        <v>90</v>
      </c>
      <c r="K19" s="48" t="s">
        <v>29</v>
      </c>
      <c r="L19" s="49">
        <v>2</v>
      </c>
      <c r="M19" s="50" t="s">
        <v>30</v>
      </c>
      <c r="N19" s="50" t="s">
        <v>31</v>
      </c>
      <c r="O19" s="50" t="s">
        <v>25</v>
      </c>
      <c r="P19" s="51" t="s">
        <v>91</v>
      </c>
      <c r="Q19" s="51" t="s">
        <v>92</v>
      </c>
      <c r="R19" s="52" t="str">
        <f t="shared" si="1"/>
        <v>（私立）</v>
      </c>
      <c r="S19" s="53" t="s">
        <v>93</v>
      </c>
      <c r="V19" s="54">
        <f t="shared" si="2"/>
        <v>0</v>
      </c>
      <c r="W19" s="55">
        <f t="shared" si="3"/>
        <v>1</v>
      </c>
      <c r="X19" s="56">
        <f t="shared" si="4"/>
        <v>0</v>
      </c>
      <c r="Y19" s="55">
        <f t="shared" si="5"/>
        <v>50</v>
      </c>
    </row>
    <row r="20" spans="1:25" s="38" customFormat="1" ht="42" customHeight="1">
      <c r="A20" s="57"/>
      <c r="B20" s="43" t="s">
        <v>94</v>
      </c>
      <c r="C20" s="43" t="s">
        <v>95</v>
      </c>
      <c r="D20" s="43" t="s">
        <v>96</v>
      </c>
      <c r="E20" s="43" t="s">
        <v>97</v>
      </c>
      <c r="F20" s="44" t="str">
        <f t="shared" si="0"/>
        <v>下関市伊崎町1丁目11-16</v>
      </c>
      <c r="G20" s="44" t="s">
        <v>98</v>
      </c>
      <c r="H20" s="45">
        <v>17624</v>
      </c>
      <c r="I20" s="46">
        <v>80</v>
      </c>
      <c r="J20" s="47" t="s">
        <v>99</v>
      </c>
      <c r="K20" s="48" t="s">
        <v>29</v>
      </c>
      <c r="L20" s="49">
        <v>2</v>
      </c>
      <c r="M20" s="50" t="s">
        <v>30</v>
      </c>
      <c r="N20" s="50" t="s">
        <v>31</v>
      </c>
      <c r="O20" s="50" t="s">
        <v>25</v>
      </c>
      <c r="P20" s="51" t="s">
        <v>100</v>
      </c>
      <c r="Q20" s="51" t="s">
        <v>101</v>
      </c>
      <c r="R20" s="52" t="str">
        <f t="shared" si="1"/>
        <v>（私立）</v>
      </c>
      <c r="S20" s="53" t="s">
        <v>93</v>
      </c>
      <c r="V20" s="54">
        <f t="shared" si="2"/>
        <v>0</v>
      </c>
      <c r="W20" s="55">
        <f t="shared" si="3"/>
        <v>1</v>
      </c>
      <c r="X20" s="56">
        <f t="shared" si="4"/>
        <v>0</v>
      </c>
      <c r="Y20" s="55">
        <f t="shared" si="5"/>
        <v>80</v>
      </c>
    </row>
    <row r="21" spans="1:25" s="38" customFormat="1" ht="42" customHeight="1">
      <c r="A21" s="57"/>
      <c r="B21" s="43" t="s">
        <v>102</v>
      </c>
      <c r="C21" s="43" t="s">
        <v>103</v>
      </c>
      <c r="D21" s="43" t="s">
        <v>104</v>
      </c>
      <c r="E21" s="43" t="s">
        <v>105</v>
      </c>
      <c r="F21" s="44" t="str">
        <f t="shared" si="0"/>
        <v>下関市前田1丁目9-1</v>
      </c>
      <c r="G21" s="44" t="s">
        <v>106</v>
      </c>
      <c r="H21" s="45">
        <v>17624</v>
      </c>
      <c r="I21" s="46">
        <v>70</v>
      </c>
      <c r="J21" s="47" t="s">
        <v>107</v>
      </c>
      <c r="K21" s="48" t="s">
        <v>29</v>
      </c>
      <c r="L21" s="49">
        <v>2</v>
      </c>
      <c r="M21" s="62" t="s">
        <v>30</v>
      </c>
      <c r="N21" s="62" t="s">
        <v>31</v>
      </c>
      <c r="O21" s="62" t="s">
        <v>25</v>
      </c>
      <c r="P21" s="63" t="s">
        <v>108</v>
      </c>
      <c r="Q21" s="63" t="s">
        <v>109</v>
      </c>
      <c r="R21" s="64" t="str">
        <f t="shared" si="1"/>
        <v>（私立）</v>
      </c>
      <c r="S21" s="53" t="s">
        <v>110</v>
      </c>
      <c r="V21" s="54">
        <f t="shared" si="2"/>
        <v>0</v>
      </c>
      <c r="W21" s="55">
        <f t="shared" si="3"/>
        <v>1</v>
      </c>
      <c r="X21" s="56">
        <f t="shared" si="4"/>
        <v>0</v>
      </c>
      <c r="Y21" s="55">
        <f t="shared" si="5"/>
        <v>70</v>
      </c>
    </row>
    <row r="22" spans="1:25" s="38" customFormat="1" ht="42" customHeight="1">
      <c r="A22" s="57"/>
      <c r="B22" s="43" t="s">
        <v>111</v>
      </c>
      <c r="C22" s="43" t="s">
        <v>112</v>
      </c>
      <c r="D22" s="43" t="s">
        <v>113</v>
      </c>
      <c r="E22" s="43" t="s">
        <v>114</v>
      </c>
      <c r="F22" s="44" t="str">
        <f t="shared" si="0"/>
        <v>下関市豊浦町大字小串字向山502番2</v>
      </c>
      <c r="G22" s="44" t="s">
        <v>115</v>
      </c>
      <c r="H22" s="45">
        <v>17624</v>
      </c>
      <c r="I22" s="46">
        <v>45</v>
      </c>
      <c r="J22" s="47" t="s">
        <v>116</v>
      </c>
      <c r="K22" s="48" t="s">
        <v>29</v>
      </c>
      <c r="L22" s="49">
        <v>2</v>
      </c>
      <c r="M22" s="50" t="s">
        <v>30</v>
      </c>
      <c r="N22" s="50">
        <v>35201</v>
      </c>
      <c r="O22" s="50" t="s">
        <v>25</v>
      </c>
      <c r="P22" s="51" t="s">
        <v>117</v>
      </c>
      <c r="Q22" s="51" t="s">
        <v>118</v>
      </c>
      <c r="R22" s="52" t="str">
        <f t="shared" si="1"/>
        <v>（私立）</v>
      </c>
      <c r="S22" s="53" t="s">
        <v>93</v>
      </c>
      <c r="V22" s="54">
        <f t="shared" si="2"/>
        <v>0</v>
      </c>
      <c r="W22" s="55">
        <f t="shared" si="3"/>
        <v>1</v>
      </c>
      <c r="X22" s="56">
        <f t="shared" si="4"/>
        <v>0</v>
      </c>
      <c r="Y22" s="55">
        <f t="shared" si="5"/>
        <v>45</v>
      </c>
    </row>
    <row r="23" spans="1:25" s="38" customFormat="1" ht="39.75" customHeight="1">
      <c r="A23" s="57"/>
      <c r="B23" s="43" t="s">
        <v>119</v>
      </c>
      <c r="C23" s="61" t="s">
        <v>120</v>
      </c>
      <c r="D23" s="61" t="s">
        <v>120</v>
      </c>
      <c r="E23" s="43" t="s">
        <v>121</v>
      </c>
      <c r="F23" s="44" t="str">
        <f t="shared" si="0"/>
        <v>下関市綾羅木本町6丁目19-19</v>
      </c>
      <c r="G23" s="44" t="s">
        <v>122</v>
      </c>
      <c r="H23" s="45">
        <v>17868</v>
      </c>
      <c r="I23" s="46">
        <v>80</v>
      </c>
      <c r="J23" s="47" t="s">
        <v>123</v>
      </c>
      <c r="K23" s="48" t="s">
        <v>29</v>
      </c>
      <c r="L23" s="49">
        <v>2</v>
      </c>
      <c r="M23" s="50" t="s">
        <v>30</v>
      </c>
      <c r="N23" s="50" t="s">
        <v>31</v>
      </c>
      <c r="O23" s="50" t="s">
        <v>25</v>
      </c>
      <c r="P23" s="51" t="s">
        <v>124</v>
      </c>
      <c r="Q23" s="51" t="s">
        <v>125</v>
      </c>
      <c r="R23" s="52" t="str">
        <f t="shared" si="1"/>
        <v>（私立）</v>
      </c>
      <c r="S23" s="53" t="s">
        <v>126</v>
      </c>
      <c r="V23" s="54">
        <f t="shared" si="2"/>
        <v>0</v>
      </c>
      <c r="W23" s="55">
        <f t="shared" si="3"/>
        <v>1</v>
      </c>
      <c r="X23" s="56">
        <f t="shared" si="4"/>
        <v>0</v>
      </c>
      <c r="Y23" s="55">
        <f t="shared" si="5"/>
        <v>80</v>
      </c>
    </row>
    <row r="24" spans="1:25" s="38" customFormat="1" ht="42" customHeight="1">
      <c r="A24" s="57"/>
      <c r="B24" s="43" t="s">
        <v>127</v>
      </c>
      <c r="C24" s="43" t="s">
        <v>128</v>
      </c>
      <c r="D24" s="43" t="s">
        <v>129</v>
      </c>
      <c r="E24" s="43" t="s">
        <v>130</v>
      </c>
      <c r="F24" s="44" t="str">
        <f t="shared" si="0"/>
        <v>下関市秋根本町2-8-10</v>
      </c>
      <c r="G24" s="44" t="s">
        <v>131</v>
      </c>
      <c r="H24" s="45">
        <v>17868</v>
      </c>
      <c r="I24" s="46">
        <v>195</v>
      </c>
      <c r="J24" s="47" t="s">
        <v>132</v>
      </c>
      <c r="K24" s="48" t="s">
        <v>29</v>
      </c>
      <c r="L24" s="49">
        <v>2</v>
      </c>
      <c r="M24" s="50" t="s">
        <v>30</v>
      </c>
      <c r="N24" s="50" t="s">
        <v>31</v>
      </c>
      <c r="O24" s="50" t="s">
        <v>25</v>
      </c>
      <c r="P24" s="51" t="s">
        <v>133</v>
      </c>
      <c r="Q24" s="51" t="s">
        <v>134</v>
      </c>
      <c r="R24" s="52" t="str">
        <f t="shared" si="1"/>
        <v>（私立）</v>
      </c>
      <c r="S24" s="53" t="s">
        <v>93</v>
      </c>
      <c r="V24" s="54">
        <f t="shared" si="2"/>
        <v>0</v>
      </c>
      <c r="W24" s="55">
        <f t="shared" si="3"/>
        <v>1</v>
      </c>
      <c r="X24" s="56">
        <f t="shared" si="4"/>
        <v>0</v>
      </c>
      <c r="Y24" s="55">
        <f t="shared" si="5"/>
        <v>195</v>
      </c>
    </row>
    <row r="25" spans="1:25" s="38" customFormat="1" ht="42" customHeight="1">
      <c r="A25" s="57"/>
      <c r="B25" s="43" t="s">
        <v>135</v>
      </c>
      <c r="C25" s="43" t="s">
        <v>136</v>
      </c>
      <c r="D25" s="43" t="s">
        <v>137</v>
      </c>
      <c r="E25" s="43" t="s">
        <v>138</v>
      </c>
      <c r="F25" s="44" t="str">
        <f t="shared" si="0"/>
        <v>下関市大平町10-20</v>
      </c>
      <c r="G25" s="44" t="s">
        <v>139</v>
      </c>
      <c r="H25" s="45">
        <v>18142</v>
      </c>
      <c r="I25" s="46">
        <v>80</v>
      </c>
      <c r="J25" s="47" t="s">
        <v>140</v>
      </c>
      <c r="K25" s="48" t="s">
        <v>29</v>
      </c>
      <c r="L25" s="49">
        <v>2</v>
      </c>
      <c r="M25" s="50" t="s">
        <v>30</v>
      </c>
      <c r="N25" s="50" t="s">
        <v>31</v>
      </c>
      <c r="O25" s="50" t="s">
        <v>25</v>
      </c>
      <c r="P25" s="51" t="s">
        <v>141</v>
      </c>
      <c r="Q25" s="51" t="s">
        <v>142</v>
      </c>
      <c r="R25" s="52" t="str">
        <f t="shared" si="1"/>
        <v>（私立）</v>
      </c>
      <c r="S25" s="53" t="s">
        <v>143</v>
      </c>
      <c r="V25" s="54">
        <f t="shared" si="2"/>
        <v>0</v>
      </c>
      <c r="W25" s="55">
        <f t="shared" si="3"/>
        <v>1</v>
      </c>
      <c r="X25" s="56">
        <f t="shared" si="4"/>
        <v>0</v>
      </c>
      <c r="Y25" s="55">
        <f t="shared" si="5"/>
        <v>80</v>
      </c>
    </row>
    <row r="26" spans="1:25" s="38" customFormat="1" ht="39.75" customHeight="1">
      <c r="A26" s="57"/>
      <c r="B26" s="43" t="s">
        <v>144</v>
      </c>
      <c r="C26" s="43" t="s">
        <v>145</v>
      </c>
      <c r="D26" s="43" t="s">
        <v>146</v>
      </c>
      <c r="E26" s="43" t="s">
        <v>146</v>
      </c>
      <c r="F26" s="44" t="str">
        <f t="shared" si="0"/>
        <v>下関市赤間町3-12</v>
      </c>
      <c r="G26" s="44" t="s">
        <v>147</v>
      </c>
      <c r="H26" s="45">
        <v>18354</v>
      </c>
      <c r="I26" s="46">
        <v>80</v>
      </c>
      <c r="J26" s="47" t="s">
        <v>148</v>
      </c>
      <c r="K26" s="48" t="s">
        <v>29</v>
      </c>
      <c r="L26" s="49">
        <v>2</v>
      </c>
      <c r="M26" s="50" t="s">
        <v>30</v>
      </c>
      <c r="N26" s="50" t="s">
        <v>31</v>
      </c>
      <c r="O26" s="50" t="s">
        <v>25</v>
      </c>
      <c r="P26" s="51" t="s">
        <v>149</v>
      </c>
      <c r="Q26" s="51" t="s">
        <v>150</v>
      </c>
      <c r="R26" s="52" t="str">
        <f t="shared" si="1"/>
        <v>（私立）</v>
      </c>
      <c r="S26" s="53" t="s">
        <v>126</v>
      </c>
      <c r="V26" s="54">
        <f t="shared" si="2"/>
        <v>0</v>
      </c>
      <c r="W26" s="55">
        <f t="shared" si="3"/>
        <v>1</v>
      </c>
      <c r="X26" s="56">
        <f t="shared" si="4"/>
        <v>0</v>
      </c>
      <c r="Y26" s="55">
        <f t="shared" si="5"/>
        <v>80</v>
      </c>
    </row>
    <row r="27" spans="1:25" s="38" customFormat="1" ht="42" customHeight="1">
      <c r="A27" s="57"/>
      <c r="B27" s="43" t="s">
        <v>151</v>
      </c>
      <c r="C27" s="43" t="s">
        <v>152</v>
      </c>
      <c r="D27" s="43" t="s">
        <v>153</v>
      </c>
      <c r="E27" s="43" t="s">
        <v>154</v>
      </c>
      <c r="F27" s="44" t="str">
        <f t="shared" si="0"/>
        <v>下関市王司上町2丁目8-13</v>
      </c>
      <c r="G27" s="44" t="s">
        <v>155</v>
      </c>
      <c r="H27" s="45">
        <v>19085</v>
      </c>
      <c r="I27" s="46">
        <v>130</v>
      </c>
      <c r="J27" s="47" t="s">
        <v>156</v>
      </c>
      <c r="K27" s="48" t="s">
        <v>29</v>
      </c>
      <c r="L27" s="49">
        <v>2</v>
      </c>
      <c r="M27" s="50" t="s">
        <v>30</v>
      </c>
      <c r="N27" s="50" t="s">
        <v>31</v>
      </c>
      <c r="O27" s="50" t="s">
        <v>25</v>
      </c>
      <c r="P27" s="51" t="s">
        <v>157</v>
      </c>
      <c r="Q27" s="51" t="s">
        <v>158</v>
      </c>
      <c r="R27" s="52" t="str">
        <f t="shared" si="1"/>
        <v>（私立）</v>
      </c>
      <c r="S27" s="53" t="s">
        <v>93</v>
      </c>
      <c r="V27" s="54">
        <f t="shared" si="2"/>
        <v>0</v>
      </c>
      <c r="W27" s="55">
        <f t="shared" si="3"/>
        <v>1</v>
      </c>
      <c r="X27" s="56">
        <f t="shared" si="4"/>
        <v>0</v>
      </c>
      <c r="Y27" s="55">
        <f t="shared" si="5"/>
        <v>130</v>
      </c>
    </row>
    <row r="28" spans="1:25" s="38" customFormat="1" ht="39.75" customHeight="1">
      <c r="A28" s="57"/>
      <c r="B28" s="43" t="s">
        <v>159</v>
      </c>
      <c r="C28" s="43" t="s">
        <v>160</v>
      </c>
      <c r="D28" s="43" t="s">
        <v>161</v>
      </c>
      <c r="E28" s="43" t="s">
        <v>162</v>
      </c>
      <c r="F28" s="44" t="str">
        <f t="shared" si="0"/>
        <v>下関市長府印内町7-11</v>
      </c>
      <c r="G28" s="44" t="s">
        <v>163</v>
      </c>
      <c r="H28" s="45">
        <v>19494</v>
      </c>
      <c r="I28" s="46">
        <v>30</v>
      </c>
      <c r="J28" s="47" t="s">
        <v>164</v>
      </c>
      <c r="K28" s="48" t="s">
        <v>29</v>
      </c>
      <c r="L28" s="49">
        <v>2</v>
      </c>
      <c r="M28" s="50" t="s">
        <v>30</v>
      </c>
      <c r="N28" s="50" t="s">
        <v>31</v>
      </c>
      <c r="O28" s="50" t="s">
        <v>25</v>
      </c>
      <c r="P28" s="51" t="s">
        <v>165</v>
      </c>
      <c r="Q28" s="51" t="s">
        <v>166</v>
      </c>
      <c r="R28" s="52" t="str">
        <f t="shared" si="1"/>
        <v>（私立）</v>
      </c>
      <c r="S28" s="53" t="s">
        <v>126</v>
      </c>
      <c r="V28" s="54">
        <f t="shared" si="2"/>
        <v>0</v>
      </c>
      <c r="W28" s="55">
        <f t="shared" si="3"/>
        <v>1</v>
      </c>
      <c r="X28" s="56">
        <f t="shared" si="4"/>
        <v>0</v>
      </c>
      <c r="Y28" s="55">
        <f t="shared" si="5"/>
        <v>30</v>
      </c>
    </row>
    <row r="29" spans="1:25" s="38" customFormat="1" ht="42" customHeight="1">
      <c r="A29" s="65"/>
      <c r="B29" s="43" t="s">
        <v>167</v>
      </c>
      <c r="C29" s="43" t="s">
        <v>168</v>
      </c>
      <c r="D29" s="43" t="s">
        <v>169</v>
      </c>
      <c r="E29" s="43" t="s">
        <v>170</v>
      </c>
      <c r="F29" s="44" t="str">
        <f t="shared" si="0"/>
        <v>下関市長崎町1丁目1-4</v>
      </c>
      <c r="G29" s="44" t="s">
        <v>171</v>
      </c>
      <c r="H29" s="45">
        <v>19620</v>
      </c>
      <c r="I29" s="46">
        <v>50</v>
      </c>
      <c r="J29" s="47" t="s">
        <v>172</v>
      </c>
      <c r="K29" s="48" t="s">
        <v>29</v>
      </c>
      <c r="L29" s="49">
        <v>2</v>
      </c>
      <c r="M29" s="50" t="s">
        <v>30</v>
      </c>
      <c r="N29" s="50" t="s">
        <v>31</v>
      </c>
      <c r="O29" s="50" t="s">
        <v>25</v>
      </c>
      <c r="P29" s="51" t="s">
        <v>173</v>
      </c>
      <c r="Q29" s="51" t="s">
        <v>174</v>
      </c>
      <c r="R29" s="52" t="str">
        <f t="shared" si="1"/>
        <v>（私立）</v>
      </c>
      <c r="S29" s="53" t="s">
        <v>143</v>
      </c>
      <c r="V29" s="54">
        <f t="shared" si="2"/>
        <v>0</v>
      </c>
      <c r="W29" s="55">
        <f t="shared" si="3"/>
        <v>1</v>
      </c>
      <c r="X29" s="56">
        <f t="shared" si="4"/>
        <v>0</v>
      </c>
      <c r="Y29" s="55">
        <f t="shared" si="5"/>
        <v>50</v>
      </c>
    </row>
    <row r="30" spans="1:25" s="38" customFormat="1" ht="39.75" customHeight="1">
      <c r="A30" s="66"/>
      <c r="B30" s="43" t="s">
        <v>175</v>
      </c>
      <c r="C30" s="43" t="s">
        <v>176</v>
      </c>
      <c r="D30" s="43" t="s">
        <v>177</v>
      </c>
      <c r="E30" s="43" t="s">
        <v>177</v>
      </c>
      <c r="F30" s="44" t="str">
        <f t="shared" si="0"/>
        <v>下関市垢田町3丁目11-41</v>
      </c>
      <c r="G30" s="44" t="s">
        <v>178</v>
      </c>
      <c r="H30" s="45">
        <v>19694</v>
      </c>
      <c r="I30" s="46">
        <v>120</v>
      </c>
      <c r="J30" s="47" t="s">
        <v>179</v>
      </c>
      <c r="K30" s="48" t="s">
        <v>29</v>
      </c>
      <c r="L30" s="49">
        <v>2</v>
      </c>
      <c r="M30" s="50" t="s">
        <v>30</v>
      </c>
      <c r="N30" s="50" t="s">
        <v>31</v>
      </c>
      <c r="O30" s="50" t="s">
        <v>25</v>
      </c>
      <c r="P30" s="51" t="s">
        <v>180</v>
      </c>
      <c r="Q30" s="51" t="s">
        <v>181</v>
      </c>
      <c r="R30" s="52" t="str">
        <f t="shared" si="1"/>
        <v>（私立）</v>
      </c>
      <c r="S30" s="53" t="s">
        <v>126</v>
      </c>
      <c r="V30" s="54">
        <f t="shared" si="2"/>
        <v>0</v>
      </c>
      <c r="W30" s="55">
        <f t="shared" si="3"/>
        <v>1</v>
      </c>
      <c r="X30" s="56">
        <f t="shared" si="4"/>
        <v>0</v>
      </c>
      <c r="Y30" s="55">
        <f t="shared" si="5"/>
        <v>120</v>
      </c>
    </row>
    <row r="31" spans="1:25" s="38" customFormat="1" ht="42" customHeight="1">
      <c r="A31" s="57"/>
      <c r="B31" s="43" t="s">
        <v>182</v>
      </c>
      <c r="C31" s="43" t="s">
        <v>183</v>
      </c>
      <c r="D31" s="43" t="s">
        <v>184</v>
      </c>
      <c r="E31" s="43" t="s">
        <v>185</v>
      </c>
      <c r="F31" s="44" t="str">
        <f t="shared" si="0"/>
        <v>下関市大字福江1733-1</v>
      </c>
      <c r="G31" s="44" t="s">
        <v>186</v>
      </c>
      <c r="H31" s="45">
        <v>22737</v>
      </c>
      <c r="I31" s="46">
        <v>130</v>
      </c>
      <c r="J31" s="47" t="s">
        <v>187</v>
      </c>
      <c r="K31" s="48" t="s">
        <v>29</v>
      </c>
      <c r="L31" s="49">
        <v>2</v>
      </c>
      <c r="M31" s="62" t="s">
        <v>30</v>
      </c>
      <c r="N31" s="62" t="s">
        <v>31</v>
      </c>
      <c r="O31" s="62" t="s">
        <v>25</v>
      </c>
      <c r="P31" s="63" t="s">
        <v>188</v>
      </c>
      <c r="Q31" s="63" t="s">
        <v>189</v>
      </c>
      <c r="R31" s="64" t="str">
        <f t="shared" si="1"/>
        <v>（私立）</v>
      </c>
      <c r="S31" s="53" t="s">
        <v>110</v>
      </c>
      <c r="V31" s="54">
        <f t="shared" si="2"/>
        <v>0</v>
      </c>
      <c r="W31" s="55">
        <f t="shared" si="3"/>
        <v>1</v>
      </c>
      <c r="X31" s="56">
        <f t="shared" si="4"/>
        <v>0</v>
      </c>
      <c r="Y31" s="55">
        <f t="shared" si="5"/>
        <v>130</v>
      </c>
    </row>
    <row r="32" spans="1:25" s="38" customFormat="1" ht="42" customHeight="1">
      <c r="A32" s="57"/>
      <c r="B32" s="43" t="s">
        <v>190</v>
      </c>
      <c r="C32" s="43" t="s">
        <v>191</v>
      </c>
      <c r="D32" s="43" t="s">
        <v>192</v>
      </c>
      <c r="E32" s="43" t="s">
        <v>193</v>
      </c>
      <c r="F32" s="44" t="str">
        <f t="shared" si="0"/>
        <v>下関市川中本町1番19号</v>
      </c>
      <c r="G32" s="44" t="s">
        <v>194</v>
      </c>
      <c r="H32" s="45">
        <v>26024</v>
      </c>
      <c r="I32" s="46">
        <v>199</v>
      </c>
      <c r="J32" s="47" t="s">
        <v>195</v>
      </c>
      <c r="K32" s="48" t="s">
        <v>29</v>
      </c>
      <c r="L32" s="49">
        <v>2</v>
      </c>
      <c r="M32" s="50" t="s">
        <v>30</v>
      </c>
      <c r="N32" s="50" t="s">
        <v>31</v>
      </c>
      <c r="O32" s="50" t="s">
        <v>25</v>
      </c>
      <c r="P32" s="51" t="s">
        <v>196</v>
      </c>
      <c r="Q32" s="51" t="s">
        <v>197</v>
      </c>
      <c r="R32" s="52" t="str">
        <f t="shared" si="1"/>
        <v>（私立）</v>
      </c>
      <c r="S32" s="53" t="s">
        <v>93</v>
      </c>
      <c r="V32" s="54">
        <f t="shared" si="2"/>
        <v>0</v>
      </c>
      <c r="W32" s="55">
        <f t="shared" si="3"/>
        <v>1</v>
      </c>
      <c r="X32" s="56">
        <f t="shared" si="4"/>
        <v>0</v>
      </c>
      <c r="Y32" s="55">
        <f t="shared" si="5"/>
        <v>199</v>
      </c>
    </row>
    <row r="33" spans="1:25" s="38" customFormat="1" ht="42" customHeight="1">
      <c r="A33" s="57"/>
      <c r="B33" s="43" t="s">
        <v>198</v>
      </c>
      <c r="C33" s="43" t="s">
        <v>199</v>
      </c>
      <c r="D33" s="43" t="s">
        <v>200</v>
      </c>
      <c r="E33" s="43" t="s">
        <v>201</v>
      </c>
      <c r="F33" s="44" t="str">
        <f t="shared" si="0"/>
        <v>下関市稗田中町8-1</v>
      </c>
      <c r="G33" s="44" t="s">
        <v>202</v>
      </c>
      <c r="H33" s="45">
        <v>27120</v>
      </c>
      <c r="I33" s="46">
        <v>100</v>
      </c>
      <c r="J33" s="47" t="s">
        <v>203</v>
      </c>
      <c r="K33" s="48" t="s">
        <v>29</v>
      </c>
      <c r="L33" s="49">
        <v>2</v>
      </c>
      <c r="M33" s="62" t="s">
        <v>30</v>
      </c>
      <c r="N33" s="62" t="s">
        <v>31</v>
      </c>
      <c r="O33" s="62" t="s">
        <v>25</v>
      </c>
      <c r="P33" s="63" t="s">
        <v>204</v>
      </c>
      <c r="Q33" s="63" t="s">
        <v>205</v>
      </c>
      <c r="R33" s="64" t="str">
        <f t="shared" si="1"/>
        <v>（私立）</v>
      </c>
      <c r="S33" s="53" t="s">
        <v>110</v>
      </c>
      <c r="V33" s="54">
        <f t="shared" si="2"/>
        <v>0</v>
      </c>
      <c r="W33" s="55">
        <f t="shared" si="3"/>
        <v>1</v>
      </c>
      <c r="X33" s="56">
        <f t="shared" si="4"/>
        <v>0</v>
      </c>
      <c r="Y33" s="55">
        <f t="shared" si="5"/>
        <v>100</v>
      </c>
    </row>
    <row r="34" spans="1:25" s="38" customFormat="1" ht="42" customHeight="1">
      <c r="A34" s="57"/>
      <c r="B34" s="43" t="s">
        <v>206</v>
      </c>
      <c r="C34" s="43" t="s">
        <v>207</v>
      </c>
      <c r="D34" s="43" t="s">
        <v>208</v>
      </c>
      <c r="E34" s="43" t="s">
        <v>209</v>
      </c>
      <c r="F34" s="44" t="str">
        <f t="shared" si="0"/>
        <v>下関市武久町2丁目70-10</v>
      </c>
      <c r="G34" s="44" t="s">
        <v>210</v>
      </c>
      <c r="H34" s="45">
        <v>27607</v>
      </c>
      <c r="I34" s="46">
        <v>110</v>
      </c>
      <c r="J34" s="47" t="s">
        <v>211</v>
      </c>
      <c r="K34" s="48" t="s">
        <v>29</v>
      </c>
      <c r="L34" s="49">
        <v>2</v>
      </c>
      <c r="M34" s="58" t="s">
        <v>30</v>
      </c>
      <c r="N34" s="58" t="s">
        <v>31</v>
      </c>
      <c r="O34" s="58" t="s">
        <v>25</v>
      </c>
      <c r="P34" s="59" t="s">
        <v>212</v>
      </c>
      <c r="Q34" s="59" t="s">
        <v>213</v>
      </c>
      <c r="R34" s="60" t="str">
        <f t="shared" si="1"/>
        <v>（私立）</v>
      </c>
      <c r="S34" s="53" t="s">
        <v>110</v>
      </c>
      <c r="V34" s="54">
        <f t="shared" si="2"/>
        <v>0</v>
      </c>
      <c r="W34" s="55">
        <f t="shared" si="3"/>
        <v>1</v>
      </c>
      <c r="X34" s="56">
        <f t="shared" si="4"/>
        <v>0</v>
      </c>
      <c r="Y34" s="55">
        <f t="shared" si="5"/>
        <v>110</v>
      </c>
    </row>
    <row r="35" spans="1:25" s="38" customFormat="1" ht="42" customHeight="1">
      <c r="A35" s="57"/>
      <c r="B35" s="43" t="s">
        <v>214</v>
      </c>
      <c r="C35" s="43" t="s">
        <v>215</v>
      </c>
      <c r="D35" s="43" t="s">
        <v>216</v>
      </c>
      <c r="E35" s="43" t="s">
        <v>217</v>
      </c>
      <c r="F35" s="44" t="str">
        <f t="shared" si="0"/>
        <v>下関市勝谷新町3-7-9</v>
      </c>
      <c r="G35" s="44" t="s">
        <v>218</v>
      </c>
      <c r="H35" s="45">
        <v>27851</v>
      </c>
      <c r="I35" s="46">
        <v>130</v>
      </c>
      <c r="J35" s="47" t="s">
        <v>219</v>
      </c>
      <c r="K35" s="48" t="s">
        <v>29</v>
      </c>
      <c r="L35" s="49">
        <v>2</v>
      </c>
      <c r="M35" s="50" t="s">
        <v>30</v>
      </c>
      <c r="N35" s="50" t="s">
        <v>31</v>
      </c>
      <c r="O35" s="50" t="s">
        <v>25</v>
      </c>
      <c r="P35" s="51" t="s">
        <v>220</v>
      </c>
      <c r="Q35" s="51" t="s">
        <v>221</v>
      </c>
      <c r="R35" s="52" t="str">
        <f t="shared" si="1"/>
        <v>（私立）</v>
      </c>
      <c r="S35" s="53" t="s">
        <v>93</v>
      </c>
      <c r="V35" s="54">
        <f t="shared" si="2"/>
        <v>0</v>
      </c>
      <c r="W35" s="55">
        <f t="shared" si="3"/>
        <v>1</v>
      </c>
      <c r="X35" s="56">
        <f t="shared" si="4"/>
        <v>0</v>
      </c>
      <c r="Y35" s="55">
        <f t="shared" si="5"/>
        <v>130</v>
      </c>
    </row>
    <row r="36" spans="1:25" s="38" customFormat="1" ht="42" customHeight="1">
      <c r="A36" s="57"/>
      <c r="B36" s="43" t="s">
        <v>222</v>
      </c>
      <c r="C36" s="43" t="s">
        <v>223</v>
      </c>
      <c r="D36" s="43" t="s">
        <v>224</v>
      </c>
      <c r="E36" s="43" t="s">
        <v>225</v>
      </c>
      <c r="F36" s="44" t="str">
        <f t="shared" si="0"/>
        <v>下関市清末中町1丁目5番1号</v>
      </c>
      <c r="G36" s="44" t="s">
        <v>226</v>
      </c>
      <c r="H36" s="45">
        <v>28216</v>
      </c>
      <c r="I36" s="46">
        <v>120</v>
      </c>
      <c r="J36" s="47" t="s">
        <v>227</v>
      </c>
      <c r="K36" s="48" t="s">
        <v>29</v>
      </c>
      <c r="L36" s="49">
        <v>2</v>
      </c>
      <c r="M36" s="50" t="s">
        <v>30</v>
      </c>
      <c r="N36" s="50" t="s">
        <v>31</v>
      </c>
      <c r="O36" s="50" t="s">
        <v>25</v>
      </c>
      <c r="P36" s="51" t="s">
        <v>228</v>
      </c>
      <c r="Q36" s="51" t="s">
        <v>229</v>
      </c>
      <c r="R36" s="52" t="str">
        <f t="shared" si="1"/>
        <v>（私立）</v>
      </c>
      <c r="S36" s="53" t="s">
        <v>93</v>
      </c>
      <c r="V36" s="54">
        <f t="shared" si="2"/>
        <v>0</v>
      </c>
      <c r="W36" s="55">
        <f t="shared" si="3"/>
        <v>1</v>
      </c>
      <c r="X36" s="56">
        <f t="shared" si="4"/>
        <v>0</v>
      </c>
      <c r="Y36" s="55">
        <f t="shared" si="5"/>
        <v>120</v>
      </c>
    </row>
    <row r="37" spans="1:25" s="38" customFormat="1" ht="42" customHeight="1">
      <c r="A37" s="57"/>
      <c r="B37" s="43" t="s">
        <v>230</v>
      </c>
      <c r="C37" s="43" t="s">
        <v>231</v>
      </c>
      <c r="D37" s="43" t="s">
        <v>232</v>
      </c>
      <c r="E37" s="43" t="s">
        <v>233</v>
      </c>
      <c r="F37" s="44" t="str">
        <f t="shared" si="0"/>
        <v>下関市西観音町1-5</v>
      </c>
      <c r="G37" s="44" t="s">
        <v>234</v>
      </c>
      <c r="H37" s="45">
        <v>28764</v>
      </c>
      <c r="I37" s="46">
        <v>140</v>
      </c>
      <c r="J37" s="47" t="s">
        <v>235</v>
      </c>
      <c r="K37" s="48" t="s">
        <v>29</v>
      </c>
      <c r="L37" s="49">
        <v>2</v>
      </c>
      <c r="M37" s="50" t="s">
        <v>30</v>
      </c>
      <c r="N37" s="50" t="s">
        <v>31</v>
      </c>
      <c r="O37" s="50" t="s">
        <v>25</v>
      </c>
      <c r="P37" s="51" t="s">
        <v>236</v>
      </c>
      <c r="Q37" s="51" t="s">
        <v>237</v>
      </c>
      <c r="R37" s="52" t="str">
        <f t="shared" si="1"/>
        <v>（私立）</v>
      </c>
      <c r="S37" s="53" t="s">
        <v>93</v>
      </c>
      <c r="V37" s="54">
        <f t="shared" si="2"/>
        <v>0</v>
      </c>
      <c r="W37" s="55">
        <f t="shared" si="3"/>
        <v>1</v>
      </c>
      <c r="X37" s="56">
        <f t="shared" si="4"/>
        <v>0</v>
      </c>
      <c r="Y37" s="55">
        <f t="shared" si="5"/>
        <v>140</v>
      </c>
    </row>
    <row r="38" spans="1:25" s="38" customFormat="1" ht="42" customHeight="1">
      <c r="A38" s="57"/>
      <c r="B38" s="43" t="s">
        <v>238</v>
      </c>
      <c r="C38" s="43" t="s">
        <v>239</v>
      </c>
      <c r="D38" s="43" t="s">
        <v>240</v>
      </c>
      <c r="E38" s="43" t="s">
        <v>241</v>
      </c>
      <c r="F38" s="44" t="str">
        <f t="shared" si="0"/>
        <v>下関市秋根新町12-12</v>
      </c>
      <c r="G38" s="44" t="s">
        <v>242</v>
      </c>
      <c r="H38" s="45">
        <v>29312</v>
      </c>
      <c r="I38" s="46">
        <v>194</v>
      </c>
      <c r="J38" s="47" t="s">
        <v>243</v>
      </c>
      <c r="K38" s="48" t="s">
        <v>29</v>
      </c>
      <c r="L38" s="49">
        <v>2</v>
      </c>
      <c r="M38" s="50" t="s">
        <v>30</v>
      </c>
      <c r="N38" s="50" t="s">
        <v>31</v>
      </c>
      <c r="O38" s="50" t="s">
        <v>25</v>
      </c>
      <c r="P38" s="51" t="s">
        <v>244</v>
      </c>
      <c r="Q38" s="51" t="s">
        <v>245</v>
      </c>
      <c r="R38" s="52" t="str">
        <f t="shared" si="1"/>
        <v>（私立）</v>
      </c>
      <c r="S38" s="53" t="s">
        <v>93</v>
      </c>
      <c r="V38" s="54">
        <f t="shared" si="2"/>
        <v>0</v>
      </c>
      <c r="W38" s="55">
        <f t="shared" si="3"/>
        <v>1</v>
      </c>
      <c r="X38" s="56">
        <f t="shared" si="4"/>
        <v>0</v>
      </c>
      <c r="Y38" s="55">
        <f t="shared" si="5"/>
        <v>194</v>
      </c>
    </row>
    <row r="39" spans="1:25" s="38" customFormat="1" ht="42" customHeight="1">
      <c r="A39" s="57"/>
      <c r="B39" s="43" t="s">
        <v>246</v>
      </c>
      <c r="C39" s="43" t="s">
        <v>247</v>
      </c>
      <c r="D39" s="43" t="s">
        <v>248</v>
      </c>
      <c r="E39" s="43" t="s">
        <v>249</v>
      </c>
      <c r="F39" s="44" t="str">
        <f t="shared" si="0"/>
        <v>下関市大字永田郷1790</v>
      </c>
      <c r="G39" s="44" t="s">
        <v>250</v>
      </c>
      <c r="H39" s="45">
        <v>30195</v>
      </c>
      <c r="I39" s="46">
        <v>70</v>
      </c>
      <c r="J39" s="47" t="s">
        <v>251</v>
      </c>
      <c r="K39" s="48" t="s">
        <v>29</v>
      </c>
      <c r="L39" s="49">
        <v>2</v>
      </c>
      <c r="M39" s="50" t="s">
        <v>30</v>
      </c>
      <c r="N39" s="50" t="s">
        <v>31</v>
      </c>
      <c r="O39" s="50" t="s">
        <v>25</v>
      </c>
      <c r="P39" s="51" t="s">
        <v>252</v>
      </c>
      <c r="Q39" s="51" t="s">
        <v>253</v>
      </c>
      <c r="R39" s="52" t="str">
        <f t="shared" si="1"/>
        <v>（私立）</v>
      </c>
      <c r="S39" s="53" t="s">
        <v>93</v>
      </c>
      <c r="V39" s="54">
        <f t="shared" si="2"/>
        <v>0</v>
      </c>
      <c r="W39" s="55">
        <f t="shared" si="3"/>
        <v>1</v>
      </c>
      <c r="X39" s="56">
        <f t="shared" si="4"/>
        <v>0</v>
      </c>
      <c r="Y39" s="55">
        <f t="shared" si="5"/>
        <v>70</v>
      </c>
    </row>
    <row r="40" spans="1:25" s="38" customFormat="1" ht="42" customHeight="1">
      <c r="A40" s="57"/>
      <c r="B40" s="43" t="s">
        <v>254</v>
      </c>
      <c r="C40" s="43" t="s">
        <v>255</v>
      </c>
      <c r="D40" s="43" t="s">
        <v>256</v>
      </c>
      <c r="E40" s="43" t="s">
        <v>257</v>
      </c>
      <c r="F40" s="44" t="str">
        <f t="shared" si="0"/>
        <v>下関市大字勝谷字阿ら安879-6</v>
      </c>
      <c r="G40" s="44" t="s">
        <v>258</v>
      </c>
      <c r="H40" s="45">
        <v>30773</v>
      </c>
      <c r="I40" s="46">
        <v>110</v>
      </c>
      <c r="J40" s="47" t="s">
        <v>259</v>
      </c>
      <c r="K40" s="48" t="s">
        <v>29</v>
      </c>
      <c r="L40" s="49">
        <v>2</v>
      </c>
      <c r="M40" s="50" t="s">
        <v>30</v>
      </c>
      <c r="N40" s="50" t="s">
        <v>31</v>
      </c>
      <c r="O40" s="50" t="s">
        <v>25</v>
      </c>
      <c r="P40" s="51" t="s">
        <v>260</v>
      </c>
      <c r="Q40" s="51" t="s">
        <v>261</v>
      </c>
      <c r="R40" s="52" t="str">
        <f t="shared" si="1"/>
        <v>（私立）</v>
      </c>
      <c r="S40" s="53" t="s">
        <v>93</v>
      </c>
      <c r="V40" s="54">
        <f t="shared" si="2"/>
        <v>0</v>
      </c>
      <c r="W40" s="55">
        <f t="shared" si="3"/>
        <v>1</v>
      </c>
      <c r="X40" s="56">
        <f t="shared" si="4"/>
        <v>0</v>
      </c>
      <c r="Y40" s="55">
        <f t="shared" si="5"/>
        <v>110</v>
      </c>
    </row>
    <row r="41" spans="1:25" s="38" customFormat="1" ht="42" customHeight="1">
      <c r="A41" s="57"/>
      <c r="B41" s="43" t="s">
        <v>262</v>
      </c>
      <c r="C41" s="43" t="s">
        <v>263</v>
      </c>
      <c r="D41" s="43" t="s">
        <v>264</v>
      </c>
      <c r="E41" s="43" t="s">
        <v>265</v>
      </c>
      <c r="F41" s="44" t="str">
        <f t="shared" si="0"/>
        <v>下関市川中豊町7丁目9番8号</v>
      </c>
      <c r="G41" s="44" t="s">
        <v>266</v>
      </c>
      <c r="H41" s="45">
        <v>33329</v>
      </c>
      <c r="I41" s="46">
        <v>140</v>
      </c>
      <c r="J41" s="47" t="s">
        <v>267</v>
      </c>
      <c r="K41" s="48" t="s">
        <v>29</v>
      </c>
      <c r="L41" s="49">
        <v>2</v>
      </c>
      <c r="M41" s="50" t="s">
        <v>30</v>
      </c>
      <c r="N41" s="50" t="s">
        <v>31</v>
      </c>
      <c r="O41" s="50" t="s">
        <v>25</v>
      </c>
      <c r="P41" s="51" t="s">
        <v>268</v>
      </c>
      <c r="Q41" s="51" t="s">
        <v>269</v>
      </c>
      <c r="R41" s="52" t="str">
        <f t="shared" si="1"/>
        <v>（私立）</v>
      </c>
      <c r="S41" s="53" t="s">
        <v>93</v>
      </c>
      <c r="V41" s="54">
        <f t="shared" si="2"/>
        <v>0</v>
      </c>
      <c r="W41" s="55">
        <f t="shared" si="3"/>
        <v>1</v>
      </c>
      <c r="X41" s="56">
        <f t="shared" si="4"/>
        <v>0</v>
      </c>
      <c r="Y41" s="55">
        <f t="shared" si="5"/>
        <v>140</v>
      </c>
    </row>
    <row r="42" spans="1:25" s="38" customFormat="1" ht="42" customHeight="1">
      <c r="A42" s="57"/>
      <c r="B42" s="43" t="s">
        <v>270</v>
      </c>
      <c r="C42" s="43" t="s">
        <v>271</v>
      </c>
      <c r="D42" s="43" t="s">
        <v>272</v>
      </c>
      <c r="E42" s="43" t="s">
        <v>273</v>
      </c>
      <c r="F42" s="44" t="str">
        <f t="shared" si="0"/>
        <v>下関市幡生町二丁目28-25</v>
      </c>
      <c r="G42" s="44" t="s">
        <v>274</v>
      </c>
      <c r="H42" s="45">
        <v>40817</v>
      </c>
      <c r="I42" s="46">
        <v>80</v>
      </c>
      <c r="J42" s="47" t="s">
        <v>275</v>
      </c>
      <c r="K42" s="48"/>
      <c r="L42" s="49">
        <v>2</v>
      </c>
      <c r="M42" s="50" t="s">
        <v>30</v>
      </c>
      <c r="N42" s="50" t="s">
        <v>31</v>
      </c>
      <c r="O42" s="50" t="s">
        <v>25</v>
      </c>
      <c r="P42" s="51" t="s">
        <v>276</v>
      </c>
      <c r="Q42" s="51" t="s">
        <v>277</v>
      </c>
      <c r="R42" s="52" t="str">
        <f t="shared" si="1"/>
        <v>（私立）</v>
      </c>
      <c r="S42" s="53" t="s">
        <v>93</v>
      </c>
      <c r="V42" s="54">
        <f t="shared" si="2"/>
        <v>0</v>
      </c>
      <c r="W42" s="55">
        <f t="shared" si="3"/>
        <v>1</v>
      </c>
      <c r="X42" s="56">
        <f t="shared" si="4"/>
        <v>0</v>
      </c>
      <c r="Y42" s="55">
        <f t="shared" si="5"/>
        <v>80</v>
      </c>
    </row>
    <row r="43" spans="1:25" s="38" customFormat="1" ht="42" customHeight="1">
      <c r="A43" s="65"/>
      <c r="B43" s="43" t="s">
        <v>278</v>
      </c>
      <c r="C43" s="43" t="s">
        <v>279</v>
      </c>
      <c r="D43" s="43" t="s">
        <v>280</v>
      </c>
      <c r="E43" s="43" t="s">
        <v>281</v>
      </c>
      <c r="F43" s="44" t="str">
        <f t="shared" si="0"/>
        <v>下関市汐入町19-18</v>
      </c>
      <c r="G43" s="44" t="s">
        <v>282</v>
      </c>
      <c r="H43" s="45" t="s">
        <v>283</v>
      </c>
      <c r="I43" s="46">
        <v>130</v>
      </c>
      <c r="J43" s="47" t="s">
        <v>284</v>
      </c>
      <c r="K43" s="48" t="s">
        <v>29</v>
      </c>
      <c r="L43" s="49">
        <v>2</v>
      </c>
      <c r="M43" s="50" t="s">
        <v>30</v>
      </c>
      <c r="N43" s="50" t="s">
        <v>31</v>
      </c>
      <c r="O43" s="50" t="s">
        <v>25</v>
      </c>
      <c r="P43" s="51" t="s">
        <v>285</v>
      </c>
      <c r="Q43" s="51" t="s">
        <v>286</v>
      </c>
      <c r="R43" s="52" t="str">
        <f t="shared" si="1"/>
        <v>（私立）</v>
      </c>
      <c r="S43" s="53" t="s">
        <v>93</v>
      </c>
      <c r="V43" s="54">
        <f t="shared" si="2"/>
        <v>0</v>
      </c>
      <c r="W43" s="55">
        <f t="shared" si="3"/>
        <v>1</v>
      </c>
      <c r="X43" s="56">
        <f t="shared" si="4"/>
        <v>0</v>
      </c>
      <c r="Y43" s="55">
        <f t="shared" si="5"/>
        <v>130</v>
      </c>
    </row>
    <row r="44" spans="1:25" s="38" customFormat="1" ht="34.5" customHeight="1">
      <c r="A44" s="66" t="s">
        <v>287</v>
      </c>
      <c r="B44" s="44"/>
      <c r="C44" s="67" t="str">
        <f>"〔施設"&amp;M296&amp;"（公立"&amp;H296&amp;"、"&amp;"私立"&amp;I296&amp;"）"&amp;"  定員"&amp;N296&amp;"（公立"&amp;J296&amp;"、私立"&amp;K296&amp;"）〕"</f>
        <v>〔施設28（公立5、私立23）  定員2520（公立510、私立2010）〕</v>
      </c>
      <c r="D44" s="44"/>
      <c r="E44" s="44"/>
      <c r="F44" s="44"/>
      <c r="G44" s="44"/>
      <c r="H44" s="45"/>
      <c r="I44" s="46"/>
      <c r="J44" s="47"/>
      <c r="K44" s="48"/>
      <c r="L44" s="68"/>
      <c r="M44" s="69"/>
      <c r="N44" s="69"/>
      <c r="O44" s="69"/>
      <c r="P44" s="70"/>
      <c r="Q44" s="70"/>
      <c r="R44" s="71"/>
      <c r="S44" s="72"/>
      <c r="V44" s="54"/>
      <c r="W44" s="55"/>
      <c r="X44" s="56"/>
      <c r="Y44" s="55"/>
    </row>
    <row r="45" spans="1:25" s="38" customFormat="1" ht="39.75" customHeight="1">
      <c r="A45" s="42">
        <f>M296</f>
        <v>28</v>
      </c>
      <c r="B45" s="43" t="s">
        <v>288</v>
      </c>
      <c r="C45" s="43" t="s">
        <v>289</v>
      </c>
      <c r="D45" s="43" t="s">
        <v>289</v>
      </c>
      <c r="E45" s="43" t="s">
        <v>290</v>
      </c>
      <c r="F45" s="44" t="str">
        <f t="shared" ref="F45:F72" si="6">O45&amp;P45</f>
        <v>宇部市琴芝町二丁目3番30号</v>
      </c>
      <c r="G45" s="44" t="s">
        <v>291</v>
      </c>
      <c r="H45" s="45">
        <v>17624</v>
      </c>
      <c r="I45" s="46">
        <v>120</v>
      </c>
      <c r="J45" s="47" t="s">
        <v>292</v>
      </c>
      <c r="K45" s="48" t="s">
        <v>29</v>
      </c>
      <c r="L45" s="49">
        <v>1</v>
      </c>
      <c r="M45" s="50" t="s">
        <v>30</v>
      </c>
      <c r="N45" s="50" t="s">
        <v>293</v>
      </c>
      <c r="O45" s="50" t="s">
        <v>289</v>
      </c>
      <c r="P45" s="51" t="s">
        <v>294</v>
      </c>
      <c r="Q45" s="51" t="s">
        <v>295</v>
      </c>
      <c r="R45" s="52" t="str">
        <f t="shared" ref="R45:R72" si="7">IF(S45="","",IF(OR(S45="国",S45="県",S45="市町",S45="組合その他"),"（公立）","（私立）"))</f>
        <v>（公立）</v>
      </c>
      <c r="S45" s="53" t="s">
        <v>34</v>
      </c>
      <c r="V45" s="54">
        <f t="shared" ref="V45:V72" si="8">IF(R45="（公立）",1,0)</f>
        <v>1</v>
      </c>
      <c r="W45" s="55">
        <f t="shared" ref="W45:W72" si="9">IF(R45="（私立）",1,0)</f>
        <v>0</v>
      </c>
      <c r="X45" s="56">
        <f t="shared" ref="X45:X72" si="10">IF(R45="（公立）",I45,0)</f>
        <v>120</v>
      </c>
      <c r="Y45" s="55">
        <f t="shared" ref="Y45:Y72" si="11">IF(R45="（私立）",I45,0)</f>
        <v>0</v>
      </c>
    </row>
    <row r="46" spans="1:25" s="38" customFormat="1" ht="39.75" customHeight="1">
      <c r="A46" s="57"/>
      <c r="B46" s="43" t="s">
        <v>296</v>
      </c>
      <c r="C46" s="43" t="s">
        <v>289</v>
      </c>
      <c r="D46" s="43" t="s">
        <v>289</v>
      </c>
      <c r="E46" s="43" t="s">
        <v>297</v>
      </c>
      <c r="F46" s="44" t="str">
        <f t="shared" si="6"/>
        <v>宇部市朝日町6番25号</v>
      </c>
      <c r="G46" s="44" t="s">
        <v>298</v>
      </c>
      <c r="H46" s="45">
        <v>19450</v>
      </c>
      <c r="I46" s="46">
        <v>120</v>
      </c>
      <c r="J46" s="47" t="s">
        <v>299</v>
      </c>
      <c r="K46" s="48" t="s">
        <v>29</v>
      </c>
      <c r="L46" s="73">
        <v>1</v>
      </c>
      <c r="M46" s="74" t="s">
        <v>30</v>
      </c>
      <c r="N46" s="74" t="s">
        <v>293</v>
      </c>
      <c r="O46" s="74" t="s">
        <v>289</v>
      </c>
      <c r="P46" s="75" t="s">
        <v>300</v>
      </c>
      <c r="Q46" s="75" t="s">
        <v>301</v>
      </c>
      <c r="R46" s="76" t="str">
        <f t="shared" si="7"/>
        <v>（公立）</v>
      </c>
      <c r="S46" s="77" t="s">
        <v>34</v>
      </c>
      <c r="V46" s="54">
        <f t="shared" si="8"/>
        <v>1</v>
      </c>
      <c r="W46" s="55">
        <f t="shared" si="9"/>
        <v>0</v>
      </c>
      <c r="X46" s="56">
        <f t="shared" si="10"/>
        <v>120</v>
      </c>
      <c r="Y46" s="55">
        <f t="shared" si="11"/>
        <v>0</v>
      </c>
    </row>
    <row r="47" spans="1:25" s="38" customFormat="1" ht="39.75" customHeight="1">
      <c r="A47" s="42"/>
      <c r="B47" s="43" t="s">
        <v>302</v>
      </c>
      <c r="C47" s="43" t="s">
        <v>289</v>
      </c>
      <c r="D47" s="43" t="s">
        <v>289</v>
      </c>
      <c r="E47" s="43" t="s">
        <v>303</v>
      </c>
      <c r="F47" s="44" t="str">
        <f t="shared" si="6"/>
        <v>宇部市妻崎開作1982番地</v>
      </c>
      <c r="G47" s="44" t="s">
        <v>304</v>
      </c>
      <c r="H47" s="45">
        <v>19450</v>
      </c>
      <c r="I47" s="78">
        <v>120</v>
      </c>
      <c r="J47" s="47" t="s">
        <v>305</v>
      </c>
      <c r="K47" s="48" t="s">
        <v>29</v>
      </c>
      <c r="L47" s="49">
        <v>1</v>
      </c>
      <c r="M47" s="50" t="s">
        <v>30</v>
      </c>
      <c r="N47" s="50" t="s">
        <v>293</v>
      </c>
      <c r="O47" s="50" t="s">
        <v>289</v>
      </c>
      <c r="P47" s="51" t="s">
        <v>306</v>
      </c>
      <c r="Q47" s="51" t="s">
        <v>307</v>
      </c>
      <c r="R47" s="52" t="str">
        <f t="shared" si="7"/>
        <v>（公立）</v>
      </c>
      <c r="S47" s="53" t="s">
        <v>34</v>
      </c>
      <c r="V47" s="54">
        <f t="shared" si="8"/>
        <v>1</v>
      </c>
      <c r="W47" s="55">
        <f t="shared" si="9"/>
        <v>0</v>
      </c>
      <c r="X47" s="56">
        <f t="shared" si="10"/>
        <v>120</v>
      </c>
      <c r="Y47" s="55">
        <f t="shared" si="11"/>
        <v>0</v>
      </c>
    </row>
    <row r="48" spans="1:25" s="38" customFormat="1" ht="39.75" customHeight="1">
      <c r="A48" s="57"/>
      <c r="B48" s="43" t="s">
        <v>308</v>
      </c>
      <c r="C48" s="43" t="s">
        <v>289</v>
      </c>
      <c r="D48" s="43" t="s">
        <v>289</v>
      </c>
      <c r="E48" s="43" t="s">
        <v>309</v>
      </c>
      <c r="F48" s="44" t="str">
        <f t="shared" si="6"/>
        <v>宇部市床波四丁目11番40号</v>
      </c>
      <c r="G48" s="44" t="s">
        <v>310</v>
      </c>
      <c r="H48" s="45">
        <v>19937</v>
      </c>
      <c r="I48" s="46">
        <v>90</v>
      </c>
      <c r="J48" s="47" t="s">
        <v>311</v>
      </c>
      <c r="K48" s="48" t="s">
        <v>29</v>
      </c>
      <c r="L48" s="49">
        <v>1</v>
      </c>
      <c r="M48" s="50" t="s">
        <v>30</v>
      </c>
      <c r="N48" s="50" t="s">
        <v>293</v>
      </c>
      <c r="O48" s="50" t="s">
        <v>289</v>
      </c>
      <c r="P48" s="51" t="s">
        <v>312</v>
      </c>
      <c r="Q48" s="51" t="s">
        <v>313</v>
      </c>
      <c r="R48" s="52" t="str">
        <f t="shared" si="7"/>
        <v>（公立）</v>
      </c>
      <c r="S48" s="53" t="s">
        <v>34</v>
      </c>
      <c r="V48" s="54">
        <f t="shared" si="8"/>
        <v>1</v>
      </c>
      <c r="W48" s="55">
        <f t="shared" si="9"/>
        <v>0</v>
      </c>
      <c r="X48" s="56">
        <f t="shared" si="10"/>
        <v>90</v>
      </c>
      <c r="Y48" s="55">
        <f t="shared" si="11"/>
        <v>0</v>
      </c>
    </row>
    <row r="49" spans="1:25" s="38" customFormat="1" ht="39.75" customHeight="1">
      <c r="A49" s="57"/>
      <c r="B49" s="43" t="s">
        <v>314</v>
      </c>
      <c r="C49" s="43" t="s">
        <v>289</v>
      </c>
      <c r="D49" s="43" t="s">
        <v>289</v>
      </c>
      <c r="E49" s="43" t="s">
        <v>315</v>
      </c>
      <c r="F49" s="44" t="str">
        <f t="shared" si="6"/>
        <v>宇部市南浜町二丁目2番15号</v>
      </c>
      <c r="G49" s="44" t="s">
        <v>316</v>
      </c>
      <c r="H49" s="45">
        <v>27851</v>
      </c>
      <c r="I49" s="78">
        <v>60</v>
      </c>
      <c r="J49" s="47" t="s">
        <v>317</v>
      </c>
      <c r="K49" s="48" t="s">
        <v>29</v>
      </c>
      <c r="L49" s="49">
        <v>1</v>
      </c>
      <c r="M49" s="50" t="s">
        <v>30</v>
      </c>
      <c r="N49" s="50" t="s">
        <v>293</v>
      </c>
      <c r="O49" s="50" t="s">
        <v>289</v>
      </c>
      <c r="P49" s="51" t="s">
        <v>318</v>
      </c>
      <c r="Q49" s="51" t="s">
        <v>319</v>
      </c>
      <c r="R49" s="52" t="str">
        <f t="shared" si="7"/>
        <v>（公立）</v>
      </c>
      <c r="S49" s="53" t="s">
        <v>34</v>
      </c>
      <c r="V49" s="54">
        <f t="shared" si="8"/>
        <v>1</v>
      </c>
      <c r="W49" s="55">
        <f t="shared" si="9"/>
        <v>0</v>
      </c>
      <c r="X49" s="56">
        <f t="shared" si="10"/>
        <v>60</v>
      </c>
      <c r="Y49" s="55">
        <f t="shared" si="11"/>
        <v>0</v>
      </c>
    </row>
    <row r="50" spans="1:25" s="38" customFormat="1" ht="42" customHeight="1">
      <c r="A50" s="57"/>
      <c r="B50" s="43" t="s">
        <v>320</v>
      </c>
      <c r="C50" s="43" t="s">
        <v>321</v>
      </c>
      <c r="D50" s="43" t="s">
        <v>322</v>
      </c>
      <c r="E50" s="43" t="s">
        <v>323</v>
      </c>
      <c r="F50" s="44" t="str">
        <f t="shared" si="6"/>
        <v>宇部市北琴芝一丁目9番32号</v>
      </c>
      <c r="G50" s="44" t="s">
        <v>324</v>
      </c>
      <c r="H50" s="45">
        <v>17624</v>
      </c>
      <c r="I50" s="78">
        <v>150</v>
      </c>
      <c r="J50" s="47" t="s">
        <v>325</v>
      </c>
      <c r="K50" s="48" t="s">
        <v>29</v>
      </c>
      <c r="L50" s="49">
        <v>2</v>
      </c>
      <c r="M50" s="50" t="s">
        <v>30</v>
      </c>
      <c r="N50" s="50" t="s">
        <v>293</v>
      </c>
      <c r="O50" s="50" t="s">
        <v>289</v>
      </c>
      <c r="P50" s="51" t="s">
        <v>326</v>
      </c>
      <c r="Q50" s="51" t="s">
        <v>327</v>
      </c>
      <c r="R50" s="52" t="str">
        <f t="shared" si="7"/>
        <v>（私立）</v>
      </c>
      <c r="S50" s="53" t="s">
        <v>93</v>
      </c>
      <c r="V50" s="54">
        <f t="shared" si="8"/>
        <v>0</v>
      </c>
      <c r="W50" s="55">
        <f t="shared" si="9"/>
        <v>1</v>
      </c>
      <c r="X50" s="56">
        <f t="shared" si="10"/>
        <v>0</v>
      </c>
      <c r="Y50" s="55">
        <f t="shared" si="11"/>
        <v>150</v>
      </c>
    </row>
    <row r="51" spans="1:25" s="38" customFormat="1" ht="42" customHeight="1">
      <c r="A51" s="57"/>
      <c r="B51" s="43" t="s">
        <v>328</v>
      </c>
      <c r="C51" s="43" t="s">
        <v>329</v>
      </c>
      <c r="D51" s="43" t="s">
        <v>330</v>
      </c>
      <c r="E51" s="43" t="s">
        <v>331</v>
      </c>
      <c r="F51" s="44" t="str">
        <f t="shared" si="6"/>
        <v>宇部市山門五丁目8番18号</v>
      </c>
      <c r="G51" s="44" t="s">
        <v>332</v>
      </c>
      <c r="H51" s="45">
        <v>17624</v>
      </c>
      <c r="I51" s="78">
        <v>140</v>
      </c>
      <c r="J51" s="47" t="s">
        <v>333</v>
      </c>
      <c r="K51" s="48" t="s">
        <v>29</v>
      </c>
      <c r="L51" s="49">
        <v>2</v>
      </c>
      <c r="M51" s="50" t="s">
        <v>30</v>
      </c>
      <c r="N51" s="50" t="s">
        <v>293</v>
      </c>
      <c r="O51" s="50" t="s">
        <v>289</v>
      </c>
      <c r="P51" s="51" t="s">
        <v>334</v>
      </c>
      <c r="Q51" s="51" t="s">
        <v>335</v>
      </c>
      <c r="R51" s="52" t="str">
        <f t="shared" si="7"/>
        <v>（私立）</v>
      </c>
      <c r="S51" s="53" t="s">
        <v>93</v>
      </c>
      <c r="V51" s="54">
        <f t="shared" si="8"/>
        <v>0</v>
      </c>
      <c r="W51" s="55">
        <f t="shared" si="9"/>
        <v>1</v>
      </c>
      <c r="X51" s="56">
        <f t="shared" si="10"/>
        <v>0</v>
      </c>
      <c r="Y51" s="55">
        <f t="shared" si="11"/>
        <v>140</v>
      </c>
    </row>
    <row r="52" spans="1:25" s="38" customFormat="1" ht="42" customHeight="1">
      <c r="A52" s="57"/>
      <c r="B52" s="43" t="s">
        <v>336</v>
      </c>
      <c r="C52" s="43" t="s">
        <v>337</v>
      </c>
      <c r="D52" s="43" t="s">
        <v>338</v>
      </c>
      <c r="E52" s="43" t="s">
        <v>339</v>
      </c>
      <c r="F52" s="44" t="str">
        <f t="shared" si="6"/>
        <v>宇部市昭和町三丁目4番18号</v>
      </c>
      <c r="G52" s="44" t="s">
        <v>340</v>
      </c>
      <c r="H52" s="45">
        <v>17624</v>
      </c>
      <c r="I52" s="78">
        <v>100</v>
      </c>
      <c r="J52" s="47" t="s">
        <v>341</v>
      </c>
      <c r="K52" s="48" t="s">
        <v>29</v>
      </c>
      <c r="L52" s="49">
        <v>2</v>
      </c>
      <c r="M52" s="50" t="s">
        <v>30</v>
      </c>
      <c r="N52" s="50" t="s">
        <v>293</v>
      </c>
      <c r="O52" s="50" t="s">
        <v>289</v>
      </c>
      <c r="P52" s="51" t="s">
        <v>342</v>
      </c>
      <c r="Q52" s="51" t="s">
        <v>343</v>
      </c>
      <c r="R52" s="52" t="str">
        <f t="shared" si="7"/>
        <v>（私立）</v>
      </c>
      <c r="S52" s="53" t="s">
        <v>93</v>
      </c>
      <c r="V52" s="54">
        <f t="shared" si="8"/>
        <v>0</v>
      </c>
      <c r="W52" s="55">
        <f t="shared" si="9"/>
        <v>1</v>
      </c>
      <c r="X52" s="56">
        <f t="shared" si="10"/>
        <v>0</v>
      </c>
      <c r="Y52" s="55">
        <f t="shared" si="11"/>
        <v>100</v>
      </c>
    </row>
    <row r="53" spans="1:25" s="38" customFormat="1" ht="39.75" customHeight="1">
      <c r="A53" s="57"/>
      <c r="B53" s="43" t="s">
        <v>344</v>
      </c>
      <c r="C53" s="43" t="s">
        <v>345</v>
      </c>
      <c r="D53" s="43" t="s">
        <v>345</v>
      </c>
      <c r="E53" s="43" t="s">
        <v>346</v>
      </c>
      <c r="F53" s="44" t="str">
        <f t="shared" si="6"/>
        <v>宇部市船木1467番地4</v>
      </c>
      <c r="G53" s="44" t="s">
        <v>347</v>
      </c>
      <c r="H53" s="45">
        <v>17624</v>
      </c>
      <c r="I53" s="46">
        <v>60</v>
      </c>
      <c r="J53" s="47" t="s">
        <v>348</v>
      </c>
      <c r="K53" s="48" t="s">
        <v>29</v>
      </c>
      <c r="L53" s="49">
        <v>2</v>
      </c>
      <c r="M53" s="50" t="s">
        <v>30</v>
      </c>
      <c r="N53" s="50">
        <v>35202</v>
      </c>
      <c r="O53" s="50" t="s">
        <v>287</v>
      </c>
      <c r="P53" s="51" t="s">
        <v>349</v>
      </c>
      <c r="Q53" s="51" t="s">
        <v>350</v>
      </c>
      <c r="R53" s="52" t="str">
        <f t="shared" si="7"/>
        <v>（私立）</v>
      </c>
      <c r="S53" s="53" t="s">
        <v>126</v>
      </c>
      <c r="V53" s="54">
        <f t="shared" si="8"/>
        <v>0</v>
      </c>
      <c r="W53" s="55">
        <f t="shared" si="9"/>
        <v>1</v>
      </c>
      <c r="X53" s="56">
        <f t="shared" si="10"/>
        <v>0</v>
      </c>
      <c r="Y53" s="55">
        <f t="shared" si="11"/>
        <v>60</v>
      </c>
    </row>
    <row r="54" spans="1:25" s="38" customFormat="1" ht="42" customHeight="1">
      <c r="A54" s="65"/>
      <c r="B54" s="43" t="s">
        <v>351</v>
      </c>
      <c r="C54" s="43" t="s">
        <v>352</v>
      </c>
      <c r="D54" s="43" t="s">
        <v>353</v>
      </c>
      <c r="E54" s="43" t="s">
        <v>354</v>
      </c>
      <c r="F54" s="44" t="str">
        <f t="shared" si="6"/>
        <v>宇部市松山町五丁目6番9号</v>
      </c>
      <c r="G54" s="44" t="s">
        <v>355</v>
      </c>
      <c r="H54" s="45">
        <v>17868</v>
      </c>
      <c r="I54" s="78">
        <v>60</v>
      </c>
      <c r="J54" s="47" t="s">
        <v>356</v>
      </c>
      <c r="K54" s="48" t="s">
        <v>29</v>
      </c>
      <c r="L54" s="49">
        <v>2</v>
      </c>
      <c r="M54" s="50" t="s">
        <v>30</v>
      </c>
      <c r="N54" s="50" t="s">
        <v>293</v>
      </c>
      <c r="O54" s="50" t="s">
        <v>289</v>
      </c>
      <c r="P54" s="51" t="s">
        <v>357</v>
      </c>
      <c r="Q54" s="51" t="s">
        <v>358</v>
      </c>
      <c r="R54" s="52" t="str">
        <f t="shared" si="7"/>
        <v>（私立）</v>
      </c>
      <c r="S54" s="53" t="s">
        <v>93</v>
      </c>
      <c r="V54" s="54">
        <f t="shared" si="8"/>
        <v>0</v>
      </c>
      <c r="W54" s="55">
        <f t="shared" si="9"/>
        <v>1</v>
      </c>
      <c r="X54" s="56">
        <f t="shared" si="10"/>
        <v>0</v>
      </c>
      <c r="Y54" s="55">
        <f t="shared" si="11"/>
        <v>60</v>
      </c>
    </row>
    <row r="55" spans="1:25" s="38" customFormat="1" ht="42" customHeight="1">
      <c r="A55" s="66"/>
      <c r="B55" s="43" t="s">
        <v>359</v>
      </c>
      <c r="C55" s="43" t="s">
        <v>360</v>
      </c>
      <c r="D55" s="43" t="s">
        <v>361</v>
      </c>
      <c r="E55" s="43" t="s">
        <v>362</v>
      </c>
      <c r="F55" s="44" t="str">
        <f t="shared" si="6"/>
        <v>宇部市厚南北三丁目23番51号</v>
      </c>
      <c r="G55" s="44" t="s">
        <v>363</v>
      </c>
      <c r="H55" s="45">
        <v>18749</v>
      </c>
      <c r="I55" s="78">
        <v>100</v>
      </c>
      <c r="J55" s="47" t="s">
        <v>364</v>
      </c>
      <c r="K55" s="48" t="s">
        <v>29</v>
      </c>
      <c r="L55" s="49">
        <v>2</v>
      </c>
      <c r="M55" s="50" t="s">
        <v>30</v>
      </c>
      <c r="N55" s="50" t="s">
        <v>293</v>
      </c>
      <c r="O55" s="50" t="s">
        <v>289</v>
      </c>
      <c r="P55" s="51" t="s">
        <v>365</v>
      </c>
      <c r="Q55" s="51" t="s">
        <v>366</v>
      </c>
      <c r="R55" s="52" t="str">
        <f t="shared" si="7"/>
        <v>（私立）</v>
      </c>
      <c r="S55" s="53" t="s">
        <v>93</v>
      </c>
      <c r="V55" s="54">
        <f t="shared" si="8"/>
        <v>0</v>
      </c>
      <c r="W55" s="55">
        <f t="shared" si="9"/>
        <v>1</v>
      </c>
      <c r="X55" s="56">
        <f t="shared" si="10"/>
        <v>0</v>
      </c>
      <c r="Y55" s="55">
        <f t="shared" si="11"/>
        <v>100</v>
      </c>
    </row>
    <row r="56" spans="1:25" s="38" customFormat="1" ht="42" customHeight="1">
      <c r="A56" s="57"/>
      <c r="B56" s="43" t="s">
        <v>367</v>
      </c>
      <c r="C56" s="43" t="s">
        <v>368</v>
      </c>
      <c r="D56" s="43" t="s">
        <v>369</v>
      </c>
      <c r="E56" s="43" t="s">
        <v>370</v>
      </c>
      <c r="F56" s="44" t="str">
        <f t="shared" si="6"/>
        <v>宇部市東岐波458番地2</v>
      </c>
      <c r="G56" s="44" t="s">
        <v>371</v>
      </c>
      <c r="H56" s="45">
        <v>19085</v>
      </c>
      <c r="I56" s="78">
        <v>60</v>
      </c>
      <c r="J56" s="47" t="s">
        <v>372</v>
      </c>
      <c r="K56" s="48"/>
      <c r="L56" s="49">
        <v>2</v>
      </c>
      <c r="M56" s="50" t="s">
        <v>30</v>
      </c>
      <c r="N56" s="50" t="s">
        <v>293</v>
      </c>
      <c r="O56" s="50" t="s">
        <v>289</v>
      </c>
      <c r="P56" s="51" t="s">
        <v>373</v>
      </c>
      <c r="Q56" s="51" t="s">
        <v>253</v>
      </c>
      <c r="R56" s="52" t="str">
        <f t="shared" si="7"/>
        <v>（私立）</v>
      </c>
      <c r="S56" s="53" t="s">
        <v>93</v>
      </c>
      <c r="V56" s="54">
        <f t="shared" si="8"/>
        <v>0</v>
      </c>
      <c r="W56" s="55">
        <f t="shared" si="9"/>
        <v>1</v>
      </c>
      <c r="X56" s="56">
        <f t="shared" si="10"/>
        <v>0</v>
      </c>
      <c r="Y56" s="55">
        <f t="shared" si="11"/>
        <v>60</v>
      </c>
    </row>
    <row r="57" spans="1:25" s="38" customFormat="1" ht="42" customHeight="1">
      <c r="A57" s="57"/>
      <c r="B57" s="43" t="s">
        <v>374</v>
      </c>
      <c r="C57" s="43" t="s">
        <v>375</v>
      </c>
      <c r="D57" s="43" t="s">
        <v>376</v>
      </c>
      <c r="E57" s="43" t="s">
        <v>377</v>
      </c>
      <c r="F57" s="44" t="str">
        <f t="shared" si="6"/>
        <v>宇部市野中四丁目8番8号</v>
      </c>
      <c r="G57" s="44" t="s">
        <v>378</v>
      </c>
      <c r="H57" s="45">
        <v>19419</v>
      </c>
      <c r="I57" s="78">
        <v>120</v>
      </c>
      <c r="J57" s="47" t="s">
        <v>379</v>
      </c>
      <c r="K57" s="48" t="s">
        <v>29</v>
      </c>
      <c r="L57" s="49">
        <v>2</v>
      </c>
      <c r="M57" s="50" t="s">
        <v>30</v>
      </c>
      <c r="N57" s="50" t="s">
        <v>293</v>
      </c>
      <c r="O57" s="50" t="s">
        <v>289</v>
      </c>
      <c r="P57" s="51" t="s">
        <v>380</v>
      </c>
      <c r="Q57" s="51" t="s">
        <v>381</v>
      </c>
      <c r="R57" s="52" t="str">
        <f t="shared" si="7"/>
        <v>（私立）</v>
      </c>
      <c r="S57" s="53" t="s">
        <v>93</v>
      </c>
      <c r="V57" s="54">
        <f t="shared" si="8"/>
        <v>0</v>
      </c>
      <c r="W57" s="55">
        <f t="shared" si="9"/>
        <v>1</v>
      </c>
      <c r="X57" s="56">
        <f t="shared" si="10"/>
        <v>0</v>
      </c>
      <c r="Y57" s="55">
        <f t="shared" si="11"/>
        <v>120</v>
      </c>
    </row>
    <row r="58" spans="1:25" s="38" customFormat="1" ht="42" customHeight="1">
      <c r="A58" s="57"/>
      <c r="B58" s="43" t="s">
        <v>382</v>
      </c>
      <c r="C58" s="43" t="s">
        <v>383</v>
      </c>
      <c r="D58" s="43" t="s">
        <v>384</v>
      </c>
      <c r="E58" s="43" t="s">
        <v>385</v>
      </c>
      <c r="F58" s="44" t="str">
        <f t="shared" si="6"/>
        <v>宇部市上宇部571番地2</v>
      </c>
      <c r="G58" s="44" t="s">
        <v>386</v>
      </c>
      <c r="H58" s="45">
        <v>19450</v>
      </c>
      <c r="I58" s="78">
        <v>170</v>
      </c>
      <c r="J58" s="47" t="s">
        <v>387</v>
      </c>
      <c r="K58" s="48" t="s">
        <v>29</v>
      </c>
      <c r="L58" s="49">
        <v>2</v>
      </c>
      <c r="M58" s="50" t="s">
        <v>30</v>
      </c>
      <c r="N58" s="50" t="s">
        <v>293</v>
      </c>
      <c r="O58" s="50" t="s">
        <v>289</v>
      </c>
      <c r="P58" s="51" t="s">
        <v>388</v>
      </c>
      <c r="Q58" s="51" t="s">
        <v>389</v>
      </c>
      <c r="R58" s="52" t="str">
        <f t="shared" si="7"/>
        <v>（私立）</v>
      </c>
      <c r="S58" s="53" t="s">
        <v>93</v>
      </c>
      <c r="V58" s="54">
        <f t="shared" si="8"/>
        <v>0</v>
      </c>
      <c r="W58" s="55">
        <f t="shared" si="9"/>
        <v>1</v>
      </c>
      <c r="X58" s="56">
        <f t="shared" si="10"/>
        <v>0</v>
      </c>
      <c r="Y58" s="55">
        <f t="shared" si="11"/>
        <v>170</v>
      </c>
    </row>
    <row r="59" spans="1:25" s="38" customFormat="1" ht="42" customHeight="1">
      <c r="A59" s="57"/>
      <c r="B59" s="43" t="s">
        <v>246</v>
      </c>
      <c r="C59" s="43" t="s">
        <v>390</v>
      </c>
      <c r="D59" s="43" t="s">
        <v>391</v>
      </c>
      <c r="E59" s="43" t="s">
        <v>392</v>
      </c>
      <c r="F59" s="44" t="str">
        <f t="shared" si="6"/>
        <v>宇部市西宇部北二丁目5番60号</v>
      </c>
      <c r="G59" s="44" t="s">
        <v>393</v>
      </c>
      <c r="H59" s="45">
        <v>19683</v>
      </c>
      <c r="I59" s="78">
        <v>150</v>
      </c>
      <c r="J59" s="47" t="s">
        <v>394</v>
      </c>
      <c r="K59" s="48" t="s">
        <v>29</v>
      </c>
      <c r="L59" s="49">
        <v>2</v>
      </c>
      <c r="M59" s="50" t="s">
        <v>30</v>
      </c>
      <c r="N59" s="50" t="s">
        <v>293</v>
      </c>
      <c r="O59" s="50" t="s">
        <v>289</v>
      </c>
      <c r="P59" s="51" t="s">
        <v>395</v>
      </c>
      <c r="Q59" s="51" t="s">
        <v>253</v>
      </c>
      <c r="R59" s="52" t="str">
        <f t="shared" si="7"/>
        <v>（私立）</v>
      </c>
      <c r="S59" s="53" t="s">
        <v>93</v>
      </c>
      <c r="V59" s="54">
        <f t="shared" si="8"/>
        <v>0</v>
      </c>
      <c r="W59" s="55">
        <f t="shared" si="9"/>
        <v>1</v>
      </c>
      <c r="X59" s="56">
        <f t="shared" si="10"/>
        <v>0</v>
      </c>
      <c r="Y59" s="55">
        <f t="shared" si="11"/>
        <v>150</v>
      </c>
    </row>
    <row r="60" spans="1:25" s="38" customFormat="1" ht="42" customHeight="1">
      <c r="A60" s="57"/>
      <c r="B60" s="43" t="s">
        <v>396</v>
      </c>
      <c r="C60" s="43" t="s">
        <v>397</v>
      </c>
      <c r="D60" s="43" t="s">
        <v>398</v>
      </c>
      <c r="E60" s="43" t="s">
        <v>399</v>
      </c>
      <c r="F60" s="44" t="str">
        <f t="shared" si="6"/>
        <v>宇部市東岐波5587番地2</v>
      </c>
      <c r="G60" s="44" t="s">
        <v>371</v>
      </c>
      <c r="H60" s="45">
        <v>23833</v>
      </c>
      <c r="I60" s="78">
        <v>60</v>
      </c>
      <c r="J60" s="47" t="s">
        <v>400</v>
      </c>
      <c r="K60" s="48" t="s">
        <v>29</v>
      </c>
      <c r="L60" s="49">
        <v>2</v>
      </c>
      <c r="M60" s="50" t="s">
        <v>30</v>
      </c>
      <c r="N60" s="50" t="s">
        <v>293</v>
      </c>
      <c r="O60" s="50" t="s">
        <v>289</v>
      </c>
      <c r="P60" s="51" t="s">
        <v>401</v>
      </c>
      <c r="Q60" s="51" t="s">
        <v>402</v>
      </c>
      <c r="R60" s="52" t="str">
        <f t="shared" si="7"/>
        <v>（私立）</v>
      </c>
      <c r="S60" s="53" t="s">
        <v>93</v>
      </c>
      <c r="V60" s="54">
        <f t="shared" si="8"/>
        <v>0</v>
      </c>
      <c r="W60" s="55">
        <f t="shared" si="9"/>
        <v>1</v>
      </c>
      <c r="X60" s="56">
        <f t="shared" si="10"/>
        <v>0</v>
      </c>
      <c r="Y60" s="55">
        <f t="shared" si="11"/>
        <v>60</v>
      </c>
    </row>
    <row r="61" spans="1:25" s="38" customFormat="1" ht="42" customHeight="1">
      <c r="A61" s="57"/>
      <c r="B61" s="43" t="s">
        <v>403</v>
      </c>
      <c r="C61" s="43" t="s">
        <v>397</v>
      </c>
      <c r="D61" s="43" t="s">
        <v>398</v>
      </c>
      <c r="E61" s="43" t="s">
        <v>404</v>
      </c>
      <c r="F61" s="44" t="str">
        <f t="shared" si="6"/>
        <v>宇部市開六丁目17番7号</v>
      </c>
      <c r="G61" s="44" t="s">
        <v>405</v>
      </c>
      <c r="H61" s="45">
        <v>24807</v>
      </c>
      <c r="I61" s="78">
        <v>30</v>
      </c>
      <c r="J61" s="47" t="s">
        <v>406</v>
      </c>
      <c r="K61" s="48" t="s">
        <v>29</v>
      </c>
      <c r="L61" s="49">
        <v>2</v>
      </c>
      <c r="M61" s="50" t="s">
        <v>30</v>
      </c>
      <c r="N61" s="50" t="s">
        <v>293</v>
      </c>
      <c r="O61" s="50" t="s">
        <v>289</v>
      </c>
      <c r="P61" s="51" t="s">
        <v>407</v>
      </c>
      <c r="Q61" s="51" t="s">
        <v>408</v>
      </c>
      <c r="R61" s="52" t="str">
        <f t="shared" si="7"/>
        <v>（私立）</v>
      </c>
      <c r="S61" s="53" t="s">
        <v>93</v>
      </c>
      <c r="V61" s="54">
        <f t="shared" si="8"/>
        <v>0</v>
      </c>
      <c r="W61" s="55">
        <f t="shared" si="9"/>
        <v>1</v>
      </c>
      <c r="X61" s="56">
        <f t="shared" si="10"/>
        <v>0</v>
      </c>
      <c r="Y61" s="55">
        <f t="shared" si="11"/>
        <v>30</v>
      </c>
    </row>
    <row r="62" spans="1:25" s="38" customFormat="1" ht="42" customHeight="1">
      <c r="A62" s="57"/>
      <c r="B62" s="43" t="s">
        <v>409</v>
      </c>
      <c r="C62" s="43" t="s">
        <v>410</v>
      </c>
      <c r="D62" s="43" t="s">
        <v>411</v>
      </c>
      <c r="E62" s="43" t="s">
        <v>412</v>
      </c>
      <c r="F62" s="44" t="str">
        <f t="shared" si="6"/>
        <v>宇部市東本町二丁目1番1号</v>
      </c>
      <c r="G62" s="44" t="s">
        <v>413</v>
      </c>
      <c r="H62" s="45">
        <v>26390</v>
      </c>
      <c r="I62" s="78">
        <v>80</v>
      </c>
      <c r="J62" s="47" t="s">
        <v>414</v>
      </c>
      <c r="K62" s="48" t="s">
        <v>29</v>
      </c>
      <c r="L62" s="49">
        <v>2</v>
      </c>
      <c r="M62" s="50" t="s">
        <v>30</v>
      </c>
      <c r="N62" s="50" t="s">
        <v>293</v>
      </c>
      <c r="O62" s="50" t="s">
        <v>289</v>
      </c>
      <c r="P62" s="51" t="s">
        <v>415</v>
      </c>
      <c r="Q62" s="51" t="s">
        <v>416</v>
      </c>
      <c r="R62" s="52" t="str">
        <f t="shared" si="7"/>
        <v>（私立）</v>
      </c>
      <c r="S62" s="53" t="s">
        <v>93</v>
      </c>
      <c r="V62" s="54">
        <f t="shared" si="8"/>
        <v>0</v>
      </c>
      <c r="W62" s="55">
        <f t="shared" si="9"/>
        <v>1</v>
      </c>
      <c r="X62" s="56">
        <f t="shared" si="10"/>
        <v>0</v>
      </c>
      <c r="Y62" s="55">
        <f t="shared" si="11"/>
        <v>80</v>
      </c>
    </row>
    <row r="63" spans="1:25" s="38" customFormat="1" ht="42" customHeight="1">
      <c r="A63" s="57"/>
      <c r="B63" s="43" t="s">
        <v>417</v>
      </c>
      <c r="C63" s="43" t="s">
        <v>321</v>
      </c>
      <c r="D63" s="43" t="s">
        <v>322</v>
      </c>
      <c r="E63" s="43" t="s">
        <v>418</v>
      </c>
      <c r="F63" s="44" t="str">
        <f t="shared" si="6"/>
        <v>宇部市西小串五丁目6番14-8</v>
      </c>
      <c r="G63" s="44" t="s">
        <v>419</v>
      </c>
      <c r="H63" s="45">
        <v>26390</v>
      </c>
      <c r="I63" s="78">
        <v>90</v>
      </c>
      <c r="J63" s="47" t="s">
        <v>420</v>
      </c>
      <c r="K63" s="48" t="s">
        <v>29</v>
      </c>
      <c r="L63" s="49">
        <v>2</v>
      </c>
      <c r="M63" s="50" t="s">
        <v>30</v>
      </c>
      <c r="N63" s="50" t="s">
        <v>293</v>
      </c>
      <c r="O63" s="50" t="s">
        <v>289</v>
      </c>
      <c r="P63" s="51" t="s">
        <v>421</v>
      </c>
      <c r="Q63" s="51" t="s">
        <v>422</v>
      </c>
      <c r="R63" s="52" t="str">
        <f t="shared" si="7"/>
        <v>（私立）</v>
      </c>
      <c r="S63" s="53" t="s">
        <v>93</v>
      </c>
      <c r="V63" s="54">
        <f t="shared" si="8"/>
        <v>0</v>
      </c>
      <c r="W63" s="55">
        <f t="shared" si="9"/>
        <v>1</v>
      </c>
      <c r="X63" s="56">
        <f t="shared" si="10"/>
        <v>0</v>
      </c>
      <c r="Y63" s="55">
        <f t="shared" si="11"/>
        <v>90</v>
      </c>
    </row>
    <row r="64" spans="1:25" s="38" customFormat="1" ht="42" customHeight="1">
      <c r="A64" s="57"/>
      <c r="B64" s="43" t="s">
        <v>423</v>
      </c>
      <c r="C64" s="43" t="s">
        <v>424</v>
      </c>
      <c r="D64" s="43" t="s">
        <v>425</v>
      </c>
      <c r="E64" s="43" t="s">
        <v>426</v>
      </c>
      <c r="F64" s="44" t="str">
        <f t="shared" si="6"/>
        <v>宇部市今村北五丁目2-32</v>
      </c>
      <c r="G64" s="44" t="s">
        <v>427</v>
      </c>
      <c r="H64" s="45">
        <v>27485</v>
      </c>
      <c r="I64" s="78">
        <v>30</v>
      </c>
      <c r="J64" s="47" t="s">
        <v>428</v>
      </c>
      <c r="K64" s="48" t="s">
        <v>29</v>
      </c>
      <c r="L64" s="49">
        <v>2</v>
      </c>
      <c r="M64" s="50" t="s">
        <v>30</v>
      </c>
      <c r="N64" s="50" t="s">
        <v>293</v>
      </c>
      <c r="O64" s="50" t="s">
        <v>289</v>
      </c>
      <c r="P64" s="51" t="s">
        <v>429</v>
      </c>
      <c r="Q64" s="51" t="s">
        <v>430</v>
      </c>
      <c r="R64" s="52" t="str">
        <f t="shared" si="7"/>
        <v>（私立）</v>
      </c>
      <c r="S64" s="53" t="s">
        <v>93</v>
      </c>
      <c r="V64" s="54">
        <f t="shared" si="8"/>
        <v>0</v>
      </c>
      <c r="W64" s="55">
        <f t="shared" si="9"/>
        <v>1</v>
      </c>
      <c r="X64" s="56">
        <f t="shared" si="10"/>
        <v>0</v>
      </c>
      <c r="Y64" s="55">
        <f t="shared" si="11"/>
        <v>30</v>
      </c>
    </row>
    <row r="65" spans="1:25" s="38" customFormat="1" ht="42" customHeight="1">
      <c r="A65" s="57"/>
      <c r="B65" s="43" t="s">
        <v>431</v>
      </c>
      <c r="C65" s="43" t="s">
        <v>432</v>
      </c>
      <c r="D65" s="43" t="s">
        <v>433</v>
      </c>
      <c r="E65" s="43" t="s">
        <v>434</v>
      </c>
      <c r="F65" s="44" t="str">
        <f t="shared" si="6"/>
        <v>宇部市西平原二丁目9番15号</v>
      </c>
      <c r="G65" s="44" t="s">
        <v>435</v>
      </c>
      <c r="H65" s="45">
        <v>28216</v>
      </c>
      <c r="I65" s="78">
        <v>130</v>
      </c>
      <c r="J65" s="47" t="s">
        <v>436</v>
      </c>
      <c r="K65" s="48" t="s">
        <v>29</v>
      </c>
      <c r="L65" s="49">
        <v>2</v>
      </c>
      <c r="M65" s="50" t="s">
        <v>30</v>
      </c>
      <c r="N65" s="50" t="s">
        <v>293</v>
      </c>
      <c r="O65" s="50" t="s">
        <v>289</v>
      </c>
      <c r="P65" s="51" t="s">
        <v>437</v>
      </c>
      <c r="Q65" s="51" t="s">
        <v>438</v>
      </c>
      <c r="R65" s="52" t="str">
        <f t="shared" si="7"/>
        <v>（私立）</v>
      </c>
      <c r="S65" s="53" t="s">
        <v>93</v>
      </c>
      <c r="V65" s="54">
        <f t="shared" si="8"/>
        <v>0</v>
      </c>
      <c r="W65" s="55">
        <f t="shared" si="9"/>
        <v>1</v>
      </c>
      <c r="X65" s="56">
        <f t="shared" si="10"/>
        <v>0</v>
      </c>
      <c r="Y65" s="55">
        <f t="shared" si="11"/>
        <v>130</v>
      </c>
    </row>
    <row r="66" spans="1:25" s="38" customFormat="1" ht="42" customHeight="1">
      <c r="A66" s="57"/>
      <c r="B66" s="43" t="s">
        <v>439</v>
      </c>
      <c r="C66" s="43" t="s">
        <v>440</v>
      </c>
      <c r="D66" s="43" t="s">
        <v>441</v>
      </c>
      <c r="E66" s="43" t="s">
        <v>442</v>
      </c>
      <c r="F66" s="44" t="str">
        <f t="shared" si="6"/>
        <v>宇部市妻崎開作246番地5</v>
      </c>
      <c r="G66" s="44" t="s">
        <v>304</v>
      </c>
      <c r="H66" s="45">
        <v>28581</v>
      </c>
      <c r="I66" s="78">
        <v>140</v>
      </c>
      <c r="J66" s="47" t="s">
        <v>443</v>
      </c>
      <c r="K66" s="48" t="s">
        <v>29</v>
      </c>
      <c r="L66" s="49">
        <v>2</v>
      </c>
      <c r="M66" s="50" t="s">
        <v>30</v>
      </c>
      <c r="N66" s="50" t="s">
        <v>293</v>
      </c>
      <c r="O66" s="50" t="s">
        <v>289</v>
      </c>
      <c r="P66" s="51" t="s">
        <v>444</v>
      </c>
      <c r="Q66" s="51" t="s">
        <v>445</v>
      </c>
      <c r="R66" s="52" t="str">
        <f t="shared" si="7"/>
        <v>（私立）</v>
      </c>
      <c r="S66" s="53" t="s">
        <v>93</v>
      </c>
      <c r="V66" s="54">
        <f t="shared" si="8"/>
        <v>0</v>
      </c>
      <c r="W66" s="55">
        <f t="shared" si="9"/>
        <v>1</v>
      </c>
      <c r="X66" s="56">
        <f t="shared" si="10"/>
        <v>0</v>
      </c>
      <c r="Y66" s="55">
        <f t="shared" si="11"/>
        <v>140</v>
      </c>
    </row>
    <row r="67" spans="1:25" s="38" customFormat="1" ht="42" customHeight="1">
      <c r="A67" s="57"/>
      <c r="B67" s="43" t="s">
        <v>446</v>
      </c>
      <c r="C67" s="43" t="s">
        <v>447</v>
      </c>
      <c r="D67" s="43" t="s">
        <v>448</v>
      </c>
      <c r="E67" s="43" t="s">
        <v>449</v>
      </c>
      <c r="F67" s="44" t="str">
        <f t="shared" si="6"/>
        <v>宇部市南小羽山一丁目5番6号</v>
      </c>
      <c r="G67" s="44" t="s">
        <v>450</v>
      </c>
      <c r="H67" s="45">
        <v>29312</v>
      </c>
      <c r="I67" s="78">
        <v>110</v>
      </c>
      <c r="J67" s="47" t="s">
        <v>451</v>
      </c>
      <c r="K67" s="48" t="s">
        <v>29</v>
      </c>
      <c r="L67" s="49">
        <v>2</v>
      </c>
      <c r="M67" s="50" t="s">
        <v>30</v>
      </c>
      <c r="N67" s="50" t="s">
        <v>293</v>
      </c>
      <c r="O67" s="50" t="s">
        <v>289</v>
      </c>
      <c r="P67" s="51" t="s">
        <v>452</v>
      </c>
      <c r="Q67" s="51" t="s">
        <v>453</v>
      </c>
      <c r="R67" s="52" t="str">
        <f t="shared" si="7"/>
        <v>（私立）</v>
      </c>
      <c r="S67" s="53" t="s">
        <v>93</v>
      </c>
      <c r="V67" s="54">
        <f t="shared" si="8"/>
        <v>0</v>
      </c>
      <c r="W67" s="55">
        <f t="shared" si="9"/>
        <v>1</v>
      </c>
      <c r="X67" s="56">
        <f t="shared" si="10"/>
        <v>0</v>
      </c>
      <c r="Y67" s="55">
        <f t="shared" si="11"/>
        <v>110</v>
      </c>
    </row>
    <row r="68" spans="1:25" s="38" customFormat="1" ht="42" customHeight="1">
      <c r="A68" s="57"/>
      <c r="B68" s="43" t="s">
        <v>454</v>
      </c>
      <c r="C68" s="43" t="s">
        <v>455</v>
      </c>
      <c r="D68" s="43" t="s">
        <v>456</v>
      </c>
      <c r="E68" s="43" t="s">
        <v>457</v>
      </c>
      <c r="F68" s="44" t="str">
        <f t="shared" si="6"/>
        <v>宇部市木田29番地2</v>
      </c>
      <c r="G68" s="44" t="s">
        <v>458</v>
      </c>
      <c r="H68" s="45">
        <v>29312</v>
      </c>
      <c r="I68" s="78">
        <v>30</v>
      </c>
      <c r="J68" s="47" t="s">
        <v>459</v>
      </c>
      <c r="K68" s="48" t="s">
        <v>29</v>
      </c>
      <c r="L68" s="49">
        <v>2</v>
      </c>
      <c r="M68" s="50" t="s">
        <v>30</v>
      </c>
      <c r="N68" s="50" t="s">
        <v>293</v>
      </c>
      <c r="O68" s="50" t="s">
        <v>289</v>
      </c>
      <c r="P68" s="51" t="s">
        <v>460</v>
      </c>
      <c r="Q68" s="51" t="s">
        <v>461</v>
      </c>
      <c r="R68" s="52" t="str">
        <f t="shared" si="7"/>
        <v>（私立）</v>
      </c>
      <c r="S68" s="53" t="s">
        <v>93</v>
      </c>
      <c r="V68" s="54">
        <f t="shared" si="8"/>
        <v>0</v>
      </c>
      <c r="W68" s="55">
        <f t="shared" si="9"/>
        <v>1</v>
      </c>
      <c r="X68" s="56">
        <f t="shared" si="10"/>
        <v>0</v>
      </c>
      <c r="Y68" s="55">
        <f t="shared" si="11"/>
        <v>30</v>
      </c>
    </row>
    <row r="69" spans="1:25" s="38" customFormat="1" ht="42" customHeight="1">
      <c r="A69" s="57"/>
      <c r="B69" s="43" t="s">
        <v>462</v>
      </c>
      <c r="C69" s="43" t="s">
        <v>463</v>
      </c>
      <c r="D69" s="43" t="s">
        <v>464</v>
      </c>
      <c r="E69" s="43" t="s">
        <v>465</v>
      </c>
      <c r="F69" s="44" t="str">
        <f t="shared" si="6"/>
        <v>宇部市東岐波4364番地2</v>
      </c>
      <c r="G69" s="44" t="s">
        <v>371</v>
      </c>
      <c r="H69" s="45">
        <v>29677</v>
      </c>
      <c r="I69" s="78">
        <v>60</v>
      </c>
      <c r="J69" s="47" t="s">
        <v>466</v>
      </c>
      <c r="K69" s="48" t="s">
        <v>29</v>
      </c>
      <c r="L69" s="49">
        <v>2</v>
      </c>
      <c r="M69" s="50" t="s">
        <v>30</v>
      </c>
      <c r="N69" s="50" t="s">
        <v>293</v>
      </c>
      <c r="O69" s="50" t="s">
        <v>289</v>
      </c>
      <c r="P69" s="51" t="s">
        <v>467</v>
      </c>
      <c r="Q69" s="51" t="s">
        <v>468</v>
      </c>
      <c r="R69" s="52" t="str">
        <f t="shared" si="7"/>
        <v>（私立）</v>
      </c>
      <c r="S69" s="53" t="s">
        <v>93</v>
      </c>
      <c r="V69" s="54">
        <f t="shared" si="8"/>
        <v>0</v>
      </c>
      <c r="W69" s="55">
        <f t="shared" si="9"/>
        <v>1</v>
      </c>
      <c r="X69" s="56">
        <f t="shared" si="10"/>
        <v>0</v>
      </c>
      <c r="Y69" s="55">
        <f t="shared" si="11"/>
        <v>60</v>
      </c>
    </row>
    <row r="70" spans="1:25" s="38" customFormat="1" ht="42" customHeight="1">
      <c r="A70" s="57"/>
      <c r="B70" s="43" t="s">
        <v>469</v>
      </c>
      <c r="C70" s="43" t="s">
        <v>470</v>
      </c>
      <c r="D70" s="43" t="s">
        <v>471</v>
      </c>
      <c r="E70" s="43" t="s">
        <v>472</v>
      </c>
      <c r="F70" s="44" t="str">
        <f t="shared" si="6"/>
        <v>宇部市小野8298番地1</v>
      </c>
      <c r="G70" s="44" t="s">
        <v>473</v>
      </c>
      <c r="H70" s="45">
        <v>30407</v>
      </c>
      <c r="I70" s="46">
        <v>20</v>
      </c>
      <c r="J70" s="47" t="s">
        <v>474</v>
      </c>
      <c r="K70" s="48" t="s">
        <v>29</v>
      </c>
      <c r="L70" s="49">
        <v>2</v>
      </c>
      <c r="M70" s="50" t="s">
        <v>30</v>
      </c>
      <c r="N70" s="50" t="s">
        <v>293</v>
      </c>
      <c r="O70" s="50" t="s">
        <v>289</v>
      </c>
      <c r="P70" s="51" t="s">
        <v>475</v>
      </c>
      <c r="Q70" s="51" t="s">
        <v>476</v>
      </c>
      <c r="R70" s="52" t="str">
        <f t="shared" si="7"/>
        <v>（私立）</v>
      </c>
      <c r="S70" s="53" t="s">
        <v>93</v>
      </c>
      <c r="V70" s="54">
        <f t="shared" si="8"/>
        <v>0</v>
      </c>
      <c r="W70" s="55">
        <f t="shared" si="9"/>
        <v>1</v>
      </c>
      <c r="X70" s="56">
        <f t="shared" si="10"/>
        <v>0</v>
      </c>
      <c r="Y70" s="55">
        <f t="shared" si="11"/>
        <v>20</v>
      </c>
    </row>
    <row r="71" spans="1:25" s="38" customFormat="1" ht="42" customHeight="1">
      <c r="A71" s="57"/>
      <c r="B71" s="43" t="s">
        <v>477</v>
      </c>
      <c r="C71" s="43" t="s">
        <v>478</v>
      </c>
      <c r="D71" s="43" t="s">
        <v>479</v>
      </c>
      <c r="E71" s="43" t="s">
        <v>480</v>
      </c>
      <c r="F71" s="44" t="str">
        <f t="shared" si="6"/>
        <v>宇部市東小羽山町二丁目5番7号</v>
      </c>
      <c r="G71" s="44" t="s">
        <v>481</v>
      </c>
      <c r="H71" s="45">
        <v>31138</v>
      </c>
      <c r="I71" s="78">
        <v>60</v>
      </c>
      <c r="J71" s="47" t="s">
        <v>482</v>
      </c>
      <c r="K71" s="48"/>
      <c r="L71" s="49">
        <v>2</v>
      </c>
      <c r="M71" s="50" t="s">
        <v>30</v>
      </c>
      <c r="N71" s="50" t="s">
        <v>293</v>
      </c>
      <c r="O71" s="50" t="s">
        <v>289</v>
      </c>
      <c r="P71" s="51" t="s">
        <v>483</v>
      </c>
      <c r="Q71" s="51" t="s">
        <v>484</v>
      </c>
      <c r="R71" s="52" t="str">
        <f t="shared" si="7"/>
        <v>（私立）</v>
      </c>
      <c r="S71" s="53" t="s">
        <v>93</v>
      </c>
      <c r="V71" s="54">
        <f t="shared" si="8"/>
        <v>0</v>
      </c>
      <c r="W71" s="55">
        <f t="shared" si="9"/>
        <v>1</v>
      </c>
      <c r="X71" s="56">
        <f t="shared" si="10"/>
        <v>0</v>
      </c>
      <c r="Y71" s="55">
        <f t="shared" si="11"/>
        <v>60</v>
      </c>
    </row>
    <row r="72" spans="1:25" s="38" customFormat="1" ht="42" customHeight="1">
      <c r="A72" s="57"/>
      <c r="B72" s="43" t="s">
        <v>485</v>
      </c>
      <c r="C72" s="43" t="s">
        <v>486</v>
      </c>
      <c r="D72" s="43" t="s">
        <v>487</v>
      </c>
      <c r="E72" s="43" t="s">
        <v>488</v>
      </c>
      <c r="F72" s="44" t="str">
        <f t="shared" si="6"/>
        <v>宇部市あすとぴあ七丁目1番1号</v>
      </c>
      <c r="G72" s="44" t="s">
        <v>489</v>
      </c>
      <c r="H72" s="45">
        <v>39539</v>
      </c>
      <c r="I72" s="78">
        <v>60</v>
      </c>
      <c r="J72" s="47" t="s">
        <v>490</v>
      </c>
      <c r="K72" s="48"/>
      <c r="L72" s="49">
        <v>2</v>
      </c>
      <c r="M72" s="50" t="s">
        <v>30</v>
      </c>
      <c r="N72" s="50" t="s">
        <v>293</v>
      </c>
      <c r="O72" s="50" t="s">
        <v>289</v>
      </c>
      <c r="P72" s="51" t="s">
        <v>491</v>
      </c>
      <c r="Q72" s="51" t="s">
        <v>492</v>
      </c>
      <c r="R72" s="52" t="str">
        <f t="shared" si="7"/>
        <v>（私立）</v>
      </c>
      <c r="S72" s="53" t="s">
        <v>93</v>
      </c>
      <c r="V72" s="54">
        <f t="shared" si="8"/>
        <v>0</v>
      </c>
      <c r="W72" s="55">
        <f t="shared" si="9"/>
        <v>1</v>
      </c>
      <c r="X72" s="56">
        <f t="shared" si="10"/>
        <v>0</v>
      </c>
      <c r="Y72" s="55">
        <f t="shared" si="11"/>
        <v>60</v>
      </c>
    </row>
    <row r="73" spans="1:25" s="38" customFormat="1" ht="34.5" customHeight="1">
      <c r="A73" s="66" t="s">
        <v>493</v>
      </c>
      <c r="B73" s="44"/>
      <c r="C73" s="67" t="str">
        <f>"〔施設"&amp;M297&amp;"（公立"&amp;H297&amp;"、"&amp;"私立"&amp;I297&amp;"）"&amp;"  定員"&amp;N297&amp;"（公立"&amp;J297&amp;"、私立"&amp;K297&amp;"）〕"</f>
        <v>〔施設38（公立11、私立27）  定員3818（公立1110、私立2708）〕</v>
      </c>
      <c r="D73" s="44"/>
      <c r="E73" s="44"/>
      <c r="F73" s="44"/>
      <c r="G73" s="44"/>
      <c r="H73" s="45"/>
      <c r="I73" s="46"/>
      <c r="J73" s="47"/>
      <c r="K73" s="48"/>
      <c r="L73" s="68"/>
      <c r="M73" s="69"/>
      <c r="N73" s="69"/>
      <c r="O73" s="69"/>
      <c r="P73" s="70"/>
      <c r="Q73" s="70"/>
      <c r="R73" s="71"/>
      <c r="S73" s="72"/>
      <c r="V73" s="54"/>
      <c r="W73" s="55"/>
      <c r="X73" s="56"/>
      <c r="Y73" s="55"/>
    </row>
    <row r="74" spans="1:25" s="38" customFormat="1" ht="39.75" customHeight="1">
      <c r="A74" s="42">
        <f>M297</f>
        <v>38</v>
      </c>
      <c r="B74" s="43" t="s">
        <v>494</v>
      </c>
      <c r="C74" s="43" t="s">
        <v>495</v>
      </c>
      <c r="D74" s="43" t="s">
        <v>495</v>
      </c>
      <c r="E74" s="43" t="s">
        <v>496</v>
      </c>
      <c r="F74" s="44" t="str">
        <f>O74&amp;P74</f>
        <v>山口市旭通り一丁目6-19</v>
      </c>
      <c r="G74" s="44" t="s">
        <v>497</v>
      </c>
      <c r="H74" s="45">
        <v>19450</v>
      </c>
      <c r="I74" s="78">
        <v>150</v>
      </c>
      <c r="J74" s="47" t="s">
        <v>498</v>
      </c>
      <c r="K74" s="48" t="s">
        <v>29</v>
      </c>
      <c r="L74" s="49">
        <v>1</v>
      </c>
      <c r="M74" s="50" t="s">
        <v>30</v>
      </c>
      <c r="N74" s="50" t="s">
        <v>499</v>
      </c>
      <c r="O74" s="50" t="s">
        <v>495</v>
      </c>
      <c r="P74" s="51" t="s">
        <v>500</v>
      </c>
      <c r="Q74" s="51" t="s">
        <v>501</v>
      </c>
      <c r="R74" s="52" t="str">
        <f>IF(S74="","",IF(OR(S74="国",S74="県",S74="市町",S74="組合その他"),"（公立）","（私立）"))</f>
        <v>（公立）</v>
      </c>
      <c r="S74" s="53" t="s">
        <v>34</v>
      </c>
      <c r="V74" s="54">
        <f>IF(R74="（公立）",1,0)</f>
        <v>1</v>
      </c>
      <c r="W74" s="55">
        <f>IF(R74="（私立）",1,0)</f>
        <v>0</v>
      </c>
      <c r="X74" s="56">
        <f>IF(R74="（公立）",I74,0)</f>
        <v>150</v>
      </c>
      <c r="Y74" s="55">
        <f>IF(R74="（私立）",I74,0)</f>
        <v>0</v>
      </c>
    </row>
    <row r="75" spans="1:25" s="38" customFormat="1" ht="39.75" customHeight="1">
      <c r="A75" s="57"/>
      <c r="B75" s="43" t="s">
        <v>502</v>
      </c>
      <c r="C75" s="43" t="s">
        <v>503</v>
      </c>
      <c r="D75" s="43" t="s">
        <v>503</v>
      </c>
      <c r="E75" s="43" t="s">
        <v>504</v>
      </c>
      <c r="F75" s="44" t="str">
        <f>O75&amp;P75</f>
        <v>山口市小郡下郷1628-18</v>
      </c>
      <c r="G75" s="44" t="s">
        <v>505</v>
      </c>
      <c r="H75" s="45">
        <v>19876</v>
      </c>
      <c r="I75" s="78">
        <v>90</v>
      </c>
      <c r="J75" s="47" t="s">
        <v>506</v>
      </c>
      <c r="K75" s="48" t="s">
        <v>29</v>
      </c>
      <c r="L75" s="49">
        <v>1</v>
      </c>
      <c r="M75" s="50" t="s">
        <v>30</v>
      </c>
      <c r="N75" s="50">
        <v>35203</v>
      </c>
      <c r="O75" s="50" t="s">
        <v>503</v>
      </c>
      <c r="P75" s="51" t="s">
        <v>507</v>
      </c>
      <c r="Q75" s="51" t="s">
        <v>508</v>
      </c>
      <c r="R75" s="52" t="str">
        <f>IF(S75="","",IF(OR(S75="国",S75="県",S75="市町",S75="組合その他"),"（公立）","（私立）"))</f>
        <v>（公立）</v>
      </c>
      <c r="S75" s="53" t="s">
        <v>34</v>
      </c>
      <c r="V75" s="54">
        <f>IF(R75="（公立）",1,0)</f>
        <v>1</v>
      </c>
      <c r="W75" s="55">
        <f>IF(R75="（私立）",1,0)</f>
        <v>0</v>
      </c>
      <c r="X75" s="56">
        <f>IF(R75="（公立）",I75,0)</f>
        <v>90</v>
      </c>
      <c r="Y75" s="55">
        <f>IF(R75="（私立）",I75,0)</f>
        <v>0</v>
      </c>
    </row>
    <row r="76" spans="1:25" s="38" customFormat="1" ht="39.75" customHeight="1">
      <c r="A76" s="42"/>
      <c r="B76" s="43" t="s">
        <v>509</v>
      </c>
      <c r="C76" s="43" t="s">
        <v>495</v>
      </c>
      <c r="D76" s="43" t="s">
        <v>495</v>
      </c>
      <c r="E76" s="43" t="s">
        <v>510</v>
      </c>
      <c r="F76" s="44" t="str">
        <f>O76&amp;P76</f>
        <v>山口市陶4666-1</v>
      </c>
      <c r="G76" s="44" t="s">
        <v>511</v>
      </c>
      <c r="H76" s="45">
        <v>19906</v>
      </c>
      <c r="I76" s="78">
        <v>80</v>
      </c>
      <c r="J76" s="47" t="s">
        <v>512</v>
      </c>
      <c r="K76" s="48"/>
      <c r="L76" s="49">
        <v>1</v>
      </c>
      <c r="M76" s="50" t="s">
        <v>30</v>
      </c>
      <c r="N76" s="50" t="s">
        <v>499</v>
      </c>
      <c r="O76" s="50" t="s">
        <v>495</v>
      </c>
      <c r="P76" s="51" t="s">
        <v>513</v>
      </c>
      <c r="Q76" s="51" t="s">
        <v>514</v>
      </c>
      <c r="R76" s="52" t="str">
        <f t="shared" ref="R76:R101" si="12">IF(S76="","",IF(OR(S76="国",S76="県",S76="市町",S76="組合その他"),"（公立）","（私立）"))</f>
        <v>（公立）</v>
      </c>
      <c r="S76" s="53" t="s">
        <v>34</v>
      </c>
      <c r="V76" s="54">
        <f t="shared" ref="V76:V101" si="13">IF(R76="（公立）",1,0)</f>
        <v>1</v>
      </c>
      <c r="W76" s="55">
        <f t="shared" ref="W76:W101" si="14">IF(R76="（私立）",1,0)</f>
        <v>0</v>
      </c>
      <c r="X76" s="56">
        <f t="shared" ref="X76:X111" si="15">IF(R76="（公立）",I76,0)</f>
        <v>80</v>
      </c>
      <c r="Y76" s="55">
        <f t="shared" ref="Y76:Y109" si="16">IF(R76="（私立）",I76,0)</f>
        <v>0</v>
      </c>
    </row>
    <row r="77" spans="1:25" s="38" customFormat="1" ht="39.75" customHeight="1">
      <c r="A77" s="57"/>
      <c r="B77" s="43" t="s">
        <v>515</v>
      </c>
      <c r="C77" s="43" t="s">
        <v>503</v>
      </c>
      <c r="D77" s="43" t="s">
        <v>503</v>
      </c>
      <c r="E77" s="43" t="s">
        <v>516</v>
      </c>
      <c r="F77" s="44" t="str">
        <f>O77&amp;P77</f>
        <v>山口市阿知須2735-1</v>
      </c>
      <c r="G77" s="44" t="s">
        <v>517</v>
      </c>
      <c r="H77" s="45">
        <v>19906</v>
      </c>
      <c r="I77" s="78">
        <v>120</v>
      </c>
      <c r="J77" s="47" t="s">
        <v>518</v>
      </c>
      <c r="K77" s="48" t="s">
        <v>29</v>
      </c>
      <c r="L77" s="49">
        <v>1</v>
      </c>
      <c r="M77" s="50" t="s">
        <v>30</v>
      </c>
      <c r="N77" s="50">
        <v>35203</v>
      </c>
      <c r="O77" s="50" t="s">
        <v>503</v>
      </c>
      <c r="P77" s="51" t="s">
        <v>519</v>
      </c>
      <c r="Q77" s="51" t="s">
        <v>520</v>
      </c>
      <c r="R77" s="52" t="str">
        <f t="shared" si="12"/>
        <v>（公立）</v>
      </c>
      <c r="S77" s="53" t="s">
        <v>34</v>
      </c>
      <c r="V77" s="54">
        <f t="shared" si="13"/>
        <v>1</v>
      </c>
      <c r="W77" s="55">
        <f t="shared" si="14"/>
        <v>0</v>
      </c>
      <c r="X77" s="56">
        <f t="shared" si="15"/>
        <v>120</v>
      </c>
      <c r="Y77" s="55">
        <f t="shared" si="16"/>
        <v>0</v>
      </c>
    </row>
    <row r="78" spans="1:25" s="38" customFormat="1" ht="39.75" customHeight="1">
      <c r="A78" s="57"/>
      <c r="B78" s="43" t="s">
        <v>521</v>
      </c>
      <c r="C78" s="43" t="s">
        <v>503</v>
      </c>
      <c r="D78" s="43" t="s">
        <v>503</v>
      </c>
      <c r="E78" s="43" t="s">
        <v>522</v>
      </c>
      <c r="F78" s="44" t="str">
        <f t="shared" ref="F78:F102" si="17">O78&amp;P78</f>
        <v>山口市徳地堀1616</v>
      </c>
      <c r="G78" s="44" t="s">
        <v>523</v>
      </c>
      <c r="H78" s="45">
        <v>20941</v>
      </c>
      <c r="I78" s="46">
        <v>20</v>
      </c>
      <c r="J78" s="47" t="s">
        <v>524</v>
      </c>
      <c r="K78" s="48" t="s">
        <v>29</v>
      </c>
      <c r="L78" s="49">
        <v>1</v>
      </c>
      <c r="M78" s="50" t="s">
        <v>30</v>
      </c>
      <c r="N78" s="50">
        <v>35203</v>
      </c>
      <c r="O78" s="50" t="s">
        <v>503</v>
      </c>
      <c r="P78" s="51" t="s">
        <v>525</v>
      </c>
      <c r="Q78" s="51" t="s">
        <v>526</v>
      </c>
      <c r="R78" s="52" t="str">
        <f t="shared" si="12"/>
        <v>（公立）</v>
      </c>
      <c r="S78" s="53" t="s">
        <v>34</v>
      </c>
      <c r="V78" s="54">
        <f t="shared" si="13"/>
        <v>1</v>
      </c>
      <c r="W78" s="55">
        <f t="shared" si="14"/>
        <v>0</v>
      </c>
      <c r="X78" s="56">
        <f t="shared" si="15"/>
        <v>20</v>
      </c>
      <c r="Y78" s="55">
        <f t="shared" si="16"/>
        <v>0</v>
      </c>
    </row>
    <row r="79" spans="1:25" s="38" customFormat="1" ht="39.75" customHeight="1">
      <c r="A79" s="57"/>
      <c r="B79" s="43" t="s">
        <v>527</v>
      </c>
      <c r="C79" s="43" t="s">
        <v>503</v>
      </c>
      <c r="D79" s="43" t="s">
        <v>503</v>
      </c>
      <c r="E79" s="43" t="s">
        <v>528</v>
      </c>
      <c r="F79" s="44" t="str">
        <f t="shared" si="17"/>
        <v>山口市小郡新町一丁目18-27</v>
      </c>
      <c r="G79" s="44" t="s">
        <v>529</v>
      </c>
      <c r="H79" s="45">
        <v>21732</v>
      </c>
      <c r="I79" s="78">
        <v>140</v>
      </c>
      <c r="J79" s="47" t="s">
        <v>530</v>
      </c>
      <c r="K79" s="48" t="s">
        <v>29</v>
      </c>
      <c r="L79" s="49">
        <v>1</v>
      </c>
      <c r="M79" s="50" t="s">
        <v>30</v>
      </c>
      <c r="N79" s="50">
        <v>35203</v>
      </c>
      <c r="O79" s="50" t="s">
        <v>503</v>
      </c>
      <c r="P79" s="51" t="s">
        <v>531</v>
      </c>
      <c r="Q79" s="51" t="s">
        <v>532</v>
      </c>
      <c r="R79" s="52" t="str">
        <f t="shared" si="12"/>
        <v>（公立）</v>
      </c>
      <c r="S79" s="53" t="s">
        <v>34</v>
      </c>
      <c r="V79" s="54">
        <f t="shared" si="13"/>
        <v>1</v>
      </c>
      <c r="W79" s="55">
        <f t="shared" si="14"/>
        <v>0</v>
      </c>
      <c r="X79" s="56">
        <f t="shared" si="15"/>
        <v>140</v>
      </c>
      <c r="Y79" s="55">
        <f t="shared" si="16"/>
        <v>0</v>
      </c>
    </row>
    <row r="80" spans="1:25" s="38" customFormat="1" ht="39.75" customHeight="1">
      <c r="A80" s="57"/>
      <c r="B80" s="43" t="s">
        <v>533</v>
      </c>
      <c r="C80" s="43" t="s">
        <v>495</v>
      </c>
      <c r="D80" s="43" t="s">
        <v>495</v>
      </c>
      <c r="E80" s="43" t="s">
        <v>534</v>
      </c>
      <c r="F80" s="44" t="str">
        <f t="shared" si="17"/>
        <v>山口市東山二丁目2-27</v>
      </c>
      <c r="G80" s="44" t="s">
        <v>535</v>
      </c>
      <c r="H80" s="45">
        <v>19694</v>
      </c>
      <c r="I80" s="78">
        <v>120</v>
      </c>
      <c r="J80" s="47" t="s">
        <v>536</v>
      </c>
      <c r="K80" s="48" t="s">
        <v>29</v>
      </c>
      <c r="L80" s="49">
        <v>1</v>
      </c>
      <c r="M80" s="50" t="s">
        <v>30</v>
      </c>
      <c r="N80" s="50" t="s">
        <v>499</v>
      </c>
      <c r="O80" s="50" t="s">
        <v>495</v>
      </c>
      <c r="P80" s="51" t="s">
        <v>537</v>
      </c>
      <c r="Q80" s="51" t="s">
        <v>538</v>
      </c>
      <c r="R80" s="52" t="str">
        <f t="shared" si="12"/>
        <v>（公立）</v>
      </c>
      <c r="S80" s="53" t="s">
        <v>34</v>
      </c>
      <c r="V80" s="54">
        <f t="shared" si="13"/>
        <v>1</v>
      </c>
      <c r="W80" s="55">
        <f t="shared" si="14"/>
        <v>0</v>
      </c>
      <c r="X80" s="56">
        <f t="shared" si="15"/>
        <v>120</v>
      </c>
      <c r="Y80" s="55">
        <f t="shared" si="16"/>
        <v>0</v>
      </c>
    </row>
    <row r="81" spans="1:25" s="38" customFormat="1" ht="39.75" customHeight="1">
      <c r="A81" s="57"/>
      <c r="B81" s="43" t="s">
        <v>539</v>
      </c>
      <c r="C81" s="43" t="s">
        <v>495</v>
      </c>
      <c r="D81" s="43" t="s">
        <v>495</v>
      </c>
      <c r="E81" s="43" t="s">
        <v>540</v>
      </c>
      <c r="F81" s="44" t="str">
        <f t="shared" si="17"/>
        <v>山口市大内矢田北三丁目4－23</v>
      </c>
      <c r="G81" s="44" t="s">
        <v>541</v>
      </c>
      <c r="H81" s="45">
        <v>23132</v>
      </c>
      <c r="I81" s="78">
        <v>120</v>
      </c>
      <c r="J81" s="47" t="s">
        <v>542</v>
      </c>
      <c r="K81" s="48" t="s">
        <v>29</v>
      </c>
      <c r="L81" s="49">
        <v>1</v>
      </c>
      <c r="M81" s="50" t="s">
        <v>30</v>
      </c>
      <c r="N81" s="50" t="s">
        <v>499</v>
      </c>
      <c r="O81" s="50" t="s">
        <v>495</v>
      </c>
      <c r="P81" s="51" t="s">
        <v>543</v>
      </c>
      <c r="Q81" s="51" t="s">
        <v>544</v>
      </c>
      <c r="R81" s="52" t="str">
        <f t="shared" si="12"/>
        <v>（公立）</v>
      </c>
      <c r="S81" s="53" t="s">
        <v>34</v>
      </c>
      <c r="V81" s="54">
        <f t="shared" si="13"/>
        <v>1</v>
      </c>
      <c r="W81" s="55">
        <f t="shared" si="14"/>
        <v>0</v>
      </c>
      <c r="X81" s="56">
        <f t="shared" si="15"/>
        <v>120</v>
      </c>
      <c r="Y81" s="55">
        <f t="shared" si="16"/>
        <v>0</v>
      </c>
    </row>
    <row r="82" spans="1:25" s="38" customFormat="1" ht="39.75" customHeight="1">
      <c r="A82" s="57"/>
      <c r="B82" s="43" t="s">
        <v>545</v>
      </c>
      <c r="C82" s="43" t="s">
        <v>495</v>
      </c>
      <c r="D82" s="43" t="s">
        <v>495</v>
      </c>
      <c r="E82" s="43" t="s">
        <v>546</v>
      </c>
      <c r="F82" s="44" t="str">
        <f t="shared" si="17"/>
        <v>山口市楠木町1-44</v>
      </c>
      <c r="G82" s="44" t="s">
        <v>547</v>
      </c>
      <c r="H82" s="45">
        <v>26024</v>
      </c>
      <c r="I82" s="78">
        <v>120</v>
      </c>
      <c r="J82" s="47" t="s">
        <v>548</v>
      </c>
      <c r="K82" s="48" t="s">
        <v>29</v>
      </c>
      <c r="L82" s="49">
        <v>1</v>
      </c>
      <c r="M82" s="50" t="s">
        <v>30</v>
      </c>
      <c r="N82" s="50" t="s">
        <v>499</v>
      </c>
      <c r="O82" s="50" t="s">
        <v>495</v>
      </c>
      <c r="P82" s="51" t="s">
        <v>549</v>
      </c>
      <c r="Q82" s="51" t="s">
        <v>550</v>
      </c>
      <c r="R82" s="52" t="str">
        <f t="shared" si="12"/>
        <v>（公立）</v>
      </c>
      <c r="S82" s="53" t="s">
        <v>34</v>
      </c>
      <c r="V82" s="54">
        <f t="shared" si="13"/>
        <v>1</v>
      </c>
      <c r="W82" s="55">
        <f t="shared" si="14"/>
        <v>0</v>
      </c>
      <c r="X82" s="56">
        <f t="shared" si="15"/>
        <v>120</v>
      </c>
      <c r="Y82" s="55">
        <f t="shared" si="16"/>
        <v>0</v>
      </c>
    </row>
    <row r="83" spans="1:25" s="38" customFormat="1" ht="39.75" customHeight="1">
      <c r="A83" s="57"/>
      <c r="B83" s="43" t="s">
        <v>551</v>
      </c>
      <c r="C83" s="43" t="s">
        <v>495</v>
      </c>
      <c r="D83" s="43" t="s">
        <v>495</v>
      </c>
      <c r="E83" s="43" t="s">
        <v>552</v>
      </c>
      <c r="F83" s="44" t="str">
        <f t="shared" si="17"/>
        <v>山口市芝崎町9-73</v>
      </c>
      <c r="G83" s="44" t="s">
        <v>553</v>
      </c>
      <c r="H83" s="45">
        <v>26755</v>
      </c>
      <c r="I83" s="78">
        <v>110</v>
      </c>
      <c r="J83" s="47" t="s">
        <v>554</v>
      </c>
      <c r="K83" s="48" t="s">
        <v>29</v>
      </c>
      <c r="L83" s="49">
        <v>1</v>
      </c>
      <c r="M83" s="50" t="s">
        <v>30</v>
      </c>
      <c r="N83" s="50" t="s">
        <v>499</v>
      </c>
      <c r="O83" s="50" t="s">
        <v>495</v>
      </c>
      <c r="P83" s="51" t="s">
        <v>555</v>
      </c>
      <c r="Q83" s="51" t="s">
        <v>556</v>
      </c>
      <c r="R83" s="52" t="str">
        <f t="shared" si="12"/>
        <v>（公立）</v>
      </c>
      <c r="S83" s="53" t="s">
        <v>34</v>
      </c>
      <c r="V83" s="54">
        <f t="shared" si="13"/>
        <v>1</v>
      </c>
      <c r="W83" s="55">
        <f t="shared" si="14"/>
        <v>0</v>
      </c>
      <c r="X83" s="56">
        <f t="shared" si="15"/>
        <v>110</v>
      </c>
      <c r="Y83" s="55">
        <f t="shared" si="16"/>
        <v>0</v>
      </c>
    </row>
    <row r="84" spans="1:25" s="38" customFormat="1" ht="39.75" customHeight="1">
      <c r="A84" s="57"/>
      <c r="B84" s="43" t="s">
        <v>557</v>
      </c>
      <c r="C84" s="43" t="s">
        <v>495</v>
      </c>
      <c r="D84" s="43" t="s">
        <v>495</v>
      </c>
      <c r="E84" s="43" t="s">
        <v>558</v>
      </c>
      <c r="F84" s="44" t="str">
        <f t="shared" si="17"/>
        <v>山口市三和町9-2</v>
      </c>
      <c r="G84" s="44" t="s">
        <v>559</v>
      </c>
      <c r="H84" s="45">
        <v>27485</v>
      </c>
      <c r="I84" s="78">
        <v>40</v>
      </c>
      <c r="J84" s="47" t="s">
        <v>560</v>
      </c>
      <c r="K84" s="48" t="s">
        <v>29</v>
      </c>
      <c r="L84" s="49">
        <v>1</v>
      </c>
      <c r="M84" s="50" t="s">
        <v>30</v>
      </c>
      <c r="N84" s="50" t="s">
        <v>499</v>
      </c>
      <c r="O84" s="50" t="s">
        <v>495</v>
      </c>
      <c r="P84" s="51" t="s">
        <v>561</v>
      </c>
      <c r="Q84" s="51" t="s">
        <v>562</v>
      </c>
      <c r="R84" s="52" t="str">
        <f t="shared" si="12"/>
        <v>（公立）</v>
      </c>
      <c r="S84" s="53" t="s">
        <v>34</v>
      </c>
      <c r="V84" s="54">
        <f t="shared" si="13"/>
        <v>1</v>
      </c>
      <c r="W84" s="55">
        <f t="shared" si="14"/>
        <v>0</v>
      </c>
      <c r="X84" s="56">
        <f t="shared" si="15"/>
        <v>40</v>
      </c>
      <c r="Y84" s="55">
        <f t="shared" si="16"/>
        <v>0</v>
      </c>
    </row>
    <row r="85" spans="1:25" s="38" customFormat="1" ht="39.75" customHeight="1">
      <c r="A85" s="57"/>
      <c r="B85" s="43" t="s">
        <v>563</v>
      </c>
      <c r="C85" s="43" t="s">
        <v>564</v>
      </c>
      <c r="D85" s="43" t="s">
        <v>564</v>
      </c>
      <c r="E85" s="43" t="s">
        <v>565</v>
      </c>
      <c r="F85" s="44" t="str">
        <f t="shared" si="17"/>
        <v>山口市嘉川1410-1</v>
      </c>
      <c r="G85" s="44" t="s">
        <v>566</v>
      </c>
      <c r="H85" s="45">
        <v>17624</v>
      </c>
      <c r="I85" s="78">
        <v>50</v>
      </c>
      <c r="J85" s="47" t="s">
        <v>567</v>
      </c>
      <c r="K85" s="48" t="s">
        <v>29</v>
      </c>
      <c r="L85" s="49">
        <v>2</v>
      </c>
      <c r="M85" s="50" t="s">
        <v>30</v>
      </c>
      <c r="N85" s="50" t="s">
        <v>499</v>
      </c>
      <c r="O85" s="50" t="s">
        <v>495</v>
      </c>
      <c r="P85" s="51" t="s">
        <v>568</v>
      </c>
      <c r="Q85" s="51" t="s">
        <v>569</v>
      </c>
      <c r="R85" s="52" t="str">
        <f t="shared" si="12"/>
        <v>（私立）</v>
      </c>
      <c r="S85" s="53" t="s">
        <v>126</v>
      </c>
      <c r="V85" s="54">
        <f t="shared" si="13"/>
        <v>0</v>
      </c>
      <c r="W85" s="55">
        <f t="shared" si="14"/>
        <v>1</v>
      </c>
      <c r="X85" s="56">
        <f t="shared" si="15"/>
        <v>0</v>
      </c>
      <c r="Y85" s="55">
        <f t="shared" si="16"/>
        <v>50</v>
      </c>
    </row>
    <row r="86" spans="1:25" s="38" customFormat="1" ht="42" customHeight="1">
      <c r="A86" s="57"/>
      <c r="B86" s="43" t="s">
        <v>570</v>
      </c>
      <c r="C86" s="43" t="s">
        <v>571</v>
      </c>
      <c r="D86" s="43" t="s">
        <v>572</v>
      </c>
      <c r="E86" s="43" t="s">
        <v>573</v>
      </c>
      <c r="F86" s="44" t="str">
        <f t="shared" si="17"/>
        <v>山口市秋穂東900-7</v>
      </c>
      <c r="G86" s="44" t="s">
        <v>574</v>
      </c>
      <c r="H86" s="45">
        <v>24342</v>
      </c>
      <c r="I86" s="78">
        <v>50</v>
      </c>
      <c r="J86" s="47" t="s">
        <v>575</v>
      </c>
      <c r="K86" s="48" t="s">
        <v>29</v>
      </c>
      <c r="L86" s="49">
        <v>2</v>
      </c>
      <c r="M86" s="50" t="s">
        <v>30</v>
      </c>
      <c r="N86" s="50">
        <v>35203</v>
      </c>
      <c r="O86" s="50" t="s">
        <v>503</v>
      </c>
      <c r="P86" s="51" t="s">
        <v>576</v>
      </c>
      <c r="Q86" s="51" t="s">
        <v>577</v>
      </c>
      <c r="R86" s="52" t="str">
        <f t="shared" si="12"/>
        <v>（私立）</v>
      </c>
      <c r="S86" s="53" t="s">
        <v>93</v>
      </c>
      <c r="V86" s="54">
        <f t="shared" si="13"/>
        <v>0</v>
      </c>
      <c r="W86" s="55">
        <f t="shared" si="14"/>
        <v>1</v>
      </c>
      <c r="X86" s="56">
        <f t="shared" si="15"/>
        <v>0</v>
      </c>
      <c r="Y86" s="55">
        <f t="shared" si="16"/>
        <v>50</v>
      </c>
    </row>
    <row r="87" spans="1:25" s="38" customFormat="1" ht="42" customHeight="1">
      <c r="A87" s="57"/>
      <c r="B87" s="43" t="s">
        <v>578</v>
      </c>
      <c r="C87" s="43" t="s">
        <v>579</v>
      </c>
      <c r="D87" s="43" t="s">
        <v>580</v>
      </c>
      <c r="E87" s="43" t="s">
        <v>581</v>
      </c>
      <c r="F87" s="44" t="str">
        <f t="shared" si="17"/>
        <v>山口市大手町6-17</v>
      </c>
      <c r="G87" s="44" t="s">
        <v>582</v>
      </c>
      <c r="H87" s="45">
        <v>24959</v>
      </c>
      <c r="I87" s="78">
        <v>60</v>
      </c>
      <c r="J87" s="47" t="s">
        <v>583</v>
      </c>
      <c r="K87" s="48" t="s">
        <v>29</v>
      </c>
      <c r="L87" s="49">
        <v>2</v>
      </c>
      <c r="M87" s="50" t="s">
        <v>30</v>
      </c>
      <c r="N87" s="50" t="s">
        <v>499</v>
      </c>
      <c r="O87" s="50" t="s">
        <v>495</v>
      </c>
      <c r="P87" s="51" t="s">
        <v>584</v>
      </c>
      <c r="Q87" s="51" t="s">
        <v>585</v>
      </c>
      <c r="R87" s="52" t="str">
        <f t="shared" si="12"/>
        <v>（私立）</v>
      </c>
      <c r="S87" s="53" t="s">
        <v>93</v>
      </c>
      <c r="V87" s="54">
        <f t="shared" si="13"/>
        <v>0</v>
      </c>
      <c r="W87" s="55">
        <f t="shared" si="14"/>
        <v>1</v>
      </c>
      <c r="X87" s="56">
        <f t="shared" si="15"/>
        <v>0</v>
      </c>
      <c r="Y87" s="55">
        <f t="shared" si="16"/>
        <v>60</v>
      </c>
    </row>
    <row r="88" spans="1:25" s="38" customFormat="1" ht="42" customHeight="1">
      <c r="A88" s="57"/>
      <c r="B88" s="43" t="s">
        <v>586</v>
      </c>
      <c r="C88" s="43" t="s">
        <v>579</v>
      </c>
      <c r="D88" s="43" t="s">
        <v>580</v>
      </c>
      <c r="E88" s="43" t="s">
        <v>587</v>
      </c>
      <c r="F88" s="44" t="str">
        <f t="shared" si="17"/>
        <v>山口市富田原町42-4</v>
      </c>
      <c r="G88" s="44" t="s">
        <v>588</v>
      </c>
      <c r="H88" s="45">
        <v>25294</v>
      </c>
      <c r="I88" s="78">
        <v>210</v>
      </c>
      <c r="J88" s="47" t="s">
        <v>589</v>
      </c>
      <c r="K88" s="48" t="s">
        <v>29</v>
      </c>
      <c r="L88" s="49">
        <v>2</v>
      </c>
      <c r="M88" s="50" t="s">
        <v>30</v>
      </c>
      <c r="N88" s="50" t="s">
        <v>499</v>
      </c>
      <c r="O88" s="50" t="s">
        <v>590</v>
      </c>
      <c r="P88" s="51" t="s">
        <v>591</v>
      </c>
      <c r="Q88" s="51" t="s">
        <v>592</v>
      </c>
      <c r="R88" s="52" t="str">
        <f t="shared" si="12"/>
        <v>（私立）</v>
      </c>
      <c r="S88" s="53" t="s">
        <v>93</v>
      </c>
      <c r="V88" s="54">
        <f t="shared" si="13"/>
        <v>0</v>
      </c>
      <c r="W88" s="55">
        <f t="shared" si="14"/>
        <v>1</v>
      </c>
      <c r="X88" s="56">
        <f t="shared" si="15"/>
        <v>0</v>
      </c>
      <c r="Y88" s="55">
        <f t="shared" si="16"/>
        <v>210</v>
      </c>
    </row>
    <row r="89" spans="1:25" s="38" customFormat="1" ht="42" customHeight="1">
      <c r="A89" s="57"/>
      <c r="B89" s="43" t="s">
        <v>593</v>
      </c>
      <c r="C89" s="43" t="s">
        <v>594</v>
      </c>
      <c r="D89" s="43" t="s">
        <v>595</v>
      </c>
      <c r="E89" s="43" t="s">
        <v>596</v>
      </c>
      <c r="F89" s="44" t="str">
        <f t="shared" si="17"/>
        <v>山口市徳地島地255-1</v>
      </c>
      <c r="G89" s="44" t="s">
        <v>597</v>
      </c>
      <c r="H89" s="45">
        <v>27211</v>
      </c>
      <c r="I89" s="78">
        <v>50</v>
      </c>
      <c r="J89" s="47" t="s">
        <v>598</v>
      </c>
      <c r="K89" s="79"/>
      <c r="L89" s="49">
        <v>2</v>
      </c>
      <c r="M89" s="50" t="s">
        <v>30</v>
      </c>
      <c r="N89" s="50">
        <v>35203</v>
      </c>
      <c r="O89" s="50" t="s">
        <v>503</v>
      </c>
      <c r="P89" s="51" t="s">
        <v>599</v>
      </c>
      <c r="Q89" s="51" t="s">
        <v>600</v>
      </c>
      <c r="R89" s="52" t="str">
        <f t="shared" si="12"/>
        <v>（私立）</v>
      </c>
      <c r="S89" s="53" t="s">
        <v>93</v>
      </c>
      <c r="V89" s="54">
        <f t="shared" si="13"/>
        <v>0</v>
      </c>
      <c r="W89" s="55">
        <f t="shared" si="14"/>
        <v>1</v>
      </c>
      <c r="X89" s="56">
        <f t="shared" si="15"/>
        <v>0</v>
      </c>
      <c r="Y89" s="55">
        <f t="shared" si="16"/>
        <v>50</v>
      </c>
    </row>
    <row r="90" spans="1:25" s="38" customFormat="1" ht="42" customHeight="1">
      <c r="A90" s="57"/>
      <c r="B90" s="43" t="s">
        <v>601</v>
      </c>
      <c r="C90" s="43" t="s">
        <v>579</v>
      </c>
      <c r="D90" s="43" t="s">
        <v>580</v>
      </c>
      <c r="E90" s="43" t="s">
        <v>602</v>
      </c>
      <c r="F90" s="44" t="str">
        <f t="shared" si="17"/>
        <v>山口市吉田3050</v>
      </c>
      <c r="G90" s="44" t="s">
        <v>603</v>
      </c>
      <c r="H90" s="45">
        <v>27851</v>
      </c>
      <c r="I90" s="78">
        <v>150</v>
      </c>
      <c r="J90" s="47" t="s">
        <v>604</v>
      </c>
      <c r="K90" s="48" t="s">
        <v>29</v>
      </c>
      <c r="L90" s="49">
        <v>2</v>
      </c>
      <c r="M90" s="50" t="s">
        <v>30</v>
      </c>
      <c r="N90" s="50" t="s">
        <v>499</v>
      </c>
      <c r="O90" s="50" t="s">
        <v>495</v>
      </c>
      <c r="P90" s="51" t="s">
        <v>605</v>
      </c>
      <c r="Q90" s="51" t="s">
        <v>606</v>
      </c>
      <c r="R90" s="52" t="str">
        <f t="shared" si="12"/>
        <v>（私立）</v>
      </c>
      <c r="S90" s="53" t="s">
        <v>93</v>
      </c>
      <c r="V90" s="54">
        <f t="shared" si="13"/>
        <v>0</v>
      </c>
      <c r="W90" s="55">
        <f t="shared" si="14"/>
        <v>1</v>
      </c>
      <c r="X90" s="56">
        <f t="shared" si="15"/>
        <v>0</v>
      </c>
      <c r="Y90" s="55">
        <f t="shared" si="16"/>
        <v>150</v>
      </c>
    </row>
    <row r="91" spans="1:25" s="38" customFormat="1" ht="42" customHeight="1">
      <c r="A91" s="57"/>
      <c r="B91" s="43" t="s">
        <v>607</v>
      </c>
      <c r="C91" s="43" t="s">
        <v>579</v>
      </c>
      <c r="D91" s="43" t="s">
        <v>580</v>
      </c>
      <c r="E91" s="43" t="s">
        <v>608</v>
      </c>
      <c r="F91" s="44" t="str">
        <f t="shared" si="17"/>
        <v>山口市維新公園五丁目10-1</v>
      </c>
      <c r="G91" s="44" t="s">
        <v>609</v>
      </c>
      <c r="H91" s="45">
        <v>35562</v>
      </c>
      <c r="I91" s="78">
        <v>150</v>
      </c>
      <c r="J91" s="47" t="s">
        <v>610</v>
      </c>
      <c r="K91" s="48" t="s">
        <v>29</v>
      </c>
      <c r="L91" s="49">
        <v>2</v>
      </c>
      <c r="M91" s="50" t="s">
        <v>30</v>
      </c>
      <c r="N91" s="50" t="s">
        <v>499</v>
      </c>
      <c r="O91" s="50" t="s">
        <v>495</v>
      </c>
      <c r="P91" s="51" t="s">
        <v>611</v>
      </c>
      <c r="Q91" s="51" t="s">
        <v>612</v>
      </c>
      <c r="R91" s="52" t="str">
        <f t="shared" si="12"/>
        <v>（私立）</v>
      </c>
      <c r="S91" s="53" t="s">
        <v>93</v>
      </c>
      <c r="V91" s="54">
        <f t="shared" si="13"/>
        <v>0</v>
      </c>
      <c r="W91" s="55">
        <f t="shared" si="14"/>
        <v>1</v>
      </c>
      <c r="X91" s="56">
        <f t="shared" si="15"/>
        <v>0</v>
      </c>
      <c r="Y91" s="55">
        <f t="shared" si="16"/>
        <v>150</v>
      </c>
    </row>
    <row r="92" spans="1:25" s="38" customFormat="1" ht="42" customHeight="1">
      <c r="A92" s="57"/>
      <c r="B92" s="43" t="s">
        <v>613</v>
      </c>
      <c r="C92" s="43" t="s">
        <v>614</v>
      </c>
      <c r="D92" s="43" t="s">
        <v>615</v>
      </c>
      <c r="E92" s="43" t="s">
        <v>616</v>
      </c>
      <c r="F92" s="44" t="str">
        <f t="shared" si="17"/>
        <v>山口市小郡新町二丁目5-1</v>
      </c>
      <c r="G92" s="44" t="s">
        <v>529</v>
      </c>
      <c r="H92" s="45">
        <v>35521</v>
      </c>
      <c r="I92" s="78">
        <v>118</v>
      </c>
      <c r="J92" s="47" t="s">
        <v>617</v>
      </c>
      <c r="K92" s="48" t="s">
        <v>29</v>
      </c>
      <c r="L92" s="49">
        <v>2</v>
      </c>
      <c r="M92" s="50" t="s">
        <v>30</v>
      </c>
      <c r="N92" s="50">
        <v>35203</v>
      </c>
      <c r="O92" s="50" t="s">
        <v>503</v>
      </c>
      <c r="P92" s="51" t="s">
        <v>618</v>
      </c>
      <c r="Q92" s="51" t="s">
        <v>619</v>
      </c>
      <c r="R92" s="52" t="str">
        <f t="shared" si="12"/>
        <v>（私立）</v>
      </c>
      <c r="S92" s="53" t="s">
        <v>93</v>
      </c>
      <c r="V92" s="54">
        <f t="shared" si="13"/>
        <v>0</v>
      </c>
      <c r="W92" s="55">
        <f t="shared" si="14"/>
        <v>1</v>
      </c>
      <c r="X92" s="56">
        <f t="shared" si="15"/>
        <v>0</v>
      </c>
      <c r="Y92" s="55">
        <f t="shared" si="16"/>
        <v>118</v>
      </c>
    </row>
    <row r="93" spans="1:25" s="38" customFormat="1" ht="42" customHeight="1">
      <c r="A93" s="57"/>
      <c r="B93" s="43" t="s">
        <v>620</v>
      </c>
      <c r="C93" s="43" t="s">
        <v>621</v>
      </c>
      <c r="D93" s="43" t="s">
        <v>622</v>
      </c>
      <c r="E93" s="43" t="s">
        <v>623</v>
      </c>
      <c r="F93" s="44" t="str">
        <f t="shared" si="17"/>
        <v>山口市江崎2712-1</v>
      </c>
      <c r="G93" s="44" t="s">
        <v>624</v>
      </c>
      <c r="H93" s="45">
        <v>23698</v>
      </c>
      <c r="I93" s="46">
        <v>120</v>
      </c>
      <c r="J93" s="47" t="s">
        <v>625</v>
      </c>
      <c r="K93" s="48" t="s">
        <v>29</v>
      </c>
      <c r="L93" s="49">
        <v>2</v>
      </c>
      <c r="M93" s="50" t="s">
        <v>30</v>
      </c>
      <c r="N93" s="50" t="s">
        <v>499</v>
      </c>
      <c r="O93" s="50" t="s">
        <v>495</v>
      </c>
      <c r="P93" s="51" t="s">
        <v>626</v>
      </c>
      <c r="Q93" s="51" t="s">
        <v>627</v>
      </c>
      <c r="R93" s="52" t="str">
        <f t="shared" si="12"/>
        <v>（私立）</v>
      </c>
      <c r="S93" s="53" t="s">
        <v>93</v>
      </c>
      <c r="V93" s="54">
        <f t="shared" si="13"/>
        <v>0</v>
      </c>
      <c r="W93" s="55">
        <f t="shared" si="14"/>
        <v>1</v>
      </c>
      <c r="X93" s="56">
        <f t="shared" si="15"/>
        <v>0</v>
      </c>
      <c r="Y93" s="55">
        <f t="shared" si="16"/>
        <v>120</v>
      </c>
    </row>
    <row r="94" spans="1:25" s="38" customFormat="1" ht="42" customHeight="1">
      <c r="A94" s="57"/>
      <c r="B94" s="43" t="s">
        <v>628</v>
      </c>
      <c r="C94" s="43" t="s">
        <v>629</v>
      </c>
      <c r="D94" s="43" t="s">
        <v>630</v>
      </c>
      <c r="E94" s="43" t="s">
        <v>631</v>
      </c>
      <c r="F94" s="44" t="str">
        <f t="shared" si="17"/>
        <v>山口市佐山2793</v>
      </c>
      <c r="G94" s="44" t="s">
        <v>632</v>
      </c>
      <c r="H94" s="45">
        <v>18445</v>
      </c>
      <c r="I94" s="46">
        <v>120</v>
      </c>
      <c r="J94" s="47" t="s">
        <v>633</v>
      </c>
      <c r="K94" s="48" t="s">
        <v>29</v>
      </c>
      <c r="L94" s="49">
        <v>2</v>
      </c>
      <c r="M94" s="50" t="s">
        <v>30</v>
      </c>
      <c r="N94" s="50" t="s">
        <v>499</v>
      </c>
      <c r="O94" s="50" t="s">
        <v>495</v>
      </c>
      <c r="P94" s="51" t="s">
        <v>634</v>
      </c>
      <c r="Q94" s="51" t="s">
        <v>635</v>
      </c>
      <c r="R94" s="52" t="str">
        <f t="shared" si="12"/>
        <v>（私立）</v>
      </c>
      <c r="S94" s="53" t="s">
        <v>93</v>
      </c>
      <c r="V94" s="54">
        <f t="shared" si="13"/>
        <v>0</v>
      </c>
      <c r="W94" s="55">
        <f t="shared" si="14"/>
        <v>1</v>
      </c>
      <c r="X94" s="56">
        <f t="shared" si="15"/>
        <v>0</v>
      </c>
      <c r="Y94" s="55">
        <f t="shared" si="16"/>
        <v>120</v>
      </c>
    </row>
    <row r="95" spans="1:25" s="38" customFormat="1" ht="42" customHeight="1">
      <c r="A95" s="57"/>
      <c r="B95" s="43" t="s">
        <v>636</v>
      </c>
      <c r="C95" s="43" t="s">
        <v>621</v>
      </c>
      <c r="D95" s="43" t="s">
        <v>637</v>
      </c>
      <c r="E95" s="43" t="s">
        <v>638</v>
      </c>
      <c r="F95" s="44" t="str">
        <f t="shared" si="17"/>
        <v>山口市大内問田四丁目9-13</v>
      </c>
      <c r="G95" s="44" t="s">
        <v>639</v>
      </c>
      <c r="H95" s="45">
        <v>36617</v>
      </c>
      <c r="I95" s="46">
        <v>150</v>
      </c>
      <c r="J95" s="47" t="s">
        <v>640</v>
      </c>
      <c r="K95" s="48" t="s">
        <v>29</v>
      </c>
      <c r="L95" s="49">
        <v>2</v>
      </c>
      <c r="M95" s="50" t="s">
        <v>30</v>
      </c>
      <c r="N95" s="50" t="s">
        <v>499</v>
      </c>
      <c r="O95" s="50" t="s">
        <v>495</v>
      </c>
      <c r="P95" s="51" t="s">
        <v>641</v>
      </c>
      <c r="Q95" s="51" t="s">
        <v>642</v>
      </c>
      <c r="R95" s="52" t="str">
        <f t="shared" si="12"/>
        <v>（私立）</v>
      </c>
      <c r="S95" s="53" t="s">
        <v>93</v>
      </c>
      <c r="V95" s="54">
        <f t="shared" si="13"/>
        <v>0</v>
      </c>
      <c r="W95" s="55">
        <f t="shared" si="14"/>
        <v>1</v>
      </c>
      <c r="X95" s="56">
        <f t="shared" si="15"/>
        <v>0</v>
      </c>
      <c r="Y95" s="55">
        <f t="shared" si="16"/>
        <v>150</v>
      </c>
    </row>
    <row r="96" spans="1:25" s="38" customFormat="1" ht="42" customHeight="1">
      <c r="A96" s="57"/>
      <c r="B96" s="43" t="s">
        <v>643</v>
      </c>
      <c r="C96" s="43" t="s">
        <v>644</v>
      </c>
      <c r="D96" s="43" t="s">
        <v>645</v>
      </c>
      <c r="E96" s="43" t="s">
        <v>646</v>
      </c>
      <c r="F96" s="44" t="str">
        <f t="shared" si="17"/>
        <v>山口市秋穂東978-1</v>
      </c>
      <c r="G96" s="44" t="s">
        <v>574</v>
      </c>
      <c r="H96" s="45">
        <v>17624</v>
      </c>
      <c r="I96" s="78">
        <v>60</v>
      </c>
      <c r="J96" s="47" t="s">
        <v>647</v>
      </c>
      <c r="K96" s="48" t="s">
        <v>29</v>
      </c>
      <c r="L96" s="49">
        <v>2</v>
      </c>
      <c r="M96" s="50" t="s">
        <v>30</v>
      </c>
      <c r="N96" s="50">
        <v>35203</v>
      </c>
      <c r="O96" s="50" t="s">
        <v>503</v>
      </c>
      <c r="P96" s="51" t="s">
        <v>648</v>
      </c>
      <c r="Q96" s="51" t="s">
        <v>649</v>
      </c>
      <c r="R96" s="52" t="str">
        <f t="shared" si="12"/>
        <v>（私立）</v>
      </c>
      <c r="S96" s="53" t="s">
        <v>93</v>
      </c>
      <c r="V96" s="54">
        <f t="shared" si="13"/>
        <v>0</v>
      </c>
      <c r="W96" s="55">
        <f t="shared" si="14"/>
        <v>1</v>
      </c>
      <c r="X96" s="56">
        <f t="shared" si="15"/>
        <v>0</v>
      </c>
      <c r="Y96" s="55">
        <f t="shared" si="16"/>
        <v>60</v>
      </c>
    </row>
    <row r="97" spans="1:25" s="38" customFormat="1" ht="42" customHeight="1">
      <c r="A97" s="57"/>
      <c r="B97" s="43" t="s">
        <v>650</v>
      </c>
      <c r="C97" s="43" t="s">
        <v>651</v>
      </c>
      <c r="D97" s="43" t="s">
        <v>652</v>
      </c>
      <c r="E97" s="43" t="s">
        <v>653</v>
      </c>
      <c r="F97" s="44" t="str">
        <f t="shared" si="17"/>
        <v>山口市大内矢田北三丁目22-11</v>
      </c>
      <c r="G97" s="44" t="s">
        <v>541</v>
      </c>
      <c r="H97" s="45">
        <v>38991</v>
      </c>
      <c r="I97" s="46">
        <v>90</v>
      </c>
      <c r="J97" s="47" t="s">
        <v>654</v>
      </c>
      <c r="K97" s="48" t="s">
        <v>29</v>
      </c>
      <c r="L97" s="49">
        <v>2</v>
      </c>
      <c r="M97" s="50" t="s">
        <v>30</v>
      </c>
      <c r="N97" s="50" t="s">
        <v>499</v>
      </c>
      <c r="O97" s="50" t="s">
        <v>495</v>
      </c>
      <c r="P97" s="51" t="s">
        <v>655</v>
      </c>
      <c r="Q97" s="51" t="s">
        <v>656</v>
      </c>
      <c r="R97" s="52" t="str">
        <f t="shared" si="12"/>
        <v>（私立）</v>
      </c>
      <c r="S97" s="53" t="s">
        <v>93</v>
      </c>
      <c r="V97" s="54">
        <f t="shared" si="13"/>
        <v>0</v>
      </c>
      <c r="W97" s="55">
        <f t="shared" si="14"/>
        <v>1</v>
      </c>
      <c r="X97" s="56">
        <f t="shared" si="15"/>
        <v>0</v>
      </c>
      <c r="Y97" s="55">
        <f t="shared" si="16"/>
        <v>90</v>
      </c>
    </row>
    <row r="98" spans="1:25" s="38" customFormat="1" ht="42" customHeight="1">
      <c r="A98" s="57"/>
      <c r="B98" s="43" t="s">
        <v>657</v>
      </c>
      <c r="C98" s="43" t="s">
        <v>658</v>
      </c>
      <c r="D98" s="43" t="s">
        <v>659</v>
      </c>
      <c r="E98" s="43" t="s">
        <v>660</v>
      </c>
      <c r="F98" s="44" t="str">
        <f t="shared" si="17"/>
        <v>山口市矢原887-6</v>
      </c>
      <c r="G98" s="44" t="s">
        <v>661</v>
      </c>
      <c r="H98" s="45">
        <v>39173</v>
      </c>
      <c r="I98" s="46">
        <v>150</v>
      </c>
      <c r="J98" s="47" t="s">
        <v>662</v>
      </c>
      <c r="K98" s="48" t="s">
        <v>29</v>
      </c>
      <c r="L98" s="49">
        <v>2</v>
      </c>
      <c r="M98" s="50" t="s">
        <v>30</v>
      </c>
      <c r="N98" s="50" t="s">
        <v>499</v>
      </c>
      <c r="O98" s="50" t="s">
        <v>495</v>
      </c>
      <c r="P98" s="51" t="s">
        <v>663</v>
      </c>
      <c r="Q98" s="51" t="s">
        <v>664</v>
      </c>
      <c r="R98" s="52" t="str">
        <f t="shared" si="12"/>
        <v>（私立）</v>
      </c>
      <c r="S98" s="53" t="s">
        <v>93</v>
      </c>
      <c r="V98" s="54">
        <f t="shared" si="13"/>
        <v>0</v>
      </c>
      <c r="W98" s="55">
        <f t="shared" si="14"/>
        <v>1</v>
      </c>
      <c r="X98" s="56">
        <f t="shared" si="15"/>
        <v>0</v>
      </c>
      <c r="Y98" s="55">
        <f t="shared" si="16"/>
        <v>150</v>
      </c>
    </row>
    <row r="99" spans="1:25" s="38" customFormat="1" ht="42" customHeight="1">
      <c r="A99" s="57"/>
      <c r="B99" s="43" t="s">
        <v>665</v>
      </c>
      <c r="C99" s="43" t="s">
        <v>666</v>
      </c>
      <c r="D99" s="43" t="s">
        <v>667</v>
      </c>
      <c r="E99" s="43" t="s">
        <v>668</v>
      </c>
      <c r="F99" s="44" t="str">
        <f t="shared" si="17"/>
        <v>山口市朝田510-1</v>
      </c>
      <c r="G99" s="44" t="s">
        <v>669</v>
      </c>
      <c r="H99" s="45">
        <v>40634</v>
      </c>
      <c r="I99" s="78">
        <v>120</v>
      </c>
      <c r="J99" s="47" t="s">
        <v>670</v>
      </c>
      <c r="K99" s="48"/>
      <c r="L99" s="80">
        <v>2</v>
      </c>
      <c r="M99" s="81" t="s">
        <v>671</v>
      </c>
      <c r="N99" s="81" t="s">
        <v>672</v>
      </c>
      <c r="O99" s="81" t="s">
        <v>503</v>
      </c>
      <c r="P99" s="82" t="s">
        <v>673</v>
      </c>
      <c r="Q99" s="82" t="s">
        <v>674</v>
      </c>
      <c r="R99" s="52" t="str">
        <f t="shared" si="12"/>
        <v>（私立）</v>
      </c>
      <c r="S99" s="53" t="s">
        <v>93</v>
      </c>
      <c r="V99" s="54">
        <f t="shared" si="13"/>
        <v>0</v>
      </c>
      <c r="W99" s="55">
        <f t="shared" si="14"/>
        <v>1</v>
      </c>
      <c r="X99" s="56">
        <f t="shared" si="15"/>
        <v>0</v>
      </c>
      <c r="Y99" s="55">
        <f t="shared" si="16"/>
        <v>120</v>
      </c>
    </row>
    <row r="100" spans="1:25" s="38" customFormat="1" ht="42" customHeight="1">
      <c r="A100" s="57"/>
      <c r="B100" s="43" t="s">
        <v>675</v>
      </c>
      <c r="C100" s="43" t="s">
        <v>651</v>
      </c>
      <c r="D100" s="43" t="s">
        <v>652</v>
      </c>
      <c r="E100" s="43" t="s">
        <v>676</v>
      </c>
      <c r="F100" s="44" t="str">
        <f t="shared" si="17"/>
        <v>山口市大内長野1573-1</v>
      </c>
      <c r="G100" s="44" t="s">
        <v>677</v>
      </c>
      <c r="H100" s="45">
        <v>41122</v>
      </c>
      <c r="I100" s="78">
        <v>90</v>
      </c>
      <c r="J100" s="47" t="s">
        <v>678</v>
      </c>
      <c r="K100" s="48"/>
      <c r="L100" s="83">
        <v>2</v>
      </c>
      <c r="M100" s="62" t="s">
        <v>671</v>
      </c>
      <c r="N100" s="62" t="s">
        <v>672</v>
      </c>
      <c r="O100" s="62" t="s">
        <v>503</v>
      </c>
      <c r="P100" s="84" t="s">
        <v>679</v>
      </c>
      <c r="Q100" s="63" t="s">
        <v>680</v>
      </c>
      <c r="R100" s="85" t="str">
        <f t="shared" si="12"/>
        <v>（私立）</v>
      </c>
      <c r="S100" s="53" t="s">
        <v>93</v>
      </c>
      <c r="V100" s="54">
        <f t="shared" si="13"/>
        <v>0</v>
      </c>
      <c r="W100" s="55">
        <f t="shared" si="14"/>
        <v>1</v>
      </c>
      <c r="X100" s="56">
        <f t="shared" si="15"/>
        <v>0</v>
      </c>
      <c r="Y100" s="55">
        <f t="shared" si="16"/>
        <v>90</v>
      </c>
    </row>
    <row r="101" spans="1:25" s="38" customFormat="1" ht="42" customHeight="1">
      <c r="A101" s="57"/>
      <c r="B101" s="43" t="s">
        <v>681</v>
      </c>
      <c r="C101" s="43" t="s">
        <v>658</v>
      </c>
      <c r="D101" s="43" t="s">
        <v>659</v>
      </c>
      <c r="E101" s="43" t="s">
        <v>682</v>
      </c>
      <c r="F101" s="44" t="str">
        <f t="shared" si="17"/>
        <v>山口市大内長野521-1</v>
      </c>
      <c r="G101" s="44" t="s">
        <v>677</v>
      </c>
      <c r="H101" s="45">
        <v>41306</v>
      </c>
      <c r="I101" s="78">
        <v>120</v>
      </c>
      <c r="J101" s="47" t="s">
        <v>683</v>
      </c>
      <c r="K101" s="48"/>
      <c r="L101" s="80">
        <v>2</v>
      </c>
      <c r="M101" s="81" t="s">
        <v>671</v>
      </c>
      <c r="N101" s="81" t="s">
        <v>672</v>
      </c>
      <c r="O101" s="81" t="s">
        <v>503</v>
      </c>
      <c r="P101" s="82" t="s">
        <v>684</v>
      </c>
      <c r="Q101" s="82" t="s">
        <v>685</v>
      </c>
      <c r="R101" s="85" t="str">
        <f t="shared" si="12"/>
        <v>（私立）</v>
      </c>
      <c r="S101" s="53" t="s">
        <v>93</v>
      </c>
      <c r="V101" s="54">
        <f t="shared" si="13"/>
        <v>0</v>
      </c>
      <c r="W101" s="55">
        <f t="shared" si="14"/>
        <v>1</v>
      </c>
      <c r="X101" s="56">
        <f t="shared" si="15"/>
        <v>0</v>
      </c>
      <c r="Y101" s="55">
        <f t="shared" si="16"/>
        <v>120</v>
      </c>
    </row>
    <row r="102" spans="1:25" s="38" customFormat="1" ht="42" customHeight="1">
      <c r="A102" s="57"/>
      <c r="B102" s="43" t="s">
        <v>686</v>
      </c>
      <c r="C102" s="43" t="s">
        <v>687</v>
      </c>
      <c r="D102" s="43" t="s">
        <v>688</v>
      </c>
      <c r="E102" s="43" t="s">
        <v>689</v>
      </c>
      <c r="F102" s="44" t="str">
        <f t="shared" si="17"/>
        <v>山口市小郡平成町1-20</v>
      </c>
      <c r="G102" s="44" t="s">
        <v>690</v>
      </c>
      <c r="H102" s="45">
        <v>41730</v>
      </c>
      <c r="I102" s="43">
        <v>150</v>
      </c>
      <c r="J102" s="47" t="s">
        <v>691</v>
      </c>
      <c r="K102" s="48"/>
      <c r="L102" s="80">
        <v>2</v>
      </c>
      <c r="M102" s="62" t="s">
        <v>692</v>
      </c>
      <c r="N102" s="62" t="s">
        <v>672</v>
      </c>
      <c r="O102" s="62" t="s">
        <v>503</v>
      </c>
      <c r="P102" s="63" t="s">
        <v>693</v>
      </c>
      <c r="Q102" s="63" t="s">
        <v>694</v>
      </c>
      <c r="R102" s="86" t="s">
        <v>4</v>
      </c>
      <c r="S102" s="53" t="s">
        <v>93</v>
      </c>
      <c r="V102" s="54">
        <v>0</v>
      </c>
      <c r="W102" s="55">
        <v>1</v>
      </c>
      <c r="X102" s="56">
        <f t="shared" si="15"/>
        <v>0</v>
      </c>
      <c r="Y102" s="55">
        <f t="shared" si="16"/>
        <v>150</v>
      </c>
    </row>
    <row r="103" spans="1:25" s="38" customFormat="1" ht="42" customHeight="1">
      <c r="A103" s="57"/>
      <c r="B103" s="43" t="s">
        <v>695</v>
      </c>
      <c r="C103" s="43" t="s">
        <v>687</v>
      </c>
      <c r="D103" s="43" t="s">
        <v>688</v>
      </c>
      <c r="E103" s="43" t="s">
        <v>696</v>
      </c>
      <c r="F103" s="44" t="s">
        <v>697</v>
      </c>
      <c r="G103" s="44" t="s">
        <v>698</v>
      </c>
      <c r="H103" s="45">
        <v>43556</v>
      </c>
      <c r="I103" s="43">
        <v>120</v>
      </c>
      <c r="J103" s="47" t="s">
        <v>699</v>
      </c>
      <c r="K103" s="48"/>
      <c r="L103" s="80"/>
      <c r="M103" s="62" t="s">
        <v>692</v>
      </c>
      <c r="N103" s="62" t="s">
        <v>672</v>
      </c>
      <c r="O103" s="62" t="s">
        <v>503</v>
      </c>
      <c r="P103" s="44" t="s">
        <v>700</v>
      </c>
      <c r="Q103" s="63" t="s">
        <v>701</v>
      </c>
      <c r="R103" s="86" t="s">
        <v>4</v>
      </c>
      <c r="S103" s="53" t="s">
        <v>93</v>
      </c>
      <c r="V103" s="54">
        <v>0</v>
      </c>
      <c r="W103" s="55">
        <v>1</v>
      </c>
      <c r="X103" s="56">
        <f t="shared" si="15"/>
        <v>0</v>
      </c>
      <c r="Y103" s="55">
        <f t="shared" si="16"/>
        <v>120</v>
      </c>
    </row>
    <row r="104" spans="1:25" s="38" customFormat="1" ht="42" customHeight="1">
      <c r="A104" s="87"/>
      <c r="B104" s="43" t="s">
        <v>702</v>
      </c>
      <c r="C104" s="43" t="s">
        <v>703</v>
      </c>
      <c r="D104" s="43" t="s">
        <v>704</v>
      </c>
      <c r="E104" s="43" t="s">
        <v>705</v>
      </c>
      <c r="F104" s="44" t="str">
        <f>O104&amp;P104</f>
        <v>山口市江良二丁目１-17</v>
      </c>
      <c r="G104" s="44" t="s">
        <v>706</v>
      </c>
      <c r="H104" s="45">
        <v>42095</v>
      </c>
      <c r="I104" s="78">
        <v>30</v>
      </c>
      <c r="J104" s="47" t="s">
        <v>707</v>
      </c>
      <c r="K104" s="48"/>
      <c r="L104" s="80">
        <v>2</v>
      </c>
      <c r="M104" s="62" t="s">
        <v>692</v>
      </c>
      <c r="N104" s="62" t="s">
        <v>708</v>
      </c>
      <c r="O104" s="62" t="s">
        <v>503</v>
      </c>
      <c r="P104" s="63" t="s">
        <v>709</v>
      </c>
      <c r="Q104" s="63" t="s">
        <v>710</v>
      </c>
      <c r="R104" s="85" t="s">
        <v>4</v>
      </c>
      <c r="S104" s="53" t="s">
        <v>93</v>
      </c>
      <c r="V104" s="54">
        <v>0</v>
      </c>
      <c r="W104" s="55">
        <v>1</v>
      </c>
      <c r="X104" s="56">
        <f t="shared" si="15"/>
        <v>0</v>
      </c>
      <c r="Y104" s="55">
        <f t="shared" si="16"/>
        <v>30</v>
      </c>
    </row>
    <row r="105" spans="1:25" s="38" customFormat="1" ht="42" customHeight="1">
      <c r="A105" s="57"/>
      <c r="B105" s="43" t="s">
        <v>711</v>
      </c>
      <c r="C105" s="43" t="s">
        <v>579</v>
      </c>
      <c r="D105" s="43" t="s">
        <v>580</v>
      </c>
      <c r="E105" s="43" t="s">
        <v>712</v>
      </c>
      <c r="F105" s="44" t="str">
        <f>O105&amp;P105</f>
        <v>山口市宮野下953</v>
      </c>
      <c r="G105" s="44" t="s">
        <v>713</v>
      </c>
      <c r="H105" s="45">
        <v>42461</v>
      </c>
      <c r="I105" s="78">
        <v>80</v>
      </c>
      <c r="J105" s="47" t="s">
        <v>714</v>
      </c>
      <c r="K105" s="48"/>
      <c r="L105" s="80">
        <v>2</v>
      </c>
      <c r="M105" s="88" t="s">
        <v>692</v>
      </c>
      <c r="N105" s="62" t="s">
        <v>715</v>
      </c>
      <c r="O105" s="62" t="s">
        <v>503</v>
      </c>
      <c r="P105" s="63" t="s">
        <v>716</v>
      </c>
      <c r="Q105" s="63" t="s">
        <v>717</v>
      </c>
      <c r="R105" s="86" t="s">
        <v>4</v>
      </c>
      <c r="S105" s="53" t="s">
        <v>93</v>
      </c>
      <c r="V105" s="54">
        <v>0</v>
      </c>
      <c r="W105" s="55">
        <v>1</v>
      </c>
      <c r="X105" s="56">
        <f t="shared" si="15"/>
        <v>0</v>
      </c>
      <c r="Y105" s="55">
        <f t="shared" si="16"/>
        <v>80</v>
      </c>
    </row>
    <row r="106" spans="1:25" s="38" customFormat="1" ht="42" customHeight="1">
      <c r="A106" s="57"/>
      <c r="B106" s="43" t="s">
        <v>718</v>
      </c>
      <c r="C106" s="43" t="s">
        <v>658</v>
      </c>
      <c r="D106" s="43" t="s">
        <v>659</v>
      </c>
      <c r="E106" s="43" t="s">
        <v>719</v>
      </c>
      <c r="F106" s="44" t="str">
        <f t="shared" ref="F106:F111" si="18">O106&amp;P106</f>
        <v>山口市大内長野1061-3</v>
      </c>
      <c r="G106" s="44" t="s">
        <v>720</v>
      </c>
      <c r="H106" s="45">
        <v>42826</v>
      </c>
      <c r="I106" s="43">
        <v>110</v>
      </c>
      <c r="J106" s="47" t="s">
        <v>721</v>
      </c>
      <c r="K106" s="48"/>
      <c r="L106" s="80">
        <v>2</v>
      </c>
      <c r="M106" s="62" t="s">
        <v>692</v>
      </c>
      <c r="N106" s="62" t="s">
        <v>672</v>
      </c>
      <c r="O106" s="62" t="s">
        <v>503</v>
      </c>
      <c r="P106" s="63" t="s">
        <v>722</v>
      </c>
      <c r="Q106" s="63" t="s">
        <v>723</v>
      </c>
      <c r="R106" s="85" t="str">
        <f t="shared" ref="R106:R111" si="19">IF(S106="","",IF(OR(S106="国",S106="県",S106="市町",S106="組合その他"),"（公立）","（私立）"))</f>
        <v>（私立）</v>
      </c>
      <c r="S106" s="53" t="s">
        <v>93</v>
      </c>
      <c r="V106" s="54">
        <f>IF(R106="（公立）",1,0)</f>
        <v>0</v>
      </c>
      <c r="W106" s="55">
        <f>IF(R106="（私立）",1,0)</f>
        <v>1</v>
      </c>
      <c r="X106" s="56">
        <f t="shared" si="15"/>
        <v>0</v>
      </c>
      <c r="Y106" s="55">
        <f t="shared" si="16"/>
        <v>110</v>
      </c>
    </row>
    <row r="107" spans="1:25" s="38" customFormat="1" ht="42" customHeight="1">
      <c r="A107" s="57"/>
      <c r="B107" s="43" t="s">
        <v>724</v>
      </c>
      <c r="C107" s="43" t="s">
        <v>658</v>
      </c>
      <c r="D107" s="43" t="s">
        <v>659</v>
      </c>
      <c r="E107" s="43" t="s">
        <v>725</v>
      </c>
      <c r="F107" s="44" t="str">
        <f t="shared" si="18"/>
        <v>山口市穂積町731-1</v>
      </c>
      <c r="G107" s="44" t="s">
        <v>726</v>
      </c>
      <c r="H107" s="45">
        <v>42826</v>
      </c>
      <c r="I107" s="43">
        <v>90</v>
      </c>
      <c r="J107" s="47" t="s">
        <v>727</v>
      </c>
      <c r="K107" s="48"/>
      <c r="L107" s="80">
        <v>2</v>
      </c>
      <c r="M107" s="62" t="s">
        <v>692</v>
      </c>
      <c r="N107" s="62" t="s">
        <v>672</v>
      </c>
      <c r="O107" s="62" t="s">
        <v>503</v>
      </c>
      <c r="P107" s="89" t="s">
        <v>728</v>
      </c>
      <c r="Q107" s="90" t="s">
        <v>729</v>
      </c>
      <c r="R107" s="91" t="str">
        <f t="shared" si="19"/>
        <v>（私立）</v>
      </c>
      <c r="S107" s="53" t="s">
        <v>93</v>
      </c>
      <c r="V107" s="54">
        <f>IF(R107="（公立）",1,0)</f>
        <v>0</v>
      </c>
      <c r="W107" s="55">
        <f>IF(R107="（私立）",1,0)</f>
        <v>1</v>
      </c>
      <c r="X107" s="56">
        <f t="shared" si="15"/>
        <v>0</v>
      </c>
      <c r="Y107" s="55">
        <f t="shared" si="16"/>
        <v>90</v>
      </c>
    </row>
    <row r="108" spans="1:25" s="38" customFormat="1" ht="37.5" customHeight="1">
      <c r="A108" s="87"/>
      <c r="B108" s="43" t="s">
        <v>730</v>
      </c>
      <c r="C108" s="43" t="s">
        <v>731</v>
      </c>
      <c r="D108" s="43" t="s">
        <v>732</v>
      </c>
      <c r="E108" s="43" t="s">
        <v>733</v>
      </c>
      <c r="F108" s="44" t="str">
        <f t="shared" si="18"/>
        <v>山口市芝崎町8－1</v>
      </c>
      <c r="G108" s="44" t="s">
        <v>734</v>
      </c>
      <c r="H108" s="45">
        <v>42856</v>
      </c>
      <c r="I108" s="43">
        <v>60</v>
      </c>
      <c r="J108" s="47" t="s">
        <v>735</v>
      </c>
      <c r="K108" s="48"/>
      <c r="L108" s="80">
        <v>2</v>
      </c>
      <c r="M108" s="92" t="s">
        <v>692</v>
      </c>
      <c r="N108" s="93" t="s">
        <v>736</v>
      </c>
      <c r="O108" s="93" t="s">
        <v>737</v>
      </c>
      <c r="P108" s="94" t="s">
        <v>738</v>
      </c>
      <c r="Q108" s="95" t="s">
        <v>739</v>
      </c>
      <c r="R108" s="96" t="str">
        <f t="shared" si="19"/>
        <v>（私立）</v>
      </c>
      <c r="S108" s="97" t="s">
        <v>93</v>
      </c>
      <c r="V108" s="54">
        <f>IF(R108="（公立）",1,0)</f>
        <v>0</v>
      </c>
      <c r="W108" s="55">
        <f>IF(R108="（私立）",1,0)</f>
        <v>1</v>
      </c>
      <c r="X108" s="56">
        <f t="shared" si="15"/>
        <v>0</v>
      </c>
      <c r="Y108" s="55">
        <f t="shared" si="16"/>
        <v>60</v>
      </c>
    </row>
    <row r="109" spans="1:25" s="38" customFormat="1" ht="37.5" customHeight="1">
      <c r="A109" s="87"/>
      <c r="B109" s="43" t="s">
        <v>740</v>
      </c>
      <c r="C109" s="43" t="s">
        <v>741</v>
      </c>
      <c r="D109" s="43" t="s">
        <v>742</v>
      </c>
      <c r="E109" s="43" t="s">
        <v>743</v>
      </c>
      <c r="F109" s="44" t="str">
        <f t="shared" si="18"/>
        <v>山口市小郡下郷313-2</v>
      </c>
      <c r="G109" s="44" t="s">
        <v>744</v>
      </c>
      <c r="H109" s="45">
        <v>43952</v>
      </c>
      <c r="I109" s="43">
        <v>90</v>
      </c>
      <c r="J109" s="47" t="s">
        <v>745</v>
      </c>
      <c r="K109" s="48"/>
      <c r="L109" s="80">
        <v>2</v>
      </c>
      <c r="M109" s="92" t="s">
        <v>692</v>
      </c>
      <c r="N109" s="93" t="s">
        <v>736</v>
      </c>
      <c r="O109" s="93" t="s">
        <v>737</v>
      </c>
      <c r="P109" s="94" t="s">
        <v>746</v>
      </c>
      <c r="Q109" s="95" t="s">
        <v>747</v>
      </c>
      <c r="R109" s="96" t="str">
        <f t="shared" si="19"/>
        <v>（私立）</v>
      </c>
      <c r="S109" s="97" t="s">
        <v>93</v>
      </c>
      <c r="V109" s="54">
        <f>IF(R109="（公立）",1,0)</f>
        <v>0</v>
      </c>
      <c r="W109" s="55">
        <f>IF(R109="（私立）",1,0)</f>
        <v>1</v>
      </c>
      <c r="X109" s="56">
        <f t="shared" si="15"/>
        <v>0</v>
      </c>
      <c r="Y109" s="55">
        <f t="shared" si="16"/>
        <v>90</v>
      </c>
    </row>
    <row r="110" spans="1:25" s="38" customFormat="1" ht="37.5" customHeight="1">
      <c r="A110" s="87"/>
      <c r="B110" s="43" t="s">
        <v>748</v>
      </c>
      <c r="C110" s="43" t="s">
        <v>749</v>
      </c>
      <c r="D110" s="43" t="s">
        <v>750</v>
      </c>
      <c r="E110" s="43" t="s">
        <v>751</v>
      </c>
      <c r="F110" s="44" t="str">
        <f t="shared" si="18"/>
        <v>山口市平井945-1</v>
      </c>
      <c r="G110" s="44" t="s">
        <v>752</v>
      </c>
      <c r="H110" s="45">
        <v>44652</v>
      </c>
      <c r="I110" s="43">
        <v>100</v>
      </c>
      <c r="J110" s="47" t="s">
        <v>753</v>
      </c>
      <c r="K110" s="48"/>
      <c r="L110" s="80">
        <v>2</v>
      </c>
      <c r="M110" s="92" t="s">
        <v>692</v>
      </c>
      <c r="N110" s="93" t="s">
        <v>736</v>
      </c>
      <c r="O110" s="93" t="s">
        <v>737</v>
      </c>
      <c r="P110" s="98" t="s">
        <v>754</v>
      </c>
      <c r="Q110" s="95" t="s">
        <v>755</v>
      </c>
      <c r="R110" s="96" t="str">
        <f t="shared" si="19"/>
        <v>（私立）</v>
      </c>
      <c r="S110" s="97" t="s">
        <v>93</v>
      </c>
      <c r="V110" s="54">
        <v>0</v>
      </c>
      <c r="W110" s="55">
        <v>1</v>
      </c>
      <c r="X110" s="56">
        <f t="shared" si="15"/>
        <v>0</v>
      </c>
      <c r="Y110" s="55">
        <f>IF(R110="（私立）",I110,0)</f>
        <v>100</v>
      </c>
    </row>
    <row r="111" spans="1:25" s="38" customFormat="1" ht="37.5" customHeight="1">
      <c r="A111" s="87"/>
      <c r="B111" s="43" t="s">
        <v>756</v>
      </c>
      <c r="C111" s="43" t="s">
        <v>741</v>
      </c>
      <c r="D111" s="43" t="s">
        <v>757</v>
      </c>
      <c r="E111" s="43" t="s">
        <v>758</v>
      </c>
      <c r="F111" s="44" t="str">
        <f t="shared" si="18"/>
        <v>山口市小郡黄金町9-2</v>
      </c>
      <c r="G111" s="44" t="s">
        <v>759</v>
      </c>
      <c r="H111" s="45">
        <v>44652</v>
      </c>
      <c r="I111" s="43">
        <v>20</v>
      </c>
      <c r="J111" s="47" t="s">
        <v>760</v>
      </c>
      <c r="K111" s="48"/>
      <c r="L111" s="80">
        <v>2</v>
      </c>
      <c r="M111" s="92" t="s">
        <v>692</v>
      </c>
      <c r="N111" s="93" t="s">
        <v>736</v>
      </c>
      <c r="O111" s="93" t="s">
        <v>737</v>
      </c>
      <c r="P111" s="98" t="s">
        <v>761</v>
      </c>
      <c r="Q111" s="95" t="s">
        <v>762</v>
      </c>
      <c r="R111" s="96" t="str">
        <f t="shared" si="19"/>
        <v>（私立）</v>
      </c>
      <c r="S111" s="97" t="s">
        <v>93</v>
      </c>
      <c r="V111" s="54">
        <v>0</v>
      </c>
      <c r="W111" s="55">
        <v>1</v>
      </c>
      <c r="X111" s="56">
        <f t="shared" si="15"/>
        <v>0</v>
      </c>
      <c r="Y111" s="55">
        <f>IF(R111="（私立）",I111,0)</f>
        <v>20</v>
      </c>
    </row>
    <row r="112" spans="1:25" s="38" customFormat="1" ht="34.5" customHeight="1">
      <c r="A112" s="66" t="s">
        <v>763</v>
      </c>
      <c r="B112" s="44"/>
      <c r="C112" s="67" t="str">
        <f>"〔施設"&amp;M298&amp;"（公立"&amp;H298&amp;"、"&amp;"私立"&amp;I298&amp;"）"&amp;"  定員"&amp;N298&amp;"（公立"&amp;J298&amp;"、私立"&amp;K298&amp;"）〕"</f>
        <v>〔施設15（公立11、私立4）  定員1080（公立705、私立375）〕</v>
      </c>
      <c r="D112" s="44"/>
      <c r="E112" s="44"/>
      <c r="F112" s="44"/>
      <c r="G112" s="44"/>
      <c r="H112" s="45"/>
      <c r="I112" s="46"/>
      <c r="J112" s="47"/>
      <c r="K112" s="48"/>
      <c r="L112" s="68"/>
      <c r="M112" s="69"/>
      <c r="N112" s="69"/>
      <c r="O112" s="69"/>
      <c r="P112" s="70"/>
      <c r="Q112" s="70"/>
      <c r="R112" s="71"/>
      <c r="S112" s="72"/>
      <c r="V112" s="54"/>
      <c r="W112" s="55"/>
      <c r="X112" s="56"/>
      <c r="Y112" s="55"/>
    </row>
    <row r="113" spans="1:25" s="38" customFormat="1" ht="39.75" customHeight="1">
      <c r="A113" s="42">
        <f>M298</f>
        <v>15</v>
      </c>
      <c r="B113" s="43" t="s">
        <v>764</v>
      </c>
      <c r="C113" s="43" t="s">
        <v>763</v>
      </c>
      <c r="D113" s="43" t="s">
        <v>763</v>
      </c>
      <c r="E113" s="43" t="s">
        <v>765</v>
      </c>
      <c r="F113" s="44" t="str">
        <f>O113&amp;P113</f>
        <v>萩市大字須佐5200番地4</v>
      </c>
      <c r="G113" s="44" t="s">
        <v>766</v>
      </c>
      <c r="H113" s="45">
        <v>18368</v>
      </c>
      <c r="I113" s="78">
        <v>40</v>
      </c>
      <c r="J113" s="47" t="s">
        <v>767</v>
      </c>
      <c r="K113" s="48" t="s">
        <v>29</v>
      </c>
      <c r="L113" s="49">
        <v>1</v>
      </c>
      <c r="M113" s="50" t="s">
        <v>30</v>
      </c>
      <c r="N113" s="50" t="s">
        <v>708</v>
      </c>
      <c r="O113" s="50" t="s">
        <v>768</v>
      </c>
      <c r="P113" s="51" t="s">
        <v>769</v>
      </c>
      <c r="Q113" s="51" t="s">
        <v>770</v>
      </c>
      <c r="R113" s="52" t="str">
        <f>IF(S113="","",IF(OR(S113="国",S113="県",S113="市町",S113="組合その他"),"（公立）","（私立）"))</f>
        <v>（公立）</v>
      </c>
      <c r="S113" s="53" t="s">
        <v>34</v>
      </c>
      <c r="V113" s="54">
        <f>IF(R113="（公立）",1,0)</f>
        <v>1</v>
      </c>
      <c r="W113" s="55">
        <f>IF(R113="（私立）",1,0)</f>
        <v>0</v>
      </c>
      <c r="X113" s="56">
        <f>IF(R113="（公立）",I113,0)</f>
        <v>40</v>
      </c>
      <c r="Y113" s="55">
        <f>IF(R113="（私立）",I113,0)</f>
        <v>0</v>
      </c>
    </row>
    <row r="114" spans="1:25" s="38" customFormat="1" ht="39.75" customHeight="1">
      <c r="A114" s="42"/>
      <c r="B114" s="43" t="s">
        <v>771</v>
      </c>
      <c r="C114" s="43" t="s">
        <v>763</v>
      </c>
      <c r="D114" s="43" t="s">
        <v>763</v>
      </c>
      <c r="E114" s="99" t="s">
        <v>772</v>
      </c>
      <c r="F114" s="44" t="str">
        <f t="shared" ref="F114:F127" si="20">O114&amp;P114</f>
        <v>萩市大字江崎522番地</v>
      </c>
      <c r="G114" s="44" t="s">
        <v>773</v>
      </c>
      <c r="H114" s="45">
        <v>18507</v>
      </c>
      <c r="I114" s="78">
        <v>90</v>
      </c>
      <c r="J114" s="47" t="s">
        <v>774</v>
      </c>
      <c r="K114" s="48" t="s">
        <v>29</v>
      </c>
      <c r="L114" s="49">
        <v>1</v>
      </c>
      <c r="M114" s="50" t="s">
        <v>30</v>
      </c>
      <c r="N114" s="50" t="s">
        <v>708</v>
      </c>
      <c r="O114" s="50" t="s">
        <v>768</v>
      </c>
      <c r="P114" s="51" t="s">
        <v>775</v>
      </c>
      <c r="Q114" s="51" t="s">
        <v>776</v>
      </c>
      <c r="R114" s="52" t="str">
        <f t="shared" ref="R114:R127" si="21">IF(S114="","",IF(OR(S114="国",S114="県",S114="市町",S114="組合その他"),"（公立）","（私立）"))</f>
        <v>（公立）</v>
      </c>
      <c r="S114" s="53" t="s">
        <v>34</v>
      </c>
      <c r="V114" s="54">
        <f t="shared" ref="V114:V127" si="22">IF(R114="（公立）",1,0)</f>
        <v>1</v>
      </c>
      <c r="W114" s="55">
        <f t="shared" ref="W114:W127" si="23">IF(R114="（私立）",1,0)</f>
        <v>0</v>
      </c>
      <c r="X114" s="56">
        <f t="shared" ref="X114:X127" si="24">IF(R114="（公立）",I114,0)</f>
        <v>90</v>
      </c>
      <c r="Y114" s="55">
        <f t="shared" ref="Y114:Y127" si="25">IF(R114="（私立）",I114,0)</f>
        <v>0</v>
      </c>
    </row>
    <row r="115" spans="1:25" s="38" customFormat="1" ht="39.75" customHeight="1">
      <c r="A115" s="57"/>
      <c r="B115" s="43" t="s">
        <v>777</v>
      </c>
      <c r="C115" s="43" t="s">
        <v>768</v>
      </c>
      <c r="D115" s="43" t="s">
        <v>768</v>
      </c>
      <c r="E115" s="43" t="s">
        <v>778</v>
      </c>
      <c r="F115" s="44" t="str">
        <f t="shared" si="20"/>
        <v>萩市大字椿東1189番地361</v>
      </c>
      <c r="G115" s="44" t="s">
        <v>779</v>
      </c>
      <c r="H115" s="45">
        <v>19114</v>
      </c>
      <c r="I115" s="78">
        <v>80</v>
      </c>
      <c r="J115" s="47" t="s">
        <v>780</v>
      </c>
      <c r="K115" s="48" t="s">
        <v>29</v>
      </c>
      <c r="L115" s="49">
        <v>1</v>
      </c>
      <c r="M115" s="50" t="s">
        <v>30</v>
      </c>
      <c r="N115" s="50" t="s">
        <v>708</v>
      </c>
      <c r="O115" s="50" t="s">
        <v>768</v>
      </c>
      <c r="P115" s="51" t="s">
        <v>781</v>
      </c>
      <c r="Q115" s="51" t="s">
        <v>782</v>
      </c>
      <c r="R115" s="52" t="str">
        <f t="shared" si="21"/>
        <v>（公立）</v>
      </c>
      <c r="S115" s="53" t="s">
        <v>34</v>
      </c>
      <c r="V115" s="54">
        <f t="shared" si="22"/>
        <v>1</v>
      </c>
      <c r="W115" s="55">
        <f t="shared" si="23"/>
        <v>0</v>
      </c>
      <c r="X115" s="56">
        <f t="shared" si="24"/>
        <v>80</v>
      </c>
      <c r="Y115" s="55">
        <f t="shared" si="25"/>
        <v>0</v>
      </c>
    </row>
    <row r="116" spans="1:25" s="38" customFormat="1" ht="39.75" customHeight="1">
      <c r="A116" s="57"/>
      <c r="B116" s="43" t="s">
        <v>783</v>
      </c>
      <c r="C116" s="43" t="s">
        <v>768</v>
      </c>
      <c r="D116" s="43" t="s">
        <v>768</v>
      </c>
      <c r="E116" s="43" t="s">
        <v>784</v>
      </c>
      <c r="F116" s="44" t="str">
        <f t="shared" si="20"/>
        <v>萩市大字椿2794番地</v>
      </c>
      <c r="G116" s="44" t="s">
        <v>785</v>
      </c>
      <c r="H116" s="45">
        <v>20271</v>
      </c>
      <c r="I116" s="78">
        <v>80</v>
      </c>
      <c r="J116" s="47" t="s">
        <v>786</v>
      </c>
      <c r="K116" s="48" t="s">
        <v>29</v>
      </c>
      <c r="L116" s="49">
        <v>1</v>
      </c>
      <c r="M116" s="50" t="s">
        <v>30</v>
      </c>
      <c r="N116" s="50" t="s">
        <v>708</v>
      </c>
      <c r="O116" s="50" t="s">
        <v>768</v>
      </c>
      <c r="P116" s="51" t="s">
        <v>787</v>
      </c>
      <c r="Q116" s="51" t="s">
        <v>788</v>
      </c>
      <c r="R116" s="52" t="str">
        <f t="shared" si="21"/>
        <v>（公立）</v>
      </c>
      <c r="S116" s="53" t="s">
        <v>34</v>
      </c>
      <c r="V116" s="54">
        <f t="shared" si="22"/>
        <v>1</v>
      </c>
      <c r="W116" s="55">
        <f t="shared" si="23"/>
        <v>0</v>
      </c>
      <c r="X116" s="56">
        <f t="shared" si="24"/>
        <v>80</v>
      </c>
      <c r="Y116" s="55">
        <f t="shared" si="25"/>
        <v>0</v>
      </c>
    </row>
    <row r="117" spans="1:25" s="38" customFormat="1" ht="39.75" customHeight="1">
      <c r="A117" s="57"/>
      <c r="B117" s="43" t="s">
        <v>789</v>
      </c>
      <c r="C117" s="43" t="s">
        <v>768</v>
      </c>
      <c r="D117" s="43" t="s">
        <v>768</v>
      </c>
      <c r="E117" s="43" t="s">
        <v>790</v>
      </c>
      <c r="F117" s="44" t="str">
        <f t="shared" si="20"/>
        <v>萩市三見3099番地</v>
      </c>
      <c r="G117" s="44" t="s">
        <v>791</v>
      </c>
      <c r="H117" s="45">
        <v>21429</v>
      </c>
      <c r="I117" s="78">
        <v>30</v>
      </c>
      <c r="J117" s="47" t="s">
        <v>792</v>
      </c>
      <c r="K117" s="48" t="s">
        <v>29</v>
      </c>
      <c r="L117" s="49">
        <v>1</v>
      </c>
      <c r="M117" s="50" t="s">
        <v>30</v>
      </c>
      <c r="N117" s="50" t="s">
        <v>708</v>
      </c>
      <c r="O117" s="50" t="s">
        <v>768</v>
      </c>
      <c r="P117" s="51" t="s">
        <v>793</v>
      </c>
      <c r="Q117" s="51" t="s">
        <v>794</v>
      </c>
      <c r="R117" s="52" t="str">
        <f t="shared" si="21"/>
        <v>（公立）</v>
      </c>
      <c r="S117" s="53" t="s">
        <v>34</v>
      </c>
      <c r="V117" s="54">
        <f t="shared" si="22"/>
        <v>1</v>
      </c>
      <c r="W117" s="55">
        <f t="shared" si="23"/>
        <v>0</v>
      </c>
      <c r="X117" s="56">
        <f t="shared" si="24"/>
        <v>30</v>
      </c>
      <c r="Y117" s="55">
        <f t="shared" si="25"/>
        <v>0</v>
      </c>
    </row>
    <row r="118" spans="1:25" s="38" customFormat="1" ht="39.75" customHeight="1">
      <c r="A118" s="57"/>
      <c r="B118" s="43" t="s">
        <v>795</v>
      </c>
      <c r="C118" s="43" t="s">
        <v>763</v>
      </c>
      <c r="D118" s="43" t="s">
        <v>763</v>
      </c>
      <c r="E118" s="43" t="s">
        <v>796</v>
      </c>
      <c r="F118" s="44" t="str">
        <f t="shared" si="20"/>
        <v>萩市大字紫福3356番地</v>
      </c>
      <c r="G118" s="44" t="s">
        <v>797</v>
      </c>
      <c r="H118" s="45">
        <v>24593</v>
      </c>
      <c r="I118" s="78">
        <v>30</v>
      </c>
      <c r="J118" s="47" t="s">
        <v>798</v>
      </c>
      <c r="K118" s="48" t="s">
        <v>29</v>
      </c>
      <c r="L118" s="49">
        <v>1</v>
      </c>
      <c r="M118" s="50" t="s">
        <v>30</v>
      </c>
      <c r="N118" s="50" t="s">
        <v>708</v>
      </c>
      <c r="O118" s="50" t="s">
        <v>768</v>
      </c>
      <c r="P118" s="51" t="s">
        <v>799</v>
      </c>
      <c r="Q118" s="51" t="s">
        <v>800</v>
      </c>
      <c r="R118" s="52" t="str">
        <f t="shared" si="21"/>
        <v>（公立）</v>
      </c>
      <c r="S118" s="53" t="s">
        <v>34</v>
      </c>
      <c r="V118" s="54">
        <f t="shared" si="22"/>
        <v>1</v>
      </c>
      <c r="W118" s="55">
        <f t="shared" si="23"/>
        <v>0</v>
      </c>
      <c r="X118" s="56">
        <f t="shared" si="24"/>
        <v>30</v>
      </c>
      <c r="Y118" s="55">
        <f t="shared" si="25"/>
        <v>0</v>
      </c>
    </row>
    <row r="119" spans="1:25" s="38" customFormat="1" ht="39.75" customHeight="1">
      <c r="A119" s="57"/>
      <c r="B119" s="43" t="s">
        <v>801</v>
      </c>
      <c r="C119" s="43" t="s">
        <v>768</v>
      </c>
      <c r="D119" s="43" t="s">
        <v>768</v>
      </c>
      <c r="E119" s="43" t="s">
        <v>802</v>
      </c>
      <c r="F119" s="44" t="str">
        <f t="shared" si="20"/>
        <v>萩市大字椿東４５０４番地</v>
      </c>
      <c r="G119" s="44" t="s">
        <v>779</v>
      </c>
      <c r="H119" s="45">
        <v>27120</v>
      </c>
      <c r="I119" s="78">
        <v>130</v>
      </c>
      <c r="J119" s="47" t="s">
        <v>803</v>
      </c>
      <c r="K119" s="48" t="s">
        <v>29</v>
      </c>
      <c r="L119" s="49">
        <v>1</v>
      </c>
      <c r="M119" s="50" t="s">
        <v>30</v>
      </c>
      <c r="N119" s="50" t="s">
        <v>708</v>
      </c>
      <c r="O119" s="50" t="s">
        <v>768</v>
      </c>
      <c r="P119" s="51" t="s">
        <v>804</v>
      </c>
      <c r="Q119" s="51" t="s">
        <v>805</v>
      </c>
      <c r="R119" s="52" t="str">
        <f t="shared" si="21"/>
        <v>（公立）</v>
      </c>
      <c r="S119" s="53" t="s">
        <v>34</v>
      </c>
      <c r="V119" s="54">
        <f t="shared" si="22"/>
        <v>1</v>
      </c>
      <c r="W119" s="55">
        <f t="shared" si="23"/>
        <v>0</v>
      </c>
      <c r="X119" s="56">
        <f t="shared" si="24"/>
        <v>130</v>
      </c>
      <c r="Y119" s="55">
        <f t="shared" si="25"/>
        <v>0</v>
      </c>
    </row>
    <row r="120" spans="1:25" s="38" customFormat="1" ht="39.75" customHeight="1">
      <c r="A120" s="57"/>
      <c r="B120" s="43" t="s">
        <v>806</v>
      </c>
      <c r="C120" s="43" t="s">
        <v>763</v>
      </c>
      <c r="D120" s="43" t="s">
        <v>763</v>
      </c>
      <c r="E120" s="43" t="s">
        <v>807</v>
      </c>
      <c r="F120" s="44" t="str">
        <f t="shared" si="20"/>
        <v>萩市川上4533番地1</v>
      </c>
      <c r="G120" s="44" t="s">
        <v>808</v>
      </c>
      <c r="H120" s="45">
        <v>28581</v>
      </c>
      <c r="I120" s="78">
        <v>30</v>
      </c>
      <c r="J120" s="47" t="s">
        <v>809</v>
      </c>
      <c r="K120" s="48" t="s">
        <v>29</v>
      </c>
      <c r="L120" s="49">
        <v>1</v>
      </c>
      <c r="M120" s="50" t="s">
        <v>30</v>
      </c>
      <c r="N120" s="50" t="s">
        <v>708</v>
      </c>
      <c r="O120" s="50" t="s">
        <v>768</v>
      </c>
      <c r="P120" s="51" t="s">
        <v>810</v>
      </c>
      <c r="Q120" s="51" t="s">
        <v>811</v>
      </c>
      <c r="R120" s="52" t="str">
        <f t="shared" si="21"/>
        <v>（公立）</v>
      </c>
      <c r="S120" s="53" t="s">
        <v>34</v>
      </c>
      <c r="V120" s="54">
        <f t="shared" si="22"/>
        <v>1</v>
      </c>
      <c r="W120" s="55">
        <f t="shared" si="23"/>
        <v>0</v>
      </c>
      <c r="X120" s="56">
        <f t="shared" si="24"/>
        <v>30</v>
      </c>
      <c r="Y120" s="55">
        <f t="shared" si="25"/>
        <v>0</v>
      </c>
    </row>
    <row r="121" spans="1:25" s="38" customFormat="1" ht="39.75" customHeight="1">
      <c r="A121" s="57"/>
      <c r="B121" s="43" t="s">
        <v>812</v>
      </c>
      <c r="C121" s="43" t="s">
        <v>763</v>
      </c>
      <c r="D121" s="43" t="s">
        <v>763</v>
      </c>
      <c r="E121" s="43" t="s">
        <v>813</v>
      </c>
      <c r="F121" s="44" t="str">
        <f t="shared" si="20"/>
        <v>萩市大字明木2906番地</v>
      </c>
      <c r="G121" s="44" t="s">
        <v>814</v>
      </c>
      <c r="H121" s="45">
        <v>29312</v>
      </c>
      <c r="I121" s="46">
        <v>60</v>
      </c>
      <c r="J121" s="47" t="s">
        <v>815</v>
      </c>
      <c r="K121" s="48" t="s">
        <v>29</v>
      </c>
      <c r="L121" s="49">
        <v>1</v>
      </c>
      <c r="M121" s="50" t="s">
        <v>30</v>
      </c>
      <c r="N121" s="50" t="s">
        <v>708</v>
      </c>
      <c r="O121" s="50" t="s">
        <v>768</v>
      </c>
      <c r="P121" s="51" t="s">
        <v>816</v>
      </c>
      <c r="Q121" s="51" t="s">
        <v>817</v>
      </c>
      <c r="R121" s="52" t="str">
        <f t="shared" si="21"/>
        <v>（公立）</v>
      </c>
      <c r="S121" s="53" t="s">
        <v>34</v>
      </c>
      <c r="V121" s="54">
        <f t="shared" si="22"/>
        <v>1</v>
      </c>
      <c r="W121" s="55">
        <f t="shared" si="23"/>
        <v>0</v>
      </c>
      <c r="X121" s="56">
        <f t="shared" si="24"/>
        <v>60</v>
      </c>
      <c r="Y121" s="55">
        <f t="shared" si="25"/>
        <v>0</v>
      </c>
    </row>
    <row r="122" spans="1:25" s="38" customFormat="1" ht="39.75" customHeight="1">
      <c r="A122" s="57"/>
      <c r="B122" s="43" t="s">
        <v>818</v>
      </c>
      <c r="C122" s="43" t="s">
        <v>768</v>
      </c>
      <c r="D122" s="43" t="s">
        <v>768</v>
      </c>
      <c r="E122" s="43" t="s">
        <v>819</v>
      </c>
      <c r="F122" s="44" t="str">
        <f t="shared" si="20"/>
        <v>萩市大字山田4253番地</v>
      </c>
      <c r="G122" s="44" t="s">
        <v>820</v>
      </c>
      <c r="H122" s="45">
        <v>35156</v>
      </c>
      <c r="I122" s="46">
        <v>90</v>
      </c>
      <c r="J122" s="47" t="s">
        <v>821</v>
      </c>
      <c r="K122" s="48" t="s">
        <v>29</v>
      </c>
      <c r="L122" s="49">
        <v>1</v>
      </c>
      <c r="M122" s="50" t="s">
        <v>30</v>
      </c>
      <c r="N122" s="50" t="s">
        <v>708</v>
      </c>
      <c r="O122" s="50" t="s">
        <v>768</v>
      </c>
      <c r="P122" s="51" t="s">
        <v>822</v>
      </c>
      <c r="Q122" s="51" t="s">
        <v>823</v>
      </c>
      <c r="R122" s="52" t="str">
        <f t="shared" si="21"/>
        <v>（公立）</v>
      </c>
      <c r="S122" s="53" t="s">
        <v>34</v>
      </c>
      <c r="V122" s="54">
        <f t="shared" si="22"/>
        <v>1</v>
      </c>
      <c r="W122" s="55">
        <f t="shared" si="23"/>
        <v>0</v>
      </c>
      <c r="X122" s="56">
        <f t="shared" si="24"/>
        <v>90</v>
      </c>
      <c r="Y122" s="55">
        <f t="shared" si="25"/>
        <v>0</v>
      </c>
    </row>
    <row r="123" spans="1:25" s="38" customFormat="1" ht="39.75" customHeight="1">
      <c r="A123" s="57"/>
      <c r="B123" s="43" t="s">
        <v>824</v>
      </c>
      <c r="C123" s="43" t="s">
        <v>763</v>
      </c>
      <c r="D123" s="43" t="s">
        <v>763</v>
      </c>
      <c r="E123" s="43" t="s">
        <v>825</v>
      </c>
      <c r="F123" s="44" t="str">
        <f t="shared" si="20"/>
        <v>萩市大字吉部上3170番地1</v>
      </c>
      <c r="G123" s="44" t="s">
        <v>826</v>
      </c>
      <c r="H123" s="45">
        <v>38078</v>
      </c>
      <c r="I123" s="46">
        <v>45</v>
      </c>
      <c r="J123" s="47" t="s">
        <v>827</v>
      </c>
      <c r="K123" s="48" t="s">
        <v>29</v>
      </c>
      <c r="L123" s="49">
        <v>1</v>
      </c>
      <c r="M123" s="50" t="s">
        <v>30</v>
      </c>
      <c r="N123" s="50" t="s">
        <v>708</v>
      </c>
      <c r="O123" s="50" t="s">
        <v>768</v>
      </c>
      <c r="P123" s="51" t="s">
        <v>828</v>
      </c>
      <c r="Q123" s="51" t="s">
        <v>829</v>
      </c>
      <c r="R123" s="52" t="str">
        <f t="shared" si="21"/>
        <v>（公立）</v>
      </c>
      <c r="S123" s="53" t="s">
        <v>34</v>
      </c>
      <c r="V123" s="54">
        <f t="shared" si="22"/>
        <v>1</v>
      </c>
      <c r="W123" s="55">
        <f t="shared" si="23"/>
        <v>0</v>
      </c>
      <c r="X123" s="56">
        <f t="shared" si="24"/>
        <v>45</v>
      </c>
      <c r="Y123" s="55">
        <f t="shared" si="25"/>
        <v>0</v>
      </c>
    </row>
    <row r="124" spans="1:25" s="38" customFormat="1" ht="42" customHeight="1">
      <c r="A124" s="57"/>
      <c r="B124" s="43" t="s">
        <v>830</v>
      </c>
      <c r="C124" s="43" t="s">
        <v>831</v>
      </c>
      <c r="D124" s="43" t="s">
        <v>832</v>
      </c>
      <c r="E124" s="43" t="s">
        <v>833</v>
      </c>
      <c r="F124" s="44" t="str">
        <f t="shared" si="20"/>
        <v>萩市恵美須町102番地</v>
      </c>
      <c r="G124" s="44" t="s">
        <v>834</v>
      </c>
      <c r="H124" s="45">
        <v>17624</v>
      </c>
      <c r="I124" s="78">
        <v>170</v>
      </c>
      <c r="J124" s="47" t="s">
        <v>835</v>
      </c>
      <c r="K124" s="48"/>
      <c r="L124" s="49">
        <v>2</v>
      </c>
      <c r="M124" s="50" t="s">
        <v>30</v>
      </c>
      <c r="N124" s="50" t="s">
        <v>708</v>
      </c>
      <c r="O124" s="50" t="s">
        <v>768</v>
      </c>
      <c r="P124" s="51" t="s">
        <v>836</v>
      </c>
      <c r="Q124" s="51" t="s">
        <v>837</v>
      </c>
      <c r="R124" s="52" t="str">
        <f t="shared" si="21"/>
        <v>（私立）</v>
      </c>
      <c r="S124" s="53" t="s">
        <v>93</v>
      </c>
      <c r="V124" s="54">
        <f t="shared" si="22"/>
        <v>0</v>
      </c>
      <c r="W124" s="55">
        <f t="shared" si="23"/>
        <v>1</v>
      </c>
      <c r="X124" s="56">
        <f t="shared" si="24"/>
        <v>0</v>
      </c>
      <c r="Y124" s="55">
        <f t="shared" si="25"/>
        <v>170</v>
      </c>
    </row>
    <row r="125" spans="1:25" s="38" customFormat="1" ht="42" customHeight="1">
      <c r="A125" s="57"/>
      <c r="B125" s="43" t="s">
        <v>838</v>
      </c>
      <c r="C125" s="43" t="s">
        <v>839</v>
      </c>
      <c r="D125" s="43" t="s">
        <v>840</v>
      </c>
      <c r="E125" s="43" t="s">
        <v>841</v>
      </c>
      <c r="F125" s="44" t="str">
        <f t="shared" si="20"/>
        <v>萩市大字浜崎町240番地</v>
      </c>
      <c r="G125" s="44" t="s">
        <v>842</v>
      </c>
      <c r="H125" s="45">
        <v>17624</v>
      </c>
      <c r="I125" s="78">
        <v>115</v>
      </c>
      <c r="J125" s="47" t="s">
        <v>843</v>
      </c>
      <c r="K125" s="48" t="s">
        <v>29</v>
      </c>
      <c r="L125" s="49">
        <v>2</v>
      </c>
      <c r="M125" s="50" t="s">
        <v>30</v>
      </c>
      <c r="N125" s="50" t="s">
        <v>708</v>
      </c>
      <c r="O125" s="50" t="s">
        <v>768</v>
      </c>
      <c r="P125" s="51" t="s">
        <v>844</v>
      </c>
      <c r="Q125" s="51" t="s">
        <v>845</v>
      </c>
      <c r="R125" s="52" t="str">
        <f t="shared" si="21"/>
        <v>（私立）</v>
      </c>
      <c r="S125" s="53" t="s">
        <v>93</v>
      </c>
      <c r="V125" s="54">
        <f t="shared" si="22"/>
        <v>0</v>
      </c>
      <c r="W125" s="55">
        <f t="shared" si="23"/>
        <v>1</v>
      </c>
      <c r="X125" s="56">
        <f t="shared" si="24"/>
        <v>0</v>
      </c>
      <c r="Y125" s="55">
        <f t="shared" si="25"/>
        <v>115</v>
      </c>
    </row>
    <row r="126" spans="1:25" s="38" customFormat="1" ht="53.25" customHeight="1">
      <c r="A126" s="57"/>
      <c r="B126" s="43" t="s">
        <v>846</v>
      </c>
      <c r="C126" s="43" t="s">
        <v>847</v>
      </c>
      <c r="D126" s="43" t="s">
        <v>848</v>
      </c>
      <c r="E126" s="43" t="s">
        <v>849</v>
      </c>
      <c r="F126" s="44" t="str">
        <f t="shared" si="20"/>
        <v>萩市大字堀内325番地10</v>
      </c>
      <c r="G126" s="44" t="s">
        <v>850</v>
      </c>
      <c r="H126" s="45">
        <v>29677</v>
      </c>
      <c r="I126" s="78">
        <v>70</v>
      </c>
      <c r="J126" s="47" t="s">
        <v>851</v>
      </c>
      <c r="K126" s="48" t="s">
        <v>29</v>
      </c>
      <c r="L126" s="49">
        <v>2</v>
      </c>
      <c r="M126" s="50" t="s">
        <v>30</v>
      </c>
      <c r="N126" s="50" t="s">
        <v>708</v>
      </c>
      <c r="O126" s="50" t="s">
        <v>768</v>
      </c>
      <c r="P126" s="51" t="s">
        <v>852</v>
      </c>
      <c r="Q126" s="51" t="s">
        <v>853</v>
      </c>
      <c r="R126" s="52" t="str">
        <f t="shared" si="21"/>
        <v>（私立）</v>
      </c>
      <c r="S126" s="53" t="s">
        <v>93</v>
      </c>
      <c r="V126" s="54">
        <f t="shared" si="22"/>
        <v>0</v>
      </c>
      <c r="W126" s="55">
        <f t="shared" si="23"/>
        <v>1</v>
      </c>
      <c r="X126" s="56">
        <f t="shared" si="24"/>
        <v>0</v>
      </c>
      <c r="Y126" s="55">
        <f t="shared" si="25"/>
        <v>70</v>
      </c>
    </row>
    <row r="127" spans="1:25" s="38" customFormat="1" ht="54.75" customHeight="1">
      <c r="A127" s="57"/>
      <c r="B127" s="43" t="s">
        <v>854</v>
      </c>
      <c r="C127" s="43" t="s">
        <v>855</v>
      </c>
      <c r="D127" s="43" t="s">
        <v>856</v>
      </c>
      <c r="E127" s="43" t="s">
        <v>857</v>
      </c>
      <c r="F127" s="44" t="str">
        <f t="shared" si="20"/>
        <v>萩市大字大島211番地</v>
      </c>
      <c r="G127" s="44" t="s">
        <v>858</v>
      </c>
      <c r="H127" s="45">
        <v>39417</v>
      </c>
      <c r="I127" s="78">
        <v>20</v>
      </c>
      <c r="J127" s="47" t="s">
        <v>859</v>
      </c>
      <c r="K127" s="48" t="s">
        <v>29</v>
      </c>
      <c r="L127" s="49">
        <v>2</v>
      </c>
      <c r="M127" s="50" t="s">
        <v>30</v>
      </c>
      <c r="N127" s="50" t="s">
        <v>708</v>
      </c>
      <c r="O127" s="50" t="s">
        <v>768</v>
      </c>
      <c r="P127" s="51" t="s">
        <v>860</v>
      </c>
      <c r="Q127" s="51" t="s">
        <v>861</v>
      </c>
      <c r="R127" s="52" t="str">
        <f t="shared" si="21"/>
        <v>（私立）</v>
      </c>
      <c r="S127" s="53" t="s">
        <v>93</v>
      </c>
      <c r="V127" s="54">
        <f t="shared" si="22"/>
        <v>0</v>
      </c>
      <c r="W127" s="55">
        <f t="shared" si="23"/>
        <v>1</v>
      </c>
      <c r="X127" s="56">
        <f t="shared" si="24"/>
        <v>0</v>
      </c>
      <c r="Y127" s="55">
        <f t="shared" si="25"/>
        <v>20</v>
      </c>
    </row>
    <row r="128" spans="1:25" s="38" customFormat="1" ht="34.5" customHeight="1">
      <c r="A128" s="66" t="s">
        <v>862</v>
      </c>
      <c r="B128" s="44"/>
      <c r="C128" s="67" t="str">
        <f>"〔施設"&amp;M299&amp;"（公立"&amp;H299&amp;"、"&amp;"私立"&amp;I299&amp;"）"&amp;"  定員"&amp;N299&amp;"（公立"&amp;J299&amp;"、私立"&amp;K299&amp;"）〕"</f>
        <v>〔施設17（公立2、私立15）  定員1650（公立150、私立1500）〕</v>
      </c>
      <c r="D128" s="44"/>
      <c r="E128" s="44"/>
      <c r="F128" s="44"/>
      <c r="G128" s="44"/>
      <c r="H128" s="45"/>
      <c r="I128" s="46"/>
      <c r="J128" s="47"/>
      <c r="K128" s="48"/>
      <c r="L128" s="68"/>
      <c r="M128" s="69"/>
      <c r="N128" s="69"/>
      <c r="O128" s="69"/>
      <c r="P128" s="70"/>
      <c r="Q128" s="70"/>
      <c r="R128" s="71"/>
      <c r="S128" s="72"/>
      <c r="V128" s="54"/>
      <c r="W128" s="55"/>
      <c r="X128" s="56"/>
      <c r="Y128" s="55"/>
    </row>
    <row r="129" spans="1:25" s="38" customFormat="1" ht="39.75" customHeight="1">
      <c r="A129" s="42">
        <f>M299</f>
        <v>17</v>
      </c>
      <c r="B129" s="43" t="s">
        <v>863</v>
      </c>
      <c r="C129" s="43" t="s">
        <v>864</v>
      </c>
      <c r="D129" s="43" t="s">
        <v>864</v>
      </c>
      <c r="E129" s="43" t="s">
        <v>865</v>
      </c>
      <c r="F129" s="44" t="str">
        <f t="shared" ref="F129:F145" si="26">O129&amp;P129</f>
        <v>防府市本橋町18-1</v>
      </c>
      <c r="G129" s="44" t="s">
        <v>866</v>
      </c>
      <c r="H129" s="45">
        <v>26755</v>
      </c>
      <c r="I129" s="78">
        <v>90</v>
      </c>
      <c r="J129" s="47" t="s">
        <v>867</v>
      </c>
      <c r="K129" s="48" t="s">
        <v>29</v>
      </c>
      <c r="L129" s="49">
        <v>1</v>
      </c>
      <c r="M129" s="50" t="s">
        <v>30</v>
      </c>
      <c r="N129" s="50" t="s">
        <v>868</v>
      </c>
      <c r="O129" s="50" t="s">
        <v>864</v>
      </c>
      <c r="P129" s="51" t="s">
        <v>869</v>
      </c>
      <c r="Q129" s="51" t="s">
        <v>870</v>
      </c>
      <c r="R129" s="52" t="str">
        <f t="shared" ref="R129:R145" si="27">IF(S129="","",IF(OR(S129="国",S129="県",S129="市町",S129="組合その他"),"（公立）","（私立）"))</f>
        <v>（公立）</v>
      </c>
      <c r="S129" s="53" t="s">
        <v>34</v>
      </c>
      <c r="V129" s="54">
        <f t="shared" ref="V129:V145" si="28">IF(R129="（公立）",1,0)</f>
        <v>1</v>
      </c>
      <c r="W129" s="55">
        <f t="shared" ref="W129:W145" si="29">IF(R129="（私立）",1,0)</f>
        <v>0</v>
      </c>
      <c r="X129" s="56">
        <f t="shared" ref="X129:X145" si="30">IF(R129="（公立）",I129,0)</f>
        <v>90</v>
      </c>
      <c r="Y129" s="55">
        <f t="shared" ref="Y129:Y145" si="31">IF(R129="（私立）",I129,0)</f>
        <v>0</v>
      </c>
    </row>
    <row r="130" spans="1:25" s="38" customFormat="1" ht="39.75" customHeight="1">
      <c r="A130" s="42"/>
      <c r="B130" s="43" t="s">
        <v>871</v>
      </c>
      <c r="C130" s="43" t="s">
        <v>864</v>
      </c>
      <c r="D130" s="43" t="s">
        <v>864</v>
      </c>
      <c r="E130" s="43" t="s">
        <v>872</v>
      </c>
      <c r="F130" s="44" t="str">
        <f t="shared" si="26"/>
        <v>防府市大字江泊1068</v>
      </c>
      <c r="G130" s="44" t="s">
        <v>873</v>
      </c>
      <c r="H130" s="45">
        <v>28946</v>
      </c>
      <c r="I130" s="78">
        <v>60</v>
      </c>
      <c r="J130" s="47" t="s">
        <v>874</v>
      </c>
      <c r="K130" s="48" t="s">
        <v>29</v>
      </c>
      <c r="L130" s="49">
        <v>1</v>
      </c>
      <c r="M130" s="50" t="s">
        <v>30</v>
      </c>
      <c r="N130" s="50" t="s">
        <v>868</v>
      </c>
      <c r="O130" s="50" t="s">
        <v>864</v>
      </c>
      <c r="P130" s="51" t="s">
        <v>875</v>
      </c>
      <c r="Q130" s="51" t="s">
        <v>876</v>
      </c>
      <c r="R130" s="52" t="str">
        <f t="shared" si="27"/>
        <v>（公立）</v>
      </c>
      <c r="S130" s="53" t="s">
        <v>34</v>
      </c>
      <c r="V130" s="54">
        <f t="shared" si="28"/>
        <v>1</v>
      </c>
      <c r="W130" s="55">
        <f t="shared" si="29"/>
        <v>0</v>
      </c>
      <c r="X130" s="56">
        <f t="shared" si="30"/>
        <v>60</v>
      </c>
      <c r="Y130" s="55">
        <f t="shared" si="31"/>
        <v>0</v>
      </c>
    </row>
    <row r="131" spans="1:25" s="38" customFormat="1" ht="42" customHeight="1">
      <c r="A131" s="57"/>
      <c r="B131" s="43" t="s">
        <v>877</v>
      </c>
      <c r="C131" s="43" t="s">
        <v>878</v>
      </c>
      <c r="D131" s="43" t="s">
        <v>879</v>
      </c>
      <c r="E131" s="43" t="s">
        <v>880</v>
      </c>
      <c r="F131" s="44" t="str">
        <f t="shared" si="26"/>
        <v>防府市大字田島716-5</v>
      </c>
      <c r="G131" s="44" t="s">
        <v>881</v>
      </c>
      <c r="H131" s="45">
        <v>13636</v>
      </c>
      <c r="I131" s="78">
        <v>90</v>
      </c>
      <c r="J131" s="47" t="s">
        <v>882</v>
      </c>
      <c r="K131" s="48" t="s">
        <v>29</v>
      </c>
      <c r="L131" s="49">
        <v>2</v>
      </c>
      <c r="M131" s="50" t="s">
        <v>30</v>
      </c>
      <c r="N131" s="50" t="s">
        <v>868</v>
      </c>
      <c r="O131" s="50" t="s">
        <v>864</v>
      </c>
      <c r="P131" s="51" t="s">
        <v>883</v>
      </c>
      <c r="Q131" s="51" t="s">
        <v>884</v>
      </c>
      <c r="R131" s="52" t="str">
        <f t="shared" si="27"/>
        <v>（私立）</v>
      </c>
      <c r="S131" s="53" t="s">
        <v>93</v>
      </c>
      <c r="V131" s="54">
        <f t="shared" si="28"/>
        <v>0</v>
      </c>
      <c r="W131" s="55">
        <f t="shared" si="29"/>
        <v>1</v>
      </c>
      <c r="X131" s="56">
        <f t="shared" si="30"/>
        <v>0</v>
      </c>
      <c r="Y131" s="55">
        <f t="shared" si="31"/>
        <v>90</v>
      </c>
    </row>
    <row r="132" spans="1:25" s="38" customFormat="1" ht="42" customHeight="1">
      <c r="A132" s="57"/>
      <c r="B132" s="43" t="s">
        <v>885</v>
      </c>
      <c r="C132" s="43" t="s">
        <v>886</v>
      </c>
      <c r="D132" s="43" t="s">
        <v>887</v>
      </c>
      <c r="E132" s="43" t="s">
        <v>888</v>
      </c>
      <c r="F132" s="44" t="str">
        <f t="shared" si="26"/>
        <v>防府市大字西浦1731</v>
      </c>
      <c r="G132" s="44" t="s">
        <v>889</v>
      </c>
      <c r="H132" s="45">
        <v>17868</v>
      </c>
      <c r="I132" s="78">
        <v>90</v>
      </c>
      <c r="J132" s="47" t="s">
        <v>890</v>
      </c>
      <c r="K132" s="48" t="s">
        <v>29</v>
      </c>
      <c r="L132" s="49">
        <v>2</v>
      </c>
      <c r="M132" s="50" t="s">
        <v>30</v>
      </c>
      <c r="N132" s="50" t="s">
        <v>868</v>
      </c>
      <c r="O132" s="50" t="s">
        <v>864</v>
      </c>
      <c r="P132" s="51" t="s">
        <v>891</v>
      </c>
      <c r="Q132" s="51" t="s">
        <v>892</v>
      </c>
      <c r="R132" s="52" t="str">
        <f t="shared" si="27"/>
        <v>（私立）</v>
      </c>
      <c r="S132" s="53" t="s">
        <v>93</v>
      </c>
      <c r="V132" s="54">
        <f t="shared" si="28"/>
        <v>0</v>
      </c>
      <c r="W132" s="55">
        <f t="shared" si="29"/>
        <v>1</v>
      </c>
      <c r="X132" s="56">
        <f t="shared" si="30"/>
        <v>0</v>
      </c>
      <c r="Y132" s="55">
        <f t="shared" si="31"/>
        <v>90</v>
      </c>
    </row>
    <row r="133" spans="1:25" s="38" customFormat="1" ht="42" customHeight="1">
      <c r="A133" s="57"/>
      <c r="B133" s="43" t="s">
        <v>893</v>
      </c>
      <c r="C133" s="43" t="s">
        <v>894</v>
      </c>
      <c r="D133" s="43" t="s">
        <v>895</v>
      </c>
      <c r="E133" s="43" t="s">
        <v>896</v>
      </c>
      <c r="F133" s="44" t="str">
        <f t="shared" si="26"/>
        <v>防府市牟礼今宿二丁目13-25</v>
      </c>
      <c r="G133" s="44" t="s">
        <v>897</v>
      </c>
      <c r="H133" s="45">
        <v>17868</v>
      </c>
      <c r="I133" s="46">
        <v>130</v>
      </c>
      <c r="J133" s="47" t="s">
        <v>898</v>
      </c>
      <c r="K133" s="48" t="s">
        <v>29</v>
      </c>
      <c r="L133" s="49">
        <v>2</v>
      </c>
      <c r="M133" s="50" t="s">
        <v>30</v>
      </c>
      <c r="N133" s="50" t="s">
        <v>868</v>
      </c>
      <c r="O133" s="50" t="s">
        <v>864</v>
      </c>
      <c r="P133" s="51" t="s">
        <v>899</v>
      </c>
      <c r="Q133" s="51" t="s">
        <v>900</v>
      </c>
      <c r="R133" s="52" t="str">
        <f t="shared" si="27"/>
        <v>（私立）</v>
      </c>
      <c r="S133" s="53" t="s">
        <v>93</v>
      </c>
      <c r="V133" s="54">
        <f t="shared" si="28"/>
        <v>0</v>
      </c>
      <c r="W133" s="55">
        <f t="shared" si="29"/>
        <v>1</v>
      </c>
      <c r="X133" s="56">
        <f t="shared" si="30"/>
        <v>0</v>
      </c>
      <c r="Y133" s="55">
        <f t="shared" si="31"/>
        <v>130</v>
      </c>
    </row>
    <row r="134" spans="1:25" s="38" customFormat="1" ht="42" customHeight="1">
      <c r="A134" s="57"/>
      <c r="B134" s="43" t="s">
        <v>469</v>
      </c>
      <c r="C134" s="43" t="s">
        <v>901</v>
      </c>
      <c r="D134" s="43" t="s">
        <v>902</v>
      </c>
      <c r="E134" s="43" t="s">
        <v>903</v>
      </c>
      <c r="F134" s="44" t="str">
        <f t="shared" si="26"/>
        <v>防府市大字奈美750-1</v>
      </c>
      <c r="G134" s="44" t="s">
        <v>904</v>
      </c>
      <c r="H134" s="45">
        <v>20911</v>
      </c>
      <c r="I134" s="78">
        <v>50</v>
      </c>
      <c r="J134" s="47" t="s">
        <v>905</v>
      </c>
      <c r="K134" s="48" t="s">
        <v>29</v>
      </c>
      <c r="L134" s="49">
        <v>2</v>
      </c>
      <c r="M134" s="50" t="s">
        <v>30</v>
      </c>
      <c r="N134" s="50" t="s">
        <v>868</v>
      </c>
      <c r="O134" s="50" t="s">
        <v>864</v>
      </c>
      <c r="P134" s="51" t="s">
        <v>906</v>
      </c>
      <c r="Q134" s="51" t="s">
        <v>476</v>
      </c>
      <c r="R134" s="52" t="str">
        <f t="shared" si="27"/>
        <v>（私立）</v>
      </c>
      <c r="S134" s="53" t="s">
        <v>93</v>
      </c>
      <c r="V134" s="54">
        <f t="shared" si="28"/>
        <v>0</v>
      </c>
      <c r="W134" s="55">
        <f t="shared" si="29"/>
        <v>1</v>
      </c>
      <c r="X134" s="56">
        <f t="shared" si="30"/>
        <v>0</v>
      </c>
      <c r="Y134" s="55">
        <f t="shared" si="31"/>
        <v>50</v>
      </c>
    </row>
    <row r="135" spans="1:25" s="38" customFormat="1" ht="42" customHeight="1">
      <c r="A135" s="57"/>
      <c r="B135" s="43" t="s">
        <v>367</v>
      </c>
      <c r="C135" s="43" t="s">
        <v>907</v>
      </c>
      <c r="D135" s="43" t="s">
        <v>908</v>
      </c>
      <c r="E135" s="43" t="s">
        <v>909</v>
      </c>
      <c r="F135" s="44" t="str">
        <f t="shared" si="26"/>
        <v>防府市警固町2丁目7-49</v>
      </c>
      <c r="G135" s="44" t="s">
        <v>910</v>
      </c>
      <c r="H135" s="45">
        <v>26390</v>
      </c>
      <c r="I135" s="78">
        <v>60</v>
      </c>
      <c r="J135" s="47" t="s">
        <v>911</v>
      </c>
      <c r="K135" s="48" t="s">
        <v>29</v>
      </c>
      <c r="L135" s="49">
        <v>2</v>
      </c>
      <c r="M135" s="50" t="s">
        <v>30</v>
      </c>
      <c r="N135" s="50" t="s">
        <v>868</v>
      </c>
      <c r="O135" s="50" t="s">
        <v>864</v>
      </c>
      <c r="P135" s="51" t="s">
        <v>912</v>
      </c>
      <c r="Q135" s="51" t="s">
        <v>253</v>
      </c>
      <c r="R135" s="52" t="str">
        <f t="shared" si="27"/>
        <v>（私立）</v>
      </c>
      <c r="S135" s="53" t="s">
        <v>93</v>
      </c>
      <c r="V135" s="54">
        <f t="shared" si="28"/>
        <v>0</v>
      </c>
      <c r="W135" s="55">
        <f t="shared" si="29"/>
        <v>1</v>
      </c>
      <c r="X135" s="56">
        <f t="shared" si="30"/>
        <v>0</v>
      </c>
      <c r="Y135" s="55">
        <f t="shared" si="31"/>
        <v>60</v>
      </c>
    </row>
    <row r="136" spans="1:25" s="38" customFormat="1" ht="42" customHeight="1">
      <c r="A136" s="57"/>
      <c r="B136" s="43" t="s">
        <v>913</v>
      </c>
      <c r="C136" s="43" t="s">
        <v>914</v>
      </c>
      <c r="D136" s="43" t="s">
        <v>915</v>
      </c>
      <c r="E136" s="43" t="s">
        <v>916</v>
      </c>
      <c r="F136" s="44" t="str">
        <f t="shared" si="26"/>
        <v>防府市伊佐江町11-40</v>
      </c>
      <c r="G136" s="44" t="s">
        <v>917</v>
      </c>
      <c r="H136" s="45">
        <v>26390</v>
      </c>
      <c r="I136" s="78">
        <v>120</v>
      </c>
      <c r="J136" s="47" t="s">
        <v>918</v>
      </c>
      <c r="K136" s="48" t="s">
        <v>29</v>
      </c>
      <c r="L136" s="49">
        <v>2</v>
      </c>
      <c r="M136" s="50" t="s">
        <v>30</v>
      </c>
      <c r="N136" s="50" t="s">
        <v>868</v>
      </c>
      <c r="O136" s="50" t="s">
        <v>864</v>
      </c>
      <c r="P136" s="51" t="s">
        <v>919</v>
      </c>
      <c r="Q136" s="51" t="s">
        <v>920</v>
      </c>
      <c r="R136" s="52" t="str">
        <f t="shared" si="27"/>
        <v>（私立）</v>
      </c>
      <c r="S136" s="53" t="s">
        <v>93</v>
      </c>
      <c r="V136" s="54">
        <f t="shared" si="28"/>
        <v>0</v>
      </c>
      <c r="W136" s="55">
        <f t="shared" si="29"/>
        <v>1</v>
      </c>
      <c r="X136" s="56">
        <f t="shared" si="30"/>
        <v>0</v>
      </c>
      <c r="Y136" s="55">
        <f t="shared" si="31"/>
        <v>120</v>
      </c>
    </row>
    <row r="137" spans="1:25" s="38" customFormat="1" ht="42" customHeight="1">
      <c r="A137" s="57"/>
      <c r="B137" s="43" t="s">
        <v>921</v>
      </c>
      <c r="C137" s="43" t="s">
        <v>922</v>
      </c>
      <c r="D137" s="43" t="s">
        <v>923</v>
      </c>
      <c r="E137" s="43" t="s">
        <v>924</v>
      </c>
      <c r="F137" s="44" t="str">
        <f t="shared" si="26"/>
        <v>防府市高倉1丁目16-10</v>
      </c>
      <c r="G137" s="44" t="s">
        <v>925</v>
      </c>
      <c r="H137" s="45">
        <v>26785</v>
      </c>
      <c r="I137" s="46">
        <v>150</v>
      </c>
      <c r="J137" s="47" t="s">
        <v>926</v>
      </c>
      <c r="K137" s="48" t="s">
        <v>29</v>
      </c>
      <c r="L137" s="49">
        <v>2</v>
      </c>
      <c r="M137" s="50" t="s">
        <v>30</v>
      </c>
      <c r="N137" s="50" t="s">
        <v>868</v>
      </c>
      <c r="O137" s="50" t="s">
        <v>864</v>
      </c>
      <c r="P137" s="51" t="s">
        <v>927</v>
      </c>
      <c r="Q137" s="51" t="s">
        <v>928</v>
      </c>
      <c r="R137" s="52" t="str">
        <f t="shared" si="27"/>
        <v>（私立）</v>
      </c>
      <c r="S137" s="53" t="s">
        <v>93</v>
      </c>
      <c r="V137" s="54">
        <f t="shared" si="28"/>
        <v>0</v>
      </c>
      <c r="W137" s="55">
        <f t="shared" si="29"/>
        <v>1</v>
      </c>
      <c r="X137" s="56">
        <f t="shared" si="30"/>
        <v>0</v>
      </c>
      <c r="Y137" s="55">
        <f t="shared" si="31"/>
        <v>150</v>
      </c>
    </row>
    <row r="138" spans="1:25" s="38" customFormat="1" ht="42" customHeight="1">
      <c r="A138" s="57"/>
      <c r="B138" s="43" t="s">
        <v>929</v>
      </c>
      <c r="C138" s="43" t="s">
        <v>930</v>
      </c>
      <c r="D138" s="43" t="s">
        <v>931</v>
      </c>
      <c r="E138" s="43" t="s">
        <v>932</v>
      </c>
      <c r="F138" s="44" t="str">
        <f t="shared" si="26"/>
        <v>防府市大字台道5381</v>
      </c>
      <c r="G138" s="44" t="s">
        <v>933</v>
      </c>
      <c r="H138" s="45">
        <v>27061</v>
      </c>
      <c r="I138" s="78">
        <v>60</v>
      </c>
      <c r="J138" s="47" t="s">
        <v>934</v>
      </c>
      <c r="K138" s="48" t="s">
        <v>29</v>
      </c>
      <c r="L138" s="49">
        <v>2</v>
      </c>
      <c r="M138" s="50" t="s">
        <v>30</v>
      </c>
      <c r="N138" s="50" t="s">
        <v>868</v>
      </c>
      <c r="O138" s="50" t="s">
        <v>864</v>
      </c>
      <c r="P138" s="51" t="s">
        <v>935</v>
      </c>
      <c r="Q138" s="51" t="s">
        <v>936</v>
      </c>
      <c r="R138" s="52" t="str">
        <f t="shared" si="27"/>
        <v>（私立）</v>
      </c>
      <c r="S138" s="53" t="s">
        <v>93</v>
      </c>
      <c r="V138" s="54">
        <f t="shared" si="28"/>
        <v>0</v>
      </c>
      <c r="W138" s="55">
        <f t="shared" si="29"/>
        <v>1</v>
      </c>
      <c r="X138" s="56">
        <f t="shared" si="30"/>
        <v>0</v>
      </c>
      <c r="Y138" s="55">
        <f t="shared" si="31"/>
        <v>60</v>
      </c>
    </row>
    <row r="139" spans="1:25" s="38" customFormat="1" ht="42" customHeight="1">
      <c r="A139" s="57"/>
      <c r="B139" s="43" t="s">
        <v>937</v>
      </c>
      <c r="C139" s="43" t="s">
        <v>894</v>
      </c>
      <c r="D139" s="43" t="s">
        <v>895</v>
      </c>
      <c r="E139" s="43" t="s">
        <v>938</v>
      </c>
      <c r="F139" s="44" t="str">
        <f t="shared" si="26"/>
        <v>防府市大字牟礼836-3</v>
      </c>
      <c r="G139" s="44" t="s">
        <v>939</v>
      </c>
      <c r="H139" s="45">
        <v>27120</v>
      </c>
      <c r="I139" s="78">
        <v>80</v>
      </c>
      <c r="J139" s="47" t="s">
        <v>940</v>
      </c>
      <c r="K139" s="48" t="s">
        <v>29</v>
      </c>
      <c r="L139" s="49">
        <v>2</v>
      </c>
      <c r="M139" s="50" t="s">
        <v>30</v>
      </c>
      <c r="N139" s="50" t="s">
        <v>868</v>
      </c>
      <c r="O139" s="50" t="s">
        <v>864</v>
      </c>
      <c r="P139" s="51" t="s">
        <v>941</v>
      </c>
      <c r="Q139" s="51" t="s">
        <v>942</v>
      </c>
      <c r="R139" s="52" t="str">
        <f t="shared" si="27"/>
        <v>（私立）</v>
      </c>
      <c r="S139" s="53" t="s">
        <v>93</v>
      </c>
      <c r="V139" s="54">
        <f t="shared" si="28"/>
        <v>0</v>
      </c>
      <c r="W139" s="55">
        <f t="shared" si="29"/>
        <v>1</v>
      </c>
      <c r="X139" s="56">
        <f t="shared" si="30"/>
        <v>0</v>
      </c>
      <c r="Y139" s="55">
        <f t="shared" si="31"/>
        <v>80</v>
      </c>
    </row>
    <row r="140" spans="1:25" s="38" customFormat="1" ht="42" customHeight="1">
      <c r="A140" s="57"/>
      <c r="B140" s="43" t="s">
        <v>943</v>
      </c>
      <c r="C140" s="43" t="s">
        <v>878</v>
      </c>
      <c r="D140" s="43" t="s">
        <v>879</v>
      </c>
      <c r="E140" s="100" t="s">
        <v>944</v>
      </c>
      <c r="F140" s="44" t="str">
        <f t="shared" si="26"/>
        <v>防府市大字新田847-2</v>
      </c>
      <c r="G140" s="44" t="s">
        <v>945</v>
      </c>
      <c r="H140" s="45">
        <v>27485</v>
      </c>
      <c r="I140" s="78">
        <v>100</v>
      </c>
      <c r="J140" s="47" t="s">
        <v>946</v>
      </c>
      <c r="K140" s="48" t="s">
        <v>29</v>
      </c>
      <c r="L140" s="49">
        <v>2</v>
      </c>
      <c r="M140" s="50" t="s">
        <v>30</v>
      </c>
      <c r="N140" s="50" t="s">
        <v>868</v>
      </c>
      <c r="O140" s="50" t="s">
        <v>864</v>
      </c>
      <c r="P140" s="51" t="s">
        <v>947</v>
      </c>
      <c r="Q140" s="51" t="s">
        <v>948</v>
      </c>
      <c r="R140" s="52" t="str">
        <f t="shared" si="27"/>
        <v>（私立）</v>
      </c>
      <c r="S140" s="53" t="s">
        <v>93</v>
      </c>
      <c r="V140" s="54">
        <f t="shared" si="28"/>
        <v>0</v>
      </c>
      <c r="W140" s="55">
        <f t="shared" si="29"/>
        <v>1</v>
      </c>
      <c r="X140" s="56">
        <f t="shared" si="30"/>
        <v>0</v>
      </c>
      <c r="Y140" s="55">
        <f t="shared" si="31"/>
        <v>100</v>
      </c>
    </row>
    <row r="141" spans="1:25" s="38" customFormat="1" ht="42" customHeight="1">
      <c r="A141" s="57"/>
      <c r="B141" s="43" t="s">
        <v>949</v>
      </c>
      <c r="C141" s="43" t="s">
        <v>878</v>
      </c>
      <c r="D141" s="43" t="s">
        <v>879</v>
      </c>
      <c r="E141" s="43" t="s">
        <v>950</v>
      </c>
      <c r="F141" s="44" t="str">
        <f t="shared" si="26"/>
        <v>防府市大字新田1204-3</v>
      </c>
      <c r="G141" s="44" t="s">
        <v>945</v>
      </c>
      <c r="H141" s="45">
        <v>28581</v>
      </c>
      <c r="I141" s="78">
        <v>90</v>
      </c>
      <c r="J141" s="47" t="s">
        <v>951</v>
      </c>
      <c r="K141" s="48" t="s">
        <v>29</v>
      </c>
      <c r="L141" s="49">
        <v>1</v>
      </c>
      <c r="M141" s="50" t="s">
        <v>30</v>
      </c>
      <c r="N141" s="50" t="s">
        <v>868</v>
      </c>
      <c r="O141" s="50" t="s">
        <v>864</v>
      </c>
      <c r="P141" s="51" t="s">
        <v>952</v>
      </c>
      <c r="Q141" s="51" t="s">
        <v>953</v>
      </c>
      <c r="R141" s="52" t="str">
        <f t="shared" si="27"/>
        <v>（私立）</v>
      </c>
      <c r="S141" s="53" t="s">
        <v>93</v>
      </c>
      <c r="V141" s="54">
        <f t="shared" si="28"/>
        <v>0</v>
      </c>
      <c r="W141" s="55">
        <f t="shared" si="29"/>
        <v>1</v>
      </c>
      <c r="X141" s="56">
        <f t="shared" si="30"/>
        <v>0</v>
      </c>
      <c r="Y141" s="55">
        <f t="shared" si="31"/>
        <v>90</v>
      </c>
    </row>
    <row r="142" spans="1:25" s="38" customFormat="1" ht="42" customHeight="1">
      <c r="A142" s="57"/>
      <c r="B142" s="43" t="s">
        <v>119</v>
      </c>
      <c r="C142" s="43" t="s">
        <v>922</v>
      </c>
      <c r="D142" s="43" t="s">
        <v>923</v>
      </c>
      <c r="E142" s="43" t="s">
        <v>954</v>
      </c>
      <c r="F142" s="44" t="str">
        <f t="shared" si="26"/>
        <v>防府市緑町1丁目8-9</v>
      </c>
      <c r="G142" s="44" t="s">
        <v>955</v>
      </c>
      <c r="H142" s="45">
        <v>28946</v>
      </c>
      <c r="I142" s="78">
        <v>220</v>
      </c>
      <c r="J142" s="47" t="s">
        <v>956</v>
      </c>
      <c r="K142" s="48" t="s">
        <v>29</v>
      </c>
      <c r="L142" s="49">
        <v>2</v>
      </c>
      <c r="M142" s="50" t="s">
        <v>30</v>
      </c>
      <c r="N142" s="50" t="s">
        <v>868</v>
      </c>
      <c r="O142" s="50" t="s">
        <v>864</v>
      </c>
      <c r="P142" s="51" t="s">
        <v>957</v>
      </c>
      <c r="Q142" s="51" t="s">
        <v>125</v>
      </c>
      <c r="R142" s="52" t="str">
        <f t="shared" si="27"/>
        <v>（私立）</v>
      </c>
      <c r="S142" s="53" t="s">
        <v>93</v>
      </c>
      <c r="V142" s="54">
        <f t="shared" si="28"/>
        <v>0</v>
      </c>
      <c r="W142" s="55">
        <f t="shared" si="29"/>
        <v>1</v>
      </c>
      <c r="X142" s="56">
        <f t="shared" si="30"/>
        <v>0</v>
      </c>
      <c r="Y142" s="55">
        <f t="shared" si="31"/>
        <v>220</v>
      </c>
    </row>
    <row r="143" spans="1:25" s="38" customFormat="1" ht="42" customHeight="1">
      <c r="A143" s="57"/>
      <c r="B143" s="43" t="s">
        <v>958</v>
      </c>
      <c r="C143" s="43" t="s">
        <v>959</v>
      </c>
      <c r="D143" s="43" t="s">
        <v>960</v>
      </c>
      <c r="E143" s="43" t="s">
        <v>961</v>
      </c>
      <c r="F143" s="44" t="str">
        <f t="shared" si="26"/>
        <v>防府市大字佐野362</v>
      </c>
      <c r="G143" s="44" t="s">
        <v>962</v>
      </c>
      <c r="H143" s="45">
        <v>29221</v>
      </c>
      <c r="I143" s="78">
        <v>120</v>
      </c>
      <c r="J143" s="47" t="s">
        <v>963</v>
      </c>
      <c r="K143" s="48" t="s">
        <v>29</v>
      </c>
      <c r="L143" s="49">
        <v>2</v>
      </c>
      <c r="M143" s="50" t="s">
        <v>30</v>
      </c>
      <c r="N143" s="50" t="s">
        <v>868</v>
      </c>
      <c r="O143" s="50" t="s">
        <v>864</v>
      </c>
      <c r="P143" s="51" t="s">
        <v>964</v>
      </c>
      <c r="Q143" s="51" t="s">
        <v>965</v>
      </c>
      <c r="R143" s="52" t="str">
        <f t="shared" si="27"/>
        <v>（私立）</v>
      </c>
      <c r="S143" s="53" t="s">
        <v>93</v>
      </c>
      <c r="V143" s="54">
        <f t="shared" si="28"/>
        <v>0</v>
      </c>
      <c r="W143" s="55">
        <f t="shared" si="29"/>
        <v>1</v>
      </c>
      <c r="X143" s="56">
        <f t="shared" si="30"/>
        <v>0</v>
      </c>
      <c r="Y143" s="55">
        <f t="shared" si="31"/>
        <v>120</v>
      </c>
    </row>
    <row r="144" spans="1:25" s="38" customFormat="1" ht="42" customHeight="1">
      <c r="A144" s="57"/>
      <c r="B144" s="43" t="s">
        <v>966</v>
      </c>
      <c r="C144" s="43" t="s">
        <v>967</v>
      </c>
      <c r="D144" s="43" t="s">
        <v>968</v>
      </c>
      <c r="E144" s="43" t="s">
        <v>969</v>
      </c>
      <c r="F144" s="44" t="str">
        <f t="shared" si="26"/>
        <v>防府市大字向島806-12</v>
      </c>
      <c r="G144" s="44" t="s">
        <v>970</v>
      </c>
      <c r="H144" s="45">
        <v>29768</v>
      </c>
      <c r="I144" s="78">
        <v>50</v>
      </c>
      <c r="J144" s="47" t="s">
        <v>971</v>
      </c>
      <c r="K144" s="48" t="s">
        <v>29</v>
      </c>
      <c r="L144" s="49">
        <v>2</v>
      </c>
      <c r="M144" s="50" t="s">
        <v>30</v>
      </c>
      <c r="N144" s="50" t="s">
        <v>868</v>
      </c>
      <c r="O144" s="50" t="s">
        <v>864</v>
      </c>
      <c r="P144" s="51" t="s">
        <v>972</v>
      </c>
      <c r="Q144" s="51" t="s">
        <v>973</v>
      </c>
      <c r="R144" s="52" t="str">
        <f t="shared" si="27"/>
        <v>（私立）</v>
      </c>
      <c r="S144" s="53" t="s">
        <v>93</v>
      </c>
      <c r="V144" s="54">
        <f t="shared" si="28"/>
        <v>0</v>
      </c>
      <c r="W144" s="55">
        <f t="shared" si="29"/>
        <v>1</v>
      </c>
      <c r="X144" s="56">
        <f t="shared" si="30"/>
        <v>0</v>
      </c>
      <c r="Y144" s="55">
        <f t="shared" si="31"/>
        <v>50</v>
      </c>
    </row>
    <row r="145" spans="1:25" s="38" customFormat="1" ht="42" customHeight="1">
      <c r="A145" s="57"/>
      <c r="B145" s="43" t="s">
        <v>974</v>
      </c>
      <c r="C145" s="43" t="s">
        <v>975</v>
      </c>
      <c r="D145" s="43" t="s">
        <v>976</v>
      </c>
      <c r="E145" s="43" t="s">
        <v>977</v>
      </c>
      <c r="F145" s="44" t="str">
        <f t="shared" si="26"/>
        <v>防府市大字下右田390-1</v>
      </c>
      <c r="G145" s="44" t="s">
        <v>978</v>
      </c>
      <c r="H145" s="45">
        <v>30407</v>
      </c>
      <c r="I145" s="78">
        <v>90</v>
      </c>
      <c r="J145" s="47" t="s">
        <v>979</v>
      </c>
      <c r="K145" s="48" t="s">
        <v>29</v>
      </c>
      <c r="L145" s="49">
        <v>2</v>
      </c>
      <c r="M145" s="50" t="s">
        <v>30</v>
      </c>
      <c r="N145" s="50" t="s">
        <v>868</v>
      </c>
      <c r="O145" s="50" t="s">
        <v>864</v>
      </c>
      <c r="P145" s="51" t="s">
        <v>980</v>
      </c>
      <c r="Q145" s="51" t="s">
        <v>981</v>
      </c>
      <c r="R145" s="52" t="str">
        <f t="shared" si="27"/>
        <v>（私立）</v>
      </c>
      <c r="S145" s="53" t="s">
        <v>93</v>
      </c>
      <c r="V145" s="54">
        <f t="shared" si="28"/>
        <v>0</v>
      </c>
      <c r="W145" s="55">
        <f t="shared" si="29"/>
        <v>1</v>
      </c>
      <c r="X145" s="56">
        <f t="shared" si="30"/>
        <v>0</v>
      </c>
      <c r="Y145" s="55">
        <f t="shared" si="31"/>
        <v>90</v>
      </c>
    </row>
    <row r="146" spans="1:25" s="38" customFormat="1" ht="34.5" customHeight="1">
      <c r="A146" s="66" t="s">
        <v>982</v>
      </c>
      <c r="B146" s="44"/>
      <c r="C146" s="67" t="str">
        <f>"〔施設"&amp;M300&amp;"（公立"&amp;H300&amp;"、"&amp;"私立"&amp;I300&amp;"）"&amp;"  定員"&amp;N300&amp;"（公立"&amp;J300&amp;"、私立"&amp;K300&amp;"）〕"</f>
        <v>〔施設10（公立2、私立8）  定員1067（公立280、私立787）〕</v>
      </c>
      <c r="D146" s="44"/>
      <c r="E146" s="44"/>
      <c r="F146" s="44"/>
      <c r="G146" s="44"/>
      <c r="H146" s="45"/>
      <c r="I146" s="46"/>
      <c r="J146" s="47"/>
      <c r="K146" s="48"/>
      <c r="L146" s="68"/>
      <c r="M146" s="69"/>
      <c r="N146" s="69"/>
      <c r="O146" s="69"/>
      <c r="P146" s="70"/>
      <c r="Q146" s="70"/>
      <c r="R146" s="71"/>
      <c r="S146" s="72"/>
      <c r="V146" s="54"/>
      <c r="W146" s="55"/>
      <c r="X146" s="56"/>
      <c r="Y146" s="55"/>
    </row>
    <row r="147" spans="1:25" s="38" customFormat="1" ht="39.75" customHeight="1">
      <c r="A147" s="42">
        <f>M300</f>
        <v>10</v>
      </c>
      <c r="B147" s="43" t="s">
        <v>983</v>
      </c>
      <c r="C147" s="43" t="s">
        <v>984</v>
      </c>
      <c r="D147" s="43" t="s">
        <v>984</v>
      </c>
      <c r="E147" s="43" t="s">
        <v>985</v>
      </c>
      <c r="F147" s="44" t="str">
        <f t="shared" ref="F147:F156" si="32">O147&amp;P147</f>
        <v>下松市潮音町4丁目2-1</v>
      </c>
      <c r="G147" s="44" t="s">
        <v>986</v>
      </c>
      <c r="H147" s="45">
        <v>22737</v>
      </c>
      <c r="I147" s="78">
        <v>110</v>
      </c>
      <c r="J147" s="47" t="s">
        <v>987</v>
      </c>
      <c r="K147" s="48" t="s">
        <v>29</v>
      </c>
      <c r="L147" s="49">
        <v>1</v>
      </c>
      <c r="M147" s="50" t="s">
        <v>30</v>
      </c>
      <c r="N147" s="50" t="s">
        <v>988</v>
      </c>
      <c r="O147" s="50" t="s">
        <v>984</v>
      </c>
      <c r="P147" s="51" t="s">
        <v>989</v>
      </c>
      <c r="Q147" s="51" t="s">
        <v>990</v>
      </c>
      <c r="R147" s="52" t="str">
        <f>IF(S147="","",IF(OR(S147="国",S147="県",S147="市町",S147="組合その他"),"（公立）","（私立）"))</f>
        <v>（公立）</v>
      </c>
      <c r="S147" s="53" t="s">
        <v>34</v>
      </c>
      <c r="V147" s="54">
        <f>IF(R147="（公立）",1,0)</f>
        <v>1</v>
      </c>
      <c r="W147" s="55">
        <f>IF(R147="（私立）",1,0)</f>
        <v>0</v>
      </c>
      <c r="X147" s="56">
        <f>IF(R147="（公立）",I147,0)</f>
        <v>110</v>
      </c>
      <c r="Y147" s="55">
        <f>IF(R147="（私立）",I147,0)</f>
        <v>0</v>
      </c>
    </row>
    <row r="148" spans="1:25" s="38" customFormat="1" ht="39.75" customHeight="1">
      <c r="A148" s="42"/>
      <c r="B148" s="43" t="s">
        <v>991</v>
      </c>
      <c r="C148" s="43" t="s">
        <v>984</v>
      </c>
      <c r="D148" s="43" t="s">
        <v>984</v>
      </c>
      <c r="E148" s="43" t="s">
        <v>992</v>
      </c>
      <c r="F148" s="44" t="str">
        <f t="shared" si="32"/>
        <v>下松市楠木町1丁目11-11</v>
      </c>
      <c r="G148" s="44" t="s">
        <v>993</v>
      </c>
      <c r="H148" s="45">
        <v>27851</v>
      </c>
      <c r="I148" s="78">
        <v>170</v>
      </c>
      <c r="J148" s="47" t="s">
        <v>994</v>
      </c>
      <c r="K148" s="48" t="s">
        <v>29</v>
      </c>
      <c r="L148" s="49">
        <v>1</v>
      </c>
      <c r="M148" s="50" t="s">
        <v>30</v>
      </c>
      <c r="N148" s="50" t="s">
        <v>988</v>
      </c>
      <c r="O148" s="50" t="s">
        <v>984</v>
      </c>
      <c r="P148" s="51" t="s">
        <v>995</v>
      </c>
      <c r="Q148" s="51" t="s">
        <v>996</v>
      </c>
      <c r="R148" s="52" t="str">
        <f>IF(S148="","",IF(OR(S148="国",S148="県",S148="市町",S148="組合その他"),"（公立）","（私立）"))</f>
        <v>（公立）</v>
      </c>
      <c r="S148" s="53" t="s">
        <v>34</v>
      </c>
      <c r="V148" s="54">
        <f>IF(R148="（公立）",1,0)</f>
        <v>1</v>
      </c>
      <c r="W148" s="55">
        <f>IF(R148="（私立）",1,0)</f>
        <v>0</v>
      </c>
      <c r="X148" s="56">
        <f>IF(R148="（公立）",I148,0)</f>
        <v>170</v>
      </c>
      <c r="Y148" s="55">
        <f>IF(R148="（私立）",I148,0)</f>
        <v>0</v>
      </c>
    </row>
    <row r="149" spans="1:25" s="38" customFormat="1" ht="42" customHeight="1">
      <c r="A149" s="57"/>
      <c r="B149" s="43" t="s">
        <v>997</v>
      </c>
      <c r="C149" s="43" t="s">
        <v>998</v>
      </c>
      <c r="D149" s="43" t="s">
        <v>999</v>
      </c>
      <c r="E149" s="43" t="s">
        <v>1000</v>
      </c>
      <c r="F149" s="44" t="str">
        <f t="shared" si="32"/>
        <v>下松市潮音町1丁目7-15</v>
      </c>
      <c r="G149" s="44" t="s">
        <v>986</v>
      </c>
      <c r="H149" s="45">
        <v>17989</v>
      </c>
      <c r="I149" s="46">
        <v>90</v>
      </c>
      <c r="J149" s="47" t="s">
        <v>1001</v>
      </c>
      <c r="K149" s="48" t="s">
        <v>1002</v>
      </c>
      <c r="L149" s="49">
        <v>2</v>
      </c>
      <c r="M149" s="50" t="s">
        <v>30</v>
      </c>
      <c r="N149" s="50" t="s">
        <v>988</v>
      </c>
      <c r="O149" s="50" t="s">
        <v>984</v>
      </c>
      <c r="P149" s="51" t="s">
        <v>1003</v>
      </c>
      <c r="Q149" s="51" t="s">
        <v>1004</v>
      </c>
      <c r="R149" s="52" t="str">
        <f>IF(S149="","",IF(OR(S149="国",S149="県",S149="市町",S149="組合その他"),"（公立）","（私立）"))</f>
        <v>（私立）</v>
      </c>
      <c r="S149" s="53" t="s">
        <v>93</v>
      </c>
      <c r="V149" s="54">
        <f>IF(R149="（公立）",1,0)</f>
        <v>0</v>
      </c>
      <c r="W149" s="55">
        <f>IF(R149="（私立）",1,0)</f>
        <v>1</v>
      </c>
      <c r="X149" s="56">
        <f>IF(R149="（公立）",I149,0)</f>
        <v>0</v>
      </c>
      <c r="Y149" s="55">
        <f>IF(R149="（私立）",I149,0)</f>
        <v>90</v>
      </c>
    </row>
    <row r="150" spans="1:25" s="38" customFormat="1" ht="42" customHeight="1">
      <c r="A150" s="57"/>
      <c r="B150" s="43" t="s">
        <v>135</v>
      </c>
      <c r="C150" s="43" t="s">
        <v>1005</v>
      </c>
      <c r="D150" s="43" t="s">
        <v>1006</v>
      </c>
      <c r="E150" s="43" t="s">
        <v>1007</v>
      </c>
      <c r="F150" s="44" t="str">
        <f t="shared" si="32"/>
        <v>下松市大字河内字八口2736-1</v>
      </c>
      <c r="G150" s="44" t="s">
        <v>1008</v>
      </c>
      <c r="H150" s="45">
        <v>18295</v>
      </c>
      <c r="I150" s="78">
        <v>90</v>
      </c>
      <c r="J150" s="47" t="s">
        <v>1009</v>
      </c>
      <c r="K150" s="48" t="s">
        <v>29</v>
      </c>
      <c r="L150" s="49">
        <v>2</v>
      </c>
      <c r="M150" s="50" t="s">
        <v>30</v>
      </c>
      <c r="N150" s="50" t="s">
        <v>988</v>
      </c>
      <c r="O150" s="50" t="s">
        <v>984</v>
      </c>
      <c r="P150" s="51" t="s">
        <v>1010</v>
      </c>
      <c r="Q150" s="51" t="s">
        <v>142</v>
      </c>
      <c r="R150" s="52" t="str">
        <f>IF(S150="","",IF(OR(S150="国",S150="県",S150="市町",S150="組合その他"),"（公立）","（私立）"))</f>
        <v>（私立）</v>
      </c>
      <c r="S150" s="53" t="s">
        <v>93</v>
      </c>
      <c r="V150" s="54">
        <f>IF(R150="（公立）",1,0)</f>
        <v>0</v>
      </c>
      <c r="W150" s="55">
        <f>IF(R150="（私立）",1,0)</f>
        <v>1</v>
      </c>
      <c r="X150" s="56">
        <f>IF(R150="（公立）",I150,0)</f>
        <v>0</v>
      </c>
      <c r="Y150" s="55">
        <f>IF(R150="（私立）",I150,0)</f>
        <v>90</v>
      </c>
    </row>
    <row r="151" spans="1:25" s="38" customFormat="1" ht="42" customHeight="1">
      <c r="A151" s="57"/>
      <c r="B151" s="43" t="s">
        <v>1011</v>
      </c>
      <c r="C151" s="43" t="s">
        <v>998</v>
      </c>
      <c r="D151" s="43" t="s">
        <v>999</v>
      </c>
      <c r="E151" s="43" t="s">
        <v>1012</v>
      </c>
      <c r="F151" s="44" t="str">
        <f t="shared" si="32"/>
        <v>下松市美里町3丁目22-20</v>
      </c>
      <c r="G151" s="44" t="s">
        <v>1013</v>
      </c>
      <c r="H151" s="45">
        <v>19252</v>
      </c>
      <c r="I151" s="78">
        <v>90</v>
      </c>
      <c r="J151" s="47" t="s">
        <v>1014</v>
      </c>
      <c r="K151" s="48" t="s">
        <v>29</v>
      </c>
      <c r="L151" s="49">
        <v>2</v>
      </c>
      <c r="M151" s="101" t="s">
        <v>30</v>
      </c>
      <c r="N151" s="101" t="s">
        <v>988</v>
      </c>
      <c r="O151" s="101" t="s">
        <v>984</v>
      </c>
      <c r="P151" s="102" t="s">
        <v>1015</v>
      </c>
      <c r="Q151" s="102" t="s">
        <v>1016</v>
      </c>
      <c r="R151" s="103" t="str">
        <f>IF(S151="","",IF(OR(S151="国",S151="県",S151="市町",S151="組合その他"),"（公立）","（私立）"))</f>
        <v>（私立）</v>
      </c>
      <c r="S151" s="104" t="s">
        <v>93</v>
      </c>
      <c r="V151" s="54">
        <f>IF(R151="（公立）",1,0)</f>
        <v>0</v>
      </c>
      <c r="W151" s="55">
        <f>IF(R151="（私立）",1,0)</f>
        <v>1</v>
      </c>
      <c r="X151" s="56">
        <f>IF(R151="（公立）",I151,0)</f>
        <v>0</v>
      </c>
      <c r="Y151" s="55">
        <f>IF(R151="（私立）",I151,0)</f>
        <v>90</v>
      </c>
    </row>
    <row r="152" spans="1:25" s="38" customFormat="1" ht="39.75" customHeight="1">
      <c r="A152" s="57"/>
      <c r="B152" s="43" t="s">
        <v>1017</v>
      </c>
      <c r="C152" s="43" t="s">
        <v>1018</v>
      </c>
      <c r="D152" s="43" t="s">
        <v>1019</v>
      </c>
      <c r="E152" s="43" t="s">
        <v>1020</v>
      </c>
      <c r="F152" s="44" t="str">
        <f t="shared" si="32"/>
        <v>下松市潮音町3丁目12-15</v>
      </c>
      <c r="G152" s="44" t="s">
        <v>1021</v>
      </c>
      <c r="H152" s="45">
        <v>42461</v>
      </c>
      <c r="I152" s="78">
        <v>90</v>
      </c>
      <c r="J152" s="47" t="s">
        <v>1022</v>
      </c>
      <c r="K152" s="48"/>
      <c r="L152" s="80">
        <v>2</v>
      </c>
      <c r="M152" s="62" t="s">
        <v>692</v>
      </c>
      <c r="N152" s="62" t="s">
        <v>1023</v>
      </c>
      <c r="O152" s="62" t="s">
        <v>1024</v>
      </c>
      <c r="P152" s="63" t="s">
        <v>1025</v>
      </c>
      <c r="Q152" s="63" t="s">
        <v>1026</v>
      </c>
      <c r="R152" s="85" t="s">
        <v>4</v>
      </c>
      <c r="S152" s="105" t="s">
        <v>143</v>
      </c>
      <c r="V152" s="54">
        <v>0</v>
      </c>
      <c r="W152" s="55">
        <v>1</v>
      </c>
      <c r="X152" s="56">
        <v>0</v>
      </c>
      <c r="Y152" s="55">
        <v>90</v>
      </c>
    </row>
    <row r="153" spans="1:25" s="38" customFormat="1" ht="39.75" customHeight="1">
      <c r="A153" s="57"/>
      <c r="B153" s="43" t="s">
        <v>1027</v>
      </c>
      <c r="C153" s="43" t="s">
        <v>1018</v>
      </c>
      <c r="D153" s="43" t="s">
        <v>1028</v>
      </c>
      <c r="E153" s="43" t="s">
        <v>1029</v>
      </c>
      <c r="F153" s="44" t="str">
        <f t="shared" si="32"/>
        <v>下松市東豊井1507-2</v>
      </c>
      <c r="G153" s="44" t="s">
        <v>1030</v>
      </c>
      <c r="H153" s="45">
        <v>42826</v>
      </c>
      <c r="I153" s="78">
        <v>130</v>
      </c>
      <c r="J153" s="47" t="s">
        <v>1031</v>
      </c>
      <c r="K153" s="48"/>
      <c r="L153" s="80">
        <v>2</v>
      </c>
      <c r="M153" s="106" t="s">
        <v>692</v>
      </c>
      <c r="N153" s="106" t="s">
        <v>1023</v>
      </c>
      <c r="O153" s="106" t="s">
        <v>1024</v>
      </c>
      <c r="P153" s="107" t="s">
        <v>1032</v>
      </c>
      <c r="Q153" s="107" t="s">
        <v>1033</v>
      </c>
      <c r="R153" s="96" t="str">
        <f>IF(S153="","",IF(OR(S153="国",S153="県",S153="市町",S153="組合その他"),"（公立）","（私立）"))</f>
        <v>（私立）</v>
      </c>
      <c r="S153" s="97" t="s">
        <v>143</v>
      </c>
      <c r="V153" s="54">
        <f>IF(R153="（公立）",1,0)</f>
        <v>0</v>
      </c>
      <c r="W153" s="55">
        <f>IF(R153="（私立）",1,0)</f>
        <v>1</v>
      </c>
      <c r="X153" s="56">
        <f>IF(R153="（公立）",I153,0)</f>
        <v>0</v>
      </c>
      <c r="Y153" s="55">
        <f>IF(R153="（私立）",I153,0)</f>
        <v>130</v>
      </c>
    </row>
    <row r="154" spans="1:25" s="38" customFormat="1" ht="42" customHeight="1">
      <c r="A154" s="57"/>
      <c r="B154" s="43" t="s">
        <v>1034</v>
      </c>
      <c r="C154" s="43" t="s">
        <v>1035</v>
      </c>
      <c r="D154" s="43" t="s">
        <v>1036</v>
      </c>
      <c r="E154" s="43" t="s">
        <v>1037</v>
      </c>
      <c r="F154" s="44" t="str">
        <f t="shared" si="32"/>
        <v>下松市大字生野屋414-1</v>
      </c>
      <c r="G154" s="44" t="s">
        <v>1038</v>
      </c>
      <c r="H154" s="45">
        <v>27273</v>
      </c>
      <c r="I154" s="78">
        <v>120</v>
      </c>
      <c r="J154" s="47" t="s">
        <v>1039</v>
      </c>
      <c r="K154" s="48" t="s">
        <v>29</v>
      </c>
      <c r="L154" s="49">
        <v>1</v>
      </c>
      <c r="M154" s="50" t="s">
        <v>30</v>
      </c>
      <c r="N154" s="50" t="s">
        <v>988</v>
      </c>
      <c r="O154" s="50" t="s">
        <v>984</v>
      </c>
      <c r="P154" s="51" t="s">
        <v>1040</v>
      </c>
      <c r="Q154" s="51" t="s">
        <v>1041</v>
      </c>
      <c r="R154" s="52" t="str">
        <f>IF(S154="","",IF(OR(S154="国",S154="県",S154="市町",S154="組合その他"),"（公立）","（私立）"))</f>
        <v>（私立）</v>
      </c>
      <c r="S154" s="53" t="s">
        <v>93</v>
      </c>
      <c r="V154" s="54">
        <f>IF(R154="（公立）",1,0)</f>
        <v>0</v>
      </c>
      <c r="W154" s="55">
        <f>IF(R154="（私立）",1,0)</f>
        <v>1</v>
      </c>
      <c r="X154" s="56">
        <f>IF(R154="（公立）",I154,0)</f>
        <v>0</v>
      </c>
      <c r="Y154" s="55">
        <f>IF(R154="（私立）",I154,0)</f>
        <v>120</v>
      </c>
    </row>
    <row r="155" spans="1:25" s="38" customFormat="1" ht="39.75" customHeight="1">
      <c r="A155" s="57"/>
      <c r="B155" s="43" t="s">
        <v>1042</v>
      </c>
      <c r="C155" s="43" t="s">
        <v>1035</v>
      </c>
      <c r="D155" s="43" t="s">
        <v>1036</v>
      </c>
      <c r="E155" s="43" t="s">
        <v>1043</v>
      </c>
      <c r="F155" s="44" t="str">
        <f t="shared" si="32"/>
        <v>下松市大字山田229-1</v>
      </c>
      <c r="G155" s="44" t="s">
        <v>1044</v>
      </c>
      <c r="H155" s="45">
        <v>43922</v>
      </c>
      <c r="I155" s="78">
        <v>90</v>
      </c>
      <c r="J155" s="47" t="s">
        <v>1045</v>
      </c>
      <c r="K155" s="48"/>
      <c r="L155" s="80">
        <v>2</v>
      </c>
      <c r="M155" s="106" t="s">
        <v>692</v>
      </c>
      <c r="N155" s="106" t="s">
        <v>1023</v>
      </c>
      <c r="O155" s="106" t="s">
        <v>1024</v>
      </c>
      <c r="P155" s="107" t="s">
        <v>1046</v>
      </c>
      <c r="Q155" s="107" t="s">
        <v>1047</v>
      </c>
      <c r="R155" s="96" t="str">
        <f>IF(S155="","",IF(OR(S155="国",S155="県",S155="市町",S155="組合その他"),"（公立）","（私立）"))</f>
        <v>（私立）</v>
      </c>
      <c r="S155" s="104" t="s">
        <v>93</v>
      </c>
      <c r="V155" s="54">
        <f>IF(R155="（公立）",1,0)</f>
        <v>0</v>
      </c>
      <c r="W155" s="55">
        <f>IF(R155="（私立）",1,0)</f>
        <v>1</v>
      </c>
      <c r="X155" s="56">
        <f>IF(R155="（公立）",I155,0)</f>
        <v>0</v>
      </c>
      <c r="Y155" s="55">
        <f>IF(R155="（私立）",I155,0)</f>
        <v>90</v>
      </c>
    </row>
    <row r="156" spans="1:25" s="38" customFormat="1" ht="39.75" customHeight="1">
      <c r="A156" s="57"/>
      <c r="B156" s="43" t="s">
        <v>1048</v>
      </c>
      <c r="C156" s="43" t="s">
        <v>1049</v>
      </c>
      <c r="D156" s="43" t="s">
        <v>1050</v>
      </c>
      <c r="E156" s="43" t="s">
        <v>1051</v>
      </c>
      <c r="F156" s="44" t="str">
        <f t="shared" si="32"/>
        <v>下松市清瀬町3-1-1</v>
      </c>
      <c r="G156" s="44" t="s">
        <v>1052</v>
      </c>
      <c r="H156" s="45">
        <v>43922</v>
      </c>
      <c r="I156" s="78">
        <v>87</v>
      </c>
      <c r="J156" s="47" t="s">
        <v>1053</v>
      </c>
      <c r="K156" s="48"/>
      <c r="L156" s="80">
        <v>2</v>
      </c>
      <c r="M156" s="106" t="s">
        <v>692</v>
      </c>
      <c r="N156" s="106" t="s">
        <v>1023</v>
      </c>
      <c r="O156" s="106" t="s">
        <v>1024</v>
      </c>
      <c r="P156" s="107" t="s">
        <v>1054</v>
      </c>
      <c r="Q156" s="107" t="s">
        <v>1055</v>
      </c>
      <c r="R156" s="96" t="str">
        <f>IF(S156="","",IF(OR(S156="国",S156="県",S156="市町",S156="組合その他"),"（公立）","（私立）"))</f>
        <v>（私立）</v>
      </c>
      <c r="S156" s="97" t="s">
        <v>143</v>
      </c>
      <c r="V156" s="54">
        <f>IF(R156="（公立）",1,0)</f>
        <v>0</v>
      </c>
      <c r="W156" s="55">
        <f>IF(R156="（私立）",1,0)</f>
        <v>1</v>
      </c>
      <c r="X156" s="56">
        <f>IF(R156="（公立）",I156,0)</f>
        <v>0</v>
      </c>
      <c r="Y156" s="55">
        <f>IF(R156="（私立）",I156,0)</f>
        <v>87</v>
      </c>
    </row>
    <row r="157" spans="1:25" s="38" customFormat="1" ht="34.5" customHeight="1">
      <c r="A157" s="66" t="s">
        <v>1056</v>
      </c>
      <c r="B157" s="44"/>
      <c r="C157" s="67" t="str">
        <f>"〔施設"&amp;M301&amp;"（公立"&amp;H301&amp;"、"&amp;"私立"&amp;I301&amp;"）"&amp;"  定員"&amp;N301&amp;"（公立"&amp;J301&amp;"、私立"&amp;K301&amp;"）〕"</f>
        <v>〔施設26（公立8、私立18）  定員1830（公立470、私立1360）〕</v>
      </c>
      <c r="D157" s="44"/>
      <c r="E157" s="44"/>
      <c r="F157" s="44"/>
      <c r="G157" s="44"/>
      <c r="H157" s="45"/>
      <c r="I157" s="46"/>
      <c r="J157" s="47"/>
      <c r="K157" s="48"/>
      <c r="L157" s="68"/>
      <c r="M157" s="69"/>
      <c r="N157" s="69"/>
      <c r="O157" s="69"/>
      <c r="P157" s="70"/>
      <c r="Q157" s="70"/>
      <c r="R157" s="71"/>
      <c r="S157" s="72"/>
      <c r="V157" s="54"/>
      <c r="W157" s="55"/>
      <c r="X157" s="56"/>
      <c r="Y157" s="55"/>
    </row>
    <row r="158" spans="1:25" s="38" customFormat="1" ht="39.75" customHeight="1">
      <c r="A158" s="42">
        <f>M301</f>
        <v>26</v>
      </c>
      <c r="B158" s="43" t="s">
        <v>1057</v>
      </c>
      <c r="C158" s="43" t="s">
        <v>1058</v>
      </c>
      <c r="D158" s="43" t="s">
        <v>1058</v>
      </c>
      <c r="E158" s="43" t="s">
        <v>1059</v>
      </c>
      <c r="F158" s="44" t="str">
        <f t="shared" ref="F158:F183" si="33">O158&amp;P158</f>
        <v>岩国市中津町2丁目7-20</v>
      </c>
      <c r="G158" s="44" t="s">
        <v>1060</v>
      </c>
      <c r="H158" s="45">
        <v>17989</v>
      </c>
      <c r="I158" s="78">
        <v>90</v>
      </c>
      <c r="J158" s="47" t="s">
        <v>1061</v>
      </c>
      <c r="K158" s="48" t="s">
        <v>29</v>
      </c>
      <c r="L158" s="49">
        <v>1</v>
      </c>
      <c r="M158" s="50" t="s">
        <v>30</v>
      </c>
      <c r="N158" s="50" t="s">
        <v>1062</v>
      </c>
      <c r="O158" s="50" t="s">
        <v>1058</v>
      </c>
      <c r="P158" s="51" t="s">
        <v>1063</v>
      </c>
      <c r="Q158" s="51" t="s">
        <v>1064</v>
      </c>
      <c r="R158" s="52" t="str">
        <f>IF(S158="","",IF(OR(S158="国",S158="県",S158="市町",S158="組合その他"),"（公立）","（私立）"))</f>
        <v>（公立）</v>
      </c>
      <c r="S158" s="53" t="s">
        <v>34</v>
      </c>
      <c r="V158" s="54">
        <f>IF(R158="（公立）",1,0)</f>
        <v>1</v>
      </c>
      <c r="W158" s="55">
        <f>IF(R158="（私立）",1,0)</f>
        <v>0</v>
      </c>
      <c r="X158" s="56">
        <f>IF(R158="（公立）",I158,0)</f>
        <v>90</v>
      </c>
      <c r="Y158" s="55">
        <f>IF(R158="（私立）",I158,0)</f>
        <v>0</v>
      </c>
    </row>
    <row r="159" spans="1:25" s="38" customFormat="1" ht="39.75" customHeight="1">
      <c r="A159" s="57"/>
      <c r="B159" s="43" t="s">
        <v>1065</v>
      </c>
      <c r="C159" s="43" t="s">
        <v>1056</v>
      </c>
      <c r="D159" s="43" t="s">
        <v>1056</v>
      </c>
      <c r="E159" s="43" t="s">
        <v>1066</v>
      </c>
      <c r="F159" s="44" t="str">
        <f t="shared" si="33"/>
        <v>岩国市周東町上久原1100-1</v>
      </c>
      <c r="G159" s="44" t="s">
        <v>1067</v>
      </c>
      <c r="H159" s="45">
        <v>19450</v>
      </c>
      <c r="I159" s="108">
        <v>50</v>
      </c>
      <c r="J159" s="47" t="s">
        <v>1068</v>
      </c>
      <c r="K159" s="48" t="s">
        <v>29</v>
      </c>
      <c r="L159" s="49">
        <v>1</v>
      </c>
      <c r="M159" s="50" t="s">
        <v>30</v>
      </c>
      <c r="N159" s="50">
        <v>35208</v>
      </c>
      <c r="O159" s="50" t="s">
        <v>1056</v>
      </c>
      <c r="P159" s="51" t="s">
        <v>1069</v>
      </c>
      <c r="Q159" s="51" t="s">
        <v>1070</v>
      </c>
      <c r="R159" s="52" t="str">
        <f>IF(S159="","",IF(OR(S159="国",S159="県",S159="市町",S159="組合その他"),"（公立）","（私立）"))</f>
        <v>（公立）</v>
      </c>
      <c r="S159" s="53" t="s">
        <v>34</v>
      </c>
      <c r="V159" s="54">
        <f>IF(R159="（公立）",1,0)</f>
        <v>1</v>
      </c>
      <c r="W159" s="55">
        <f>IF(R159="（私立）",1,0)</f>
        <v>0</v>
      </c>
      <c r="X159" s="56">
        <f>IF(R159="（公立）",I159,0)</f>
        <v>50</v>
      </c>
      <c r="Y159" s="55">
        <f>IF(R159="（私立）",I159,0)</f>
        <v>0</v>
      </c>
    </row>
    <row r="160" spans="1:25" s="38" customFormat="1" ht="39.75" customHeight="1">
      <c r="A160" s="57"/>
      <c r="B160" s="43" t="s">
        <v>1071</v>
      </c>
      <c r="C160" s="43" t="s">
        <v>1056</v>
      </c>
      <c r="D160" s="43" t="s">
        <v>1056</v>
      </c>
      <c r="E160" s="43" t="s">
        <v>1072</v>
      </c>
      <c r="F160" s="44" t="str">
        <f t="shared" si="33"/>
        <v>岩国市周東町祖生4504-4</v>
      </c>
      <c r="G160" s="44" t="s">
        <v>1073</v>
      </c>
      <c r="H160" s="45">
        <v>19845</v>
      </c>
      <c r="I160" s="108">
        <v>20</v>
      </c>
      <c r="J160" s="47" t="s">
        <v>1074</v>
      </c>
      <c r="K160" s="79"/>
      <c r="L160" s="49">
        <v>1</v>
      </c>
      <c r="M160" s="50" t="s">
        <v>30</v>
      </c>
      <c r="N160" s="50">
        <v>35208</v>
      </c>
      <c r="O160" s="50" t="s">
        <v>1056</v>
      </c>
      <c r="P160" s="51" t="s">
        <v>1075</v>
      </c>
      <c r="Q160" s="51" t="s">
        <v>1076</v>
      </c>
      <c r="R160" s="52" t="str">
        <f>IF(S160="","",IF(OR(S160="国",S160="県",S160="市町",S160="組合その他"),"（公立）","（私立）"))</f>
        <v>（公立）</v>
      </c>
      <c r="S160" s="53" t="s">
        <v>34</v>
      </c>
      <c r="V160" s="54">
        <f>IF(R160="（公立）",1,0)</f>
        <v>1</v>
      </c>
      <c r="W160" s="55">
        <f>IF(R160="（私立）",1,0)</f>
        <v>0</v>
      </c>
      <c r="X160" s="56">
        <f>IF(R160="（公立）",I160,0)</f>
        <v>20</v>
      </c>
      <c r="Y160" s="55">
        <f>IF(R160="（私立）",I160,0)</f>
        <v>0</v>
      </c>
    </row>
    <row r="161" spans="1:25" s="38" customFormat="1" ht="39.75" customHeight="1">
      <c r="A161" s="57"/>
      <c r="B161" s="43" t="s">
        <v>1077</v>
      </c>
      <c r="C161" s="43" t="s">
        <v>1056</v>
      </c>
      <c r="D161" s="43" t="s">
        <v>1056</v>
      </c>
      <c r="E161" s="43" t="s">
        <v>1078</v>
      </c>
      <c r="F161" s="44" t="str">
        <f t="shared" si="33"/>
        <v>岩国市本郷町本郷2058-1</v>
      </c>
      <c r="G161" s="44" t="s">
        <v>1079</v>
      </c>
      <c r="H161" s="45">
        <v>20271</v>
      </c>
      <c r="I161" s="108">
        <v>20</v>
      </c>
      <c r="J161" s="47" t="s">
        <v>1080</v>
      </c>
      <c r="K161" s="79"/>
      <c r="L161" s="49">
        <v>1</v>
      </c>
      <c r="M161" s="50" t="s">
        <v>30</v>
      </c>
      <c r="N161" s="50">
        <v>35208</v>
      </c>
      <c r="O161" s="50" t="s">
        <v>1056</v>
      </c>
      <c r="P161" s="51" t="s">
        <v>1081</v>
      </c>
      <c r="Q161" s="51" t="s">
        <v>1082</v>
      </c>
      <c r="R161" s="52" t="str">
        <f t="shared" ref="R161:R183" si="34">IF(S161="","",IF(OR(S161="国",S161="県",S161="市町",S161="組合その他"),"（公立）","（私立）"))</f>
        <v>（公立）</v>
      </c>
      <c r="S161" s="53" t="s">
        <v>34</v>
      </c>
      <c r="V161" s="54">
        <f t="shared" ref="V161:V183" si="35">IF(R161="（公立）",1,0)</f>
        <v>1</v>
      </c>
      <c r="W161" s="55">
        <f t="shared" ref="W161:W183" si="36">IF(R161="（私立）",1,0)</f>
        <v>0</v>
      </c>
      <c r="X161" s="56">
        <f t="shared" ref="X161:X183" si="37">IF(R161="（公立）",I161,0)</f>
        <v>20</v>
      </c>
      <c r="Y161" s="55">
        <f t="shared" ref="Y161:Y183" si="38">IF(R161="（私立）",I161,0)</f>
        <v>0</v>
      </c>
    </row>
    <row r="162" spans="1:25" s="38" customFormat="1" ht="39.75" customHeight="1">
      <c r="A162" s="57"/>
      <c r="B162" s="43" t="s">
        <v>1083</v>
      </c>
      <c r="C162" s="43" t="s">
        <v>1058</v>
      </c>
      <c r="D162" s="43" t="s">
        <v>1058</v>
      </c>
      <c r="E162" s="43" t="s">
        <v>1084</v>
      </c>
      <c r="F162" s="44" t="str">
        <f t="shared" si="33"/>
        <v>岩国市桂町2丁目4-56</v>
      </c>
      <c r="G162" s="44" t="s">
        <v>1085</v>
      </c>
      <c r="H162" s="45">
        <v>23102</v>
      </c>
      <c r="I162" s="78">
        <v>130</v>
      </c>
      <c r="J162" s="47" t="s">
        <v>1086</v>
      </c>
      <c r="K162" s="79"/>
      <c r="L162" s="49">
        <v>1</v>
      </c>
      <c r="M162" s="50" t="s">
        <v>30</v>
      </c>
      <c r="N162" s="50" t="s">
        <v>1062</v>
      </c>
      <c r="O162" s="50" t="s">
        <v>1058</v>
      </c>
      <c r="P162" s="51" t="s">
        <v>1087</v>
      </c>
      <c r="Q162" s="51" t="s">
        <v>1088</v>
      </c>
      <c r="R162" s="52" t="str">
        <f t="shared" si="34"/>
        <v>（公立）</v>
      </c>
      <c r="S162" s="53" t="s">
        <v>34</v>
      </c>
      <c r="V162" s="54">
        <f t="shared" si="35"/>
        <v>1</v>
      </c>
      <c r="W162" s="55">
        <f t="shared" si="36"/>
        <v>0</v>
      </c>
      <c r="X162" s="56">
        <f t="shared" si="37"/>
        <v>130</v>
      </c>
      <c r="Y162" s="55">
        <f t="shared" si="38"/>
        <v>0</v>
      </c>
    </row>
    <row r="163" spans="1:25" s="38" customFormat="1" ht="39.75" customHeight="1">
      <c r="A163" s="57"/>
      <c r="B163" s="43" t="s">
        <v>1089</v>
      </c>
      <c r="C163" s="43" t="s">
        <v>1058</v>
      </c>
      <c r="D163" s="43" t="s">
        <v>1058</v>
      </c>
      <c r="E163" s="43" t="s">
        <v>1090</v>
      </c>
      <c r="F163" s="44" t="str">
        <f t="shared" si="33"/>
        <v>岩国市黒磯町2丁目47-43</v>
      </c>
      <c r="G163" s="44" t="s">
        <v>1091</v>
      </c>
      <c r="H163" s="45">
        <v>28216</v>
      </c>
      <c r="I163" s="78">
        <v>50</v>
      </c>
      <c r="J163" s="47" t="s">
        <v>1092</v>
      </c>
      <c r="K163" s="48" t="s">
        <v>29</v>
      </c>
      <c r="L163" s="49">
        <v>1</v>
      </c>
      <c r="M163" s="50" t="s">
        <v>30</v>
      </c>
      <c r="N163" s="50" t="s">
        <v>1062</v>
      </c>
      <c r="O163" s="50" t="s">
        <v>1058</v>
      </c>
      <c r="P163" s="51" t="s">
        <v>1093</v>
      </c>
      <c r="Q163" s="51" t="s">
        <v>1094</v>
      </c>
      <c r="R163" s="52" t="str">
        <f t="shared" si="34"/>
        <v>（公立）</v>
      </c>
      <c r="S163" s="53" t="s">
        <v>34</v>
      </c>
      <c r="V163" s="54">
        <f t="shared" si="35"/>
        <v>1</v>
      </c>
      <c r="W163" s="55">
        <f t="shared" si="36"/>
        <v>0</v>
      </c>
      <c r="X163" s="56">
        <f t="shared" si="37"/>
        <v>50</v>
      </c>
      <c r="Y163" s="55">
        <f t="shared" si="38"/>
        <v>0</v>
      </c>
    </row>
    <row r="164" spans="1:25" s="38" customFormat="1" ht="39.75" customHeight="1">
      <c r="A164" s="57"/>
      <c r="B164" s="43" t="s">
        <v>1095</v>
      </c>
      <c r="C164" s="43" t="s">
        <v>1056</v>
      </c>
      <c r="D164" s="43" t="s">
        <v>1056</v>
      </c>
      <c r="E164" s="43" t="s">
        <v>1096</v>
      </c>
      <c r="F164" s="44" t="str">
        <f t="shared" si="33"/>
        <v>岩国市周東町下須通429-3</v>
      </c>
      <c r="G164" s="44" t="s">
        <v>1097</v>
      </c>
      <c r="H164" s="45">
        <v>28946</v>
      </c>
      <c r="I164" s="78">
        <v>20</v>
      </c>
      <c r="J164" s="47" t="s">
        <v>1098</v>
      </c>
      <c r="K164" s="48" t="s">
        <v>29</v>
      </c>
      <c r="L164" s="49">
        <v>1</v>
      </c>
      <c r="M164" s="50" t="s">
        <v>30</v>
      </c>
      <c r="N164" s="50">
        <v>35208</v>
      </c>
      <c r="O164" s="50" t="s">
        <v>1056</v>
      </c>
      <c r="P164" s="51" t="s">
        <v>1099</v>
      </c>
      <c r="Q164" s="51" t="s">
        <v>1100</v>
      </c>
      <c r="R164" s="52" t="str">
        <f t="shared" si="34"/>
        <v>（公立）</v>
      </c>
      <c r="S164" s="53" t="s">
        <v>34</v>
      </c>
      <c r="V164" s="54">
        <f t="shared" si="35"/>
        <v>1</v>
      </c>
      <c r="W164" s="55">
        <f t="shared" si="36"/>
        <v>0</v>
      </c>
      <c r="X164" s="56">
        <f t="shared" si="37"/>
        <v>20</v>
      </c>
      <c r="Y164" s="55">
        <f t="shared" si="38"/>
        <v>0</v>
      </c>
    </row>
    <row r="165" spans="1:25" s="38" customFormat="1" ht="39.75" customHeight="1">
      <c r="A165" s="57"/>
      <c r="B165" s="43" t="s">
        <v>1101</v>
      </c>
      <c r="C165" s="43" t="s">
        <v>1058</v>
      </c>
      <c r="D165" s="43" t="s">
        <v>1058</v>
      </c>
      <c r="E165" s="43" t="s">
        <v>1102</v>
      </c>
      <c r="F165" s="44" t="str">
        <f t="shared" si="33"/>
        <v>岩国市麻里布町7丁目1-5</v>
      </c>
      <c r="G165" s="44" t="s">
        <v>1103</v>
      </c>
      <c r="H165" s="45">
        <v>30042</v>
      </c>
      <c r="I165" s="78">
        <v>90</v>
      </c>
      <c r="J165" s="47" t="s">
        <v>1104</v>
      </c>
      <c r="K165" s="48" t="s">
        <v>29</v>
      </c>
      <c r="L165" s="49">
        <v>1</v>
      </c>
      <c r="M165" s="50" t="s">
        <v>30</v>
      </c>
      <c r="N165" s="50" t="s">
        <v>1062</v>
      </c>
      <c r="O165" s="50" t="s">
        <v>1058</v>
      </c>
      <c r="P165" s="51" t="s">
        <v>1105</v>
      </c>
      <c r="Q165" s="51" t="s">
        <v>1106</v>
      </c>
      <c r="R165" s="52" t="str">
        <f t="shared" si="34"/>
        <v>（公立）</v>
      </c>
      <c r="S165" s="53" t="s">
        <v>34</v>
      </c>
      <c r="V165" s="54">
        <f t="shared" si="35"/>
        <v>1</v>
      </c>
      <c r="W165" s="55">
        <f t="shared" si="36"/>
        <v>0</v>
      </c>
      <c r="X165" s="56">
        <f t="shared" si="37"/>
        <v>90</v>
      </c>
      <c r="Y165" s="55">
        <f t="shared" si="38"/>
        <v>0</v>
      </c>
    </row>
    <row r="166" spans="1:25" s="38" customFormat="1" ht="42" customHeight="1">
      <c r="A166" s="57"/>
      <c r="B166" s="43" t="s">
        <v>1107</v>
      </c>
      <c r="C166" s="43" t="s">
        <v>1108</v>
      </c>
      <c r="D166" s="43" t="s">
        <v>1109</v>
      </c>
      <c r="E166" s="43" t="s">
        <v>1110</v>
      </c>
      <c r="F166" s="44" t="str">
        <f t="shared" si="33"/>
        <v>岩国市楠町3丁目7-21</v>
      </c>
      <c r="G166" s="44" t="s">
        <v>1111</v>
      </c>
      <c r="H166" s="45">
        <v>17624</v>
      </c>
      <c r="I166" s="78">
        <v>80</v>
      </c>
      <c r="J166" s="47" t="s">
        <v>1112</v>
      </c>
      <c r="K166" s="48" t="s">
        <v>29</v>
      </c>
      <c r="L166" s="49">
        <v>2</v>
      </c>
      <c r="M166" s="50" t="s">
        <v>30</v>
      </c>
      <c r="N166" s="50" t="s">
        <v>1062</v>
      </c>
      <c r="O166" s="50" t="s">
        <v>1058</v>
      </c>
      <c r="P166" s="51" t="s">
        <v>1113</v>
      </c>
      <c r="Q166" s="51" t="s">
        <v>1114</v>
      </c>
      <c r="R166" s="52" t="str">
        <f t="shared" si="34"/>
        <v>（私立）</v>
      </c>
      <c r="S166" s="53" t="s">
        <v>93</v>
      </c>
      <c r="V166" s="54">
        <f t="shared" si="35"/>
        <v>0</v>
      </c>
      <c r="W166" s="55">
        <f t="shared" si="36"/>
        <v>1</v>
      </c>
      <c r="X166" s="56">
        <f t="shared" si="37"/>
        <v>0</v>
      </c>
      <c r="Y166" s="55">
        <f t="shared" si="38"/>
        <v>80</v>
      </c>
    </row>
    <row r="167" spans="1:25" s="38" customFormat="1" ht="42" customHeight="1">
      <c r="A167" s="57"/>
      <c r="B167" s="43" t="s">
        <v>1115</v>
      </c>
      <c r="C167" s="43" t="s">
        <v>1116</v>
      </c>
      <c r="D167" s="43" t="s">
        <v>1117</v>
      </c>
      <c r="E167" s="43" t="s">
        <v>1118</v>
      </c>
      <c r="F167" s="44" t="str">
        <f t="shared" si="33"/>
        <v>岩国市門前町2丁目28-15</v>
      </c>
      <c r="G167" s="44" t="s">
        <v>1119</v>
      </c>
      <c r="H167" s="45">
        <v>17624</v>
      </c>
      <c r="I167" s="78">
        <v>130</v>
      </c>
      <c r="J167" s="47" t="s">
        <v>1120</v>
      </c>
      <c r="K167" s="48" t="s">
        <v>29</v>
      </c>
      <c r="L167" s="49">
        <v>2</v>
      </c>
      <c r="M167" s="50" t="s">
        <v>30</v>
      </c>
      <c r="N167" s="50" t="s">
        <v>1062</v>
      </c>
      <c r="O167" s="50" t="s">
        <v>1058</v>
      </c>
      <c r="P167" s="51" t="s">
        <v>1121</v>
      </c>
      <c r="Q167" s="51" t="s">
        <v>1122</v>
      </c>
      <c r="R167" s="52" t="str">
        <f t="shared" si="34"/>
        <v>（私立）</v>
      </c>
      <c r="S167" s="53" t="s">
        <v>93</v>
      </c>
      <c r="V167" s="54">
        <f t="shared" si="35"/>
        <v>0</v>
      </c>
      <c r="W167" s="55">
        <f t="shared" si="36"/>
        <v>1</v>
      </c>
      <c r="X167" s="56">
        <f t="shared" si="37"/>
        <v>0</v>
      </c>
      <c r="Y167" s="55">
        <f t="shared" si="38"/>
        <v>130</v>
      </c>
    </row>
    <row r="168" spans="1:25" s="38" customFormat="1" ht="42" customHeight="1">
      <c r="A168" s="57"/>
      <c r="B168" s="43" t="s">
        <v>1123</v>
      </c>
      <c r="C168" s="43" t="s">
        <v>1124</v>
      </c>
      <c r="D168" s="43" t="s">
        <v>1125</v>
      </c>
      <c r="E168" s="43" t="s">
        <v>1126</v>
      </c>
      <c r="F168" s="44" t="str">
        <f t="shared" si="33"/>
        <v>岩国市玖珂町807</v>
      </c>
      <c r="G168" s="44" t="s">
        <v>1127</v>
      </c>
      <c r="H168" s="45">
        <v>17624</v>
      </c>
      <c r="I168" s="78">
        <v>110</v>
      </c>
      <c r="J168" s="47" t="s">
        <v>1128</v>
      </c>
      <c r="K168" s="48" t="s">
        <v>29</v>
      </c>
      <c r="L168" s="49">
        <v>2</v>
      </c>
      <c r="M168" s="50" t="s">
        <v>30</v>
      </c>
      <c r="N168" s="50">
        <v>35208</v>
      </c>
      <c r="O168" s="50" t="s">
        <v>1056</v>
      </c>
      <c r="P168" s="51" t="s">
        <v>1129</v>
      </c>
      <c r="Q168" s="51" t="s">
        <v>1130</v>
      </c>
      <c r="R168" s="52" t="str">
        <f t="shared" si="34"/>
        <v>（私立）</v>
      </c>
      <c r="S168" s="53" t="s">
        <v>93</v>
      </c>
      <c r="V168" s="54">
        <f t="shared" si="35"/>
        <v>0</v>
      </c>
      <c r="W168" s="55">
        <f t="shared" si="36"/>
        <v>1</v>
      </c>
      <c r="X168" s="56">
        <f t="shared" si="37"/>
        <v>0</v>
      </c>
      <c r="Y168" s="55">
        <f t="shared" si="38"/>
        <v>110</v>
      </c>
    </row>
    <row r="169" spans="1:25" s="38" customFormat="1" ht="42" customHeight="1">
      <c r="A169" s="57"/>
      <c r="B169" s="43" t="s">
        <v>1131</v>
      </c>
      <c r="C169" s="43" t="s">
        <v>1116</v>
      </c>
      <c r="D169" s="43" t="s">
        <v>1117</v>
      </c>
      <c r="E169" s="43" t="s">
        <v>1132</v>
      </c>
      <c r="F169" s="44" t="str">
        <f t="shared" si="33"/>
        <v>岩国市海土路町2丁目2-5</v>
      </c>
      <c r="G169" s="44" t="s">
        <v>1133</v>
      </c>
      <c r="H169" s="45">
        <v>17624</v>
      </c>
      <c r="I169" s="78">
        <v>100</v>
      </c>
      <c r="J169" s="47" t="s">
        <v>1134</v>
      </c>
      <c r="K169" s="48" t="s">
        <v>29</v>
      </c>
      <c r="L169" s="49">
        <v>2</v>
      </c>
      <c r="M169" s="50" t="s">
        <v>30</v>
      </c>
      <c r="N169" s="50" t="s">
        <v>1062</v>
      </c>
      <c r="O169" s="50" t="s">
        <v>1058</v>
      </c>
      <c r="P169" s="51" t="s">
        <v>1135</v>
      </c>
      <c r="Q169" s="51" t="s">
        <v>1136</v>
      </c>
      <c r="R169" s="52" t="str">
        <f t="shared" si="34"/>
        <v>（私立）</v>
      </c>
      <c r="S169" s="53" t="s">
        <v>93</v>
      </c>
      <c r="V169" s="54">
        <f t="shared" si="35"/>
        <v>0</v>
      </c>
      <c r="W169" s="55">
        <f t="shared" si="36"/>
        <v>1</v>
      </c>
      <c r="X169" s="56">
        <f t="shared" si="37"/>
        <v>0</v>
      </c>
      <c r="Y169" s="55">
        <f t="shared" si="38"/>
        <v>100</v>
      </c>
    </row>
    <row r="170" spans="1:25" s="38" customFormat="1" ht="39.75" customHeight="1">
      <c r="A170" s="57"/>
      <c r="B170" s="43" t="s">
        <v>1137</v>
      </c>
      <c r="C170" s="43" t="s">
        <v>1138</v>
      </c>
      <c r="D170" s="43" t="s">
        <v>1138</v>
      </c>
      <c r="E170" s="43" t="s">
        <v>1138</v>
      </c>
      <c r="F170" s="44" t="str">
        <f t="shared" si="33"/>
        <v>岩国市玖珂町5950-2</v>
      </c>
      <c r="G170" s="44" t="s">
        <v>1127</v>
      </c>
      <c r="H170" s="45">
        <v>18354</v>
      </c>
      <c r="I170" s="78">
        <v>60</v>
      </c>
      <c r="J170" s="47" t="s">
        <v>1139</v>
      </c>
      <c r="K170" s="48" t="s">
        <v>29</v>
      </c>
      <c r="L170" s="49">
        <v>2</v>
      </c>
      <c r="M170" s="50" t="s">
        <v>30</v>
      </c>
      <c r="N170" s="50">
        <v>35208</v>
      </c>
      <c r="O170" s="50" t="s">
        <v>1056</v>
      </c>
      <c r="P170" s="51" t="s">
        <v>1140</v>
      </c>
      <c r="Q170" s="51" t="s">
        <v>343</v>
      </c>
      <c r="R170" s="52" t="str">
        <f t="shared" si="34"/>
        <v>（私立）</v>
      </c>
      <c r="S170" s="53" t="s">
        <v>126</v>
      </c>
      <c r="V170" s="54">
        <f t="shared" si="35"/>
        <v>0</v>
      </c>
      <c r="W170" s="55">
        <f t="shared" si="36"/>
        <v>1</v>
      </c>
      <c r="X170" s="56">
        <f t="shared" si="37"/>
        <v>0</v>
      </c>
      <c r="Y170" s="55">
        <f t="shared" si="38"/>
        <v>60</v>
      </c>
    </row>
    <row r="171" spans="1:25" s="38" customFormat="1" ht="42" customHeight="1">
      <c r="A171" s="57"/>
      <c r="B171" s="43" t="s">
        <v>1141</v>
      </c>
      <c r="C171" s="43" t="s">
        <v>1142</v>
      </c>
      <c r="D171" s="43" t="s">
        <v>1143</v>
      </c>
      <c r="E171" s="43" t="s">
        <v>1144</v>
      </c>
      <c r="F171" s="44" t="str">
        <f t="shared" si="33"/>
        <v>岩国市由宇町南2丁目10-17</v>
      </c>
      <c r="G171" s="44" t="s">
        <v>1145</v>
      </c>
      <c r="H171" s="45">
        <v>18354</v>
      </c>
      <c r="I171" s="78">
        <v>60</v>
      </c>
      <c r="J171" s="47" t="s">
        <v>1146</v>
      </c>
      <c r="K171" s="48" t="s">
        <v>29</v>
      </c>
      <c r="L171" s="49">
        <v>2</v>
      </c>
      <c r="M171" s="50" t="s">
        <v>30</v>
      </c>
      <c r="N171" s="50">
        <v>35208</v>
      </c>
      <c r="O171" s="50" t="s">
        <v>1056</v>
      </c>
      <c r="P171" s="51" t="s">
        <v>1147</v>
      </c>
      <c r="Q171" s="51" t="s">
        <v>1148</v>
      </c>
      <c r="R171" s="52" t="str">
        <f t="shared" si="34"/>
        <v>（私立）</v>
      </c>
      <c r="S171" s="53" t="s">
        <v>93</v>
      </c>
      <c r="V171" s="54">
        <f t="shared" si="35"/>
        <v>0</v>
      </c>
      <c r="W171" s="55">
        <f t="shared" si="36"/>
        <v>1</v>
      </c>
      <c r="X171" s="56">
        <f t="shared" si="37"/>
        <v>0</v>
      </c>
      <c r="Y171" s="55">
        <f t="shared" si="38"/>
        <v>60</v>
      </c>
    </row>
    <row r="172" spans="1:25" s="38" customFormat="1" ht="42" customHeight="1">
      <c r="A172" s="57"/>
      <c r="B172" s="43" t="s">
        <v>1149</v>
      </c>
      <c r="C172" s="43" t="s">
        <v>1150</v>
      </c>
      <c r="D172" s="43" t="s">
        <v>1151</v>
      </c>
      <c r="E172" s="43" t="s">
        <v>1152</v>
      </c>
      <c r="F172" s="44" t="str">
        <f t="shared" si="33"/>
        <v>岩国市錦見2丁目11-30</v>
      </c>
      <c r="G172" s="44" t="s">
        <v>1153</v>
      </c>
      <c r="H172" s="45">
        <v>19694</v>
      </c>
      <c r="I172" s="78">
        <v>60</v>
      </c>
      <c r="J172" s="47" t="s">
        <v>1154</v>
      </c>
      <c r="K172" s="48" t="s">
        <v>29</v>
      </c>
      <c r="L172" s="49">
        <v>2</v>
      </c>
      <c r="M172" s="50" t="s">
        <v>30</v>
      </c>
      <c r="N172" s="50" t="s">
        <v>1062</v>
      </c>
      <c r="O172" s="50" t="s">
        <v>1058</v>
      </c>
      <c r="P172" s="51" t="s">
        <v>1155</v>
      </c>
      <c r="Q172" s="51" t="s">
        <v>1156</v>
      </c>
      <c r="R172" s="52" t="str">
        <f t="shared" si="34"/>
        <v>（私立）</v>
      </c>
      <c r="S172" s="53" t="s">
        <v>93</v>
      </c>
      <c r="V172" s="54">
        <f t="shared" si="35"/>
        <v>0</v>
      </c>
      <c r="W172" s="55">
        <f t="shared" si="36"/>
        <v>1</v>
      </c>
      <c r="X172" s="56">
        <f t="shared" si="37"/>
        <v>0</v>
      </c>
      <c r="Y172" s="55">
        <f t="shared" si="38"/>
        <v>60</v>
      </c>
    </row>
    <row r="173" spans="1:25" s="38" customFormat="1" ht="42" customHeight="1">
      <c r="A173" s="57"/>
      <c r="B173" s="43" t="s">
        <v>1011</v>
      </c>
      <c r="C173" s="43" t="s">
        <v>1157</v>
      </c>
      <c r="D173" s="43" t="s">
        <v>1158</v>
      </c>
      <c r="E173" s="43" t="s">
        <v>1159</v>
      </c>
      <c r="F173" s="44" t="str">
        <f t="shared" si="33"/>
        <v>岩国市平田6丁目4-20</v>
      </c>
      <c r="G173" s="44" t="s">
        <v>1160</v>
      </c>
      <c r="H173" s="45">
        <v>19695</v>
      </c>
      <c r="I173" s="78">
        <v>90</v>
      </c>
      <c r="J173" s="47" t="s">
        <v>1161</v>
      </c>
      <c r="K173" s="48" t="s">
        <v>29</v>
      </c>
      <c r="L173" s="49">
        <v>2</v>
      </c>
      <c r="M173" s="50" t="s">
        <v>30</v>
      </c>
      <c r="N173" s="50" t="s">
        <v>1062</v>
      </c>
      <c r="O173" s="50" t="s">
        <v>1058</v>
      </c>
      <c r="P173" s="51" t="s">
        <v>1162</v>
      </c>
      <c r="Q173" s="51" t="s">
        <v>1016</v>
      </c>
      <c r="R173" s="52" t="str">
        <f t="shared" si="34"/>
        <v>（私立）</v>
      </c>
      <c r="S173" s="53" t="s">
        <v>93</v>
      </c>
      <c r="V173" s="54">
        <f t="shared" si="35"/>
        <v>0</v>
      </c>
      <c r="W173" s="55">
        <f t="shared" si="36"/>
        <v>1</v>
      </c>
      <c r="X173" s="56">
        <f t="shared" si="37"/>
        <v>0</v>
      </c>
      <c r="Y173" s="55">
        <f t="shared" si="38"/>
        <v>90</v>
      </c>
    </row>
    <row r="174" spans="1:25" s="38" customFormat="1" ht="42" customHeight="1">
      <c r="A174" s="57"/>
      <c r="B174" s="43" t="s">
        <v>1163</v>
      </c>
      <c r="C174" s="43" t="s">
        <v>1164</v>
      </c>
      <c r="D174" s="43" t="s">
        <v>1165</v>
      </c>
      <c r="E174" s="43" t="s">
        <v>1166</v>
      </c>
      <c r="F174" s="44" t="str">
        <f t="shared" si="33"/>
        <v>岩国市小瀬294-4</v>
      </c>
      <c r="G174" s="44" t="s">
        <v>1167</v>
      </c>
      <c r="H174" s="45">
        <v>23102</v>
      </c>
      <c r="I174" s="46">
        <v>30</v>
      </c>
      <c r="J174" s="47" t="s">
        <v>1168</v>
      </c>
      <c r="K174" s="48" t="s">
        <v>29</v>
      </c>
      <c r="L174" s="49">
        <v>2</v>
      </c>
      <c r="M174" s="50" t="s">
        <v>30</v>
      </c>
      <c r="N174" s="50" t="s">
        <v>1062</v>
      </c>
      <c r="O174" s="50" t="s">
        <v>1058</v>
      </c>
      <c r="P174" s="51" t="s">
        <v>1169</v>
      </c>
      <c r="Q174" s="51" t="s">
        <v>1170</v>
      </c>
      <c r="R174" s="52" t="str">
        <f t="shared" si="34"/>
        <v>（私立）</v>
      </c>
      <c r="S174" s="53" t="s">
        <v>93</v>
      </c>
      <c r="V174" s="54">
        <f t="shared" si="35"/>
        <v>0</v>
      </c>
      <c r="W174" s="55">
        <f t="shared" si="36"/>
        <v>1</v>
      </c>
      <c r="X174" s="56">
        <f t="shared" si="37"/>
        <v>0</v>
      </c>
      <c r="Y174" s="55">
        <f t="shared" si="38"/>
        <v>30</v>
      </c>
    </row>
    <row r="175" spans="1:25" s="38" customFormat="1" ht="42" customHeight="1">
      <c r="A175" s="65"/>
      <c r="B175" s="43" t="s">
        <v>1171</v>
      </c>
      <c r="C175" s="43" t="s">
        <v>1172</v>
      </c>
      <c r="D175" s="43" t="s">
        <v>1173</v>
      </c>
      <c r="E175" s="43" t="s">
        <v>1174</v>
      </c>
      <c r="F175" s="44" t="str">
        <f t="shared" si="33"/>
        <v>岩国市立石町3丁目3-24</v>
      </c>
      <c r="G175" s="44" t="s">
        <v>1175</v>
      </c>
      <c r="H175" s="45">
        <v>24016</v>
      </c>
      <c r="I175" s="78">
        <v>60</v>
      </c>
      <c r="J175" s="47" t="s">
        <v>1176</v>
      </c>
      <c r="K175" s="48" t="s">
        <v>29</v>
      </c>
      <c r="L175" s="49">
        <v>2</v>
      </c>
      <c r="M175" s="50" t="s">
        <v>30</v>
      </c>
      <c r="N175" s="50" t="s">
        <v>1062</v>
      </c>
      <c r="O175" s="50" t="s">
        <v>1058</v>
      </c>
      <c r="P175" s="51" t="s">
        <v>1177</v>
      </c>
      <c r="Q175" s="51" t="s">
        <v>1178</v>
      </c>
      <c r="R175" s="52" t="str">
        <f t="shared" si="34"/>
        <v>（私立）</v>
      </c>
      <c r="S175" s="53" t="s">
        <v>93</v>
      </c>
      <c r="V175" s="54">
        <f t="shared" si="35"/>
        <v>0</v>
      </c>
      <c r="W175" s="55">
        <f t="shared" si="36"/>
        <v>1</v>
      </c>
      <c r="X175" s="56">
        <f t="shared" si="37"/>
        <v>0</v>
      </c>
      <c r="Y175" s="55">
        <f t="shared" si="38"/>
        <v>60</v>
      </c>
    </row>
    <row r="176" spans="1:25" s="38" customFormat="1" ht="42" customHeight="1">
      <c r="A176" s="66"/>
      <c r="B176" s="43" t="s">
        <v>1179</v>
      </c>
      <c r="C176" s="43" t="s">
        <v>1180</v>
      </c>
      <c r="D176" s="43" t="s">
        <v>1181</v>
      </c>
      <c r="E176" s="43" t="s">
        <v>1182</v>
      </c>
      <c r="F176" s="44" t="str">
        <f t="shared" si="33"/>
        <v>岩国市錦町広瀬6570</v>
      </c>
      <c r="G176" s="44" t="s">
        <v>1183</v>
      </c>
      <c r="H176" s="45">
        <v>24646</v>
      </c>
      <c r="I176" s="46">
        <v>20</v>
      </c>
      <c r="J176" s="47" t="s">
        <v>1184</v>
      </c>
      <c r="K176" s="48" t="s">
        <v>29</v>
      </c>
      <c r="L176" s="49">
        <v>2</v>
      </c>
      <c r="M176" s="50" t="s">
        <v>30</v>
      </c>
      <c r="N176" s="50">
        <v>35208</v>
      </c>
      <c r="O176" s="50" t="s">
        <v>1056</v>
      </c>
      <c r="P176" s="51" t="s">
        <v>1185</v>
      </c>
      <c r="Q176" s="51" t="s">
        <v>1186</v>
      </c>
      <c r="R176" s="52" t="str">
        <f t="shared" si="34"/>
        <v>（私立）</v>
      </c>
      <c r="S176" s="53" t="s">
        <v>93</v>
      </c>
      <c r="V176" s="54">
        <f t="shared" si="35"/>
        <v>0</v>
      </c>
      <c r="W176" s="55">
        <f t="shared" si="36"/>
        <v>1</v>
      </c>
      <c r="X176" s="56">
        <f t="shared" si="37"/>
        <v>0</v>
      </c>
      <c r="Y176" s="55">
        <f t="shared" si="38"/>
        <v>20</v>
      </c>
    </row>
    <row r="177" spans="1:25" s="38" customFormat="1" ht="42" customHeight="1">
      <c r="A177" s="57"/>
      <c r="B177" s="43" t="s">
        <v>1187</v>
      </c>
      <c r="C177" s="43" t="s">
        <v>1188</v>
      </c>
      <c r="D177" s="43" t="s">
        <v>1189</v>
      </c>
      <c r="E177" s="43" t="s">
        <v>1190</v>
      </c>
      <c r="F177" s="44" t="str">
        <f t="shared" si="33"/>
        <v>岩国市今津町6丁目13-13</v>
      </c>
      <c r="G177" s="44" t="s">
        <v>1191</v>
      </c>
      <c r="H177" s="45">
        <v>25294</v>
      </c>
      <c r="I177" s="78">
        <v>90</v>
      </c>
      <c r="J177" s="47" t="s">
        <v>1192</v>
      </c>
      <c r="K177" s="48" t="s">
        <v>29</v>
      </c>
      <c r="L177" s="49">
        <v>2</v>
      </c>
      <c r="M177" s="50" t="s">
        <v>30</v>
      </c>
      <c r="N177" s="50" t="s">
        <v>1062</v>
      </c>
      <c r="O177" s="50" t="s">
        <v>1058</v>
      </c>
      <c r="P177" s="51" t="s">
        <v>1193</v>
      </c>
      <c r="Q177" s="51" t="s">
        <v>1194</v>
      </c>
      <c r="R177" s="52" t="str">
        <f t="shared" si="34"/>
        <v>（私立）</v>
      </c>
      <c r="S177" s="53" t="s">
        <v>93</v>
      </c>
      <c r="V177" s="54">
        <f t="shared" si="35"/>
        <v>0</v>
      </c>
      <c r="W177" s="55">
        <f t="shared" si="36"/>
        <v>1</v>
      </c>
      <c r="X177" s="56">
        <f t="shared" si="37"/>
        <v>0</v>
      </c>
      <c r="Y177" s="55">
        <f t="shared" si="38"/>
        <v>90</v>
      </c>
    </row>
    <row r="178" spans="1:25" s="38" customFormat="1" ht="42" customHeight="1">
      <c r="A178" s="57"/>
      <c r="B178" s="43" t="s">
        <v>1195</v>
      </c>
      <c r="C178" s="43" t="s">
        <v>1116</v>
      </c>
      <c r="D178" s="43" t="s">
        <v>1117</v>
      </c>
      <c r="E178" s="43" t="s">
        <v>1196</v>
      </c>
      <c r="F178" s="44" t="str">
        <f t="shared" si="33"/>
        <v>岩国市牛野谷町3丁目29-11</v>
      </c>
      <c r="G178" s="44" t="s">
        <v>1197</v>
      </c>
      <c r="H178" s="45">
        <v>28307</v>
      </c>
      <c r="I178" s="78">
        <v>70</v>
      </c>
      <c r="J178" s="47" t="s">
        <v>1198</v>
      </c>
      <c r="K178" s="48" t="s">
        <v>29</v>
      </c>
      <c r="L178" s="49">
        <v>2</v>
      </c>
      <c r="M178" s="50" t="s">
        <v>30</v>
      </c>
      <c r="N178" s="50" t="s">
        <v>1062</v>
      </c>
      <c r="O178" s="50" t="s">
        <v>1058</v>
      </c>
      <c r="P178" s="51" t="s">
        <v>1199</v>
      </c>
      <c r="Q178" s="51" t="s">
        <v>1200</v>
      </c>
      <c r="R178" s="52" t="str">
        <f t="shared" si="34"/>
        <v>（私立）</v>
      </c>
      <c r="S178" s="53" t="s">
        <v>93</v>
      </c>
      <c r="V178" s="54">
        <f t="shared" si="35"/>
        <v>0</v>
      </c>
      <c r="W178" s="55">
        <f t="shared" si="36"/>
        <v>1</v>
      </c>
      <c r="X178" s="56">
        <f t="shared" si="37"/>
        <v>0</v>
      </c>
      <c r="Y178" s="55">
        <f t="shared" si="38"/>
        <v>70</v>
      </c>
    </row>
    <row r="179" spans="1:25" s="38" customFormat="1" ht="42" customHeight="1">
      <c r="A179" s="57"/>
      <c r="B179" s="43" t="s">
        <v>1201</v>
      </c>
      <c r="C179" s="43" t="s">
        <v>1202</v>
      </c>
      <c r="D179" s="43" t="s">
        <v>1203</v>
      </c>
      <c r="E179" s="43" t="s">
        <v>1204</v>
      </c>
      <c r="F179" s="44" t="str">
        <f t="shared" si="33"/>
        <v>岩国市由宇町千鳥ケ丘3丁目1-7</v>
      </c>
      <c r="G179" s="44" t="s">
        <v>1205</v>
      </c>
      <c r="H179" s="45">
        <v>28581</v>
      </c>
      <c r="I179" s="78">
        <v>60</v>
      </c>
      <c r="J179" s="47" t="s">
        <v>1206</v>
      </c>
      <c r="K179" s="48" t="s">
        <v>29</v>
      </c>
      <c r="L179" s="49">
        <v>2</v>
      </c>
      <c r="M179" s="50" t="s">
        <v>30</v>
      </c>
      <c r="N179" s="50">
        <v>35208</v>
      </c>
      <c r="O179" s="50" t="s">
        <v>1056</v>
      </c>
      <c r="P179" s="51" t="s">
        <v>1207</v>
      </c>
      <c r="Q179" s="51" t="s">
        <v>1208</v>
      </c>
      <c r="R179" s="52" t="str">
        <f t="shared" si="34"/>
        <v>（私立）</v>
      </c>
      <c r="S179" s="53" t="s">
        <v>93</v>
      </c>
      <c r="V179" s="54">
        <f t="shared" si="35"/>
        <v>0</v>
      </c>
      <c r="W179" s="55">
        <f t="shared" si="36"/>
        <v>1</v>
      </c>
      <c r="X179" s="56">
        <f t="shared" si="37"/>
        <v>0</v>
      </c>
      <c r="Y179" s="55">
        <f t="shared" si="38"/>
        <v>60</v>
      </c>
    </row>
    <row r="180" spans="1:25" s="38" customFormat="1" ht="42" customHeight="1">
      <c r="A180" s="57"/>
      <c r="B180" s="43" t="s">
        <v>1209</v>
      </c>
      <c r="C180" s="43" t="s">
        <v>1210</v>
      </c>
      <c r="D180" s="43" t="s">
        <v>1211</v>
      </c>
      <c r="E180" s="43" t="s">
        <v>1212</v>
      </c>
      <c r="F180" s="44" t="str">
        <f t="shared" si="33"/>
        <v>岩国市旭町1丁目1-1</v>
      </c>
      <c r="G180" s="44" t="s">
        <v>1213</v>
      </c>
      <c r="H180" s="45">
        <v>29677</v>
      </c>
      <c r="I180" s="78">
        <v>80</v>
      </c>
      <c r="J180" s="47" t="s">
        <v>1214</v>
      </c>
      <c r="K180" s="48" t="s">
        <v>29</v>
      </c>
      <c r="L180" s="49">
        <v>2</v>
      </c>
      <c r="M180" s="50" t="s">
        <v>30</v>
      </c>
      <c r="N180" s="50" t="s">
        <v>1062</v>
      </c>
      <c r="O180" s="50" t="s">
        <v>1058</v>
      </c>
      <c r="P180" s="51" t="s">
        <v>1215</v>
      </c>
      <c r="Q180" s="51" t="s">
        <v>1216</v>
      </c>
      <c r="R180" s="52" t="str">
        <f t="shared" si="34"/>
        <v>（私立）</v>
      </c>
      <c r="S180" s="53" t="s">
        <v>93</v>
      </c>
      <c r="V180" s="54">
        <f t="shared" si="35"/>
        <v>0</v>
      </c>
      <c r="W180" s="55">
        <f t="shared" si="36"/>
        <v>1</v>
      </c>
      <c r="X180" s="56">
        <f t="shared" si="37"/>
        <v>0</v>
      </c>
      <c r="Y180" s="55">
        <f t="shared" si="38"/>
        <v>80</v>
      </c>
    </row>
    <row r="181" spans="1:25" s="38" customFormat="1" ht="42" customHeight="1">
      <c r="A181" s="57"/>
      <c r="B181" s="43" t="s">
        <v>1217</v>
      </c>
      <c r="C181" s="43" t="s">
        <v>1218</v>
      </c>
      <c r="D181" s="43" t="s">
        <v>1219</v>
      </c>
      <c r="E181" s="43" t="s">
        <v>1220</v>
      </c>
      <c r="F181" s="44" t="str">
        <f t="shared" si="33"/>
        <v>岩国市川西1丁目7-5</v>
      </c>
      <c r="G181" s="44" t="s">
        <v>1221</v>
      </c>
      <c r="H181" s="45">
        <v>40634</v>
      </c>
      <c r="I181" s="46">
        <v>60</v>
      </c>
      <c r="J181" s="47" t="s">
        <v>1222</v>
      </c>
      <c r="K181" s="48"/>
      <c r="L181" s="80">
        <v>2</v>
      </c>
      <c r="M181" s="81" t="s">
        <v>30</v>
      </c>
      <c r="N181" s="81">
        <v>35208</v>
      </c>
      <c r="O181" s="81" t="s">
        <v>1056</v>
      </c>
      <c r="P181" s="82" t="s">
        <v>1223</v>
      </c>
      <c r="Q181" s="82" t="s">
        <v>1224</v>
      </c>
      <c r="R181" s="52" t="str">
        <f t="shared" si="34"/>
        <v>（私立）</v>
      </c>
      <c r="S181" s="53" t="s">
        <v>93</v>
      </c>
      <c r="V181" s="54">
        <f t="shared" si="35"/>
        <v>0</v>
      </c>
      <c r="W181" s="55">
        <f t="shared" si="36"/>
        <v>1</v>
      </c>
      <c r="X181" s="56">
        <f t="shared" si="37"/>
        <v>0</v>
      </c>
      <c r="Y181" s="55">
        <f t="shared" si="38"/>
        <v>60</v>
      </c>
    </row>
    <row r="182" spans="1:25" s="38" customFormat="1" ht="49.5" customHeight="1">
      <c r="A182" s="57"/>
      <c r="B182" s="43" t="s">
        <v>1225</v>
      </c>
      <c r="C182" s="43" t="s">
        <v>1226</v>
      </c>
      <c r="D182" s="43" t="s">
        <v>1227</v>
      </c>
      <c r="E182" s="43" t="s">
        <v>1228</v>
      </c>
      <c r="F182" s="44" t="str">
        <f t="shared" si="33"/>
        <v>岩国市周東町下久原８３０－１</v>
      </c>
      <c r="G182" s="44" t="s">
        <v>1229</v>
      </c>
      <c r="H182" s="45" t="s">
        <v>1230</v>
      </c>
      <c r="I182" s="46">
        <v>90</v>
      </c>
      <c r="J182" s="47" t="s">
        <v>1231</v>
      </c>
      <c r="K182" s="48"/>
      <c r="L182" s="80">
        <v>2</v>
      </c>
      <c r="M182" s="88" t="s">
        <v>692</v>
      </c>
      <c r="N182" s="88" t="s">
        <v>1232</v>
      </c>
      <c r="O182" s="88" t="s">
        <v>1056</v>
      </c>
      <c r="P182" s="109" t="s">
        <v>1233</v>
      </c>
      <c r="Q182" s="109" t="s">
        <v>1234</v>
      </c>
      <c r="R182" s="52" t="str">
        <f t="shared" si="34"/>
        <v>（私立）</v>
      </c>
      <c r="S182" s="97" t="s">
        <v>143</v>
      </c>
      <c r="V182" s="54">
        <f t="shared" si="35"/>
        <v>0</v>
      </c>
      <c r="W182" s="55">
        <f t="shared" si="36"/>
        <v>1</v>
      </c>
      <c r="X182" s="56">
        <f t="shared" si="37"/>
        <v>0</v>
      </c>
      <c r="Y182" s="55">
        <f t="shared" si="38"/>
        <v>90</v>
      </c>
    </row>
    <row r="183" spans="1:25" s="38" customFormat="1" ht="42" customHeight="1">
      <c r="A183" s="87"/>
      <c r="B183" s="43" t="s">
        <v>1235</v>
      </c>
      <c r="C183" s="43" t="s">
        <v>1180</v>
      </c>
      <c r="D183" s="43" t="s">
        <v>1181</v>
      </c>
      <c r="E183" s="43" t="s">
        <v>1236</v>
      </c>
      <c r="F183" s="44" t="str">
        <f t="shared" si="33"/>
        <v>岩国市周東町下久原1265-1</v>
      </c>
      <c r="G183" s="44" t="s">
        <v>1229</v>
      </c>
      <c r="H183" s="45">
        <v>43191</v>
      </c>
      <c r="I183" s="46">
        <v>110</v>
      </c>
      <c r="J183" s="47" t="s">
        <v>1237</v>
      </c>
      <c r="K183" s="48"/>
      <c r="L183" s="49">
        <v>2</v>
      </c>
      <c r="M183" s="110" t="s">
        <v>30</v>
      </c>
      <c r="N183" s="111">
        <v>35208</v>
      </c>
      <c r="O183" s="112" t="s">
        <v>1056</v>
      </c>
      <c r="P183" s="113" t="s">
        <v>1238</v>
      </c>
      <c r="Q183" s="51" t="s">
        <v>1239</v>
      </c>
      <c r="R183" s="52" t="str">
        <f t="shared" si="34"/>
        <v>（私立）</v>
      </c>
      <c r="S183" s="53" t="s">
        <v>93</v>
      </c>
      <c r="V183" s="54">
        <f t="shared" si="35"/>
        <v>0</v>
      </c>
      <c r="W183" s="55">
        <f t="shared" si="36"/>
        <v>1</v>
      </c>
      <c r="X183" s="56">
        <f t="shared" si="37"/>
        <v>0</v>
      </c>
      <c r="Y183" s="55">
        <f t="shared" si="38"/>
        <v>110</v>
      </c>
    </row>
    <row r="184" spans="1:25" s="38" customFormat="1" ht="34.5" customHeight="1">
      <c r="A184" s="66" t="s">
        <v>1240</v>
      </c>
      <c r="B184" s="44"/>
      <c r="C184" s="67" t="str">
        <f>"〔施設"&amp;M302&amp;"（公立"&amp;H302&amp;"、"&amp;"私立"&amp;I302&amp;"）"&amp;"  定員"&amp;N302&amp;"（公立"&amp;J302&amp;"、私立"&amp;K302&amp;"）〕"</f>
        <v>〔施設11（公立4、私立7）  定員1165（公立305、私立860）〕</v>
      </c>
      <c r="D184" s="44"/>
      <c r="E184" s="44"/>
      <c r="F184" s="44"/>
      <c r="G184" s="44"/>
      <c r="H184" s="45"/>
      <c r="I184" s="46"/>
      <c r="J184" s="47"/>
      <c r="K184" s="48"/>
      <c r="L184" s="68"/>
      <c r="M184" s="69"/>
      <c r="N184" s="69"/>
      <c r="O184" s="69"/>
      <c r="P184" s="70"/>
      <c r="Q184" s="70"/>
      <c r="R184" s="71"/>
      <c r="S184" s="72"/>
      <c r="V184" s="54"/>
      <c r="W184" s="55"/>
      <c r="X184" s="56"/>
      <c r="Y184" s="55"/>
    </row>
    <row r="185" spans="1:25" s="38" customFormat="1" ht="40.5" customHeight="1">
      <c r="A185" s="42">
        <f>M302</f>
        <v>11</v>
      </c>
      <c r="B185" s="43" t="s">
        <v>1241</v>
      </c>
      <c r="C185" s="43" t="s">
        <v>1240</v>
      </c>
      <c r="D185" s="43" t="s">
        <v>1240</v>
      </c>
      <c r="E185" s="43" t="s">
        <v>1242</v>
      </c>
      <c r="F185" s="44" t="str">
        <f t="shared" ref="F185:F203" si="39">O185&amp;P185</f>
        <v>光市大字三輪1106</v>
      </c>
      <c r="G185" s="44" t="s">
        <v>1243</v>
      </c>
      <c r="H185" s="45">
        <v>23102</v>
      </c>
      <c r="I185" s="78">
        <v>90</v>
      </c>
      <c r="J185" s="47" t="s">
        <v>1244</v>
      </c>
      <c r="K185" s="48" t="s">
        <v>29</v>
      </c>
      <c r="L185" s="49">
        <v>1</v>
      </c>
      <c r="M185" s="50" t="s">
        <v>30</v>
      </c>
      <c r="N185" s="50">
        <v>35210</v>
      </c>
      <c r="O185" s="50" t="s">
        <v>1240</v>
      </c>
      <c r="P185" s="51" t="s">
        <v>1245</v>
      </c>
      <c r="Q185" s="51" t="s">
        <v>1246</v>
      </c>
      <c r="R185" s="52" t="str">
        <f t="shared" ref="R185:R195" si="40">IF(S185="","",IF(OR(S185="国",S185="県",S185="市町",S185="組合その他"),"（公立）","（私立）"))</f>
        <v>（公立）</v>
      </c>
      <c r="S185" s="53" t="s">
        <v>34</v>
      </c>
      <c r="V185" s="54">
        <f t="shared" ref="V185:V195" si="41">IF(R185="（公立）",1,0)</f>
        <v>1</v>
      </c>
      <c r="W185" s="55">
        <f t="shared" ref="W185:W195" si="42">IF(R185="（私立）",1,0)</f>
        <v>0</v>
      </c>
      <c r="X185" s="56">
        <f t="shared" ref="X185:X195" si="43">IF(R185="（公立）",I185,0)</f>
        <v>90</v>
      </c>
      <c r="Y185" s="55">
        <f t="shared" ref="Y185:Y195" si="44">IF(R185="（私立）",I185,0)</f>
        <v>0</v>
      </c>
    </row>
    <row r="186" spans="1:25" s="38" customFormat="1" ht="40.5" customHeight="1">
      <c r="A186" s="57"/>
      <c r="B186" s="43" t="s">
        <v>1247</v>
      </c>
      <c r="C186" s="43" t="s">
        <v>1248</v>
      </c>
      <c r="D186" s="43" t="s">
        <v>1248</v>
      </c>
      <c r="E186" s="43" t="s">
        <v>1249</v>
      </c>
      <c r="F186" s="44" t="str">
        <f t="shared" si="39"/>
        <v>光市浅江302番地1</v>
      </c>
      <c r="G186" s="44" t="s">
        <v>1250</v>
      </c>
      <c r="H186" s="45">
        <v>24929</v>
      </c>
      <c r="I186" s="78">
        <v>110</v>
      </c>
      <c r="J186" s="47" t="s">
        <v>1251</v>
      </c>
      <c r="K186" s="48" t="s">
        <v>29</v>
      </c>
      <c r="L186" s="49">
        <v>1</v>
      </c>
      <c r="M186" s="50" t="s">
        <v>30</v>
      </c>
      <c r="N186" s="50" t="s">
        <v>1252</v>
      </c>
      <c r="O186" s="50" t="s">
        <v>1248</v>
      </c>
      <c r="P186" s="51" t="s">
        <v>1253</v>
      </c>
      <c r="Q186" s="51" t="s">
        <v>1254</v>
      </c>
      <c r="R186" s="52" t="str">
        <f t="shared" si="40"/>
        <v>（公立）</v>
      </c>
      <c r="S186" s="53" t="s">
        <v>34</v>
      </c>
      <c r="V186" s="54">
        <f t="shared" si="41"/>
        <v>1</v>
      </c>
      <c r="W186" s="55">
        <f t="shared" si="42"/>
        <v>0</v>
      </c>
      <c r="X186" s="56">
        <f t="shared" si="43"/>
        <v>110</v>
      </c>
      <c r="Y186" s="55">
        <f t="shared" si="44"/>
        <v>0</v>
      </c>
    </row>
    <row r="187" spans="1:25" s="38" customFormat="1" ht="40.5" customHeight="1">
      <c r="A187" s="42"/>
      <c r="B187" s="43" t="s">
        <v>1255</v>
      </c>
      <c r="C187" s="43" t="s">
        <v>1248</v>
      </c>
      <c r="D187" s="43" t="s">
        <v>1248</v>
      </c>
      <c r="E187" s="43" t="s">
        <v>1256</v>
      </c>
      <c r="F187" s="44" t="str">
        <f t="shared" si="39"/>
        <v>光市大字浅江7丁目4-23</v>
      </c>
      <c r="G187" s="44" t="s">
        <v>1250</v>
      </c>
      <c r="H187" s="45">
        <v>25659</v>
      </c>
      <c r="I187" s="78">
        <v>60</v>
      </c>
      <c r="J187" s="47" t="s">
        <v>1257</v>
      </c>
      <c r="K187" s="48" t="s">
        <v>29</v>
      </c>
      <c r="L187" s="49">
        <v>1</v>
      </c>
      <c r="M187" s="50" t="s">
        <v>30</v>
      </c>
      <c r="N187" s="50" t="s">
        <v>1252</v>
      </c>
      <c r="O187" s="50" t="s">
        <v>1248</v>
      </c>
      <c r="P187" s="51" t="s">
        <v>1258</v>
      </c>
      <c r="Q187" s="51" t="s">
        <v>1259</v>
      </c>
      <c r="R187" s="52" t="str">
        <f t="shared" si="40"/>
        <v>（公立）</v>
      </c>
      <c r="S187" s="53" t="s">
        <v>34</v>
      </c>
      <c r="V187" s="54">
        <f t="shared" si="41"/>
        <v>1</v>
      </c>
      <c r="W187" s="55">
        <f t="shared" si="42"/>
        <v>0</v>
      </c>
      <c r="X187" s="56">
        <f t="shared" si="43"/>
        <v>60</v>
      </c>
      <c r="Y187" s="55">
        <f t="shared" si="44"/>
        <v>0</v>
      </c>
    </row>
    <row r="188" spans="1:25" s="38" customFormat="1" ht="40.5" customHeight="1">
      <c r="A188" s="42"/>
      <c r="B188" s="43" t="s">
        <v>1260</v>
      </c>
      <c r="C188" s="43" t="s">
        <v>1248</v>
      </c>
      <c r="D188" s="43" t="s">
        <v>1248</v>
      </c>
      <c r="E188" s="43" t="s">
        <v>1261</v>
      </c>
      <c r="F188" s="44" t="str">
        <f t="shared" si="39"/>
        <v>光市室積東ノ庄30番26号</v>
      </c>
      <c r="G188" s="44" t="s">
        <v>1262</v>
      </c>
      <c r="H188" s="45">
        <v>26390</v>
      </c>
      <c r="I188" s="78">
        <v>45</v>
      </c>
      <c r="J188" s="47" t="s">
        <v>1263</v>
      </c>
      <c r="K188" s="48" t="s">
        <v>29</v>
      </c>
      <c r="L188" s="49">
        <v>1</v>
      </c>
      <c r="M188" s="50" t="s">
        <v>30</v>
      </c>
      <c r="N188" s="50" t="s">
        <v>1252</v>
      </c>
      <c r="O188" s="50" t="s">
        <v>1248</v>
      </c>
      <c r="P188" s="51" t="s">
        <v>1264</v>
      </c>
      <c r="Q188" s="51" t="s">
        <v>1265</v>
      </c>
      <c r="R188" s="52" t="str">
        <f t="shared" si="40"/>
        <v>（公立）</v>
      </c>
      <c r="S188" s="53" t="s">
        <v>34</v>
      </c>
      <c r="V188" s="54">
        <f t="shared" si="41"/>
        <v>1</v>
      </c>
      <c r="W188" s="55">
        <f t="shared" si="42"/>
        <v>0</v>
      </c>
      <c r="X188" s="56">
        <f t="shared" si="43"/>
        <v>45</v>
      </c>
      <c r="Y188" s="55">
        <f t="shared" si="44"/>
        <v>0</v>
      </c>
    </row>
    <row r="189" spans="1:25" s="38" customFormat="1" ht="42" customHeight="1">
      <c r="A189" s="42"/>
      <c r="B189" s="43" t="s">
        <v>1266</v>
      </c>
      <c r="C189" s="43" t="s">
        <v>1267</v>
      </c>
      <c r="D189" s="43" t="s">
        <v>1268</v>
      </c>
      <c r="E189" s="43" t="s">
        <v>1269</v>
      </c>
      <c r="F189" s="44" t="str">
        <f t="shared" si="39"/>
        <v>光市光井3丁目4-1</v>
      </c>
      <c r="G189" s="44" t="s">
        <v>1270</v>
      </c>
      <c r="H189" s="45">
        <v>17624</v>
      </c>
      <c r="I189" s="46">
        <v>110</v>
      </c>
      <c r="J189" s="47" t="s">
        <v>1271</v>
      </c>
      <c r="K189" s="48" t="s">
        <v>29</v>
      </c>
      <c r="L189" s="49">
        <v>2</v>
      </c>
      <c r="M189" s="50" t="s">
        <v>30</v>
      </c>
      <c r="N189" s="50" t="s">
        <v>1252</v>
      </c>
      <c r="O189" s="50" t="s">
        <v>1248</v>
      </c>
      <c r="P189" s="51" t="s">
        <v>1272</v>
      </c>
      <c r="Q189" s="51" t="s">
        <v>1273</v>
      </c>
      <c r="R189" s="52" t="str">
        <f t="shared" si="40"/>
        <v>（私立）</v>
      </c>
      <c r="S189" s="53" t="s">
        <v>93</v>
      </c>
      <c r="V189" s="54">
        <f t="shared" si="41"/>
        <v>0</v>
      </c>
      <c r="W189" s="55">
        <f t="shared" si="42"/>
        <v>1</v>
      </c>
      <c r="X189" s="56">
        <f t="shared" si="43"/>
        <v>0</v>
      </c>
      <c r="Y189" s="55">
        <f t="shared" si="44"/>
        <v>110</v>
      </c>
    </row>
    <row r="190" spans="1:25" s="38" customFormat="1" ht="42" customHeight="1">
      <c r="A190" s="57"/>
      <c r="B190" s="43" t="s">
        <v>1274</v>
      </c>
      <c r="C190" s="43" t="s">
        <v>1275</v>
      </c>
      <c r="D190" s="43" t="s">
        <v>1276</v>
      </c>
      <c r="E190" s="43" t="s">
        <v>1277</v>
      </c>
      <c r="F190" s="44" t="str">
        <f t="shared" si="39"/>
        <v>光市中央3丁目5-12</v>
      </c>
      <c r="G190" s="44" t="s">
        <v>1278</v>
      </c>
      <c r="H190" s="45">
        <v>17624</v>
      </c>
      <c r="I190" s="46">
        <v>60</v>
      </c>
      <c r="J190" s="47" t="s">
        <v>1279</v>
      </c>
      <c r="K190" s="48" t="s">
        <v>29</v>
      </c>
      <c r="L190" s="49">
        <v>2</v>
      </c>
      <c r="M190" s="50" t="s">
        <v>30</v>
      </c>
      <c r="N190" s="50" t="s">
        <v>1252</v>
      </c>
      <c r="O190" s="50" t="s">
        <v>1248</v>
      </c>
      <c r="P190" s="51" t="s">
        <v>1280</v>
      </c>
      <c r="Q190" s="51" t="s">
        <v>1281</v>
      </c>
      <c r="R190" s="52" t="str">
        <f t="shared" si="40"/>
        <v>（私立）</v>
      </c>
      <c r="S190" s="53" t="s">
        <v>93</v>
      </c>
      <c r="V190" s="54">
        <f t="shared" si="41"/>
        <v>0</v>
      </c>
      <c r="W190" s="55">
        <f t="shared" si="42"/>
        <v>1</v>
      </c>
      <c r="X190" s="56">
        <f t="shared" si="43"/>
        <v>0</v>
      </c>
      <c r="Y190" s="55">
        <f t="shared" si="44"/>
        <v>60</v>
      </c>
    </row>
    <row r="191" spans="1:25" s="38" customFormat="1" ht="42" customHeight="1">
      <c r="A191" s="57"/>
      <c r="B191" s="43" t="s">
        <v>144</v>
      </c>
      <c r="C191" s="43" t="s">
        <v>1282</v>
      </c>
      <c r="D191" s="43" t="s">
        <v>1283</v>
      </c>
      <c r="E191" s="43" t="s">
        <v>1284</v>
      </c>
      <c r="F191" s="44" t="str">
        <f t="shared" si="39"/>
        <v>光市木園1丁目11-2</v>
      </c>
      <c r="G191" s="44" t="s">
        <v>1285</v>
      </c>
      <c r="H191" s="45">
        <v>17624</v>
      </c>
      <c r="I191" s="78">
        <v>225</v>
      </c>
      <c r="J191" s="47" t="s">
        <v>1286</v>
      </c>
      <c r="K191" s="48" t="s">
        <v>29</v>
      </c>
      <c r="L191" s="49">
        <v>2</v>
      </c>
      <c r="M191" s="50" t="s">
        <v>30</v>
      </c>
      <c r="N191" s="50" t="s">
        <v>1252</v>
      </c>
      <c r="O191" s="50" t="s">
        <v>1248</v>
      </c>
      <c r="P191" s="51" t="s">
        <v>1287</v>
      </c>
      <c r="Q191" s="51" t="s">
        <v>150</v>
      </c>
      <c r="R191" s="52" t="str">
        <f t="shared" si="40"/>
        <v>（私立）</v>
      </c>
      <c r="S191" s="53" t="s">
        <v>93</v>
      </c>
      <c r="V191" s="54">
        <f t="shared" si="41"/>
        <v>0</v>
      </c>
      <c r="W191" s="55">
        <f t="shared" si="42"/>
        <v>1</v>
      </c>
      <c r="X191" s="56">
        <f t="shared" si="43"/>
        <v>0</v>
      </c>
      <c r="Y191" s="55">
        <f t="shared" si="44"/>
        <v>225</v>
      </c>
    </row>
    <row r="192" spans="1:25" s="38" customFormat="1" ht="42" customHeight="1">
      <c r="A192" s="57"/>
      <c r="B192" s="43" t="s">
        <v>1288</v>
      </c>
      <c r="C192" s="43" t="s">
        <v>1289</v>
      </c>
      <c r="D192" s="43" t="s">
        <v>1290</v>
      </c>
      <c r="E192" s="43" t="s">
        <v>1291</v>
      </c>
      <c r="F192" s="44" t="str">
        <f t="shared" si="39"/>
        <v>光市上島田3丁目6-1</v>
      </c>
      <c r="G192" s="44" t="s">
        <v>1292</v>
      </c>
      <c r="H192" s="45">
        <v>17624</v>
      </c>
      <c r="I192" s="78">
        <v>140</v>
      </c>
      <c r="J192" s="47" t="s">
        <v>1293</v>
      </c>
      <c r="K192" s="48" t="s">
        <v>29</v>
      </c>
      <c r="L192" s="49">
        <v>2</v>
      </c>
      <c r="M192" s="50" t="s">
        <v>30</v>
      </c>
      <c r="N192" s="50" t="s">
        <v>1252</v>
      </c>
      <c r="O192" s="50" t="s">
        <v>1248</v>
      </c>
      <c r="P192" s="51" t="s">
        <v>1294</v>
      </c>
      <c r="Q192" s="51" t="s">
        <v>1208</v>
      </c>
      <c r="R192" s="52" t="str">
        <f t="shared" si="40"/>
        <v>（私立）</v>
      </c>
      <c r="S192" s="53" t="s">
        <v>93</v>
      </c>
      <c r="V192" s="54">
        <f t="shared" si="41"/>
        <v>0</v>
      </c>
      <c r="W192" s="55">
        <f t="shared" si="42"/>
        <v>1</v>
      </c>
      <c r="X192" s="56">
        <f t="shared" si="43"/>
        <v>0</v>
      </c>
      <c r="Y192" s="55">
        <f t="shared" si="44"/>
        <v>140</v>
      </c>
    </row>
    <row r="193" spans="1:25" s="38" customFormat="1" ht="39.75" customHeight="1">
      <c r="A193" s="57"/>
      <c r="B193" s="43" t="s">
        <v>1295</v>
      </c>
      <c r="C193" s="43" t="s">
        <v>1296</v>
      </c>
      <c r="D193" s="43" t="s">
        <v>1297</v>
      </c>
      <c r="E193" s="43" t="s">
        <v>1296</v>
      </c>
      <c r="F193" s="44" t="str">
        <f t="shared" si="39"/>
        <v>光市室積5丁目13番27号</v>
      </c>
      <c r="G193" s="44" t="s">
        <v>1298</v>
      </c>
      <c r="H193" s="45">
        <v>17989</v>
      </c>
      <c r="I193" s="78">
        <v>45</v>
      </c>
      <c r="J193" s="47" t="s">
        <v>1299</v>
      </c>
      <c r="K193" s="48" t="s">
        <v>29</v>
      </c>
      <c r="L193" s="49">
        <v>2</v>
      </c>
      <c r="M193" s="50" t="s">
        <v>30</v>
      </c>
      <c r="N193" s="50" t="s">
        <v>1252</v>
      </c>
      <c r="O193" s="50" t="s">
        <v>1248</v>
      </c>
      <c r="P193" s="51" t="s">
        <v>1300</v>
      </c>
      <c r="Q193" s="51" t="s">
        <v>1301</v>
      </c>
      <c r="R193" s="52" t="str">
        <f t="shared" si="40"/>
        <v>（私立）</v>
      </c>
      <c r="S193" s="53" t="s">
        <v>126</v>
      </c>
      <c r="V193" s="54">
        <f t="shared" si="41"/>
        <v>0</v>
      </c>
      <c r="W193" s="55">
        <f t="shared" si="42"/>
        <v>1</v>
      </c>
      <c r="X193" s="56">
        <f t="shared" si="43"/>
        <v>0</v>
      </c>
      <c r="Y193" s="55">
        <f t="shared" si="44"/>
        <v>45</v>
      </c>
    </row>
    <row r="194" spans="1:25" s="38" customFormat="1" ht="42" customHeight="1">
      <c r="A194" s="57"/>
      <c r="B194" s="43" t="s">
        <v>1302</v>
      </c>
      <c r="C194" s="43" t="s">
        <v>1303</v>
      </c>
      <c r="D194" s="43" t="s">
        <v>1304</v>
      </c>
      <c r="E194" s="43" t="s">
        <v>1305</v>
      </c>
      <c r="F194" s="44" t="str">
        <f t="shared" si="39"/>
        <v>光市室積新開2丁目1-17</v>
      </c>
      <c r="G194" s="44" t="s">
        <v>1306</v>
      </c>
      <c r="H194" s="45">
        <v>19143</v>
      </c>
      <c r="I194" s="78">
        <v>80</v>
      </c>
      <c r="J194" s="47" t="s">
        <v>1307</v>
      </c>
      <c r="K194" s="48" t="s">
        <v>29</v>
      </c>
      <c r="L194" s="49">
        <v>2</v>
      </c>
      <c r="M194" s="50" t="s">
        <v>30</v>
      </c>
      <c r="N194" s="50" t="s">
        <v>1252</v>
      </c>
      <c r="O194" s="50" t="s">
        <v>1248</v>
      </c>
      <c r="P194" s="51" t="s">
        <v>1308</v>
      </c>
      <c r="Q194" s="51" t="s">
        <v>1309</v>
      </c>
      <c r="R194" s="52" t="str">
        <f t="shared" si="40"/>
        <v>（私立）</v>
      </c>
      <c r="S194" s="53" t="s">
        <v>93</v>
      </c>
      <c r="V194" s="54">
        <f t="shared" si="41"/>
        <v>0</v>
      </c>
      <c r="W194" s="55">
        <f t="shared" si="42"/>
        <v>1</v>
      </c>
      <c r="X194" s="56">
        <f t="shared" si="43"/>
        <v>0</v>
      </c>
      <c r="Y194" s="55">
        <f t="shared" si="44"/>
        <v>80</v>
      </c>
    </row>
    <row r="195" spans="1:25" s="38" customFormat="1" ht="42" customHeight="1">
      <c r="A195" s="57"/>
      <c r="B195" s="43" t="s">
        <v>1310</v>
      </c>
      <c r="C195" s="43" t="s">
        <v>1311</v>
      </c>
      <c r="D195" s="43" t="s">
        <v>1312</v>
      </c>
      <c r="E195" s="43" t="s">
        <v>1313</v>
      </c>
      <c r="F195" s="44" t="str">
        <f t="shared" si="39"/>
        <v>光市虹ケ丘4丁目22-1</v>
      </c>
      <c r="G195" s="44" t="s">
        <v>1314</v>
      </c>
      <c r="H195" s="45">
        <v>25659</v>
      </c>
      <c r="I195" s="78">
        <v>200</v>
      </c>
      <c r="J195" s="47" t="s">
        <v>1315</v>
      </c>
      <c r="K195" s="48" t="s">
        <v>29</v>
      </c>
      <c r="L195" s="49">
        <v>2</v>
      </c>
      <c r="M195" s="50" t="s">
        <v>30</v>
      </c>
      <c r="N195" s="50" t="s">
        <v>1252</v>
      </c>
      <c r="O195" s="50" t="s">
        <v>1248</v>
      </c>
      <c r="P195" s="51" t="s">
        <v>1316</v>
      </c>
      <c r="Q195" s="51" t="s">
        <v>1317</v>
      </c>
      <c r="R195" s="52" t="str">
        <f t="shared" si="40"/>
        <v>（私立）</v>
      </c>
      <c r="S195" s="53" t="s">
        <v>93</v>
      </c>
      <c r="V195" s="54">
        <f t="shared" si="41"/>
        <v>0</v>
      </c>
      <c r="W195" s="55">
        <f t="shared" si="42"/>
        <v>1</v>
      </c>
      <c r="X195" s="56">
        <f t="shared" si="43"/>
        <v>0</v>
      </c>
      <c r="Y195" s="55">
        <f t="shared" si="44"/>
        <v>200</v>
      </c>
    </row>
    <row r="196" spans="1:25" s="38" customFormat="1" ht="34.5" customHeight="1">
      <c r="A196" s="66" t="s">
        <v>1318</v>
      </c>
      <c r="B196" s="43"/>
      <c r="C196" s="67" t="str">
        <f>"〔施設"&amp;M303&amp;"（公立"&amp;H303&amp;"、"&amp;"私立"&amp;I303&amp;"）"&amp;"  定員"&amp;N303&amp;"（公立"&amp;J303&amp;"、私立"&amp;K303&amp;"）〕"</f>
        <v>〔施設7（公立6、私立1）  定員655（公立565、私立90）〕</v>
      </c>
      <c r="D196" s="43"/>
      <c r="E196" s="43"/>
      <c r="F196" s="44"/>
      <c r="G196" s="44"/>
      <c r="H196" s="45"/>
      <c r="I196" s="46"/>
      <c r="J196" s="47"/>
      <c r="K196" s="48"/>
      <c r="L196" s="68"/>
      <c r="M196" s="69"/>
      <c r="N196" s="69"/>
      <c r="O196" s="69"/>
      <c r="P196" s="70"/>
      <c r="Q196" s="70"/>
      <c r="R196" s="71"/>
      <c r="S196" s="72"/>
      <c r="V196" s="54"/>
      <c r="W196" s="55"/>
      <c r="X196" s="56"/>
      <c r="Y196" s="55"/>
    </row>
    <row r="197" spans="1:25" s="38" customFormat="1" ht="39.75" customHeight="1">
      <c r="A197" s="42">
        <f>M303</f>
        <v>7</v>
      </c>
      <c r="B197" s="43" t="s">
        <v>1319</v>
      </c>
      <c r="C197" s="43" t="s">
        <v>1318</v>
      </c>
      <c r="D197" s="43" t="s">
        <v>1318</v>
      </c>
      <c r="E197" s="43" t="s">
        <v>1320</v>
      </c>
      <c r="F197" s="44" t="str">
        <f t="shared" si="39"/>
        <v>長門市日置上5926</v>
      </c>
      <c r="G197" s="44" t="s">
        <v>1321</v>
      </c>
      <c r="H197" s="45">
        <v>19085</v>
      </c>
      <c r="I197" s="78">
        <v>70</v>
      </c>
      <c r="J197" s="47" t="s">
        <v>1322</v>
      </c>
      <c r="K197" s="48" t="s">
        <v>29</v>
      </c>
      <c r="L197" s="49">
        <v>1</v>
      </c>
      <c r="M197" s="50" t="s">
        <v>30</v>
      </c>
      <c r="N197" s="50" t="s">
        <v>1323</v>
      </c>
      <c r="O197" s="50" t="s">
        <v>1324</v>
      </c>
      <c r="P197" s="51" t="s">
        <v>1325</v>
      </c>
      <c r="Q197" s="51" t="s">
        <v>1326</v>
      </c>
      <c r="R197" s="52" t="str">
        <f t="shared" ref="R197:R203" si="45">IF(S197="","",IF(OR(S197="国",S197="県",S197="市町",S197="組合その他"),"（公立）","（私立）"))</f>
        <v>（公立）</v>
      </c>
      <c r="S197" s="53" t="s">
        <v>34</v>
      </c>
      <c r="V197" s="54">
        <f t="shared" ref="V197:V203" si="46">IF(R197="（公立）",1,0)</f>
        <v>1</v>
      </c>
      <c r="W197" s="55">
        <f t="shared" ref="W197:W203" si="47">IF(R197="（私立）",1,0)</f>
        <v>0</v>
      </c>
      <c r="X197" s="56">
        <f t="shared" ref="X197:X203" si="48">IF(R197="（公立）",I197,0)</f>
        <v>70</v>
      </c>
      <c r="Y197" s="55">
        <f t="shared" ref="Y197:Y203" si="49">IF(R197="（私立）",I197,0)</f>
        <v>0</v>
      </c>
    </row>
    <row r="198" spans="1:25" s="38" customFormat="1" ht="39.75" customHeight="1">
      <c r="A198" s="57"/>
      <c r="B198" s="43" t="s">
        <v>1327</v>
      </c>
      <c r="C198" s="43" t="s">
        <v>1318</v>
      </c>
      <c r="D198" s="43" t="s">
        <v>1318</v>
      </c>
      <c r="E198" s="43" t="s">
        <v>1328</v>
      </c>
      <c r="F198" s="44" t="str">
        <f t="shared" si="39"/>
        <v>長門市油谷新別名10801</v>
      </c>
      <c r="G198" s="44" t="s">
        <v>1329</v>
      </c>
      <c r="H198" s="45">
        <v>19104</v>
      </c>
      <c r="I198" s="78">
        <v>90</v>
      </c>
      <c r="J198" s="47" t="s">
        <v>1330</v>
      </c>
      <c r="K198" s="48" t="s">
        <v>29</v>
      </c>
      <c r="L198" s="49">
        <v>1</v>
      </c>
      <c r="M198" s="50" t="s">
        <v>30</v>
      </c>
      <c r="N198" s="50" t="s">
        <v>1323</v>
      </c>
      <c r="O198" s="50" t="s">
        <v>1324</v>
      </c>
      <c r="P198" s="51" t="s">
        <v>1331</v>
      </c>
      <c r="Q198" s="51" t="s">
        <v>1332</v>
      </c>
      <c r="R198" s="52" t="str">
        <f t="shared" si="45"/>
        <v>（公立）</v>
      </c>
      <c r="S198" s="53" t="s">
        <v>34</v>
      </c>
      <c r="V198" s="54">
        <f t="shared" si="46"/>
        <v>1</v>
      </c>
      <c r="W198" s="55">
        <f t="shared" si="47"/>
        <v>0</v>
      </c>
      <c r="X198" s="56">
        <f t="shared" si="48"/>
        <v>90</v>
      </c>
      <c r="Y198" s="55">
        <f t="shared" si="49"/>
        <v>0</v>
      </c>
    </row>
    <row r="199" spans="1:25" s="38" customFormat="1" ht="39.75" customHeight="1">
      <c r="A199" s="57"/>
      <c r="B199" s="43" t="s">
        <v>1333</v>
      </c>
      <c r="C199" s="43" t="s">
        <v>1318</v>
      </c>
      <c r="D199" s="43" t="s">
        <v>1318</v>
      </c>
      <c r="E199" s="43" t="s">
        <v>1334</v>
      </c>
      <c r="F199" s="44" t="str">
        <f t="shared" si="39"/>
        <v>長門市日置上2388-26</v>
      </c>
      <c r="G199" s="44" t="s">
        <v>1321</v>
      </c>
      <c r="H199" s="45">
        <v>21276</v>
      </c>
      <c r="I199" s="78">
        <v>45</v>
      </c>
      <c r="J199" s="47" t="s">
        <v>1335</v>
      </c>
      <c r="K199" s="48" t="s">
        <v>29</v>
      </c>
      <c r="L199" s="49">
        <v>1</v>
      </c>
      <c r="M199" s="50" t="s">
        <v>30</v>
      </c>
      <c r="N199" s="50" t="s">
        <v>1323</v>
      </c>
      <c r="O199" s="50" t="s">
        <v>1324</v>
      </c>
      <c r="P199" s="51" t="s">
        <v>1336</v>
      </c>
      <c r="Q199" s="51" t="s">
        <v>1337</v>
      </c>
      <c r="R199" s="52" t="str">
        <f t="shared" si="45"/>
        <v>（公立）</v>
      </c>
      <c r="S199" s="53" t="s">
        <v>34</v>
      </c>
      <c r="V199" s="54">
        <f t="shared" si="46"/>
        <v>1</v>
      </c>
      <c r="W199" s="55">
        <f t="shared" si="47"/>
        <v>0</v>
      </c>
      <c r="X199" s="56">
        <f t="shared" si="48"/>
        <v>45</v>
      </c>
      <c r="Y199" s="55">
        <f t="shared" si="49"/>
        <v>0</v>
      </c>
    </row>
    <row r="200" spans="1:25" s="38" customFormat="1" ht="39.75" customHeight="1">
      <c r="A200" s="65"/>
      <c r="B200" s="43" t="s">
        <v>1338</v>
      </c>
      <c r="C200" s="43" t="s">
        <v>1318</v>
      </c>
      <c r="D200" s="43" t="s">
        <v>1318</v>
      </c>
      <c r="E200" s="43" t="s">
        <v>1339</v>
      </c>
      <c r="F200" s="44" t="str">
        <f t="shared" si="39"/>
        <v>長門市油谷向津具上1136-26</v>
      </c>
      <c r="G200" s="44" t="s">
        <v>1340</v>
      </c>
      <c r="H200" s="45">
        <v>21290</v>
      </c>
      <c r="I200" s="78">
        <v>30</v>
      </c>
      <c r="J200" s="47" t="s">
        <v>1341</v>
      </c>
      <c r="K200" s="48" t="s">
        <v>29</v>
      </c>
      <c r="L200" s="49">
        <v>1</v>
      </c>
      <c r="M200" s="50" t="s">
        <v>30</v>
      </c>
      <c r="N200" s="50" t="s">
        <v>1323</v>
      </c>
      <c r="O200" s="50" t="s">
        <v>1324</v>
      </c>
      <c r="P200" s="51" t="s">
        <v>1342</v>
      </c>
      <c r="Q200" s="51" t="s">
        <v>1343</v>
      </c>
      <c r="R200" s="52" t="str">
        <f t="shared" si="45"/>
        <v>（公立）</v>
      </c>
      <c r="S200" s="53" t="s">
        <v>34</v>
      </c>
      <c r="V200" s="54">
        <f t="shared" si="46"/>
        <v>1</v>
      </c>
      <c r="W200" s="55">
        <f t="shared" si="47"/>
        <v>0</v>
      </c>
      <c r="X200" s="56">
        <f t="shared" si="48"/>
        <v>30</v>
      </c>
      <c r="Y200" s="55">
        <f t="shared" si="49"/>
        <v>0</v>
      </c>
    </row>
    <row r="201" spans="1:25" s="38" customFormat="1" ht="39.75" customHeight="1">
      <c r="A201" s="66"/>
      <c r="B201" s="43" t="s">
        <v>1344</v>
      </c>
      <c r="C201" s="43" t="s">
        <v>1318</v>
      </c>
      <c r="D201" s="43" t="s">
        <v>1318</v>
      </c>
      <c r="E201" s="43" t="s">
        <v>1345</v>
      </c>
      <c r="F201" s="44" t="str">
        <f t="shared" si="39"/>
        <v>長門市三隅下473</v>
      </c>
      <c r="G201" s="44" t="s">
        <v>1346</v>
      </c>
      <c r="H201" s="45">
        <v>38443</v>
      </c>
      <c r="I201" s="46">
        <v>150</v>
      </c>
      <c r="J201" s="47" t="s">
        <v>1347</v>
      </c>
      <c r="K201" s="48"/>
      <c r="L201" s="49">
        <v>1</v>
      </c>
      <c r="M201" s="50" t="s">
        <v>30</v>
      </c>
      <c r="N201" s="50" t="s">
        <v>1323</v>
      </c>
      <c r="O201" s="50" t="s">
        <v>1318</v>
      </c>
      <c r="P201" s="51" t="s">
        <v>1348</v>
      </c>
      <c r="Q201" s="51" t="s">
        <v>1349</v>
      </c>
      <c r="R201" s="52" t="str">
        <f t="shared" si="45"/>
        <v>（公立）</v>
      </c>
      <c r="S201" s="53" t="s">
        <v>34</v>
      </c>
      <c r="V201" s="54">
        <f t="shared" si="46"/>
        <v>1</v>
      </c>
      <c r="W201" s="55">
        <f t="shared" si="47"/>
        <v>0</v>
      </c>
      <c r="X201" s="56">
        <f t="shared" si="48"/>
        <v>150</v>
      </c>
      <c r="Y201" s="55">
        <f t="shared" si="49"/>
        <v>0</v>
      </c>
    </row>
    <row r="202" spans="1:25" s="38" customFormat="1" ht="39.75" customHeight="1">
      <c r="A202" s="57"/>
      <c r="B202" s="43" t="s">
        <v>1350</v>
      </c>
      <c r="C202" s="43" t="s">
        <v>1318</v>
      </c>
      <c r="D202" s="43" t="s">
        <v>1318</v>
      </c>
      <c r="E202" s="43" t="s">
        <v>1351</v>
      </c>
      <c r="F202" s="44" t="str">
        <f t="shared" si="39"/>
        <v>長門市西深川3766</v>
      </c>
      <c r="G202" s="44" t="s">
        <v>1352</v>
      </c>
      <c r="H202" s="45">
        <v>39173</v>
      </c>
      <c r="I202" s="78">
        <v>180</v>
      </c>
      <c r="J202" s="47" t="s">
        <v>1353</v>
      </c>
      <c r="K202" s="48"/>
      <c r="L202" s="49">
        <v>1</v>
      </c>
      <c r="M202" s="50" t="s">
        <v>30</v>
      </c>
      <c r="N202" s="50" t="s">
        <v>1323</v>
      </c>
      <c r="O202" s="50" t="s">
        <v>1324</v>
      </c>
      <c r="P202" s="51" t="s">
        <v>1354</v>
      </c>
      <c r="Q202" s="51" t="s">
        <v>1355</v>
      </c>
      <c r="R202" s="52" t="str">
        <f t="shared" si="45"/>
        <v>（公立）</v>
      </c>
      <c r="S202" s="53" t="s">
        <v>34</v>
      </c>
      <c r="V202" s="54">
        <f t="shared" si="46"/>
        <v>1</v>
      </c>
      <c r="W202" s="55">
        <f t="shared" si="47"/>
        <v>0</v>
      </c>
      <c r="X202" s="56">
        <f t="shared" si="48"/>
        <v>180</v>
      </c>
      <c r="Y202" s="55">
        <f t="shared" si="49"/>
        <v>0</v>
      </c>
    </row>
    <row r="203" spans="1:25" s="38" customFormat="1" ht="42" customHeight="1">
      <c r="A203" s="57"/>
      <c r="B203" s="43" t="s">
        <v>1356</v>
      </c>
      <c r="C203" s="43" t="s">
        <v>1357</v>
      </c>
      <c r="D203" s="43" t="s">
        <v>1358</v>
      </c>
      <c r="E203" s="43" t="s">
        <v>1359</v>
      </c>
      <c r="F203" s="44" t="str">
        <f t="shared" si="39"/>
        <v>長門市仙崎1263-1</v>
      </c>
      <c r="G203" s="44" t="s">
        <v>1360</v>
      </c>
      <c r="H203" s="45">
        <v>17624</v>
      </c>
      <c r="I203" s="46">
        <v>90</v>
      </c>
      <c r="J203" s="47" t="s">
        <v>1361</v>
      </c>
      <c r="K203" s="48" t="s">
        <v>29</v>
      </c>
      <c r="L203" s="49">
        <v>2</v>
      </c>
      <c r="M203" s="50" t="s">
        <v>30</v>
      </c>
      <c r="N203" s="50" t="s">
        <v>1323</v>
      </c>
      <c r="O203" s="50" t="s">
        <v>1324</v>
      </c>
      <c r="P203" s="51" t="s">
        <v>1362</v>
      </c>
      <c r="Q203" s="51" t="s">
        <v>1363</v>
      </c>
      <c r="R203" s="52" t="str">
        <f t="shared" si="45"/>
        <v>（私立）</v>
      </c>
      <c r="S203" s="53" t="s">
        <v>93</v>
      </c>
      <c r="V203" s="54">
        <f t="shared" si="46"/>
        <v>0</v>
      </c>
      <c r="W203" s="55">
        <f t="shared" si="47"/>
        <v>1</v>
      </c>
      <c r="X203" s="56">
        <f t="shared" si="48"/>
        <v>0</v>
      </c>
      <c r="Y203" s="55">
        <f t="shared" si="49"/>
        <v>90</v>
      </c>
    </row>
    <row r="204" spans="1:25" s="38" customFormat="1" ht="34.5" customHeight="1">
      <c r="A204" s="66" t="s">
        <v>1364</v>
      </c>
      <c r="B204" s="44"/>
      <c r="C204" s="67" t="str">
        <f>"〔施設"&amp;M304&amp;"（公立"&amp;H304&amp;"、"&amp;"私立"&amp;I304&amp;"）"&amp;"  定員"&amp;N304&amp;"（公立"&amp;J304&amp;"、私立"&amp;K304&amp;"）〕"</f>
        <v>〔施設11（公立2、私立9）  定員790（公立120、私立670）〕</v>
      </c>
      <c r="D204" s="44"/>
      <c r="E204" s="44"/>
      <c r="F204" s="44"/>
      <c r="G204" s="44"/>
      <c r="H204" s="45"/>
      <c r="I204" s="46"/>
      <c r="J204" s="47"/>
      <c r="K204" s="48"/>
      <c r="L204" s="68"/>
      <c r="M204" s="69"/>
      <c r="N204" s="69"/>
      <c r="O204" s="69"/>
      <c r="P204" s="70"/>
      <c r="Q204" s="70"/>
      <c r="R204" s="71"/>
      <c r="S204" s="72"/>
      <c r="V204" s="54"/>
      <c r="W204" s="55"/>
      <c r="X204" s="56"/>
      <c r="Y204" s="55"/>
    </row>
    <row r="205" spans="1:25" s="38" customFormat="1" ht="39.75" customHeight="1">
      <c r="A205" s="42">
        <f>M304</f>
        <v>11</v>
      </c>
      <c r="B205" s="43" t="s">
        <v>1365</v>
      </c>
      <c r="C205" s="43" t="s">
        <v>1366</v>
      </c>
      <c r="D205" s="43" t="s">
        <v>1366</v>
      </c>
      <c r="E205" s="43" t="s">
        <v>1367</v>
      </c>
      <c r="F205" s="44" t="str">
        <f t="shared" ref="F205:F215" si="50">O205&amp;P205</f>
        <v>柳井市伊保庄2530-3</v>
      </c>
      <c r="G205" s="44" t="s">
        <v>1368</v>
      </c>
      <c r="H205" s="45">
        <v>20210</v>
      </c>
      <c r="I205" s="78">
        <v>60</v>
      </c>
      <c r="J205" s="47" t="s">
        <v>1369</v>
      </c>
      <c r="K205" s="48" t="s">
        <v>29</v>
      </c>
      <c r="L205" s="49">
        <v>1</v>
      </c>
      <c r="M205" s="50" t="s">
        <v>30</v>
      </c>
      <c r="N205" s="50" t="s">
        <v>1370</v>
      </c>
      <c r="O205" s="50" t="s">
        <v>1366</v>
      </c>
      <c r="P205" s="51" t="s">
        <v>1371</v>
      </c>
      <c r="Q205" s="51" t="s">
        <v>1372</v>
      </c>
      <c r="R205" s="52" t="str">
        <f t="shared" ref="R205:R215" si="51">IF(S205="","",IF(OR(S205="国",S205="県",S205="市町",S205="組合その他"),"（公立）","（私立）"))</f>
        <v>（公立）</v>
      </c>
      <c r="S205" s="53" t="s">
        <v>34</v>
      </c>
      <c r="V205" s="54">
        <f t="shared" ref="V205:V215" si="52">IF(R205="（公立）",1,0)</f>
        <v>1</v>
      </c>
      <c r="W205" s="55">
        <f t="shared" ref="W205:W215" si="53">IF(R205="（私立）",1,0)</f>
        <v>0</v>
      </c>
      <c r="X205" s="56">
        <f t="shared" ref="X205:X215" si="54">IF(R205="（公立）",I205,0)</f>
        <v>60</v>
      </c>
      <c r="Y205" s="55">
        <f t="shared" ref="Y205:Y215" si="55">IF(R205="（私立）",I205,0)</f>
        <v>0</v>
      </c>
    </row>
    <row r="206" spans="1:25" s="38" customFormat="1" ht="39.75" customHeight="1">
      <c r="A206" s="57"/>
      <c r="B206" s="43" t="s">
        <v>1373</v>
      </c>
      <c r="C206" s="43" t="s">
        <v>1364</v>
      </c>
      <c r="D206" s="43" t="s">
        <v>1364</v>
      </c>
      <c r="E206" s="43" t="s">
        <v>1374</v>
      </c>
      <c r="F206" s="44" t="str">
        <f t="shared" si="50"/>
        <v>柳井市神代2966-25</v>
      </c>
      <c r="G206" s="44" t="s">
        <v>1375</v>
      </c>
      <c r="H206" s="45">
        <v>23833</v>
      </c>
      <c r="I206" s="78">
        <v>60</v>
      </c>
      <c r="J206" s="47" t="s">
        <v>1376</v>
      </c>
      <c r="K206" s="48" t="s">
        <v>29</v>
      </c>
      <c r="L206" s="49">
        <v>1</v>
      </c>
      <c r="M206" s="50" t="s">
        <v>30</v>
      </c>
      <c r="N206" s="50" t="s">
        <v>1370</v>
      </c>
      <c r="O206" s="50" t="s">
        <v>1366</v>
      </c>
      <c r="P206" s="51" t="s">
        <v>1377</v>
      </c>
      <c r="Q206" s="51" t="s">
        <v>1378</v>
      </c>
      <c r="R206" s="52" t="str">
        <f t="shared" si="51"/>
        <v>（公立）</v>
      </c>
      <c r="S206" s="53" t="s">
        <v>34</v>
      </c>
      <c r="V206" s="54">
        <f t="shared" si="52"/>
        <v>1</v>
      </c>
      <c r="W206" s="55">
        <f t="shared" si="53"/>
        <v>0</v>
      </c>
      <c r="X206" s="56">
        <f t="shared" si="54"/>
        <v>60</v>
      </c>
      <c r="Y206" s="55">
        <f t="shared" si="55"/>
        <v>0</v>
      </c>
    </row>
    <row r="207" spans="1:25" s="38" customFormat="1" ht="42" customHeight="1">
      <c r="A207" s="42"/>
      <c r="B207" s="43" t="s">
        <v>1379</v>
      </c>
      <c r="C207" s="43" t="s">
        <v>1380</v>
      </c>
      <c r="D207" s="43" t="s">
        <v>1381</v>
      </c>
      <c r="E207" s="43" t="s">
        <v>1382</v>
      </c>
      <c r="F207" s="44" t="str">
        <f t="shared" si="50"/>
        <v>柳井市柳井津308-4</v>
      </c>
      <c r="G207" s="44" t="s">
        <v>1383</v>
      </c>
      <c r="H207" s="45">
        <v>18354</v>
      </c>
      <c r="I207" s="78">
        <v>100</v>
      </c>
      <c r="J207" s="47" t="s">
        <v>1384</v>
      </c>
      <c r="K207" s="48" t="s">
        <v>29</v>
      </c>
      <c r="L207" s="49">
        <v>2</v>
      </c>
      <c r="M207" s="50" t="s">
        <v>30</v>
      </c>
      <c r="N207" s="50" t="s">
        <v>1370</v>
      </c>
      <c r="O207" s="50" t="s">
        <v>1366</v>
      </c>
      <c r="P207" s="51" t="s">
        <v>1385</v>
      </c>
      <c r="Q207" s="51" t="s">
        <v>1386</v>
      </c>
      <c r="R207" s="52" t="str">
        <f t="shared" si="51"/>
        <v>（私立）</v>
      </c>
      <c r="S207" s="53" t="s">
        <v>93</v>
      </c>
      <c r="V207" s="54">
        <f t="shared" si="52"/>
        <v>0</v>
      </c>
      <c r="W207" s="55">
        <f t="shared" si="53"/>
        <v>1</v>
      </c>
      <c r="X207" s="56">
        <f t="shared" si="54"/>
        <v>0</v>
      </c>
      <c r="Y207" s="55">
        <f t="shared" si="55"/>
        <v>100</v>
      </c>
    </row>
    <row r="208" spans="1:25" s="38" customFormat="1" ht="42" customHeight="1">
      <c r="A208" s="57"/>
      <c r="B208" s="43" t="s">
        <v>1387</v>
      </c>
      <c r="C208" s="43" t="s">
        <v>1388</v>
      </c>
      <c r="D208" s="43" t="s">
        <v>1389</v>
      </c>
      <c r="E208" s="43" t="s">
        <v>1390</v>
      </c>
      <c r="F208" s="44" t="str">
        <f t="shared" si="50"/>
        <v>柳井市余田松堂1418</v>
      </c>
      <c r="G208" s="44" t="s">
        <v>1391</v>
      </c>
      <c r="H208" s="45">
        <v>18719</v>
      </c>
      <c r="I208" s="78">
        <v>60</v>
      </c>
      <c r="J208" s="47" t="s">
        <v>1392</v>
      </c>
      <c r="K208" s="48" t="s">
        <v>29</v>
      </c>
      <c r="L208" s="49">
        <v>2</v>
      </c>
      <c r="M208" s="50" t="s">
        <v>30</v>
      </c>
      <c r="N208" s="50" t="s">
        <v>1370</v>
      </c>
      <c r="O208" s="50" t="s">
        <v>1366</v>
      </c>
      <c r="P208" s="51" t="s">
        <v>1393</v>
      </c>
      <c r="Q208" s="51" t="s">
        <v>1394</v>
      </c>
      <c r="R208" s="52" t="str">
        <f t="shared" si="51"/>
        <v>（私立）</v>
      </c>
      <c r="S208" s="53" t="s">
        <v>93</v>
      </c>
      <c r="V208" s="54">
        <f t="shared" si="52"/>
        <v>0</v>
      </c>
      <c r="W208" s="55">
        <f t="shared" si="53"/>
        <v>1</v>
      </c>
      <c r="X208" s="56">
        <f t="shared" si="54"/>
        <v>0</v>
      </c>
      <c r="Y208" s="55">
        <f t="shared" si="55"/>
        <v>60</v>
      </c>
    </row>
    <row r="209" spans="1:26" s="38" customFormat="1" ht="42" customHeight="1">
      <c r="A209" s="57"/>
      <c r="B209" s="43" t="s">
        <v>1395</v>
      </c>
      <c r="C209" s="43" t="s">
        <v>1396</v>
      </c>
      <c r="D209" s="43" t="s">
        <v>1397</v>
      </c>
      <c r="E209" s="43" t="s">
        <v>1398</v>
      </c>
      <c r="F209" s="44" t="str">
        <f t="shared" si="50"/>
        <v>柳井市伊陸6215-2</v>
      </c>
      <c r="G209" s="44" t="s">
        <v>1399</v>
      </c>
      <c r="H209" s="45">
        <v>19085</v>
      </c>
      <c r="I209" s="78">
        <v>40</v>
      </c>
      <c r="J209" s="47" t="s">
        <v>1400</v>
      </c>
      <c r="K209" s="48" t="s">
        <v>29</v>
      </c>
      <c r="L209" s="49">
        <v>2</v>
      </c>
      <c r="M209" s="50" t="s">
        <v>30</v>
      </c>
      <c r="N209" s="50" t="s">
        <v>1370</v>
      </c>
      <c r="O209" s="50" t="s">
        <v>1366</v>
      </c>
      <c r="P209" s="51" t="s">
        <v>1401</v>
      </c>
      <c r="Q209" s="51" t="s">
        <v>1402</v>
      </c>
      <c r="R209" s="52" t="str">
        <f t="shared" si="51"/>
        <v>（私立）</v>
      </c>
      <c r="S209" s="53" t="s">
        <v>93</v>
      </c>
      <c r="V209" s="54">
        <f t="shared" si="52"/>
        <v>0</v>
      </c>
      <c r="W209" s="55">
        <f t="shared" si="53"/>
        <v>1</v>
      </c>
      <c r="X209" s="56">
        <f t="shared" si="54"/>
        <v>0</v>
      </c>
      <c r="Y209" s="55">
        <f t="shared" si="55"/>
        <v>40</v>
      </c>
    </row>
    <row r="210" spans="1:26" s="38" customFormat="1" ht="42" customHeight="1">
      <c r="A210" s="57"/>
      <c r="B210" s="43" t="s">
        <v>1137</v>
      </c>
      <c r="C210" s="43" t="s">
        <v>1403</v>
      </c>
      <c r="D210" s="43" t="s">
        <v>1404</v>
      </c>
      <c r="E210" s="43" t="s">
        <v>1405</v>
      </c>
      <c r="F210" s="44" t="str">
        <f t="shared" si="50"/>
        <v>柳井市柳井2202-2</v>
      </c>
      <c r="G210" s="44" t="s">
        <v>1406</v>
      </c>
      <c r="H210" s="45">
        <v>19450</v>
      </c>
      <c r="I210" s="78">
        <v>100</v>
      </c>
      <c r="J210" s="47" t="s">
        <v>1407</v>
      </c>
      <c r="K210" s="48" t="s">
        <v>29</v>
      </c>
      <c r="L210" s="49">
        <v>2</v>
      </c>
      <c r="M210" s="50" t="s">
        <v>30</v>
      </c>
      <c r="N210" s="50" t="s">
        <v>1370</v>
      </c>
      <c r="O210" s="50" t="s">
        <v>1366</v>
      </c>
      <c r="P210" s="51" t="s">
        <v>1408</v>
      </c>
      <c r="Q210" s="51" t="s">
        <v>343</v>
      </c>
      <c r="R210" s="52" t="str">
        <f t="shared" si="51"/>
        <v>（私立）</v>
      </c>
      <c r="S210" s="53" t="s">
        <v>93</v>
      </c>
      <c r="V210" s="54">
        <f t="shared" si="52"/>
        <v>0</v>
      </c>
      <c r="W210" s="55">
        <f t="shared" si="53"/>
        <v>1</v>
      </c>
      <c r="X210" s="56">
        <f t="shared" si="54"/>
        <v>0</v>
      </c>
      <c r="Y210" s="55">
        <f t="shared" si="55"/>
        <v>100</v>
      </c>
    </row>
    <row r="211" spans="1:26" s="38" customFormat="1" ht="42" customHeight="1">
      <c r="A211" s="57"/>
      <c r="B211" s="43" t="s">
        <v>1409</v>
      </c>
      <c r="C211" s="43" t="s">
        <v>1410</v>
      </c>
      <c r="D211" s="43" t="s">
        <v>1411</v>
      </c>
      <c r="E211" s="43" t="s">
        <v>1412</v>
      </c>
      <c r="F211" s="44" t="str">
        <f t="shared" si="50"/>
        <v>柳井市古開作962-5</v>
      </c>
      <c r="G211" s="44" t="s">
        <v>1413</v>
      </c>
      <c r="H211" s="45">
        <v>19450</v>
      </c>
      <c r="I211" s="78">
        <v>60</v>
      </c>
      <c r="J211" s="47" t="s">
        <v>1414</v>
      </c>
      <c r="K211" s="48" t="s">
        <v>29</v>
      </c>
      <c r="L211" s="49">
        <v>2</v>
      </c>
      <c r="M211" s="50" t="s">
        <v>30</v>
      </c>
      <c r="N211" s="50" t="s">
        <v>1370</v>
      </c>
      <c r="O211" s="50" t="s">
        <v>1366</v>
      </c>
      <c r="P211" s="51" t="s">
        <v>1415</v>
      </c>
      <c r="Q211" s="51" t="s">
        <v>1416</v>
      </c>
      <c r="R211" s="52" t="str">
        <f t="shared" si="51"/>
        <v>（私立）</v>
      </c>
      <c r="S211" s="53" t="s">
        <v>93</v>
      </c>
      <c r="V211" s="54">
        <f t="shared" si="52"/>
        <v>0</v>
      </c>
      <c r="W211" s="55">
        <f t="shared" si="53"/>
        <v>1</v>
      </c>
      <c r="X211" s="56">
        <f t="shared" si="54"/>
        <v>0</v>
      </c>
      <c r="Y211" s="55">
        <f t="shared" si="55"/>
        <v>60</v>
      </c>
    </row>
    <row r="212" spans="1:26" s="38" customFormat="1" ht="42" customHeight="1">
      <c r="A212" s="57"/>
      <c r="B212" s="43" t="s">
        <v>1417</v>
      </c>
      <c r="C212" s="43" t="s">
        <v>1418</v>
      </c>
      <c r="D212" s="43" t="s">
        <v>1419</v>
      </c>
      <c r="E212" s="43" t="s">
        <v>1420</v>
      </c>
      <c r="F212" s="44" t="str">
        <f t="shared" si="50"/>
        <v>柳井市新庄2628-1</v>
      </c>
      <c r="G212" s="44" t="s">
        <v>1421</v>
      </c>
      <c r="H212" s="45">
        <v>20546</v>
      </c>
      <c r="I212" s="78">
        <v>60</v>
      </c>
      <c r="J212" s="47" t="s">
        <v>1422</v>
      </c>
      <c r="K212" s="48" t="s">
        <v>29</v>
      </c>
      <c r="L212" s="49">
        <v>2</v>
      </c>
      <c r="M212" s="50" t="s">
        <v>30</v>
      </c>
      <c r="N212" s="50" t="s">
        <v>1370</v>
      </c>
      <c r="O212" s="50" t="s">
        <v>1366</v>
      </c>
      <c r="P212" s="51" t="s">
        <v>1423</v>
      </c>
      <c r="Q212" s="51" t="s">
        <v>1424</v>
      </c>
      <c r="R212" s="52" t="str">
        <f t="shared" si="51"/>
        <v>（私立）</v>
      </c>
      <c r="S212" s="53" t="s">
        <v>93</v>
      </c>
      <c r="V212" s="54">
        <f t="shared" si="52"/>
        <v>0</v>
      </c>
      <c r="W212" s="55">
        <f t="shared" si="53"/>
        <v>1</v>
      </c>
      <c r="X212" s="56">
        <f t="shared" si="54"/>
        <v>0</v>
      </c>
      <c r="Y212" s="55">
        <f t="shared" si="55"/>
        <v>60</v>
      </c>
    </row>
    <row r="213" spans="1:26" s="38" customFormat="1" ht="42" customHeight="1">
      <c r="A213" s="57"/>
      <c r="B213" s="43" t="s">
        <v>1425</v>
      </c>
      <c r="C213" s="43" t="s">
        <v>1426</v>
      </c>
      <c r="D213" s="43" t="s">
        <v>1427</v>
      </c>
      <c r="E213" s="43" t="s">
        <v>1428</v>
      </c>
      <c r="F213" s="44" t="str">
        <f t="shared" si="50"/>
        <v>柳井市日積5551-1</v>
      </c>
      <c r="G213" s="44" t="s">
        <v>1429</v>
      </c>
      <c r="H213" s="45">
        <v>23102</v>
      </c>
      <c r="I213" s="78">
        <v>30</v>
      </c>
      <c r="J213" s="47" t="s">
        <v>1430</v>
      </c>
      <c r="K213" s="48" t="s">
        <v>29</v>
      </c>
      <c r="L213" s="49">
        <v>2</v>
      </c>
      <c r="M213" s="50" t="s">
        <v>30</v>
      </c>
      <c r="N213" s="50" t="s">
        <v>1370</v>
      </c>
      <c r="O213" s="50" t="s">
        <v>1366</v>
      </c>
      <c r="P213" s="51" t="s">
        <v>1431</v>
      </c>
      <c r="Q213" s="51" t="s">
        <v>1432</v>
      </c>
      <c r="R213" s="52" t="str">
        <f t="shared" si="51"/>
        <v>（私立）</v>
      </c>
      <c r="S213" s="53" t="s">
        <v>93</v>
      </c>
      <c r="V213" s="54">
        <f t="shared" si="52"/>
        <v>0</v>
      </c>
      <c r="W213" s="55">
        <f t="shared" si="53"/>
        <v>1</v>
      </c>
      <c r="X213" s="56">
        <f t="shared" si="54"/>
        <v>0</v>
      </c>
      <c r="Y213" s="55">
        <f t="shared" si="55"/>
        <v>30</v>
      </c>
    </row>
    <row r="214" spans="1:26" s="38" customFormat="1" ht="42" customHeight="1">
      <c r="A214" s="57"/>
      <c r="B214" s="43" t="s">
        <v>1433</v>
      </c>
      <c r="C214" s="43" t="s">
        <v>1434</v>
      </c>
      <c r="D214" s="43" t="s">
        <v>1435</v>
      </c>
      <c r="E214" s="43" t="s">
        <v>1436</v>
      </c>
      <c r="F214" s="44" t="str">
        <f t="shared" si="50"/>
        <v>柳井市柳井4395-1</v>
      </c>
      <c r="G214" s="44" t="s">
        <v>1406</v>
      </c>
      <c r="H214" s="45">
        <v>35983</v>
      </c>
      <c r="I214" s="78">
        <v>120</v>
      </c>
      <c r="J214" s="47" t="s">
        <v>1437</v>
      </c>
      <c r="K214" s="48" t="s">
        <v>29</v>
      </c>
      <c r="L214" s="49">
        <v>2</v>
      </c>
      <c r="M214" s="50" t="s">
        <v>30</v>
      </c>
      <c r="N214" s="50" t="s">
        <v>1370</v>
      </c>
      <c r="O214" s="50" t="s">
        <v>1366</v>
      </c>
      <c r="P214" s="51" t="s">
        <v>1438</v>
      </c>
      <c r="Q214" s="51" t="s">
        <v>1439</v>
      </c>
      <c r="R214" s="52" t="str">
        <f t="shared" si="51"/>
        <v>（私立）</v>
      </c>
      <c r="S214" s="53" t="s">
        <v>93</v>
      </c>
      <c r="V214" s="54">
        <f t="shared" si="52"/>
        <v>0</v>
      </c>
      <c r="W214" s="55">
        <f t="shared" si="53"/>
        <v>1</v>
      </c>
      <c r="X214" s="56">
        <f t="shared" si="54"/>
        <v>0</v>
      </c>
      <c r="Y214" s="55">
        <f t="shared" si="55"/>
        <v>120</v>
      </c>
    </row>
    <row r="215" spans="1:26" s="38" customFormat="1" ht="42" customHeight="1">
      <c r="A215" s="57"/>
      <c r="B215" s="43" t="s">
        <v>1440</v>
      </c>
      <c r="C215" s="43" t="s">
        <v>1441</v>
      </c>
      <c r="D215" s="43" t="s">
        <v>1442</v>
      </c>
      <c r="E215" s="43" t="s">
        <v>1443</v>
      </c>
      <c r="F215" s="44" t="str">
        <f t="shared" si="50"/>
        <v>柳井市柳井961-1</v>
      </c>
      <c r="G215" s="44" t="s">
        <v>1406</v>
      </c>
      <c r="H215" s="45">
        <v>38443</v>
      </c>
      <c r="I215" s="46">
        <v>100</v>
      </c>
      <c r="J215" s="47" t="s">
        <v>1444</v>
      </c>
      <c r="K215" s="48"/>
      <c r="L215" s="49">
        <v>2</v>
      </c>
      <c r="M215" s="50" t="s">
        <v>30</v>
      </c>
      <c r="N215" s="50" t="s">
        <v>1370</v>
      </c>
      <c r="O215" s="50" t="s">
        <v>1364</v>
      </c>
      <c r="P215" s="51" t="s">
        <v>1445</v>
      </c>
      <c r="Q215" s="51" t="s">
        <v>1446</v>
      </c>
      <c r="R215" s="52" t="str">
        <f t="shared" si="51"/>
        <v>（私立）</v>
      </c>
      <c r="S215" s="53" t="s">
        <v>93</v>
      </c>
      <c r="V215" s="54">
        <f t="shared" si="52"/>
        <v>0</v>
      </c>
      <c r="W215" s="55">
        <f t="shared" si="53"/>
        <v>1</v>
      </c>
      <c r="X215" s="56">
        <f t="shared" si="54"/>
        <v>0</v>
      </c>
      <c r="Y215" s="55">
        <f t="shared" si="55"/>
        <v>100</v>
      </c>
    </row>
    <row r="216" spans="1:26" s="38" customFormat="1" ht="34.5" customHeight="1">
      <c r="A216" s="66" t="s">
        <v>1447</v>
      </c>
      <c r="B216" s="44"/>
      <c r="C216" s="67" t="str">
        <f>"〔施設"&amp;M305&amp;"（公立"&amp;H305&amp;"、"&amp;"私立"&amp;I305&amp;"）"&amp;"  定員"&amp;N305&amp;"（公立"&amp;J305&amp;"、私立"&amp;K305&amp;"）〕"</f>
        <v>〔施設9（公立6、私立3）  定員330（公立210、私立120）〕</v>
      </c>
      <c r="D216" s="44"/>
      <c r="E216" s="44"/>
      <c r="F216" s="44"/>
      <c r="G216" s="44"/>
      <c r="H216" s="45"/>
      <c r="I216" s="46"/>
      <c r="J216" s="47"/>
      <c r="K216" s="48"/>
      <c r="L216" s="68"/>
      <c r="M216" s="69"/>
      <c r="N216" s="69"/>
      <c r="O216" s="69"/>
      <c r="P216" s="70"/>
      <c r="Q216" s="70"/>
      <c r="R216" s="71"/>
      <c r="S216" s="72"/>
      <c r="V216" s="54"/>
      <c r="W216" s="55"/>
      <c r="X216" s="56"/>
      <c r="Y216" s="55"/>
    </row>
    <row r="217" spans="1:26" s="38" customFormat="1" ht="39.75" customHeight="1">
      <c r="A217" s="42">
        <f>M305</f>
        <v>9</v>
      </c>
      <c r="B217" s="43" t="s">
        <v>1448</v>
      </c>
      <c r="C217" s="43" t="s">
        <v>1449</v>
      </c>
      <c r="D217" s="43" t="s">
        <v>1449</v>
      </c>
      <c r="E217" s="43" t="s">
        <v>1450</v>
      </c>
      <c r="F217" s="44" t="str">
        <f t="shared" ref="F217:F247" si="56">O217&amp;P217</f>
        <v>美祢市西厚保町本郷618</v>
      </c>
      <c r="G217" s="44" t="s">
        <v>1451</v>
      </c>
      <c r="H217" s="45">
        <v>19085</v>
      </c>
      <c r="I217" s="78">
        <v>25</v>
      </c>
      <c r="J217" s="47" t="s">
        <v>1452</v>
      </c>
      <c r="K217" s="48" t="s">
        <v>29</v>
      </c>
      <c r="L217" s="49">
        <v>1</v>
      </c>
      <c r="M217" s="50" t="s">
        <v>30</v>
      </c>
      <c r="N217" s="50" t="s">
        <v>1453</v>
      </c>
      <c r="O217" s="50" t="s">
        <v>1449</v>
      </c>
      <c r="P217" s="51" t="s">
        <v>1454</v>
      </c>
      <c r="Q217" s="51" t="s">
        <v>1455</v>
      </c>
      <c r="R217" s="52" t="str">
        <f t="shared" ref="R217:R225" si="57">IF(S217="","",IF(OR(S217="国",S217="県",S217="市町",S217="組合その他"),"（公立）","（私立）"))</f>
        <v>（公立）</v>
      </c>
      <c r="S217" s="53" t="s">
        <v>34</v>
      </c>
      <c r="V217" s="54">
        <f t="shared" ref="V217:V225" si="58">IF(R217="（公立）",1,0)</f>
        <v>1</v>
      </c>
      <c r="W217" s="55">
        <f t="shared" ref="W217:W225" si="59">IF(R217="（私立）",1,0)</f>
        <v>0</v>
      </c>
      <c r="X217" s="56">
        <f t="shared" ref="X217:X225" si="60">IF(R217="（公立）",I217,0)</f>
        <v>25</v>
      </c>
      <c r="Y217" s="55">
        <f t="shared" ref="Y217:Y225" si="61">IF(R217="（私立）",I217,0)</f>
        <v>0</v>
      </c>
    </row>
    <row r="218" spans="1:26" s="38" customFormat="1" ht="39.75" customHeight="1">
      <c r="A218" s="57"/>
      <c r="B218" s="43" t="s">
        <v>1456</v>
      </c>
      <c r="C218" s="43" t="s">
        <v>1447</v>
      </c>
      <c r="D218" s="43" t="s">
        <v>1447</v>
      </c>
      <c r="E218" s="43" t="s">
        <v>1457</v>
      </c>
      <c r="F218" s="44" t="str">
        <f t="shared" si="56"/>
        <v>美祢市美東町大田6225-1</v>
      </c>
      <c r="G218" s="44" t="s">
        <v>1458</v>
      </c>
      <c r="H218" s="45">
        <v>19511</v>
      </c>
      <c r="I218" s="78">
        <v>60</v>
      </c>
      <c r="J218" s="47" t="s">
        <v>1459</v>
      </c>
      <c r="K218" s="48" t="s">
        <v>29</v>
      </c>
      <c r="L218" s="49">
        <v>1</v>
      </c>
      <c r="M218" s="50" t="s">
        <v>30</v>
      </c>
      <c r="N218" s="50" t="s">
        <v>1453</v>
      </c>
      <c r="O218" s="50" t="s">
        <v>1447</v>
      </c>
      <c r="P218" s="51" t="s">
        <v>1460</v>
      </c>
      <c r="Q218" s="51" t="s">
        <v>1461</v>
      </c>
      <c r="R218" s="52" t="str">
        <f t="shared" si="57"/>
        <v>（公立）</v>
      </c>
      <c r="S218" s="53" t="s">
        <v>34</v>
      </c>
      <c r="V218" s="54">
        <f t="shared" si="58"/>
        <v>1</v>
      </c>
      <c r="W218" s="55">
        <f t="shared" si="59"/>
        <v>0</v>
      </c>
      <c r="X218" s="56">
        <f t="shared" si="60"/>
        <v>60</v>
      </c>
      <c r="Y218" s="55">
        <f t="shared" si="61"/>
        <v>0</v>
      </c>
      <c r="Z218" s="114"/>
    </row>
    <row r="219" spans="1:26" s="38" customFormat="1" ht="39.75" customHeight="1">
      <c r="A219" s="42"/>
      <c r="B219" s="43" t="s">
        <v>1462</v>
      </c>
      <c r="C219" s="43" t="s">
        <v>1449</v>
      </c>
      <c r="D219" s="43" t="s">
        <v>1449</v>
      </c>
      <c r="E219" s="43" t="s">
        <v>1463</v>
      </c>
      <c r="F219" s="44" t="str">
        <f t="shared" si="56"/>
        <v>美祢市伊佐町伊佐4533</v>
      </c>
      <c r="G219" s="44" t="s">
        <v>1464</v>
      </c>
      <c r="H219" s="45">
        <v>19815</v>
      </c>
      <c r="I219" s="78">
        <v>20</v>
      </c>
      <c r="J219" s="47" t="s">
        <v>1465</v>
      </c>
      <c r="K219" s="48" t="s">
        <v>29</v>
      </c>
      <c r="L219" s="49">
        <v>1</v>
      </c>
      <c r="M219" s="50" t="s">
        <v>30</v>
      </c>
      <c r="N219" s="50" t="s">
        <v>1453</v>
      </c>
      <c r="O219" s="50" t="s">
        <v>1449</v>
      </c>
      <c r="P219" s="51" t="s">
        <v>1466</v>
      </c>
      <c r="Q219" s="51" t="s">
        <v>1467</v>
      </c>
      <c r="R219" s="52" t="str">
        <f t="shared" si="57"/>
        <v>（公立）</v>
      </c>
      <c r="S219" s="53" t="s">
        <v>34</v>
      </c>
      <c r="V219" s="54">
        <f t="shared" si="58"/>
        <v>1</v>
      </c>
      <c r="W219" s="55">
        <f t="shared" si="59"/>
        <v>0</v>
      </c>
      <c r="X219" s="56">
        <f t="shared" si="60"/>
        <v>20</v>
      </c>
      <c r="Y219" s="55">
        <f t="shared" si="61"/>
        <v>0</v>
      </c>
      <c r="Z219" s="114"/>
    </row>
    <row r="220" spans="1:26" s="38" customFormat="1" ht="39.75" customHeight="1">
      <c r="A220" s="57"/>
      <c r="B220" s="43" t="s">
        <v>1468</v>
      </c>
      <c r="C220" s="43" t="s">
        <v>1447</v>
      </c>
      <c r="D220" s="43" t="s">
        <v>1447</v>
      </c>
      <c r="E220" s="43" t="s">
        <v>1469</v>
      </c>
      <c r="F220" s="44" t="str">
        <f t="shared" si="56"/>
        <v>美祢市秋芳町秋吉5320-1</v>
      </c>
      <c r="G220" s="44" t="s">
        <v>1470</v>
      </c>
      <c r="H220" s="45">
        <v>24198</v>
      </c>
      <c r="I220" s="78">
        <v>40</v>
      </c>
      <c r="J220" s="47" t="s">
        <v>1471</v>
      </c>
      <c r="K220" s="48" t="s">
        <v>29</v>
      </c>
      <c r="L220" s="49">
        <v>1</v>
      </c>
      <c r="M220" s="50" t="s">
        <v>30</v>
      </c>
      <c r="N220" s="50" t="s">
        <v>1453</v>
      </c>
      <c r="O220" s="50" t="s">
        <v>1447</v>
      </c>
      <c r="P220" s="51" t="s">
        <v>1472</v>
      </c>
      <c r="Q220" s="51" t="s">
        <v>1473</v>
      </c>
      <c r="R220" s="52" t="str">
        <f t="shared" si="57"/>
        <v>（公立）</v>
      </c>
      <c r="S220" s="53" t="s">
        <v>34</v>
      </c>
      <c r="V220" s="54">
        <f t="shared" si="58"/>
        <v>1</v>
      </c>
      <c r="W220" s="55">
        <f t="shared" si="59"/>
        <v>0</v>
      </c>
      <c r="X220" s="56">
        <f t="shared" si="60"/>
        <v>40</v>
      </c>
      <c r="Y220" s="55">
        <f t="shared" si="61"/>
        <v>0</v>
      </c>
      <c r="Z220" s="114"/>
    </row>
    <row r="221" spans="1:26" s="38" customFormat="1" ht="39.75" customHeight="1">
      <c r="A221" s="57"/>
      <c r="B221" s="43" t="s">
        <v>1474</v>
      </c>
      <c r="C221" s="43" t="s">
        <v>1447</v>
      </c>
      <c r="D221" s="43" t="s">
        <v>1447</v>
      </c>
      <c r="E221" s="43" t="s">
        <v>1475</v>
      </c>
      <c r="F221" s="44" t="str">
        <f t="shared" si="56"/>
        <v>美祢市美東町真名472-3</v>
      </c>
      <c r="G221" s="44" t="s">
        <v>1476</v>
      </c>
      <c r="H221" s="45">
        <v>30042</v>
      </c>
      <c r="I221" s="78">
        <v>25</v>
      </c>
      <c r="J221" s="47" t="s">
        <v>1477</v>
      </c>
      <c r="K221" s="48" t="s">
        <v>29</v>
      </c>
      <c r="L221" s="49">
        <v>1</v>
      </c>
      <c r="M221" s="50" t="s">
        <v>30</v>
      </c>
      <c r="N221" s="50" t="s">
        <v>1453</v>
      </c>
      <c r="O221" s="50" t="s">
        <v>1447</v>
      </c>
      <c r="P221" s="51" t="s">
        <v>1478</v>
      </c>
      <c r="Q221" s="51" t="s">
        <v>1479</v>
      </c>
      <c r="R221" s="52" t="str">
        <f t="shared" si="57"/>
        <v>（公立）</v>
      </c>
      <c r="S221" s="53" t="s">
        <v>34</v>
      </c>
      <c r="V221" s="54">
        <f t="shared" si="58"/>
        <v>1</v>
      </c>
      <c r="W221" s="55">
        <f t="shared" si="59"/>
        <v>0</v>
      </c>
      <c r="X221" s="56">
        <f t="shared" si="60"/>
        <v>25</v>
      </c>
      <c r="Y221" s="55">
        <f t="shared" si="61"/>
        <v>0</v>
      </c>
      <c r="Z221" s="114"/>
    </row>
    <row r="222" spans="1:26" s="38" customFormat="1" ht="39.75" customHeight="1">
      <c r="A222" s="57"/>
      <c r="B222" s="43" t="s">
        <v>1480</v>
      </c>
      <c r="C222" s="43" t="s">
        <v>1447</v>
      </c>
      <c r="D222" s="43" t="s">
        <v>1447</v>
      </c>
      <c r="E222" s="43" t="s">
        <v>1481</v>
      </c>
      <c r="F222" s="44" t="str">
        <f t="shared" si="56"/>
        <v>美祢市秋芳町嘉万2960-3</v>
      </c>
      <c r="G222" s="44" t="s">
        <v>1482</v>
      </c>
      <c r="H222" s="45">
        <v>43191</v>
      </c>
      <c r="I222" s="46">
        <v>40</v>
      </c>
      <c r="J222" s="47" t="s">
        <v>1483</v>
      </c>
      <c r="K222" s="48"/>
      <c r="L222" s="49">
        <v>1</v>
      </c>
      <c r="M222" s="50" t="s">
        <v>692</v>
      </c>
      <c r="N222" s="50" t="s">
        <v>1484</v>
      </c>
      <c r="O222" s="50" t="s">
        <v>1447</v>
      </c>
      <c r="P222" s="51" t="s">
        <v>1485</v>
      </c>
      <c r="Q222" s="51" t="s">
        <v>1486</v>
      </c>
      <c r="R222" s="52" t="str">
        <f t="shared" si="57"/>
        <v>（公立）</v>
      </c>
      <c r="S222" s="53" t="s">
        <v>34</v>
      </c>
      <c r="V222" s="54">
        <f t="shared" si="58"/>
        <v>1</v>
      </c>
      <c r="W222" s="55">
        <f t="shared" si="59"/>
        <v>0</v>
      </c>
      <c r="X222" s="56">
        <f t="shared" si="60"/>
        <v>40</v>
      </c>
      <c r="Y222" s="55">
        <f t="shared" si="61"/>
        <v>0</v>
      </c>
      <c r="Z222" s="114"/>
    </row>
    <row r="223" spans="1:26" s="38" customFormat="1" ht="42" customHeight="1">
      <c r="A223" s="57"/>
      <c r="B223" s="43" t="s">
        <v>1487</v>
      </c>
      <c r="C223" s="43" t="s">
        <v>1488</v>
      </c>
      <c r="D223" s="43" t="s">
        <v>1489</v>
      </c>
      <c r="E223" s="43" t="s">
        <v>1490</v>
      </c>
      <c r="F223" s="44" t="str">
        <f t="shared" si="56"/>
        <v>美祢市大嶺町奥分2058-4</v>
      </c>
      <c r="G223" s="44" t="s">
        <v>1491</v>
      </c>
      <c r="H223" s="45">
        <v>19085</v>
      </c>
      <c r="I223" s="78">
        <v>20</v>
      </c>
      <c r="J223" s="47" t="s">
        <v>1492</v>
      </c>
      <c r="K223" s="48" t="s">
        <v>29</v>
      </c>
      <c r="L223" s="49">
        <v>2</v>
      </c>
      <c r="M223" s="50" t="s">
        <v>30</v>
      </c>
      <c r="N223" s="50" t="s">
        <v>1453</v>
      </c>
      <c r="O223" s="50" t="s">
        <v>1449</v>
      </c>
      <c r="P223" s="51" t="s">
        <v>1493</v>
      </c>
      <c r="Q223" s="51" t="s">
        <v>1494</v>
      </c>
      <c r="R223" s="52" t="str">
        <f t="shared" si="57"/>
        <v>（私立）</v>
      </c>
      <c r="S223" s="53" t="s">
        <v>93</v>
      </c>
      <c r="V223" s="54">
        <f t="shared" si="58"/>
        <v>0</v>
      </c>
      <c r="W223" s="55">
        <f t="shared" si="59"/>
        <v>1</v>
      </c>
      <c r="X223" s="56">
        <f t="shared" si="60"/>
        <v>0</v>
      </c>
      <c r="Y223" s="55">
        <f t="shared" si="61"/>
        <v>20</v>
      </c>
    </row>
    <row r="224" spans="1:26" s="38" customFormat="1" ht="42" customHeight="1">
      <c r="A224" s="57"/>
      <c r="B224" s="43" t="s">
        <v>1495</v>
      </c>
      <c r="C224" s="43" t="s">
        <v>1496</v>
      </c>
      <c r="D224" s="43" t="s">
        <v>1497</v>
      </c>
      <c r="E224" s="43" t="s">
        <v>1498</v>
      </c>
      <c r="F224" s="44" t="str">
        <f t="shared" si="56"/>
        <v>美祢市大嶺町西分10504-5</v>
      </c>
      <c r="G224" s="44" t="s">
        <v>1499</v>
      </c>
      <c r="H224" s="45">
        <v>19190</v>
      </c>
      <c r="I224" s="78">
        <v>30</v>
      </c>
      <c r="J224" s="47" t="s">
        <v>1500</v>
      </c>
      <c r="K224" s="48" t="s">
        <v>29</v>
      </c>
      <c r="L224" s="49">
        <v>2</v>
      </c>
      <c r="M224" s="50" t="s">
        <v>30</v>
      </c>
      <c r="N224" s="50" t="s">
        <v>1453</v>
      </c>
      <c r="O224" s="50" t="s">
        <v>1449</v>
      </c>
      <c r="P224" s="51" t="s">
        <v>1501</v>
      </c>
      <c r="Q224" s="51" t="s">
        <v>1502</v>
      </c>
      <c r="R224" s="52" t="str">
        <f t="shared" si="57"/>
        <v>（私立）</v>
      </c>
      <c r="S224" s="53" t="s">
        <v>93</v>
      </c>
      <c r="V224" s="54">
        <f t="shared" si="58"/>
        <v>0</v>
      </c>
      <c r="W224" s="55">
        <f t="shared" si="59"/>
        <v>1</v>
      </c>
      <c r="X224" s="56">
        <f t="shared" si="60"/>
        <v>0</v>
      </c>
      <c r="Y224" s="55">
        <f t="shared" si="61"/>
        <v>30</v>
      </c>
    </row>
    <row r="225" spans="1:26" s="38" customFormat="1" ht="42" customHeight="1">
      <c r="A225" s="65"/>
      <c r="B225" s="43" t="s">
        <v>1503</v>
      </c>
      <c r="C225" s="43" t="s">
        <v>1504</v>
      </c>
      <c r="D225" s="43" t="s">
        <v>1505</v>
      </c>
      <c r="E225" s="43" t="s">
        <v>1506</v>
      </c>
      <c r="F225" s="44" t="str">
        <f t="shared" si="56"/>
        <v>美祢市大嶺町東分2991-5</v>
      </c>
      <c r="G225" s="44" t="s">
        <v>1507</v>
      </c>
      <c r="H225" s="45">
        <v>20180</v>
      </c>
      <c r="I225" s="46">
        <v>70</v>
      </c>
      <c r="J225" s="47" t="s">
        <v>1508</v>
      </c>
      <c r="K225" s="48" t="s">
        <v>29</v>
      </c>
      <c r="L225" s="49">
        <v>2</v>
      </c>
      <c r="M225" s="50" t="s">
        <v>30</v>
      </c>
      <c r="N225" s="50" t="s">
        <v>1453</v>
      </c>
      <c r="O225" s="50" t="s">
        <v>1449</v>
      </c>
      <c r="P225" s="51" t="s">
        <v>1509</v>
      </c>
      <c r="Q225" s="51" t="s">
        <v>1510</v>
      </c>
      <c r="R225" s="52" t="str">
        <f t="shared" si="57"/>
        <v>（私立）</v>
      </c>
      <c r="S225" s="53" t="s">
        <v>93</v>
      </c>
      <c r="V225" s="54">
        <f t="shared" si="58"/>
        <v>0</v>
      </c>
      <c r="W225" s="55">
        <f t="shared" si="59"/>
        <v>1</v>
      </c>
      <c r="X225" s="56">
        <f t="shared" si="60"/>
        <v>0</v>
      </c>
      <c r="Y225" s="55">
        <f t="shared" si="61"/>
        <v>70</v>
      </c>
    </row>
    <row r="226" spans="1:26" s="38" customFormat="1" ht="34.5" customHeight="1">
      <c r="A226" s="66" t="s">
        <v>1511</v>
      </c>
      <c r="B226" s="44"/>
      <c r="C226" s="67" t="str">
        <f>"〔施設"&amp;M306&amp;"（公立"&amp;H306&amp;"、"&amp;"私立"&amp;I306&amp;"）"&amp;"  定員"&amp;N306&amp;"（公立"&amp;J306&amp;"、私立"&amp;K306&amp;"）〕"</f>
        <v>〔施設23（公立11、私立12）  定員2121（公立985、私立1136）〕</v>
      </c>
      <c r="D226" s="44"/>
      <c r="E226" s="44"/>
      <c r="F226" s="44"/>
      <c r="G226" s="44"/>
      <c r="H226" s="45"/>
      <c r="I226" s="46"/>
      <c r="J226" s="47"/>
      <c r="K226" s="48"/>
      <c r="L226" s="68"/>
      <c r="M226" s="69"/>
      <c r="N226" s="69"/>
      <c r="O226" s="69"/>
      <c r="P226" s="70"/>
      <c r="Q226" s="70"/>
      <c r="R226" s="71"/>
      <c r="S226" s="72"/>
      <c r="V226" s="54"/>
      <c r="W226" s="55"/>
      <c r="X226" s="56"/>
      <c r="Y226" s="55"/>
    </row>
    <row r="227" spans="1:26" s="38" customFormat="1" ht="39.75" customHeight="1">
      <c r="A227" s="42">
        <f>M306</f>
        <v>23</v>
      </c>
      <c r="B227" s="43" t="s">
        <v>1512</v>
      </c>
      <c r="C227" s="43" t="s">
        <v>1513</v>
      </c>
      <c r="D227" s="43" t="s">
        <v>1513</v>
      </c>
      <c r="E227" s="43" t="s">
        <v>1514</v>
      </c>
      <c r="F227" s="44" t="str">
        <f t="shared" si="56"/>
        <v>周南市大字須々万奥737</v>
      </c>
      <c r="G227" s="44" t="s">
        <v>1515</v>
      </c>
      <c r="H227" s="45">
        <v>19114</v>
      </c>
      <c r="I227" s="78">
        <v>90</v>
      </c>
      <c r="J227" s="47" t="s">
        <v>1516</v>
      </c>
      <c r="K227" s="48" t="s">
        <v>29</v>
      </c>
      <c r="L227" s="49">
        <v>1</v>
      </c>
      <c r="M227" s="50" t="s">
        <v>30</v>
      </c>
      <c r="N227" s="50" t="s">
        <v>1517</v>
      </c>
      <c r="O227" s="50" t="s">
        <v>1513</v>
      </c>
      <c r="P227" s="51" t="s">
        <v>1518</v>
      </c>
      <c r="Q227" s="51" t="s">
        <v>1519</v>
      </c>
      <c r="R227" s="52" t="str">
        <f>IF(S227="","",IF(OR(S227="国",S227="県",S227="市町",S227="組合その他"),"（公立）","（私立）"))</f>
        <v>（公立）</v>
      </c>
      <c r="S227" s="53" t="s">
        <v>34</v>
      </c>
      <c r="V227" s="54">
        <f>IF(R227="（公立）",1,0)</f>
        <v>1</v>
      </c>
      <c r="W227" s="55">
        <f>IF(R227="（私立）",1,0)</f>
        <v>0</v>
      </c>
      <c r="X227" s="56">
        <f>IF(R227="（公立）",I227,0)</f>
        <v>90</v>
      </c>
      <c r="Y227" s="55">
        <f>IF(R227="（私立）",I227,0)</f>
        <v>0</v>
      </c>
    </row>
    <row r="228" spans="1:26" s="38" customFormat="1" ht="39.75" customHeight="1">
      <c r="A228" s="57"/>
      <c r="B228" s="43" t="s">
        <v>1520</v>
      </c>
      <c r="C228" s="43" t="s">
        <v>1513</v>
      </c>
      <c r="D228" s="43" t="s">
        <v>1513</v>
      </c>
      <c r="E228" s="43" t="s">
        <v>1521</v>
      </c>
      <c r="F228" s="44" t="str">
        <f t="shared" si="56"/>
        <v>周南市岡田町2-23</v>
      </c>
      <c r="G228" s="44" t="s">
        <v>1522</v>
      </c>
      <c r="H228" s="45">
        <v>19464</v>
      </c>
      <c r="I228" s="78">
        <v>120</v>
      </c>
      <c r="J228" s="47" t="s">
        <v>1523</v>
      </c>
      <c r="K228" s="48" t="s">
        <v>29</v>
      </c>
      <c r="L228" s="49">
        <v>1</v>
      </c>
      <c r="M228" s="50" t="s">
        <v>30</v>
      </c>
      <c r="N228" s="50" t="s">
        <v>1517</v>
      </c>
      <c r="O228" s="50" t="s">
        <v>1513</v>
      </c>
      <c r="P228" s="51" t="s">
        <v>1524</v>
      </c>
      <c r="Q228" s="51" t="s">
        <v>1525</v>
      </c>
      <c r="R228" s="52" t="str">
        <f t="shared" ref="R228:R247" si="62">IF(S228="","",IF(OR(S228="国",S228="県",S228="市町",S228="組合その他"),"（公立）","（私立）"))</f>
        <v>（公立）</v>
      </c>
      <c r="S228" s="53" t="s">
        <v>34</v>
      </c>
      <c r="V228" s="54">
        <f t="shared" ref="V228:V247" si="63">IF(R228="（公立）",1,0)</f>
        <v>1</v>
      </c>
      <c r="W228" s="55">
        <f t="shared" ref="W228:W247" si="64">IF(R228="（私立）",1,0)</f>
        <v>0</v>
      </c>
      <c r="X228" s="56">
        <f t="shared" ref="X228:X247" si="65">IF(R228="（公立）",I228,0)</f>
        <v>120</v>
      </c>
      <c r="Y228" s="55">
        <f t="shared" ref="Y228:Y245" si="66">IF(R228="（私立）",I228,0)</f>
        <v>0</v>
      </c>
      <c r="Z228" s="114"/>
    </row>
    <row r="229" spans="1:26" s="38" customFormat="1" ht="39.75" customHeight="1">
      <c r="A229" s="42"/>
      <c r="B229" s="43" t="s">
        <v>1526</v>
      </c>
      <c r="C229" s="43" t="s">
        <v>1513</v>
      </c>
      <c r="D229" s="43" t="s">
        <v>1513</v>
      </c>
      <c r="E229" s="43" t="s">
        <v>1527</v>
      </c>
      <c r="F229" s="44" t="str">
        <f t="shared" si="56"/>
        <v>周南市大字安田638-1</v>
      </c>
      <c r="G229" s="44" t="s">
        <v>1528</v>
      </c>
      <c r="H229" s="45">
        <v>20911</v>
      </c>
      <c r="I229" s="78">
        <v>45</v>
      </c>
      <c r="J229" s="47" t="s">
        <v>1529</v>
      </c>
      <c r="K229" s="48" t="s">
        <v>29</v>
      </c>
      <c r="L229" s="49">
        <v>1</v>
      </c>
      <c r="M229" s="50" t="s">
        <v>30</v>
      </c>
      <c r="N229" s="50" t="s">
        <v>1517</v>
      </c>
      <c r="O229" s="50" t="s">
        <v>1513</v>
      </c>
      <c r="P229" s="51" t="s">
        <v>1530</v>
      </c>
      <c r="Q229" s="51" t="s">
        <v>1531</v>
      </c>
      <c r="R229" s="52" t="str">
        <f t="shared" si="62"/>
        <v>（公立）</v>
      </c>
      <c r="S229" s="53" t="s">
        <v>34</v>
      </c>
      <c r="V229" s="54">
        <f t="shared" si="63"/>
        <v>1</v>
      </c>
      <c r="W229" s="55">
        <f t="shared" si="64"/>
        <v>0</v>
      </c>
      <c r="X229" s="56">
        <f t="shared" si="65"/>
        <v>45</v>
      </c>
      <c r="Y229" s="55">
        <f t="shared" si="66"/>
        <v>0</v>
      </c>
      <c r="Z229" s="114"/>
    </row>
    <row r="230" spans="1:26" s="38" customFormat="1" ht="39.75" customHeight="1">
      <c r="A230" s="57"/>
      <c r="B230" s="43" t="s">
        <v>1532</v>
      </c>
      <c r="C230" s="43" t="s">
        <v>1513</v>
      </c>
      <c r="D230" s="43" t="s">
        <v>1513</v>
      </c>
      <c r="E230" s="43" t="s">
        <v>1533</v>
      </c>
      <c r="F230" s="44" t="str">
        <f t="shared" si="56"/>
        <v>周南市大字栗屋859-4</v>
      </c>
      <c r="G230" s="44" t="s">
        <v>1534</v>
      </c>
      <c r="H230" s="45">
        <v>22007</v>
      </c>
      <c r="I230" s="46">
        <v>120</v>
      </c>
      <c r="J230" s="47" t="s">
        <v>1535</v>
      </c>
      <c r="K230" s="48" t="s">
        <v>29</v>
      </c>
      <c r="L230" s="49">
        <v>1</v>
      </c>
      <c r="M230" s="50" t="s">
        <v>30</v>
      </c>
      <c r="N230" s="50" t="s">
        <v>1517</v>
      </c>
      <c r="O230" s="50" t="s">
        <v>1513</v>
      </c>
      <c r="P230" s="51" t="s">
        <v>1536</v>
      </c>
      <c r="Q230" s="51" t="s">
        <v>1537</v>
      </c>
      <c r="R230" s="52" t="str">
        <f t="shared" si="62"/>
        <v>（公立）</v>
      </c>
      <c r="S230" s="53" t="s">
        <v>34</v>
      </c>
      <c r="V230" s="54">
        <f t="shared" si="63"/>
        <v>1</v>
      </c>
      <c r="W230" s="55">
        <f t="shared" si="64"/>
        <v>0</v>
      </c>
      <c r="X230" s="56">
        <f t="shared" si="65"/>
        <v>120</v>
      </c>
      <c r="Y230" s="55">
        <f t="shared" si="66"/>
        <v>0</v>
      </c>
      <c r="Z230" s="114"/>
    </row>
    <row r="231" spans="1:26" s="38" customFormat="1" ht="39.75" customHeight="1">
      <c r="A231" s="57"/>
      <c r="B231" s="43" t="s">
        <v>1538</v>
      </c>
      <c r="C231" s="43" t="s">
        <v>1513</v>
      </c>
      <c r="D231" s="43" t="s">
        <v>1513</v>
      </c>
      <c r="E231" s="43" t="s">
        <v>1539</v>
      </c>
      <c r="F231" s="44" t="str">
        <f t="shared" si="56"/>
        <v>周南市川崎2丁目14-4</v>
      </c>
      <c r="G231" s="44" t="s">
        <v>1540</v>
      </c>
      <c r="H231" s="45">
        <v>26390</v>
      </c>
      <c r="I231" s="46">
        <v>60</v>
      </c>
      <c r="J231" s="47" t="s">
        <v>1541</v>
      </c>
      <c r="K231" s="48" t="s">
        <v>29</v>
      </c>
      <c r="L231" s="49">
        <v>1</v>
      </c>
      <c r="M231" s="50" t="s">
        <v>30</v>
      </c>
      <c r="N231" s="50" t="s">
        <v>1517</v>
      </c>
      <c r="O231" s="50" t="s">
        <v>1513</v>
      </c>
      <c r="P231" s="51" t="s">
        <v>1542</v>
      </c>
      <c r="Q231" s="51" t="s">
        <v>1543</v>
      </c>
      <c r="R231" s="52" t="str">
        <f t="shared" si="62"/>
        <v>（公立）</v>
      </c>
      <c r="S231" s="53" t="s">
        <v>34</v>
      </c>
      <c r="V231" s="54">
        <f t="shared" si="63"/>
        <v>1</v>
      </c>
      <c r="W231" s="55">
        <f t="shared" si="64"/>
        <v>0</v>
      </c>
      <c r="X231" s="56">
        <f t="shared" si="65"/>
        <v>60</v>
      </c>
      <c r="Y231" s="55">
        <f t="shared" si="66"/>
        <v>0</v>
      </c>
      <c r="Z231" s="114"/>
    </row>
    <row r="232" spans="1:26" s="38" customFormat="1" ht="39.75" customHeight="1">
      <c r="A232" s="57"/>
      <c r="B232" s="43" t="s">
        <v>1544</v>
      </c>
      <c r="C232" s="43" t="s">
        <v>1513</v>
      </c>
      <c r="D232" s="43" t="s">
        <v>1513</v>
      </c>
      <c r="E232" s="43" t="s">
        <v>1545</v>
      </c>
      <c r="F232" s="44" t="str">
        <f t="shared" si="56"/>
        <v>周南市椎木町5-19</v>
      </c>
      <c r="G232" s="44" t="s">
        <v>1546</v>
      </c>
      <c r="H232" s="45">
        <v>27485</v>
      </c>
      <c r="I232" s="78">
        <v>60</v>
      </c>
      <c r="J232" s="47" t="s">
        <v>1547</v>
      </c>
      <c r="K232" s="48" t="s">
        <v>29</v>
      </c>
      <c r="L232" s="49">
        <v>1</v>
      </c>
      <c r="M232" s="50" t="s">
        <v>30</v>
      </c>
      <c r="N232" s="50" t="s">
        <v>1517</v>
      </c>
      <c r="O232" s="50" t="s">
        <v>1513</v>
      </c>
      <c r="P232" s="51" t="s">
        <v>1548</v>
      </c>
      <c r="Q232" s="51" t="s">
        <v>1549</v>
      </c>
      <c r="R232" s="52" t="str">
        <f t="shared" si="62"/>
        <v>（公立）</v>
      </c>
      <c r="S232" s="53" t="s">
        <v>34</v>
      </c>
      <c r="V232" s="54">
        <f t="shared" si="63"/>
        <v>1</v>
      </c>
      <c r="W232" s="55">
        <f t="shared" si="64"/>
        <v>0</v>
      </c>
      <c r="X232" s="56">
        <f t="shared" si="65"/>
        <v>60</v>
      </c>
      <c r="Y232" s="55">
        <f t="shared" si="66"/>
        <v>0</v>
      </c>
      <c r="Z232" s="114"/>
    </row>
    <row r="233" spans="1:26" s="38" customFormat="1" ht="39.75" customHeight="1">
      <c r="A233" s="57"/>
      <c r="B233" s="43" t="s">
        <v>1550</v>
      </c>
      <c r="C233" s="43" t="s">
        <v>1513</v>
      </c>
      <c r="D233" s="43" t="s">
        <v>1513</v>
      </c>
      <c r="E233" s="43" t="s">
        <v>1551</v>
      </c>
      <c r="F233" s="44" t="str">
        <f t="shared" si="56"/>
        <v>周南市大字呼坂418-176</v>
      </c>
      <c r="G233" s="44" t="s">
        <v>1552</v>
      </c>
      <c r="H233" s="45">
        <v>27485</v>
      </c>
      <c r="I233" s="78">
        <v>90</v>
      </c>
      <c r="J233" s="47" t="s">
        <v>1553</v>
      </c>
      <c r="K233" s="48" t="s">
        <v>29</v>
      </c>
      <c r="L233" s="49">
        <v>1</v>
      </c>
      <c r="M233" s="50" t="s">
        <v>30</v>
      </c>
      <c r="N233" s="50" t="s">
        <v>1517</v>
      </c>
      <c r="O233" s="50" t="s">
        <v>1513</v>
      </c>
      <c r="P233" s="51" t="s">
        <v>1554</v>
      </c>
      <c r="Q233" s="51" t="s">
        <v>1555</v>
      </c>
      <c r="R233" s="52" t="str">
        <f t="shared" si="62"/>
        <v>（公立）</v>
      </c>
      <c r="S233" s="53" t="s">
        <v>34</v>
      </c>
      <c r="V233" s="54">
        <f t="shared" si="63"/>
        <v>1</v>
      </c>
      <c r="W233" s="55">
        <f t="shared" si="64"/>
        <v>0</v>
      </c>
      <c r="X233" s="56">
        <f t="shared" si="65"/>
        <v>90</v>
      </c>
      <c r="Y233" s="55">
        <f t="shared" si="66"/>
        <v>0</v>
      </c>
      <c r="Z233" s="114"/>
    </row>
    <row r="234" spans="1:26" s="38" customFormat="1" ht="39.75" customHeight="1">
      <c r="A234" s="57"/>
      <c r="B234" s="43" t="s">
        <v>1556</v>
      </c>
      <c r="C234" s="43" t="s">
        <v>1513</v>
      </c>
      <c r="D234" s="43" t="s">
        <v>1513</v>
      </c>
      <c r="E234" s="43" t="s">
        <v>1557</v>
      </c>
      <c r="F234" s="44" t="str">
        <f t="shared" si="56"/>
        <v>周南市新宿通6丁目1-22</v>
      </c>
      <c r="G234" s="44" t="s">
        <v>1558</v>
      </c>
      <c r="H234" s="45">
        <v>27851</v>
      </c>
      <c r="I234" s="46">
        <v>70</v>
      </c>
      <c r="J234" s="47" t="s">
        <v>1559</v>
      </c>
      <c r="K234" s="48" t="s">
        <v>29</v>
      </c>
      <c r="L234" s="49">
        <v>1</v>
      </c>
      <c r="M234" s="50" t="s">
        <v>30</v>
      </c>
      <c r="N234" s="50" t="s">
        <v>1517</v>
      </c>
      <c r="O234" s="50" t="s">
        <v>1513</v>
      </c>
      <c r="P234" s="51" t="s">
        <v>1560</v>
      </c>
      <c r="Q234" s="51" t="s">
        <v>1561</v>
      </c>
      <c r="R234" s="52" t="str">
        <f t="shared" si="62"/>
        <v>（公立）</v>
      </c>
      <c r="S234" s="53" t="s">
        <v>34</v>
      </c>
      <c r="V234" s="54">
        <f t="shared" si="63"/>
        <v>1</v>
      </c>
      <c r="W234" s="55">
        <f t="shared" si="64"/>
        <v>0</v>
      </c>
      <c r="X234" s="56">
        <f t="shared" si="65"/>
        <v>70</v>
      </c>
      <c r="Y234" s="55">
        <f t="shared" si="66"/>
        <v>0</v>
      </c>
      <c r="Z234" s="114"/>
    </row>
    <row r="235" spans="1:26" s="38" customFormat="1" ht="39.75" customHeight="1">
      <c r="A235" s="57"/>
      <c r="B235" s="43" t="s">
        <v>1562</v>
      </c>
      <c r="C235" s="43" t="s">
        <v>1513</v>
      </c>
      <c r="D235" s="43" t="s">
        <v>1513</v>
      </c>
      <c r="E235" s="43" t="s">
        <v>1563</v>
      </c>
      <c r="F235" s="44" t="str">
        <f t="shared" si="56"/>
        <v>周南市大内町6-15</v>
      </c>
      <c r="G235" s="44" t="s">
        <v>1564</v>
      </c>
      <c r="H235" s="45">
        <v>28946</v>
      </c>
      <c r="I235" s="78">
        <v>120</v>
      </c>
      <c r="J235" s="47" t="s">
        <v>1565</v>
      </c>
      <c r="K235" s="48" t="s">
        <v>29</v>
      </c>
      <c r="L235" s="49">
        <v>1</v>
      </c>
      <c r="M235" s="50" t="s">
        <v>30</v>
      </c>
      <c r="N235" s="50" t="s">
        <v>1517</v>
      </c>
      <c r="O235" s="50" t="s">
        <v>1513</v>
      </c>
      <c r="P235" s="51" t="s">
        <v>1566</v>
      </c>
      <c r="Q235" s="51" t="s">
        <v>1567</v>
      </c>
      <c r="R235" s="52" t="str">
        <f t="shared" si="62"/>
        <v>（公立）</v>
      </c>
      <c r="S235" s="53" t="s">
        <v>34</v>
      </c>
      <c r="V235" s="54">
        <f t="shared" si="63"/>
        <v>1</v>
      </c>
      <c r="W235" s="55">
        <f t="shared" si="64"/>
        <v>0</v>
      </c>
      <c r="X235" s="56">
        <f t="shared" si="65"/>
        <v>120</v>
      </c>
      <c r="Y235" s="55">
        <f t="shared" si="66"/>
        <v>0</v>
      </c>
      <c r="Z235" s="114"/>
    </row>
    <row r="236" spans="1:26" s="38" customFormat="1" ht="39.75" customHeight="1">
      <c r="A236" s="57"/>
      <c r="B236" s="43" t="s">
        <v>1568</v>
      </c>
      <c r="C236" s="43" t="s">
        <v>1513</v>
      </c>
      <c r="D236" s="43" t="s">
        <v>1513</v>
      </c>
      <c r="E236" s="43" t="s">
        <v>1569</v>
      </c>
      <c r="F236" s="44" t="str">
        <f t="shared" si="56"/>
        <v>周南市大字下上1975-4</v>
      </c>
      <c r="G236" s="44" t="s">
        <v>1570</v>
      </c>
      <c r="H236" s="45">
        <v>29312</v>
      </c>
      <c r="I236" s="46">
        <v>90</v>
      </c>
      <c r="J236" s="47" t="s">
        <v>1571</v>
      </c>
      <c r="K236" s="48" t="s">
        <v>29</v>
      </c>
      <c r="L236" s="49">
        <v>1</v>
      </c>
      <c r="M236" s="50" t="s">
        <v>30</v>
      </c>
      <c r="N236" s="50" t="s">
        <v>1517</v>
      </c>
      <c r="O236" s="50" t="s">
        <v>1513</v>
      </c>
      <c r="P236" s="51" t="s">
        <v>1572</v>
      </c>
      <c r="Q236" s="51" t="s">
        <v>1573</v>
      </c>
      <c r="R236" s="52" t="str">
        <f t="shared" si="62"/>
        <v>（公立）</v>
      </c>
      <c r="S236" s="53" t="s">
        <v>34</v>
      </c>
      <c r="V236" s="54">
        <f t="shared" si="63"/>
        <v>1</v>
      </c>
      <c r="W236" s="55">
        <f t="shared" si="64"/>
        <v>0</v>
      </c>
      <c r="X236" s="56">
        <f t="shared" si="65"/>
        <v>90</v>
      </c>
      <c r="Y236" s="55">
        <f t="shared" si="66"/>
        <v>0</v>
      </c>
      <c r="Z236" s="114"/>
    </row>
    <row r="237" spans="1:26" s="38" customFormat="1" ht="39.75" customHeight="1">
      <c r="A237" s="57"/>
      <c r="B237" s="43" t="s">
        <v>1574</v>
      </c>
      <c r="C237" s="43" t="s">
        <v>1513</v>
      </c>
      <c r="D237" s="43" t="s">
        <v>1513</v>
      </c>
      <c r="E237" s="43" t="s">
        <v>1575</v>
      </c>
      <c r="F237" s="44" t="str">
        <f t="shared" si="56"/>
        <v>周南市城ケ丘3丁目13-6</v>
      </c>
      <c r="G237" s="44" t="s">
        <v>1576</v>
      </c>
      <c r="H237" s="45">
        <v>30042</v>
      </c>
      <c r="I237" s="46">
        <v>120</v>
      </c>
      <c r="J237" s="47" t="s">
        <v>1577</v>
      </c>
      <c r="K237" s="48" t="s">
        <v>29</v>
      </c>
      <c r="L237" s="49">
        <v>1</v>
      </c>
      <c r="M237" s="50" t="s">
        <v>30</v>
      </c>
      <c r="N237" s="50" t="s">
        <v>1517</v>
      </c>
      <c r="O237" s="50" t="s">
        <v>1513</v>
      </c>
      <c r="P237" s="51" t="s">
        <v>1578</v>
      </c>
      <c r="Q237" s="51" t="s">
        <v>1579</v>
      </c>
      <c r="R237" s="52" t="str">
        <f t="shared" si="62"/>
        <v>（公立）</v>
      </c>
      <c r="S237" s="53" t="s">
        <v>34</v>
      </c>
      <c r="V237" s="54">
        <f t="shared" si="63"/>
        <v>1</v>
      </c>
      <c r="W237" s="55">
        <f t="shared" si="64"/>
        <v>0</v>
      </c>
      <c r="X237" s="56">
        <f t="shared" si="65"/>
        <v>120</v>
      </c>
      <c r="Y237" s="55">
        <f t="shared" si="66"/>
        <v>0</v>
      </c>
      <c r="Z237" s="114"/>
    </row>
    <row r="238" spans="1:26" s="38" customFormat="1" ht="39.75" customHeight="1">
      <c r="A238" s="57"/>
      <c r="B238" s="43" t="s">
        <v>1580</v>
      </c>
      <c r="C238" s="43" t="s">
        <v>1581</v>
      </c>
      <c r="D238" s="43" t="s">
        <v>1582</v>
      </c>
      <c r="E238" s="43" t="s">
        <v>1583</v>
      </c>
      <c r="F238" s="44" t="str">
        <f t="shared" si="56"/>
        <v>周南市青山町1589</v>
      </c>
      <c r="G238" s="44" t="s">
        <v>1584</v>
      </c>
      <c r="H238" s="45">
        <v>18719</v>
      </c>
      <c r="I238" s="78">
        <v>90</v>
      </c>
      <c r="J238" s="47" t="s">
        <v>1585</v>
      </c>
      <c r="K238" s="48" t="s">
        <v>29</v>
      </c>
      <c r="L238" s="49">
        <v>2</v>
      </c>
      <c r="M238" s="50" t="s">
        <v>30</v>
      </c>
      <c r="N238" s="50" t="s">
        <v>1517</v>
      </c>
      <c r="O238" s="50" t="s">
        <v>1513</v>
      </c>
      <c r="P238" s="51" t="s">
        <v>1586</v>
      </c>
      <c r="Q238" s="51" t="s">
        <v>1587</v>
      </c>
      <c r="R238" s="52" t="str">
        <f t="shared" si="62"/>
        <v>（私立）</v>
      </c>
      <c r="S238" s="53" t="s">
        <v>126</v>
      </c>
      <c r="V238" s="54">
        <f t="shared" si="63"/>
        <v>0</v>
      </c>
      <c r="W238" s="55">
        <f t="shared" si="64"/>
        <v>1</v>
      </c>
      <c r="X238" s="56">
        <f t="shared" si="65"/>
        <v>0</v>
      </c>
      <c r="Y238" s="55">
        <f t="shared" si="66"/>
        <v>90</v>
      </c>
      <c r="Z238" s="114"/>
    </row>
    <row r="239" spans="1:26" s="38" customFormat="1" ht="39.75" customHeight="1">
      <c r="A239" s="57"/>
      <c r="B239" s="43" t="s">
        <v>1588</v>
      </c>
      <c r="C239" s="43" t="s">
        <v>1589</v>
      </c>
      <c r="D239" s="43" t="s">
        <v>1590</v>
      </c>
      <c r="E239" s="43" t="s">
        <v>1591</v>
      </c>
      <c r="F239" s="44" t="str">
        <f t="shared" si="56"/>
        <v>周南市平和通1丁目31</v>
      </c>
      <c r="G239" s="44" t="s">
        <v>1592</v>
      </c>
      <c r="H239" s="45">
        <v>18719</v>
      </c>
      <c r="I239" s="78">
        <v>120</v>
      </c>
      <c r="J239" s="47" t="s">
        <v>1593</v>
      </c>
      <c r="K239" s="48" t="s">
        <v>1594</v>
      </c>
      <c r="L239" s="49">
        <v>2</v>
      </c>
      <c r="M239" s="50" t="s">
        <v>30</v>
      </c>
      <c r="N239" s="50" t="s">
        <v>1517</v>
      </c>
      <c r="O239" s="50" t="s">
        <v>1513</v>
      </c>
      <c r="P239" s="51" t="s">
        <v>1595</v>
      </c>
      <c r="Q239" s="51" t="s">
        <v>1596</v>
      </c>
      <c r="R239" s="52" t="str">
        <f t="shared" si="62"/>
        <v>（私立）</v>
      </c>
      <c r="S239" s="53" t="s">
        <v>126</v>
      </c>
      <c r="V239" s="54">
        <f t="shared" si="63"/>
        <v>0</v>
      </c>
      <c r="W239" s="55">
        <f t="shared" si="64"/>
        <v>1</v>
      </c>
      <c r="X239" s="56">
        <f t="shared" si="65"/>
        <v>0</v>
      </c>
      <c r="Y239" s="55">
        <f t="shared" si="66"/>
        <v>120</v>
      </c>
      <c r="Z239" s="114"/>
    </row>
    <row r="240" spans="1:26" s="38" customFormat="1" ht="39.75" customHeight="1">
      <c r="A240" s="57"/>
      <c r="B240" s="43" t="s">
        <v>1597</v>
      </c>
      <c r="C240" s="43" t="s">
        <v>1598</v>
      </c>
      <c r="D240" s="43" t="s">
        <v>1599</v>
      </c>
      <c r="E240" s="43" t="s">
        <v>1600</v>
      </c>
      <c r="F240" s="44" t="str">
        <f t="shared" si="56"/>
        <v>周南市大字富田2438</v>
      </c>
      <c r="G240" s="44" t="s">
        <v>1601</v>
      </c>
      <c r="H240" s="45">
        <v>20180</v>
      </c>
      <c r="I240" s="78">
        <v>45</v>
      </c>
      <c r="J240" s="47" t="s">
        <v>1602</v>
      </c>
      <c r="K240" s="48" t="s">
        <v>29</v>
      </c>
      <c r="L240" s="49">
        <v>2</v>
      </c>
      <c r="M240" s="50" t="s">
        <v>30</v>
      </c>
      <c r="N240" s="50" t="s">
        <v>1517</v>
      </c>
      <c r="O240" s="50" t="s">
        <v>1513</v>
      </c>
      <c r="P240" s="51" t="s">
        <v>1603</v>
      </c>
      <c r="Q240" s="51" t="s">
        <v>1604</v>
      </c>
      <c r="R240" s="52" t="str">
        <f t="shared" si="62"/>
        <v>（私立）</v>
      </c>
      <c r="S240" s="53" t="s">
        <v>126</v>
      </c>
      <c r="V240" s="54">
        <f t="shared" si="63"/>
        <v>0</v>
      </c>
      <c r="W240" s="55">
        <f t="shared" si="64"/>
        <v>1</v>
      </c>
      <c r="X240" s="56">
        <f t="shared" si="65"/>
        <v>0</v>
      </c>
      <c r="Y240" s="55">
        <f t="shared" si="66"/>
        <v>45</v>
      </c>
      <c r="Z240" s="114"/>
    </row>
    <row r="241" spans="1:26" s="38" customFormat="1" ht="42" customHeight="1">
      <c r="A241" s="57"/>
      <c r="B241" s="43" t="s">
        <v>167</v>
      </c>
      <c r="C241" s="43" t="s">
        <v>1605</v>
      </c>
      <c r="D241" s="43" t="s">
        <v>1606</v>
      </c>
      <c r="E241" s="43" t="s">
        <v>1607</v>
      </c>
      <c r="F241" s="44" t="str">
        <f>O241&amp;P241</f>
        <v>周南市大字大河内2180-1</v>
      </c>
      <c r="G241" s="44" t="s">
        <v>1608</v>
      </c>
      <c r="H241" s="45">
        <v>28946</v>
      </c>
      <c r="I241" s="78">
        <v>110</v>
      </c>
      <c r="J241" s="47" t="s">
        <v>1609</v>
      </c>
      <c r="K241" s="48" t="s">
        <v>29</v>
      </c>
      <c r="L241" s="49">
        <v>2</v>
      </c>
      <c r="M241" s="50" t="s">
        <v>30</v>
      </c>
      <c r="N241" s="50" t="s">
        <v>1517</v>
      </c>
      <c r="O241" s="50" t="s">
        <v>1513</v>
      </c>
      <c r="P241" s="51" t="s">
        <v>1610</v>
      </c>
      <c r="Q241" s="51" t="s">
        <v>174</v>
      </c>
      <c r="R241" s="52" t="str">
        <f t="shared" si="62"/>
        <v>（私立）</v>
      </c>
      <c r="S241" s="53" t="s">
        <v>93</v>
      </c>
      <c r="V241" s="54">
        <f t="shared" si="63"/>
        <v>0</v>
      </c>
      <c r="W241" s="55">
        <f t="shared" si="64"/>
        <v>1</v>
      </c>
      <c r="X241" s="56">
        <f t="shared" si="65"/>
        <v>0</v>
      </c>
      <c r="Y241" s="55">
        <f t="shared" si="66"/>
        <v>110</v>
      </c>
      <c r="Z241" s="114"/>
    </row>
    <row r="242" spans="1:26" s="38" customFormat="1" ht="42" customHeight="1">
      <c r="A242" s="57"/>
      <c r="B242" s="43" t="s">
        <v>135</v>
      </c>
      <c r="C242" s="43" t="s">
        <v>1611</v>
      </c>
      <c r="D242" s="43" t="s">
        <v>1612</v>
      </c>
      <c r="E242" s="43" t="s">
        <v>1613</v>
      </c>
      <c r="F242" s="44" t="str">
        <f t="shared" si="56"/>
        <v>周南市遠石1丁目10-1</v>
      </c>
      <c r="G242" s="44" t="s">
        <v>1614</v>
      </c>
      <c r="H242" s="45">
        <v>36982</v>
      </c>
      <c r="I242" s="78">
        <v>130</v>
      </c>
      <c r="J242" s="47" t="s">
        <v>1615</v>
      </c>
      <c r="K242" s="48" t="s">
        <v>29</v>
      </c>
      <c r="L242" s="49">
        <v>2</v>
      </c>
      <c r="M242" s="50" t="s">
        <v>30</v>
      </c>
      <c r="N242" s="50" t="s">
        <v>1517</v>
      </c>
      <c r="O242" s="50" t="s">
        <v>1513</v>
      </c>
      <c r="P242" s="51" t="s">
        <v>1616</v>
      </c>
      <c r="Q242" s="51" t="s">
        <v>142</v>
      </c>
      <c r="R242" s="52" t="str">
        <f t="shared" si="62"/>
        <v>（私立）</v>
      </c>
      <c r="S242" s="53" t="s">
        <v>93</v>
      </c>
      <c r="V242" s="54">
        <f t="shared" si="63"/>
        <v>0</v>
      </c>
      <c r="W242" s="55">
        <f t="shared" si="64"/>
        <v>1</v>
      </c>
      <c r="X242" s="56">
        <f t="shared" si="65"/>
        <v>0</v>
      </c>
      <c r="Y242" s="55">
        <f t="shared" si="66"/>
        <v>130</v>
      </c>
      <c r="Z242" s="114"/>
    </row>
    <row r="243" spans="1:26" s="38" customFormat="1" ht="42" customHeight="1">
      <c r="A243" s="57"/>
      <c r="B243" s="43" t="s">
        <v>1617</v>
      </c>
      <c r="C243" s="43" t="s">
        <v>1618</v>
      </c>
      <c r="D243" s="43" t="s">
        <v>1619</v>
      </c>
      <c r="E243" s="43" t="s">
        <v>1620</v>
      </c>
      <c r="F243" s="44" t="str">
        <f t="shared" si="56"/>
        <v>周南市中央町2-12</v>
      </c>
      <c r="G243" s="44" t="s">
        <v>1621</v>
      </c>
      <c r="H243" s="45">
        <v>37347</v>
      </c>
      <c r="I243" s="46">
        <v>90</v>
      </c>
      <c r="J243" s="47" t="s">
        <v>1622</v>
      </c>
      <c r="K243" s="48" t="s">
        <v>29</v>
      </c>
      <c r="L243" s="49">
        <v>2</v>
      </c>
      <c r="M243" s="50" t="s">
        <v>30</v>
      </c>
      <c r="N243" s="50" t="s">
        <v>1517</v>
      </c>
      <c r="O243" s="50" t="s">
        <v>1513</v>
      </c>
      <c r="P243" s="51" t="s">
        <v>1623</v>
      </c>
      <c r="Q243" s="51" t="s">
        <v>1624</v>
      </c>
      <c r="R243" s="52" t="str">
        <f t="shared" si="62"/>
        <v>（私立）</v>
      </c>
      <c r="S243" s="53" t="s">
        <v>93</v>
      </c>
      <c r="V243" s="54">
        <f t="shared" si="63"/>
        <v>0</v>
      </c>
      <c r="W243" s="55">
        <f t="shared" si="64"/>
        <v>1</v>
      </c>
      <c r="X243" s="56">
        <f t="shared" si="65"/>
        <v>0</v>
      </c>
      <c r="Y243" s="55">
        <f t="shared" si="66"/>
        <v>90</v>
      </c>
      <c r="Z243" s="114"/>
    </row>
    <row r="244" spans="1:26" s="38" customFormat="1" ht="42" customHeight="1">
      <c r="A244" s="57"/>
      <c r="B244" s="43" t="s">
        <v>102</v>
      </c>
      <c r="C244" s="43" t="s">
        <v>1625</v>
      </c>
      <c r="D244" s="43" t="s">
        <v>1626</v>
      </c>
      <c r="E244" s="43" t="s">
        <v>1627</v>
      </c>
      <c r="F244" s="44" t="str">
        <f t="shared" si="56"/>
        <v>周南市野村二丁目7-12</v>
      </c>
      <c r="G244" s="44" t="s">
        <v>1628</v>
      </c>
      <c r="H244" s="45">
        <v>39173</v>
      </c>
      <c r="I244" s="78">
        <v>90</v>
      </c>
      <c r="J244" s="47" t="s">
        <v>1629</v>
      </c>
      <c r="K244" s="48" t="s">
        <v>29</v>
      </c>
      <c r="L244" s="49">
        <v>2</v>
      </c>
      <c r="M244" s="50" t="s">
        <v>30</v>
      </c>
      <c r="N244" s="50" t="s">
        <v>1517</v>
      </c>
      <c r="O244" s="50" t="s">
        <v>1513</v>
      </c>
      <c r="P244" s="50" t="s">
        <v>1630</v>
      </c>
      <c r="Q244" s="51" t="s">
        <v>109</v>
      </c>
      <c r="R244" s="52" t="str">
        <f t="shared" si="62"/>
        <v>（私立）</v>
      </c>
      <c r="S244" s="53" t="s">
        <v>93</v>
      </c>
      <c r="V244" s="54">
        <f t="shared" si="63"/>
        <v>0</v>
      </c>
      <c r="W244" s="55">
        <f t="shared" si="64"/>
        <v>1</v>
      </c>
      <c r="X244" s="56">
        <f t="shared" si="65"/>
        <v>0</v>
      </c>
      <c r="Y244" s="55">
        <f t="shared" si="66"/>
        <v>90</v>
      </c>
      <c r="Z244" s="114"/>
    </row>
    <row r="245" spans="1:26" s="38" customFormat="1" ht="42" customHeight="1">
      <c r="A245" s="57"/>
      <c r="B245" s="43" t="s">
        <v>1631</v>
      </c>
      <c r="C245" s="43" t="s">
        <v>1632</v>
      </c>
      <c r="D245" s="43" t="s">
        <v>1633</v>
      </c>
      <c r="E245" s="43" t="s">
        <v>1634</v>
      </c>
      <c r="F245" s="44" t="str">
        <f t="shared" si="56"/>
        <v>周南市新宿通5丁目5-34</v>
      </c>
      <c r="G245" s="44" t="s">
        <v>1558</v>
      </c>
      <c r="H245" s="45">
        <v>42826</v>
      </c>
      <c r="I245" s="78">
        <v>120</v>
      </c>
      <c r="J245" s="47" t="s">
        <v>1635</v>
      </c>
      <c r="K245" s="48" t="s">
        <v>1636</v>
      </c>
      <c r="L245" s="49">
        <v>2</v>
      </c>
      <c r="M245" s="50" t="s">
        <v>30</v>
      </c>
      <c r="N245" s="50" t="s">
        <v>1517</v>
      </c>
      <c r="O245" s="50" t="s">
        <v>1513</v>
      </c>
      <c r="P245" s="50" t="s">
        <v>1637</v>
      </c>
      <c r="Q245" s="51" t="s">
        <v>1638</v>
      </c>
      <c r="R245" s="52" t="str">
        <f t="shared" si="62"/>
        <v>（私立）</v>
      </c>
      <c r="S245" s="97" t="s">
        <v>143</v>
      </c>
      <c r="V245" s="54">
        <f t="shared" si="63"/>
        <v>0</v>
      </c>
      <c r="W245" s="55">
        <f t="shared" si="64"/>
        <v>1</v>
      </c>
      <c r="X245" s="56">
        <f t="shared" si="65"/>
        <v>0</v>
      </c>
      <c r="Y245" s="55">
        <f t="shared" si="66"/>
        <v>120</v>
      </c>
      <c r="Z245" s="114"/>
    </row>
    <row r="246" spans="1:26" s="38" customFormat="1" ht="42" customHeight="1">
      <c r="A246" s="65"/>
      <c r="B246" s="43" t="s">
        <v>1639</v>
      </c>
      <c r="C246" s="43" t="s">
        <v>1640</v>
      </c>
      <c r="D246" s="43" t="s">
        <v>1641</v>
      </c>
      <c r="E246" s="43" t="s">
        <v>1642</v>
      </c>
      <c r="F246" s="44" t="str">
        <f t="shared" si="56"/>
        <v>周南市上迫町9-3</v>
      </c>
      <c r="G246" s="44" t="s">
        <v>1643</v>
      </c>
      <c r="H246" s="45">
        <v>42826</v>
      </c>
      <c r="I246" s="78">
        <v>90</v>
      </c>
      <c r="J246" s="47" t="s">
        <v>1644</v>
      </c>
      <c r="K246" s="48"/>
      <c r="L246" s="49">
        <v>2</v>
      </c>
      <c r="M246" s="50" t="s">
        <v>30</v>
      </c>
      <c r="N246" s="50" t="s">
        <v>1517</v>
      </c>
      <c r="O246" s="50" t="s">
        <v>1513</v>
      </c>
      <c r="P246" s="106" t="s">
        <v>1645</v>
      </c>
      <c r="Q246" s="107" t="s">
        <v>1646</v>
      </c>
      <c r="R246" s="52" t="str">
        <f>IF(S246="","",IF(OR(S246="国",S246="県",S246="市町",S246="組合その他"),"（公立）","（私立）"))</f>
        <v>（私立）</v>
      </c>
      <c r="S246" s="53" t="s">
        <v>93</v>
      </c>
      <c r="V246" s="54">
        <f>IF(R246="（公立）",1,0)</f>
        <v>0</v>
      </c>
      <c r="W246" s="55">
        <f>IF(R246="（私立）",1,0)</f>
        <v>1</v>
      </c>
      <c r="X246" s="56">
        <f>IF(R246="（公立）",I246,0)</f>
        <v>0</v>
      </c>
      <c r="Y246" s="55">
        <f>IF(R246="（私立）",I246,0)</f>
        <v>90</v>
      </c>
      <c r="Z246" s="114"/>
    </row>
    <row r="247" spans="1:26" s="116" customFormat="1" ht="42" customHeight="1">
      <c r="A247" s="65"/>
      <c r="B247" s="43" t="s">
        <v>1647</v>
      </c>
      <c r="C247" s="43" t="s">
        <v>1640</v>
      </c>
      <c r="D247" s="43" t="s">
        <v>1641</v>
      </c>
      <c r="E247" s="43" t="s">
        <v>1648</v>
      </c>
      <c r="F247" s="44" t="str">
        <f t="shared" si="56"/>
        <v>周南市周陽2-1-48</v>
      </c>
      <c r="G247" s="44" t="s">
        <v>1649</v>
      </c>
      <c r="H247" s="45">
        <v>44652</v>
      </c>
      <c r="I247" s="78">
        <v>105</v>
      </c>
      <c r="J247" s="47" t="s">
        <v>1650</v>
      </c>
      <c r="K247" s="48" t="s">
        <v>1651</v>
      </c>
      <c r="L247" s="49">
        <v>2</v>
      </c>
      <c r="M247" s="50" t="s">
        <v>30</v>
      </c>
      <c r="N247" s="50" t="s">
        <v>1517</v>
      </c>
      <c r="O247" s="50" t="s">
        <v>1513</v>
      </c>
      <c r="P247" s="106" t="s">
        <v>1652</v>
      </c>
      <c r="Q247" s="107" t="s">
        <v>1653</v>
      </c>
      <c r="R247" s="52" t="str">
        <f t="shared" si="62"/>
        <v>（私立）</v>
      </c>
      <c r="S247" s="53" t="s">
        <v>93</v>
      </c>
      <c r="T247" s="38"/>
      <c r="U247" s="38"/>
      <c r="V247" s="54">
        <f t="shared" si="63"/>
        <v>0</v>
      </c>
      <c r="W247" s="55">
        <f t="shared" si="64"/>
        <v>1</v>
      </c>
      <c r="X247" s="56">
        <f t="shared" si="65"/>
        <v>0</v>
      </c>
      <c r="Y247" s="55">
        <v>105</v>
      </c>
      <c r="Z247" s="115"/>
    </row>
    <row r="248" spans="1:26" s="116" customFormat="1" ht="42" customHeight="1">
      <c r="A248" s="57"/>
      <c r="B248" s="43" t="s">
        <v>1654</v>
      </c>
      <c r="C248" s="43" t="s">
        <v>1632</v>
      </c>
      <c r="D248" s="43" t="s">
        <v>1655</v>
      </c>
      <c r="E248" s="43" t="s">
        <v>1656</v>
      </c>
      <c r="F248" s="117" t="s">
        <v>1657</v>
      </c>
      <c r="G248" s="44" t="s">
        <v>1658</v>
      </c>
      <c r="H248" s="45">
        <v>45017</v>
      </c>
      <c r="I248" s="78">
        <v>80</v>
      </c>
      <c r="J248" s="47" t="s">
        <v>1659</v>
      </c>
      <c r="K248" s="48" t="s">
        <v>1651</v>
      </c>
      <c r="L248" s="49">
        <v>2</v>
      </c>
      <c r="M248" s="50" t="s">
        <v>30</v>
      </c>
      <c r="N248" s="50" t="s">
        <v>1517</v>
      </c>
      <c r="O248" s="50" t="s">
        <v>1513</v>
      </c>
      <c r="P248" s="117" t="s">
        <v>1657</v>
      </c>
      <c r="Q248" s="107" t="s">
        <v>1660</v>
      </c>
      <c r="R248" s="52" t="str">
        <f>IF(S248="","",IF(OR(S248="国",S248="県",S248="市町",S248="組合その他"),"（公立）","（私立）"))</f>
        <v>（私立）</v>
      </c>
      <c r="S248" s="97" t="s">
        <v>143</v>
      </c>
      <c r="T248" s="38"/>
      <c r="U248" s="38"/>
      <c r="V248" s="54">
        <f>IF(R248="（公立）",1,0)</f>
        <v>0</v>
      </c>
      <c r="W248" s="55">
        <f>IF(R248="（私立）",1,0)</f>
        <v>1</v>
      </c>
      <c r="X248" s="56">
        <f>IF(R248="（公立）",I248,0)</f>
        <v>0</v>
      </c>
      <c r="Y248" s="55">
        <f>IF(R248="（私立）",I248,0)</f>
        <v>80</v>
      </c>
      <c r="Z248" s="115"/>
    </row>
    <row r="249" spans="1:26" s="116" customFormat="1" ht="42" customHeight="1">
      <c r="A249" s="65"/>
      <c r="B249" s="43" t="s">
        <v>1661</v>
      </c>
      <c r="C249" s="43" t="s">
        <v>1662</v>
      </c>
      <c r="D249" s="43" t="s">
        <v>1663</v>
      </c>
      <c r="E249" s="43" t="s">
        <v>1664</v>
      </c>
      <c r="F249" s="117" t="s">
        <v>1665</v>
      </c>
      <c r="G249" s="44" t="s">
        <v>1558</v>
      </c>
      <c r="H249" s="45">
        <v>45017</v>
      </c>
      <c r="I249" s="78">
        <v>66</v>
      </c>
      <c r="J249" s="47" t="s">
        <v>1666</v>
      </c>
      <c r="K249" s="48" t="s">
        <v>1651</v>
      </c>
      <c r="L249" s="49">
        <v>2</v>
      </c>
      <c r="M249" s="50" t="s">
        <v>30</v>
      </c>
      <c r="N249" s="50" t="s">
        <v>1517</v>
      </c>
      <c r="O249" s="50" t="s">
        <v>1513</v>
      </c>
      <c r="P249" s="117" t="s">
        <v>1665</v>
      </c>
      <c r="Q249" s="107" t="s">
        <v>1667</v>
      </c>
      <c r="R249" s="52" t="str">
        <f>IF(S249="","",IF(OR(S249="国",S249="県",S249="市町",S249="組合その他"),"（公立）","（私立）"))</f>
        <v>（私立）</v>
      </c>
      <c r="S249" s="97" t="s">
        <v>143</v>
      </c>
      <c r="T249" s="38"/>
      <c r="U249" s="38"/>
      <c r="V249" s="54">
        <f>IF(R249="（公立）",1,0)</f>
        <v>0</v>
      </c>
      <c r="W249" s="55">
        <f>IF(R249="（私立）",1,0)</f>
        <v>1</v>
      </c>
      <c r="X249" s="56">
        <f>IF(R249="（公立）",I249,0)</f>
        <v>0</v>
      </c>
      <c r="Y249" s="55">
        <f>IF(R249="（私立）",I249,0)</f>
        <v>66</v>
      </c>
      <c r="Z249" s="115"/>
    </row>
    <row r="250" spans="1:26" s="38" customFormat="1" ht="42" customHeight="1">
      <c r="A250" s="118" t="s">
        <v>1668</v>
      </c>
      <c r="B250" s="44"/>
      <c r="C250" s="67" t="str">
        <f>"〔施設"&amp;M307&amp;"（公立"&amp;H307&amp;"、"&amp;"私立"&amp;I307&amp;"）"&amp;"  定員"&amp;N307&amp;"（公立"&amp;J307&amp;"、私立"&amp;K307&amp;"）〕"</f>
        <v>〔施設16（公立3、私立13）  定員1365（公立320、私立1045）〕</v>
      </c>
      <c r="D250" s="44"/>
      <c r="E250" s="44"/>
      <c r="F250" s="44"/>
      <c r="G250" s="44"/>
      <c r="H250" s="45"/>
      <c r="I250" s="46"/>
      <c r="J250" s="47"/>
      <c r="K250" s="48"/>
      <c r="L250" s="68"/>
      <c r="M250" s="69"/>
      <c r="N250" s="69"/>
      <c r="O250" s="69"/>
      <c r="P250" s="70"/>
      <c r="Q250" s="70"/>
      <c r="R250" s="71"/>
      <c r="S250" s="72"/>
      <c r="V250" s="54"/>
      <c r="W250" s="55"/>
      <c r="X250" s="56"/>
      <c r="Y250" s="55"/>
      <c r="Z250" s="114"/>
    </row>
    <row r="251" spans="1:26" s="38" customFormat="1" ht="39.75" customHeight="1">
      <c r="A251" s="42">
        <f>M307</f>
        <v>16</v>
      </c>
      <c r="B251" s="43" t="s">
        <v>1669</v>
      </c>
      <c r="C251" s="43" t="s">
        <v>1670</v>
      </c>
      <c r="D251" s="43" t="s">
        <v>1670</v>
      </c>
      <c r="E251" s="43" t="s">
        <v>1671</v>
      </c>
      <c r="F251" s="44" t="str">
        <f t="shared" ref="F251:F262" si="67">O251&amp;P251</f>
        <v>山陽小野田市日の出二丁目5-28</v>
      </c>
      <c r="G251" s="44" t="s">
        <v>1672</v>
      </c>
      <c r="H251" s="45">
        <v>19085</v>
      </c>
      <c r="I251" s="78">
        <v>120</v>
      </c>
      <c r="J251" s="47" t="s">
        <v>1673</v>
      </c>
      <c r="K251" s="48" t="s">
        <v>29</v>
      </c>
      <c r="L251" s="49">
        <v>1</v>
      </c>
      <c r="M251" s="50" t="s">
        <v>30</v>
      </c>
      <c r="N251" s="50">
        <v>35216</v>
      </c>
      <c r="O251" s="50" t="s">
        <v>1670</v>
      </c>
      <c r="P251" s="51" t="s">
        <v>1674</v>
      </c>
      <c r="Q251" s="51" t="s">
        <v>1675</v>
      </c>
      <c r="R251" s="52" t="str">
        <f t="shared" ref="R251:R264" si="68">IF(S251="","",IF(OR(S251="国",S251="県",S251="市町",S251="組合その他"),"（公立）","（私立）"))</f>
        <v>（公立）</v>
      </c>
      <c r="S251" s="53" t="s">
        <v>34</v>
      </c>
      <c r="V251" s="54">
        <f t="shared" ref="V251:V264" si="69">IF(R251="（公立）",1,0)</f>
        <v>1</v>
      </c>
      <c r="W251" s="55">
        <f t="shared" ref="W251:W264" si="70">IF(R251="（私立）",1,0)</f>
        <v>0</v>
      </c>
      <c r="X251" s="56">
        <f>IF(R251="（公立）",I251,0)</f>
        <v>120</v>
      </c>
      <c r="Y251" s="55">
        <f>IF(R251="（私立）",I251,0)</f>
        <v>0</v>
      </c>
    </row>
    <row r="252" spans="1:26" s="38" customFormat="1" ht="39.75" customHeight="1">
      <c r="A252" s="42"/>
      <c r="B252" s="43" t="s">
        <v>1676</v>
      </c>
      <c r="C252" s="43" t="s">
        <v>1670</v>
      </c>
      <c r="D252" s="43" t="s">
        <v>1670</v>
      </c>
      <c r="E252" s="43" t="s">
        <v>1677</v>
      </c>
      <c r="F252" s="44" t="str">
        <f t="shared" si="67"/>
        <v>山陽小野田市大字郡3510</v>
      </c>
      <c r="G252" s="44" t="s">
        <v>1678</v>
      </c>
      <c r="H252" s="45">
        <v>19845</v>
      </c>
      <c r="I252" s="78">
        <v>60</v>
      </c>
      <c r="J252" s="47" t="s">
        <v>1679</v>
      </c>
      <c r="K252" s="48" t="s">
        <v>29</v>
      </c>
      <c r="L252" s="49">
        <v>1</v>
      </c>
      <c r="M252" s="50" t="s">
        <v>30</v>
      </c>
      <c r="N252" s="50">
        <v>35216</v>
      </c>
      <c r="O252" s="50" t="s">
        <v>1670</v>
      </c>
      <c r="P252" s="51" t="s">
        <v>1680</v>
      </c>
      <c r="Q252" s="51" t="s">
        <v>1681</v>
      </c>
      <c r="R252" s="52" t="str">
        <f t="shared" si="68"/>
        <v>（公立）</v>
      </c>
      <c r="S252" s="53" t="s">
        <v>34</v>
      </c>
      <c r="V252" s="54">
        <f t="shared" si="69"/>
        <v>1</v>
      </c>
      <c r="W252" s="55">
        <f t="shared" si="70"/>
        <v>0</v>
      </c>
      <c r="X252" s="56">
        <f>IF(R252="（公立）",I252,0)</f>
        <v>60</v>
      </c>
      <c r="Y252" s="55">
        <f>IF(R252="（私立）",I252,0)</f>
        <v>0</v>
      </c>
    </row>
    <row r="253" spans="1:26" s="38" customFormat="1" ht="42" customHeight="1">
      <c r="A253" s="57"/>
      <c r="B253" s="43" t="s">
        <v>1682</v>
      </c>
      <c r="C253" s="43" t="s">
        <v>1670</v>
      </c>
      <c r="D253" s="43" t="s">
        <v>1668</v>
      </c>
      <c r="E253" s="43" t="s">
        <v>1683</v>
      </c>
      <c r="F253" s="44" t="str">
        <f t="shared" si="67"/>
        <v>山陽小野田市桜二丁目3番21号</v>
      </c>
      <c r="G253" s="44" t="s">
        <v>1684</v>
      </c>
      <c r="H253" s="45">
        <v>44652</v>
      </c>
      <c r="I253" s="78">
        <v>140</v>
      </c>
      <c r="J253" s="47" t="s">
        <v>1685</v>
      </c>
      <c r="K253" s="48" t="s">
        <v>1651</v>
      </c>
      <c r="L253" s="49">
        <v>1</v>
      </c>
      <c r="M253" s="50" t="s">
        <v>30</v>
      </c>
      <c r="N253" s="50">
        <v>35216</v>
      </c>
      <c r="O253" s="50" t="s">
        <v>1670</v>
      </c>
      <c r="P253" s="109" t="s">
        <v>1686</v>
      </c>
      <c r="Q253" s="51" t="s">
        <v>1687</v>
      </c>
      <c r="R253" s="52" t="str">
        <f>IF(S253="","",IF(OR(S253="国",S253="県",S253="市町",S253="組合その他"),"（公立）","（私立）"))</f>
        <v>（公立）</v>
      </c>
      <c r="S253" s="53" t="s">
        <v>34</v>
      </c>
      <c r="V253" s="54">
        <f>IF(R253="（公立）",1,0)</f>
        <v>1</v>
      </c>
      <c r="W253" s="55">
        <f>IF(R253="（私立）",1,0)</f>
        <v>0</v>
      </c>
      <c r="X253" s="56">
        <f>IF(R253="（公立）",I253,0)</f>
        <v>140</v>
      </c>
      <c r="Y253" s="55">
        <f>IF(R253="（私立）",#REF!,0)</f>
        <v>0</v>
      </c>
    </row>
    <row r="254" spans="1:26" s="38" customFormat="1" ht="42" customHeight="1">
      <c r="A254" s="57"/>
      <c r="B254" s="43" t="s">
        <v>1688</v>
      </c>
      <c r="C254" s="43" t="s">
        <v>1689</v>
      </c>
      <c r="D254" s="43" t="s">
        <v>1690</v>
      </c>
      <c r="E254" s="43" t="s">
        <v>1691</v>
      </c>
      <c r="F254" s="44" t="str">
        <f t="shared" si="67"/>
        <v>山陽小野田市大字小野田7301</v>
      </c>
      <c r="G254" s="44" t="s">
        <v>1692</v>
      </c>
      <c r="H254" s="45">
        <v>17624</v>
      </c>
      <c r="I254" s="46">
        <v>90</v>
      </c>
      <c r="J254" s="47" t="s">
        <v>1693</v>
      </c>
      <c r="K254" s="48" t="s">
        <v>29</v>
      </c>
      <c r="L254" s="49">
        <v>1</v>
      </c>
      <c r="M254" s="50" t="s">
        <v>30</v>
      </c>
      <c r="N254" s="50">
        <v>35216</v>
      </c>
      <c r="O254" s="50" t="s">
        <v>1670</v>
      </c>
      <c r="P254" s="44" t="s">
        <v>1694</v>
      </c>
      <c r="Q254" s="51" t="s">
        <v>1695</v>
      </c>
      <c r="R254" s="52" t="str">
        <f t="shared" si="68"/>
        <v>（私立）</v>
      </c>
      <c r="S254" s="53" t="s">
        <v>93</v>
      </c>
      <c r="V254" s="54">
        <f t="shared" si="69"/>
        <v>0</v>
      </c>
      <c r="W254" s="55">
        <f t="shared" si="70"/>
        <v>1</v>
      </c>
      <c r="X254" s="56">
        <f>IF(R254="（公立）",I254,0)</f>
        <v>0</v>
      </c>
      <c r="Y254" s="55">
        <f t="shared" ref="Y254:Y264" si="71">IF(R254="（私立）",I254,0)</f>
        <v>90</v>
      </c>
    </row>
    <row r="255" spans="1:26" s="38" customFormat="1" ht="42" customHeight="1">
      <c r="A255" s="57"/>
      <c r="B255" s="43" t="s">
        <v>1696</v>
      </c>
      <c r="C255" s="43" t="s">
        <v>1697</v>
      </c>
      <c r="D255" s="43" t="s">
        <v>1698</v>
      </c>
      <c r="E255" s="43" t="s">
        <v>1699</v>
      </c>
      <c r="F255" s="44" t="str">
        <f t="shared" si="67"/>
        <v>山陽小野田市大字小野田612-2</v>
      </c>
      <c r="G255" s="44" t="s">
        <v>1700</v>
      </c>
      <c r="H255" s="45">
        <v>17624</v>
      </c>
      <c r="I255" s="119">
        <v>120</v>
      </c>
      <c r="J255" s="47" t="s">
        <v>1701</v>
      </c>
      <c r="K255" s="48" t="s">
        <v>29</v>
      </c>
      <c r="L255" s="49">
        <v>2</v>
      </c>
      <c r="M255" s="50" t="s">
        <v>30</v>
      </c>
      <c r="N255" s="50">
        <v>35216</v>
      </c>
      <c r="O255" s="50" t="s">
        <v>1670</v>
      </c>
      <c r="P255" s="44" t="s">
        <v>1702</v>
      </c>
      <c r="Q255" s="51" t="s">
        <v>1703</v>
      </c>
      <c r="R255" s="52" t="str">
        <f t="shared" si="68"/>
        <v>（私立）</v>
      </c>
      <c r="S255" s="53" t="s">
        <v>93</v>
      </c>
      <c r="V255" s="54">
        <f t="shared" si="69"/>
        <v>0</v>
      </c>
      <c r="W255" s="55">
        <f t="shared" si="70"/>
        <v>1</v>
      </c>
      <c r="X255" s="56">
        <f t="shared" ref="X255:X264" si="72">IF(R255="（公立）",I254,0)</f>
        <v>0</v>
      </c>
      <c r="Y255" s="55">
        <f t="shared" si="71"/>
        <v>120</v>
      </c>
    </row>
    <row r="256" spans="1:26" s="38" customFormat="1" ht="39.75" customHeight="1">
      <c r="A256" s="57"/>
      <c r="B256" s="43" t="s">
        <v>1704</v>
      </c>
      <c r="C256" s="43" t="s">
        <v>1705</v>
      </c>
      <c r="D256" s="43" t="s">
        <v>1705</v>
      </c>
      <c r="E256" s="43" t="s">
        <v>1705</v>
      </c>
      <c r="F256" s="44" t="str">
        <f t="shared" si="67"/>
        <v>山陽小野田市大字埴生1903-1</v>
      </c>
      <c r="G256" s="44" t="s">
        <v>1706</v>
      </c>
      <c r="H256" s="45">
        <v>18921</v>
      </c>
      <c r="I256" s="119">
        <v>30</v>
      </c>
      <c r="J256" s="47" t="s">
        <v>1707</v>
      </c>
      <c r="K256" s="48" t="s">
        <v>29</v>
      </c>
      <c r="L256" s="49">
        <v>2</v>
      </c>
      <c r="M256" s="50" t="s">
        <v>30</v>
      </c>
      <c r="N256" s="50">
        <v>35216</v>
      </c>
      <c r="O256" s="50" t="s">
        <v>1670</v>
      </c>
      <c r="P256" s="44" t="s">
        <v>1708</v>
      </c>
      <c r="Q256" s="51" t="s">
        <v>1709</v>
      </c>
      <c r="R256" s="52" t="str">
        <f t="shared" si="68"/>
        <v>（私立）</v>
      </c>
      <c r="S256" s="53" t="s">
        <v>126</v>
      </c>
      <c r="V256" s="54">
        <f t="shared" si="69"/>
        <v>0</v>
      </c>
      <c r="W256" s="55">
        <f t="shared" si="70"/>
        <v>1</v>
      </c>
      <c r="X256" s="56">
        <f t="shared" si="72"/>
        <v>0</v>
      </c>
      <c r="Y256" s="55">
        <f t="shared" si="71"/>
        <v>30</v>
      </c>
    </row>
    <row r="257" spans="1:25" s="38" customFormat="1" ht="42" customHeight="1">
      <c r="A257" s="57"/>
      <c r="B257" s="43" t="s">
        <v>1710</v>
      </c>
      <c r="C257" s="43" t="s">
        <v>1711</v>
      </c>
      <c r="D257" s="43" t="s">
        <v>1712</v>
      </c>
      <c r="E257" s="43" t="s">
        <v>1713</v>
      </c>
      <c r="F257" s="44" t="str">
        <f t="shared" si="67"/>
        <v>山陽小野田市赤崎二丁目1-28</v>
      </c>
      <c r="G257" s="44" t="s">
        <v>1714</v>
      </c>
      <c r="H257" s="45">
        <v>19603</v>
      </c>
      <c r="I257" s="78">
        <v>100</v>
      </c>
      <c r="J257" s="47" t="s">
        <v>1715</v>
      </c>
      <c r="K257" s="48" t="s">
        <v>29</v>
      </c>
      <c r="L257" s="49">
        <v>2</v>
      </c>
      <c r="M257" s="50" t="s">
        <v>30</v>
      </c>
      <c r="N257" s="50">
        <v>35216</v>
      </c>
      <c r="O257" s="50" t="s">
        <v>1670</v>
      </c>
      <c r="P257" s="51" t="s">
        <v>1716</v>
      </c>
      <c r="Q257" s="51" t="s">
        <v>1717</v>
      </c>
      <c r="R257" s="52" t="str">
        <f t="shared" si="68"/>
        <v>（私立）</v>
      </c>
      <c r="S257" s="53" t="s">
        <v>93</v>
      </c>
      <c r="V257" s="54">
        <f t="shared" si="69"/>
        <v>0</v>
      </c>
      <c r="W257" s="55">
        <f t="shared" si="70"/>
        <v>1</v>
      </c>
      <c r="X257" s="56">
        <f t="shared" si="72"/>
        <v>0</v>
      </c>
      <c r="Y257" s="55">
        <f t="shared" si="71"/>
        <v>100</v>
      </c>
    </row>
    <row r="258" spans="1:25" s="38" customFormat="1" ht="42" customHeight="1">
      <c r="A258" s="57"/>
      <c r="B258" s="43" t="s">
        <v>1718</v>
      </c>
      <c r="C258" s="43" t="s">
        <v>1719</v>
      </c>
      <c r="D258" s="43" t="s">
        <v>1720</v>
      </c>
      <c r="E258" s="43" t="s">
        <v>1721</v>
      </c>
      <c r="F258" s="44" t="str">
        <f t="shared" si="67"/>
        <v>山陽小野田市大字郡1391</v>
      </c>
      <c r="G258" s="44" t="s">
        <v>1678</v>
      </c>
      <c r="H258" s="45">
        <v>20089</v>
      </c>
      <c r="I258" s="78">
        <v>60</v>
      </c>
      <c r="J258" s="47" t="s">
        <v>1722</v>
      </c>
      <c r="K258" s="48" t="s">
        <v>29</v>
      </c>
      <c r="L258" s="49">
        <v>2</v>
      </c>
      <c r="M258" s="50" t="s">
        <v>30</v>
      </c>
      <c r="N258" s="50">
        <v>35216</v>
      </c>
      <c r="O258" s="50" t="s">
        <v>1670</v>
      </c>
      <c r="P258" s="51" t="s">
        <v>1723</v>
      </c>
      <c r="Q258" s="51" t="s">
        <v>1724</v>
      </c>
      <c r="R258" s="52" t="str">
        <f t="shared" si="68"/>
        <v>（私立）</v>
      </c>
      <c r="S258" s="53" t="s">
        <v>93</v>
      </c>
      <c r="V258" s="54">
        <f t="shared" si="69"/>
        <v>0</v>
      </c>
      <c r="W258" s="55">
        <f t="shared" si="70"/>
        <v>1</v>
      </c>
      <c r="X258" s="56">
        <f t="shared" si="72"/>
        <v>0</v>
      </c>
      <c r="Y258" s="55">
        <f t="shared" si="71"/>
        <v>60</v>
      </c>
    </row>
    <row r="259" spans="1:25" s="38" customFormat="1" ht="42" customHeight="1">
      <c r="A259" s="57"/>
      <c r="B259" s="43" t="s">
        <v>1725</v>
      </c>
      <c r="C259" s="43" t="s">
        <v>1726</v>
      </c>
      <c r="D259" s="43" t="s">
        <v>1727</v>
      </c>
      <c r="E259" s="43" t="s">
        <v>1728</v>
      </c>
      <c r="F259" s="44" t="str">
        <f t="shared" si="67"/>
        <v>山陽小野田市大字小野田3385-6</v>
      </c>
      <c r="G259" s="44" t="s">
        <v>1729</v>
      </c>
      <c r="H259" s="45">
        <v>20180</v>
      </c>
      <c r="I259" s="46">
        <v>130</v>
      </c>
      <c r="J259" s="47" t="s">
        <v>1730</v>
      </c>
      <c r="K259" s="48" t="s">
        <v>29</v>
      </c>
      <c r="L259" s="49">
        <v>2</v>
      </c>
      <c r="M259" s="50" t="s">
        <v>30</v>
      </c>
      <c r="N259" s="50">
        <v>35216</v>
      </c>
      <c r="O259" s="50" t="s">
        <v>1670</v>
      </c>
      <c r="P259" s="44" t="s">
        <v>1731</v>
      </c>
      <c r="Q259" s="51" t="s">
        <v>514</v>
      </c>
      <c r="R259" s="52" t="str">
        <f t="shared" si="68"/>
        <v>（私立）</v>
      </c>
      <c r="S259" s="53" t="s">
        <v>93</v>
      </c>
      <c r="V259" s="54">
        <f t="shared" si="69"/>
        <v>0</v>
      </c>
      <c r="W259" s="55">
        <f t="shared" si="70"/>
        <v>1</v>
      </c>
      <c r="X259" s="56">
        <f t="shared" si="72"/>
        <v>0</v>
      </c>
      <c r="Y259" s="55">
        <f t="shared" si="71"/>
        <v>130</v>
      </c>
    </row>
    <row r="260" spans="1:25" s="38" customFormat="1" ht="42" customHeight="1">
      <c r="A260" s="57"/>
      <c r="B260" s="43" t="s">
        <v>1732</v>
      </c>
      <c r="C260" s="43" t="s">
        <v>1733</v>
      </c>
      <c r="D260" s="43" t="s">
        <v>1734</v>
      </c>
      <c r="E260" s="43" t="s">
        <v>1735</v>
      </c>
      <c r="F260" s="44" t="str">
        <f t="shared" si="67"/>
        <v>山陽小野田市大字東高泊333</v>
      </c>
      <c r="G260" s="44" t="s">
        <v>1736</v>
      </c>
      <c r="H260" s="45">
        <v>27484</v>
      </c>
      <c r="I260" s="78">
        <v>120</v>
      </c>
      <c r="J260" s="47" t="s">
        <v>1737</v>
      </c>
      <c r="K260" s="48"/>
      <c r="L260" s="49">
        <v>2</v>
      </c>
      <c r="M260" s="50" t="s">
        <v>30</v>
      </c>
      <c r="N260" s="50">
        <v>35216</v>
      </c>
      <c r="O260" s="50" t="s">
        <v>1670</v>
      </c>
      <c r="P260" s="44" t="s">
        <v>1738</v>
      </c>
      <c r="Q260" s="51" t="s">
        <v>1739</v>
      </c>
      <c r="R260" s="52" t="str">
        <f t="shared" si="68"/>
        <v>（私立）</v>
      </c>
      <c r="S260" s="53" t="s">
        <v>93</v>
      </c>
      <c r="V260" s="54">
        <f t="shared" si="69"/>
        <v>0</v>
      </c>
      <c r="W260" s="55">
        <f t="shared" si="70"/>
        <v>1</v>
      </c>
      <c r="X260" s="56">
        <f>IF(R260="（公立）",#REF!,0)</f>
        <v>0</v>
      </c>
      <c r="Y260" s="55">
        <f t="shared" si="71"/>
        <v>120</v>
      </c>
    </row>
    <row r="261" spans="1:25" s="38" customFormat="1" ht="42" customHeight="1">
      <c r="A261" s="57"/>
      <c r="B261" s="43" t="s">
        <v>1740</v>
      </c>
      <c r="C261" s="43" t="s">
        <v>1741</v>
      </c>
      <c r="D261" s="43" t="s">
        <v>1742</v>
      </c>
      <c r="E261" s="43" t="s">
        <v>1743</v>
      </c>
      <c r="F261" s="44" t="str">
        <f t="shared" si="67"/>
        <v>山陽小野田市大字厚狭1031の1</v>
      </c>
      <c r="G261" s="44" t="s">
        <v>1744</v>
      </c>
      <c r="H261" s="45">
        <v>27638</v>
      </c>
      <c r="I261" s="78">
        <v>100</v>
      </c>
      <c r="J261" s="47" t="s">
        <v>1745</v>
      </c>
      <c r="K261" s="48" t="s">
        <v>29</v>
      </c>
      <c r="L261" s="49">
        <v>2</v>
      </c>
      <c r="M261" s="50" t="s">
        <v>30</v>
      </c>
      <c r="N261" s="50">
        <v>35216</v>
      </c>
      <c r="O261" s="50" t="s">
        <v>1670</v>
      </c>
      <c r="P261" s="51" t="s">
        <v>1746</v>
      </c>
      <c r="Q261" s="51" t="s">
        <v>1747</v>
      </c>
      <c r="R261" s="52" t="str">
        <f t="shared" si="68"/>
        <v>（私立）</v>
      </c>
      <c r="S261" s="53" t="s">
        <v>93</v>
      </c>
      <c r="V261" s="54">
        <f t="shared" si="69"/>
        <v>0</v>
      </c>
      <c r="W261" s="55">
        <f t="shared" si="70"/>
        <v>1</v>
      </c>
      <c r="X261" s="56">
        <f t="shared" si="72"/>
        <v>0</v>
      </c>
      <c r="Y261" s="55">
        <f t="shared" si="71"/>
        <v>100</v>
      </c>
    </row>
    <row r="262" spans="1:25" s="38" customFormat="1" ht="42" customHeight="1">
      <c r="A262" s="57"/>
      <c r="B262" s="43" t="s">
        <v>1748</v>
      </c>
      <c r="C262" s="43" t="s">
        <v>1749</v>
      </c>
      <c r="D262" s="43" t="s">
        <v>1750</v>
      </c>
      <c r="E262" s="43" t="s">
        <v>1751</v>
      </c>
      <c r="F262" s="44" t="str">
        <f t="shared" si="67"/>
        <v>山陽小野田市大字埴生782</v>
      </c>
      <c r="G262" s="44" t="s">
        <v>1706</v>
      </c>
      <c r="H262" s="45">
        <v>30042</v>
      </c>
      <c r="I262" s="78">
        <v>45</v>
      </c>
      <c r="J262" s="47" t="s">
        <v>1752</v>
      </c>
      <c r="K262" s="48" t="s">
        <v>29</v>
      </c>
      <c r="L262" s="49">
        <v>2</v>
      </c>
      <c r="M262" s="50" t="s">
        <v>30</v>
      </c>
      <c r="N262" s="50">
        <v>35216</v>
      </c>
      <c r="O262" s="50" t="s">
        <v>1670</v>
      </c>
      <c r="P262" s="44" t="s">
        <v>1753</v>
      </c>
      <c r="Q262" s="51" t="s">
        <v>1754</v>
      </c>
      <c r="R262" s="52" t="str">
        <f t="shared" si="68"/>
        <v>（私立）</v>
      </c>
      <c r="S262" s="53" t="s">
        <v>93</v>
      </c>
      <c r="V262" s="54">
        <f t="shared" si="69"/>
        <v>0</v>
      </c>
      <c r="W262" s="55">
        <f t="shared" si="70"/>
        <v>1</v>
      </c>
      <c r="X262" s="56">
        <f t="shared" si="72"/>
        <v>0</v>
      </c>
      <c r="Y262" s="55">
        <f t="shared" si="71"/>
        <v>45</v>
      </c>
    </row>
    <row r="263" spans="1:25" s="38" customFormat="1" ht="42" customHeight="1">
      <c r="A263" s="57"/>
      <c r="B263" s="43" t="s">
        <v>1755</v>
      </c>
      <c r="C263" s="43" t="s">
        <v>1756</v>
      </c>
      <c r="D263" s="43" t="s">
        <v>1757</v>
      </c>
      <c r="E263" s="43" t="s">
        <v>1758</v>
      </c>
      <c r="F263" s="44" t="str">
        <f>O263&amp;P263</f>
        <v>山陽小野田市港町7番43号</v>
      </c>
      <c r="G263" s="44" t="s">
        <v>1759</v>
      </c>
      <c r="H263" s="45">
        <v>36982</v>
      </c>
      <c r="I263" s="78">
        <v>90</v>
      </c>
      <c r="J263" s="47" t="s">
        <v>1760</v>
      </c>
      <c r="K263" s="48" t="s">
        <v>29</v>
      </c>
      <c r="L263" s="49">
        <v>2</v>
      </c>
      <c r="M263" s="50" t="s">
        <v>30</v>
      </c>
      <c r="N263" s="50">
        <v>35216</v>
      </c>
      <c r="O263" s="50" t="s">
        <v>1670</v>
      </c>
      <c r="P263" s="51" t="s">
        <v>1761</v>
      </c>
      <c r="Q263" s="51" t="s">
        <v>1762</v>
      </c>
      <c r="R263" s="52" t="str">
        <f t="shared" si="68"/>
        <v>（私立）</v>
      </c>
      <c r="S263" s="53" t="s">
        <v>93</v>
      </c>
      <c r="V263" s="54">
        <f t="shared" si="69"/>
        <v>0</v>
      </c>
      <c r="W263" s="55">
        <f t="shared" si="70"/>
        <v>1</v>
      </c>
      <c r="X263" s="56">
        <f t="shared" si="72"/>
        <v>0</v>
      </c>
      <c r="Y263" s="55">
        <f t="shared" si="71"/>
        <v>90</v>
      </c>
    </row>
    <row r="264" spans="1:25" s="38" customFormat="1" ht="42" customHeight="1">
      <c r="A264" s="57"/>
      <c r="B264" s="43" t="s">
        <v>1763</v>
      </c>
      <c r="C264" s="43" t="s">
        <v>1719</v>
      </c>
      <c r="D264" s="43" t="s">
        <v>1720</v>
      </c>
      <c r="E264" s="43" t="s">
        <v>1764</v>
      </c>
      <c r="F264" s="44" t="str">
        <f>O264&amp;P264</f>
        <v>山陽小野田市大字鴨庄132-1</v>
      </c>
      <c r="G264" s="44" t="s">
        <v>1765</v>
      </c>
      <c r="H264" s="45">
        <v>39904</v>
      </c>
      <c r="I264" s="78">
        <v>60</v>
      </c>
      <c r="J264" s="47" t="s">
        <v>1766</v>
      </c>
      <c r="K264" s="48" t="s">
        <v>29</v>
      </c>
      <c r="L264" s="49">
        <v>2</v>
      </c>
      <c r="M264" s="50" t="s">
        <v>30</v>
      </c>
      <c r="N264" s="50">
        <v>35216</v>
      </c>
      <c r="O264" s="50" t="s">
        <v>1670</v>
      </c>
      <c r="P264" s="51" t="s">
        <v>1767</v>
      </c>
      <c r="Q264" s="51" t="s">
        <v>1768</v>
      </c>
      <c r="R264" s="52" t="str">
        <f t="shared" si="68"/>
        <v>（私立）</v>
      </c>
      <c r="S264" s="53" t="s">
        <v>93</v>
      </c>
      <c r="V264" s="54">
        <f t="shared" si="69"/>
        <v>0</v>
      </c>
      <c r="W264" s="55">
        <f t="shared" si="70"/>
        <v>1</v>
      </c>
      <c r="X264" s="56">
        <f t="shared" si="72"/>
        <v>0</v>
      </c>
      <c r="Y264" s="55">
        <f t="shared" si="71"/>
        <v>60</v>
      </c>
    </row>
    <row r="265" spans="1:25" s="38" customFormat="1" ht="42" customHeight="1">
      <c r="A265" s="57"/>
      <c r="B265" s="43" t="s">
        <v>1769</v>
      </c>
      <c r="C265" s="43" t="s">
        <v>1770</v>
      </c>
      <c r="D265" s="43" t="s">
        <v>1771</v>
      </c>
      <c r="E265" s="43" t="s">
        <v>1772</v>
      </c>
      <c r="F265" s="44" t="str">
        <f>O265&amp;P265</f>
        <v>山陽小野田市大字西高泊1867番地1</v>
      </c>
      <c r="G265" s="44" t="s">
        <v>1773</v>
      </c>
      <c r="H265" s="45">
        <v>44652</v>
      </c>
      <c r="I265" s="78">
        <v>60</v>
      </c>
      <c r="J265" s="47" t="s">
        <v>1774</v>
      </c>
      <c r="K265" s="48"/>
      <c r="L265" s="49">
        <v>2</v>
      </c>
      <c r="M265" s="50" t="s">
        <v>30</v>
      </c>
      <c r="N265" s="50">
        <v>35216</v>
      </c>
      <c r="O265" s="50" t="s">
        <v>1670</v>
      </c>
      <c r="P265" s="109" t="s">
        <v>1775</v>
      </c>
      <c r="Q265" s="107" t="s">
        <v>1776</v>
      </c>
      <c r="R265" s="52" t="str">
        <f>IF(S265="","",IF(OR(S265="国",S265="県",S265="市町",S265="組合その他"),"（公立）","（私立）"))</f>
        <v>（私立）</v>
      </c>
      <c r="S265" s="97" t="s">
        <v>143</v>
      </c>
      <c r="V265" s="54">
        <f>IF(R265="（公立）",1,0)</f>
        <v>0</v>
      </c>
      <c r="W265" s="55">
        <f>IF(R265="（私立）",1,0)</f>
        <v>1</v>
      </c>
      <c r="X265" s="56">
        <f>IF(R265="（公立）",I264,0)</f>
        <v>0</v>
      </c>
      <c r="Y265" s="55">
        <f>IF(R265="（私立）",I265,0)</f>
        <v>60</v>
      </c>
    </row>
    <row r="266" spans="1:25" s="38" customFormat="1" ht="42" customHeight="1">
      <c r="A266" s="120"/>
      <c r="B266" s="43" t="s">
        <v>1777</v>
      </c>
      <c r="C266" s="43" t="s">
        <v>1778</v>
      </c>
      <c r="D266" s="43" t="s">
        <v>1779</v>
      </c>
      <c r="E266" s="43" t="s">
        <v>1780</v>
      </c>
      <c r="F266" s="44" t="str">
        <f>O266&amp;P266</f>
        <v>山陽小野田市大字有帆10509番地15</v>
      </c>
      <c r="G266" s="44" t="s">
        <v>1781</v>
      </c>
      <c r="H266" s="45">
        <v>45017</v>
      </c>
      <c r="I266" s="119">
        <v>40</v>
      </c>
      <c r="J266" s="47" t="s">
        <v>1782</v>
      </c>
      <c r="K266" s="48"/>
      <c r="L266" s="49">
        <v>2</v>
      </c>
      <c r="M266" s="50" t="s">
        <v>30</v>
      </c>
      <c r="N266" s="50">
        <v>35216</v>
      </c>
      <c r="O266" s="50" t="s">
        <v>1670</v>
      </c>
      <c r="P266" s="121" t="s">
        <v>1783</v>
      </c>
      <c r="Q266" s="107" t="s">
        <v>1784</v>
      </c>
      <c r="R266" s="122" t="str">
        <f>IF(S266="","",IF(OR(S266="国",S266="県",S266="市町",S266="組合その他"),"（公立）","（私立）"))</f>
        <v>（私立）</v>
      </c>
      <c r="S266" s="123" t="s">
        <v>143</v>
      </c>
      <c r="V266" s="54">
        <v>0</v>
      </c>
      <c r="W266" s="55">
        <f>IF(R266="（私立）",1,0)</f>
        <v>1</v>
      </c>
      <c r="X266" s="56">
        <v>0</v>
      </c>
      <c r="Y266" s="55">
        <f>IF(R266="（私立）",I266,0)</f>
        <v>40</v>
      </c>
    </row>
    <row r="267" spans="1:25" s="38" customFormat="1" ht="34.5" customHeight="1">
      <c r="A267" s="124" t="s">
        <v>1785</v>
      </c>
      <c r="B267" s="44"/>
      <c r="C267" s="67" t="str">
        <f>"〔施設"&amp;M308&amp;"（公立"&amp;H308&amp;"、"&amp;"私立"&amp;I308&amp;"）"&amp;"  定員"&amp;N308&amp;"（公立"&amp;J308&amp;"、私立"&amp;K308&amp;"）〕"</f>
        <v>〔施設10（公立1、私立9）  定員310（公立20、私立290）〕</v>
      </c>
      <c r="D267" s="44"/>
      <c r="E267" s="44"/>
      <c r="F267" s="44"/>
      <c r="G267" s="44"/>
      <c r="H267" s="45"/>
      <c r="I267" s="46"/>
      <c r="J267" s="47"/>
      <c r="K267" s="48" t="s">
        <v>29</v>
      </c>
      <c r="L267" s="68"/>
      <c r="M267" s="69"/>
      <c r="N267" s="69"/>
      <c r="O267" s="69"/>
      <c r="P267" s="125"/>
      <c r="Q267" s="70"/>
      <c r="R267" s="71"/>
      <c r="S267" s="72"/>
      <c r="V267" s="54"/>
      <c r="W267" s="55"/>
      <c r="X267" s="56"/>
      <c r="Y267" s="55"/>
    </row>
    <row r="268" spans="1:25" s="38" customFormat="1" ht="39.75" customHeight="1">
      <c r="A268" s="126" t="s">
        <v>1786</v>
      </c>
      <c r="B268" s="43" t="s">
        <v>1787</v>
      </c>
      <c r="C268" s="43" t="s">
        <v>1788</v>
      </c>
      <c r="D268" s="43" t="s">
        <v>1789</v>
      </c>
      <c r="E268" s="43" t="s">
        <v>1790</v>
      </c>
      <c r="F268" s="44" t="str">
        <f t="shared" ref="F268:F275" si="73">O268&amp;P268</f>
        <v>大島郡周防大島町大字久賀2573-2</v>
      </c>
      <c r="G268" s="44" t="s">
        <v>1791</v>
      </c>
      <c r="H268" s="45">
        <v>20607</v>
      </c>
      <c r="I268" s="78">
        <v>20</v>
      </c>
      <c r="J268" s="47" t="s">
        <v>1792</v>
      </c>
      <c r="K268" s="48" t="s">
        <v>29</v>
      </c>
      <c r="L268" s="49">
        <v>1</v>
      </c>
      <c r="M268" s="50" t="s">
        <v>30</v>
      </c>
      <c r="N268" s="50">
        <v>35305</v>
      </c>
      <c r="O268" s="50" t="s">
        <v>1793</v>
      </c>
      <c r="P268" s="51" t="s">
        <v>1794</v>
      </c>
      <c r="Q268" s="51" t="s">
        <v>1795</v>
      </c>
      <c r="R268" s="52" t="str">
        <f t="shared" ref="R268:R277" si="74">IF(S268="","",IF(OR(S268="国",S268="県",S268="市町",S268="組合その他"),"（公立）","（私立）"))</f>
        <v>（公立）</v>
      </c>
      <c r="S268" s="53" t="s">
        <v>34</v>
      </c>
      <c r="V268" s="54">
        <f t="shared" ref="V268:V277" si="75">IF(R268="（公立）",1,0)</f>
        <v>1</v>
      </c>
      <c r="W268" s="55">
        <f t="shared" ref="W268:W277" si="76">IF(R268="（私立）",1,0)</f>
        <v>0</v>
      </c>
      <c r="X268" s="56">
        <f t="shared" ref="X268:X277" si="77">IF(R268="（公立）",I268,0)</f>
        <v>20</v>
      </c>
      <c r="Y268" s="55">
        <f t="shared" ref="Y268:Y273" si="78">IF(R268="（私立）",I268,0)</f>
        <v>0</v>
      </c>
    </row>
    <row r="269" spans="1:25" s="38" customFormat="1" ht="39.75" customHeight="1">
      <c r="A269" s="42">
        <f>M308</f>
        <v>10</v>
      </c>
      <c r="B269" s="43" t="s">
        <v>1796</v>
      </c>
      <c r="C269" s="43" t="s">
        <v>1797</v>
      </c>
      <c r="D269" s="43" t="s">
        <v>1797</v>
      </c>
      <c r="E269" s="43" t="s">
        <v>1798</v>
      </c>
      <c r="F269" s="44" t="str">
        <f t="shared" si="73"/>
        <v>大島郡周防大島町久賀4468</v>
      </c>
      <c r="G269" s="44" t="s">
        <v>1791</v>
      </c>
      <c r="H269" s="45">
        <v>16923</v>
      </c>
      <c r="I269" s="78">
        <v>70</v>
      </c>
      <c r="J269" s="47" t="s">
        <v>1799</v>
      </c>
      <c r="K269" s="48" t="s">
        <v>29</v>
      </c>
      <c r="L269" s="49">
        <v>2</v>
      </c>
      <c r="M269" s="50" t="s">
        <v>30</v>
      </c>
      <c r="N269" s="50">
        <v>35305</v>
      </c>
      <c r="O269" s="50" t="s">
        <v>1793</v>
      </c>
      <c r="P269" s="51" t="s">
        <v>1800</v>
      </c>
      <c r="Q269" s="51" t="s">
        <v>1801</v>
      </c>
      <c r="R269" s="52" t="str">
        <f t="shared" si="74"/>
        <v>（私立）</v>
      </c>
      <c r="S269" s="53" t="s">
        <v>126</v>
      </c>
      <c r="V269" s="54">
        <f t="shared" si="75"/>
        <v>0</v>
      </c>
      <c r="W269" s="55">
        <f t="shared" si="76"/>
        <v>1</v>
      </c>
      <c r="X269" s="56">
        <f t="shared" si="77"/>
        <v>0</v>
      </c>
      <c r="Y269" s="55">
        <f t="shared" si="78"/>
        <v>70</v>
      </c>
    </row>
    <row r="270" spans="1:25" s="38" customFormat="1" ht="39.75" customHeight="1">
      <c r="A270" s="57"/>
      <c r="B270" s="43" t="s">
        <v>1802</v>
      </c>
      <c r="C270" s="43" t="s">
        <v>1803</v>
      </c>
      <c r="D270" s="43" t="s">
        <v>1804</v>
      </c>
      <c r="E270" s="43" t="s">
        <v>1803</v>
      </c>
      <c r="F270" s="44" t="str">
        <f t="shared" si="73"/>
        <v>大島郡周防大島町大字戸田955</v>
      </c>
      <c r="G270" s="44" t="s">
        <v>1805</v>
      </c>
      <c r="H270" s="45">
        <v>17624</v>
      </c>
      <c r="I270" s="78">
        <v>60</v>
      </c>
      <c r="J270" s="47" t="s">
        <v>1806</v>
      </c>
      <c r="K270" s="48" t="s">
        <v>29</v>
      </c>
      <c r="L270" s="49">
        <v>2</v>
      </c>
      <c r="M270" s="50" t="s">
        <v>30</v>
      </c>
      <c r="N270" s="50">
        <v>35305</v>
      </c>
      <c r="O270" s="50" t="s">
        <v>1793</v>
      </c>
      <c r="P270" s="51" t="s">
        <v>1807</v>
      </c>
      <c r="Q270" s="51" t="s">
        <v>1808</v>
      </c>
      <c r="R270" s="52" t="str">
        <f t="shared" si="74"/>
        <v>（私立）</v>
      </c>
      <c r="S270" s="53" t="s">
        <v>126</v>
      </c>
      <c r="V270" s="54">
        <f t="shared" si="75"/>
        <v>0</v>
      </c>
      <c r="W270" s="55">
        <f t="shared" si="76"/>
        <v>1</v>
      </c>
      <c r="X270" s="56">
        <f t="shared" si="77"/>
        <v>0</v>
      </c>
      <c r="Y270" s="55">
        <f t="shared" si="78"/>
        <v>60</v>
      </c>
    </row>
    <row r="271" spans="1:25" s="38" customFormat="1" ht="42" customHeight="1">
      <c r="A271" s="57"/>
      <c r="B271" s="43" t="s">
        <v>1809</v>
      </c>
      <c r="C271" s="43" t="s">
        <v>1810</v>
      </c>
      <c r="D271" s="43" t="s">
        <v>1811</v>
      </c>
      <c r="E271" s="43" t="s">
        <v>1812</v>
      </c>
      <c r="F271" s="44" t="str">
        <f t="shared" si="73"/>
        <v>大島郡周防大島町大字小松749-11</v>
      </c>
      <c r="G271" s="44" t="s">
        <v>1813</v>
      </c>
      <c r="H271" s="45">
        <v>17624</v>
      </c>
      <c r="I271" s="78">
        <v>20</v>
      </c>
      <c r="J271" s="47" t="s">
        <v>1814</v>
      </c>
      <c r="K271" s="48" t="s">
        <v>29</v>
      </c>
      <c r="L271" s="49">
        <v>2</v>
      </c>
      <c r="M271" s="50" t="s">
        <v>30</v>
      </c>
      <c r="N271" s="50">
        <v>35305</v>
      </c>
      <c r="O271" s="50" t="s">
        <v>1793</v>
      </c>
      <c r="P271" s="51" t="s">
        <v>1815</v>
      </c>
      <c r="Q271" s="51" t="s">
        <v>1816</v>
      </c>
      <c r="R271" s="52" t="str">
        <f t="shared" si="74"/>
        <v>（私立）</v>
      </c>
      <c r="S271" s="53" t="s">
        <v>93</v>
      </c>
      <c r="V271" s="54">
        <f t="shared" si="75"/>
        <v>0</v>
      </c>
      <c r="W271" s="55">
        <f t="shared" si="76"/>
        <v>1</v>
      </c>
      <c r="X271" s="56">
        <f t="shared" si="77"/>
        <v>0</v>
      </c>
      <c r="Y271" s="55">
        <f t="shared" si="78"/>
        <v>20</v>
      </c>
    </row>
    <row r="272" spans="1:25" s="38" customFormat="1" ht="39.75" customHeight="1">
      <c r="A272" s="57"/>
      <c r="B272" s="43" t="s">
        <v>1817</v>
      </c>
      <c r="C272" s="43" t="s">
        <v>1818</v>
      </c>
      <c r="D272" s="43" t="s">
        <v>1819</v>
      </c>
      <c r="E272" s="43" t="s">
        <v>1818</v>
      </c>
      <c r="F272" s="44" t="str">
        <f t="shared" si="73"/>
        <v>大島郡周防大島町大字外入1566</v>
      </c>
      <c r="G272" s="44" t="s">
        <v>1820</v>
      </c>
      <c r="H272" s="45">
        <v>18233</v>
      </c>
      <c r="I272" s="46">
        <v>20</v>
      </c>
      <c r="J272" s="47" t="s">
        <v>1821</v>
      </c>
      <c r="K272" s="48" t="s">
        <v>29</v>
      </c>
      <c r="L272" s="49">
        <v>2</v>
      </c>
      <c r="M272" s="50" t="s">
        <v>30</v>
      </c>
      <c r="N272" s="50">
        <v>35305</v>
      </c>
      <c r="O272" s="50" t="s">
        <v>1793</v>
      </c>
      <c r="P272" s="51" t="s">
        <v>1822</v>
      </c>
      <c r="Q272" s="51" t="s">
        <v>1823</v>
      </c>
      <c r="R272" s="52" t="str">
        <f t="shared" si="74"/>
        <v>（私立）</v>
      </c>
      <c r="S272" s="53" t="s">
        <v>126</v>
      </c>
      <c r="V272" s="54">
        <f t="shared" si="75"/>
        <v>0</v>
      </c>
      <c r="W272" s="55">
        <f t="shared" si="76"/>
        <v>1</v>
      </c>
      <c r="X272" s="56">
        <f t="shared" si="77"/>
        <v>0</v>
      </c>
      <c r="Y272" s="55">
        <f t="shared" si="78"/>
        <v>20</v>
      </c>
    </row>
    <row r="273" spans="1:25" s="38" customFormat="1" ht="39.75" customHeight="1">
      <c r="A273" s="57"/>
      <c r="B273" s="43" t="s">
        <v>1824</v>
      </c>
      <c r="C273" s="43" t="s">
        <v>1825</v>
      </c>
      <c r="D273" s="43" t="s">
        <v>1826</v>
      </c>
      <c r="E273" s="43" t="s">
        <v>1827</v>
      </c>
      <c r="F273" s="44" t="str">
        <f t="shared" si="73"/>
        <v>大島郡周防大島町大字森第589</v>
      </c>
      <c r="G273" s="44" t="s">
        <v>1828</v>
      </c>
      <c r="H273" s="45">
        <v>18415</v>
      </c>
      <c r="I273" s="46">
        <v>20</v>
      </c>
      <c r="J273" s="47" t="s">
        <v>1829</v>
      </c>
      <c r="K273" s="48" t="s">
        <v>29</v>
      </c>
      <c r="L273" s="49">
        <v>2</v>
      </c>
      <c r="M273" s="50" t="s">
        <v>30</v>
      </c>
      <c r="N273" s="50">
        <v>35305</v>
      </c>
      <c r="O273" s="50" t="s">
        <v>1793</v>
      </c>
      <c r="P273" s="51" t="s">
        <v>1830</v>
      </c>
      <c r="Q273" s="51" t="s">
        <v>1831</v>
      </c>
      <c r="R273" s="52" t="str">
        <f t="shared" si="74"/>
        <v>（私立）</v>
      </c>
      <c r="S273" s="53" t="s">
        <v>126</v>
      </c>
      <c r="V273" s="54">
        <f t="shared" si="75"/>
        <v>0</v>
      </c>
      <c r="W273" s="55">
        <f t="shared" si="76"/>
        <v>1</v>
      </c>
      <c r="X273" s="56">
        <f t="shared" si="77"/>
        <v>0</v>
      </c>
      <c r="Y273" s="55">
        <f t="shared" si="78"/>
        <v>20</v>
      </c>
    </row>
    <row r="274" spans="1:25" s="38" customFormat="1" ht="39.75" customHeight="1">
      <c r="A274" s="57"/>
      <c r="B274" s="43" t="s">
        <v>1832</v>
      </c>
      <c r="C274" s="43" t="s">
        <v>1833</v>
      </c>
      <c r="D274" s="43" t="s">
        <v>1833</v>
      </c>
      <c r="E274" s="43" t="s">
        <v>1833</v>
      </c>
      <c r="F274" s="44" t="str">
        <f t="shared" si="73"/>
        <v>大島郡周防大島町大字西安下庄2651</v>
      </c>
      <c r="G274" s="44" t="s">
        <v>1834</v>
      </c>
      <c r="H274" s="45">
        <v>19085</v>
      </c>
      <c r="I274" s="78">
        <v>20</v>
      </c>
      <c r="J274" s="47" t="s">
        <v>1835</v>
      </c>
      <c r="K274" s="48" t="s">
        <v>29</v>
      </c>
      <c r="L274" s="49">
        <v>2</v>
      </c>
      <c r="M274" s="50" t="s">
        <v>30</v>
      </c>
      <c r="N274" s="50">
        <v>35305</v>
      </c>
      <c r="O274" s="50" t="s">
        <v>1793</v>
      </c>
      <c r="P274" s="51" t="s">
        <v>1836</v>
      </c>
      <c r="Q274" s="51" t="s">
        <v>1837</v>
      </c>
      <c r="R274" s="52" t="str">
        <f t="shared" si="74"/>
        <v>（私立）</v>
      </c>
      <c r="S274" s="53" t="s">
        <v>126</v>
      </c>
      <c r="V274" s="54">
        <f t="shared" si="75"/>
        <v>0</v>
      </c>
      <c r="W274" s="55">
        <f t="shared" si="76"/>
        <v>1</v>
      </c>
      <c r="X274" s="56">
        <f t="shared" si="77"/>
        <v>0</v>
      </c>
      <c r="Y274" s="55">
        <v>20</v>
      </c>
    </row>
    <row r="275" spans="1:25" s="38" customFormat="1" ht="39.75" customHeight="1">
      <c r="A275" s="57"/>
      <c r="B275" s="43" t="s">
        <v>1838</v>
      </c>
      <c r="C275" s="43" t="s">
        <v>1839</v>
      </c>
      <c r="D275" s="43" t="s">
        <v>1840</v>
      </c>
      <c r="E275" s="43" t="s">
        <v>1840</v>
      </c>
      <c r="F275" s="44" t="str">
        <f t="shared" si="73"/>
        <v>大島郡周防大島町大字東屋代6-1</v>
      </c>
      <c r="G275" s="44" t="s">
        <v>1841</v>
      </c>
      <c r="H275" s="45">
        <v>19353</v>
      </c>
      <c r="I275" s="78">
        <v>30</v>
      </c>
      <c r="J275" s="47" t="s">
        <v>1842</v>
      </c>
      <c r="K275" s="48" t="s">
        <v>29</v>
      </c>
      <c r="L275" s="49">
        <v>2</v>
      </c>
      <c r="M275" s="50" t="s">
        <v>30</v>
      </c>
      <c r="N275" s="50">
        <v>35305</v>
      </c>
      <c r="O275" s="50" t="s">
        <v>1793</v>
      </c>
      <c r="P275" s="51" t="s">
        <v>1843</v>
      </c>
      <c r="Q275" s="51" t="s">
        <v>1844</v>
      </c>
      <c r="R275" s="52" t="str">
        <f t="shared" si="74"/>
        <v>（私立）</v>
      </c>
      <c r="S275" s="53" t="s">
        <v>126</v>
      </c>
      <c r="V275" s="54">
        <f t="shared" si="75"/>
        <v>0</v>
      </c>
      <c r="W275" s="55">
        <f t="shared" si="76"/>
        <v>1</v>
      </c>
      <c r="X275" s="56">
        <f t="shared" si="77"/>
        <v>0</v>
      </c>
      <c r="Y275" s="55">
        <f>IF(R275="（私立）",I275,0)</f>
        <v>30</v>
      </c>
    </row>
    <row r="276" spans="1:25" s="38" customFormat="1" ht="39.75" customHeight="1">
      <c r="A276" s="57"/>
      <c r="B276" s="43" t="s">
        <v>1845</v>
      </c>
      <c r="C276" s="43" t="s">
        <v>1846</v>
      </c>
      <c r="D276" s="43" t="s">
        <v>1846</v>
      </c>
      <c r="E276" s="43" t="s">
        <v>1847</v>
      </c>
      <c r="F276" s="44" t="str">
        <f>O276&amp;P276</f>
        <v>大島郡周防大島町東安下庄1556</v>
      </c>
      <c r="G276" s="44" t="s">
        <v>1848</v>
      </c>
      <c r="H276" s="45">
        <v>19450</v>
      </c>
      <c r="I276" s="46">
        <v>20</v>
      </c>
      <c r="J276" s="47" t="s">
        <v>1849</v>
      </c>
      <c r="K276" s="48" t="s">
        <v>29</v>
      </c>
      <c r="L276" s="49">
        <v>2</v>
      </c>
      <c r="M276" s="50" t="s">
        <v>30</v>
      </c>
      <c r="N276" s="50">
        <v>35305</v>
      </c>
      <c r="O276" s="50" t="s">
        <v>1793</v>
      </c>
      <c r="P276" s="51" t="s">
        <v>1850</v>
      </c>
      <c r="Q276" s="51" t="s">
        <v>1851</v>
      </c>
      <c r="R276" s="52" t="str">
        <f>IF(S276="","",IF(OR(S276="国",S276="県",S276="市町",S276="組合その他"),"（公立）","（私立）"))</f>
        <v>（私立）</v>
      </c>
      <c r="S276" s="53" t="s">
        <v>126</v>
      </c>
      <c r="V276" s="54">
        <f>IF(R276="（公立）",1,0)</f>
        <v>0</v>
      </c>
      <c r="W276" s="55">
        <f>IF(R276="（私立）",1,0)</f>
        <v>1</v>
      </c>
      <c r="X276" s="56">
        <f>IF(R276="（公立）",I276,0)</f>
        <v>0</v>
      </c>
      <c r="Y276" s="55">
        <f>IF(R276="（私立）",I276,0)</f>
        <v>20</v>
      </c>
    </row>
    <row r="277" spans="1:25" s="38" customFormat="1" ht="39.75" customHeight="1">
      <c r="A277" s="65"/>
      <c r="B277" s="43" t="s">
        <v>1852</v>
      </c>
      <c r="C277" s="43" t="s">
        <v>1853</v>
      </c>
      <c r="D277" s="43" t="s">
        <v>1854</v>
      </c>
      <c r="E277" s="43" t="s">
        <v>1855</v>
      </c>
      <c r="F277" s="44" t="str">
        <f>O277&amp;P277</f>
        <v>大島郡周防大島町大字土居10830-7</v>
      </c>
      <c r="G277" s="44" t="s">
        <v>1856</v>
      </c>
      <c r="H277" s="45">
        <v>44287</v>
      </c>
      <c r="I277" s="78">
        <v>30</v>
      </c>
      <c r="J277" s="47" t="s">
        <v>1857</v>
      </c>
      <c r="K277" s="48" t="s">
        <v>1858</v>
      </c>
      <c r="L277" s="49">
        <v>1</v>
      </c>
      <c r="M277" s="50" t="s">
        <v>30</v>
      </c>
      <c r="N277" s="50">
        <v>35305</v>
      </c>
      <c r="O277" s="50" t="s">
        <v>1793</v>
      </c>
      <c r="P277" s="51" t="s">
        <v>1859</v>
      </c>
      <c r="Q277" s="51" t="s">
        <v>1860</v>
      </c>
      <c r="R277" s="52" t="str">
        <f t="shared" si="74"/>
        <v>（私立）</v>
      </c>
      <c r="S277" s="97" t="s">
        <v>143</v>
      </c>
      <c r="V277" s="54">
        <f t="shared" si="75"/>
        <v>0</v>
      </c>
      <c r="W277" s="55">
        <f t="shared" si="76"/>
        <v>1</v>
      </c>
      <c r="X277" s="56">
        <f t="shared" si="77"/>
        <v>0</v>
      </c>
      <c r="Y277" s="55">
        <f>IF(R277="（私立）",I277,0)</f>
        <v>30</v>
      </c>
    </row>
    <row r="278" spans="1:25" s="38" customFormat="1" ht="34.5" customHeight="1">
      <c r="A278" s="65" t="s">
        <v>1861</v>
      </c>
      <c r="B278" s="44"/>
      <c r="C278" s="67" t="str">
        <f>"〔施設"&amp;M323&amp;"（公立"&amp;H323&amp;"、"&amp;"私立"&amp;I323&amp;"）"&amp;"  定員"&amp;N323&amp;"（公立"&amp;J323&amp;"、私立"&amp;K323&amp;"）〕"</f>
        <v>〔施設9（公立3、私立6）  定員580（公立160、私立420）〕</v>
      </c>
      <c r="D278" s="44"/>
      <c r="E278" s="44"/>
      <c r="F278" s="44"/>
      <c r="G278" s="44"/>
      <c r="H278" s="45"/>
      <c r="I278" s="46"/>
      <c r="J278" s="47"/>
      <c r="K278" s="48" t="s">
        <v>29</v>
      </c>
      <c r="L278" s="68"/>
      <c r="M278" s="69"/>
      <c r="N278" s="69"/>
      <c r="O278" s="69"/>
      <c r="P278" s="70"/>
      <c r="Q278" s="70"/>
      <c r="R278" s="71"/>
      <c r="S278" s="72"/>
      <c r="V278" s="54"/>
      <c r="W278" s="55"/>
      <c r="X278" s="56"/>
      <c r="Y278" s="55"/>
    </row>
    <row r="279" spans="1:25" s="38" customFormat="1" ht="39.75" customHeight="1">
      <c r="A279" s="57" t="s">
        <v>1862</v>
      </c>
      <c r="B279" s="43" t="s">
        <v>1863</v>
      </c>
      <c r="C279" s="43" t="s">
        <v>1864</v>
      </c>
      <c r="D279" s="43" t="s">
        <v>1864</v>
      </c>
      <c r="E279" s="43" t="s">
        <v>1864</v>
      </c>
      <c r="F279" s="44" t="str">
        <f t="shared" ref="F279:F287" si="79">O279&amp;P279</f>
        <v>熊毛郡上関町大字長島440</v>
      </c>
      <c r="G279" s="44" t="s">
        <v>1865</v>
      </c>
      <c r="H279" s="45">
        <v>17868</v>
      </c>
      <c r="I279" s="78">
        <v>30</v>
      </c>
      <c r="J279" s="47" t="s">
        <v>1866</v>
      </c>
      <c r="K279" s="48" t="s">
        <v>29</v>
      </c>
      <c r="L279" s="127">
        <v>2</v>
      </c>
      <c r="M279" s="101" t="s">
        <v>30</v>
      </c>
      <c r="N279" s="101" t="s">
        <v>1867</v>
      </c>
      <c r="O279" s="101" t="s">
        <v>1868</v>
      </c>
      <c r="P279" s="102" t="s">
        <v>1869</v>
      </c>
      <c r="Q279" s="102" t="s">
        <v>1870</v>
      </c>
      <c r="R279" s="103" t="str">
        <f t="shared" ref="R279:R287" si="80">IF(S279="","",IF(OR(S279="国",S279="県",S279="市町",S279="組合その他"),"（公立）","（私立）"))</f>
        <v>（私立）</v>
      </c>
      <c r="S279" s="104" t="s">
        <v>126</v>
      </c>
      <c r="V279" s="54">
        <f t="shared" ref="V279:V286" si="81">IF(R279="（公立）",1,0)</f>
        <v>0</v>
      </c>
      <c r="W279" s="55">
        <f t="shared" ref="W279:W286" si="82">IF(R279="（私立）",1,0)</f>
        <v>1</v>
      </c>
      <c r="X279" s="56">
        <f t="shared" ref="X279:X286" si="83">IF(R279="（公立）",I279,0)</f>
        <v>0</v>
      </c>
      <c r="Y279" s="55">
        <f t="shared" ref="Y279:Y286" si="84">IF(R279="（私立）",I279,0)</f>
        <v>30</v>
      </c>
    </row>
    <row r="280" spans="1:25" s="38" customFormat="1" ht="39.75" customHeight="1">
      <c r="A280" s="128">
        <f>M310</f>
        <v>2</v>
      </c>
      <c r="B280" s="129" t="s">
        <v>1871</v>
      </c>
      <c r="C280" s="129" t="str">
        <f>E280</f>
        <v>玉木光宏</v>
      </c>
      <c r="D280" s="43" t="str">
        <f>E280</f>
        <v>玉木光宏</v>
      </c>
      <c r="E280" s="43" t="s">
        <v>1872</v>
      </c>
      <c r="F280" s="44" t="str">
        <f t="shared" si="79"/>
        <v>熊毛郡上関町大字長島644</v>
      </c>
      <c r="G280" s="44" t="s">
        <v>1865</v>
      </c>
      <c r="H280" s="45">
        <v>41238</v>
      </c>
      <c r="I280" s="46">
        <v>20</v>
      </c>
      <c r="J280" s="47" t="s">
        <v>1873</v>
      </c>
      <c r="K280" s="48" t="s">
        <v>29</v>
      </c>
      <c r="L280" s="49">
        <v>2</v>
      </c>
      <c r="M280" s="50" t="s">
        <v>30</v>
      </c>
      <c r="N280" s="50" t="s">
        <v>1867</v>
      </c>
      <c r="O280" s="50" t="s">
        <v>1868</v>
      </c>
      <c r="P280" s="51" t="s">
        <v>1874</v>
      </c>
      <c r="Q280" s="51" t="s">
        <v>1875</v>
      </c>
      <c r="R280" s="52" t="str">
        <f t="shared" si="80"/>
        <v>（私立）</v>
      </c>
      <c r="S280" s="53" t="s">
        <v>126</v>
      </c>
      <c r="V280" s="54">
        <f t="shared" si="81"/>
        <v>0</v>
      </c>
      <c r="W280" s="55">
        <f t="shared" si="82"/>
        <v>1</v>
      </c>
      <c r="X280" s="56">
        <f t="shared" si="83"/>
        <v>0</v>
      </c>
      <c r="Y280" s="55">
        <f t="shared" si="84"/>
        <v>20</v>
      </c>
    </row>
    <row r="281" spans="1:25" s="38" customFormat="1" ht="39.75" customHeight="1">
      <c r="A281" s="126" t="s">
        <v>1876</v>
      </c>
      <c r="B281" s="43" t="s">
        <v>1877</v>
      </c>
      <c r="C281" s="43" t="s">
        <v>1878</v>
      </c>
      <c r="D281" s="43" t="s">
        <v>1879</v>
      </c>
      <c r="E281" s="43" t="s">
        <v>1880</v>
      </c>
      <c r="F281" s="44" t="str">
        <f t="shared" si="79"/>
        <v>熊毛郡田布施町大字宿井1039-3</v>
      </c>
      <c r="G281" s="44" t="s">
        <v>1881</v>
      </c>
      <c r="H281" s="45">
        <v>19998</v>
      </c>
      <c r="I281" s="78">
        <v>60</v>
      </c>
      <c r="J281" s="47" t="s">
        <v>1882</v>
      </c>
      <c r="K281" s="48" t="s">
        <v>29</v>
      </c>
      <c r="L281" s="130">
        <v>1</v>
      </c>
      <c r="M281" s="131" t="s">
        <v>30</v>
      </c>
      <c r="N281" s="131" t="s">
        <v>1883</v>
      </c>
      <c r="O281" s="131" t="s">
        <v>1884</v>
      </c>
      <c r="P281" s="132" t="s">
        <v>1885</v>
      </c>
      <c r="Q281" s="132" t="s">
        <v>1886</v>
      </c>
      <c r="R281" s="133" t="str">
        <f t="shared" si="80"/>
        <v>（公立）</v>
      </c>
      <c r="S281" s="134" t="s">
        <v>34</v>
      </c>
      <c r="V281" s="54">
        <f t="shared" si="81"/>
        <v>1</v>
      </c>
      <c r="W281" s="55">
        <f t="shared" si="82"/>
        <v>0</v>
      </c>
      <c r="X281" s="56">
        <f t="shared" si="83"/>
        <v>60</v>
      </c>
      <c r="Y281" s="55">
        <f t="shared" si="84"/>
        <v>0</v>
      </c>
    </row>
    <row r="282" spans="1:25" s="38" customFormat="1" ht="39.75" customHeight="1">
      <c r="A282" s="42">
        <f>M311</f>
        <v>4</v>
      </c>
      <c r="B282" s="43" t="s">
        <v>1887</v>
      </c>
      <c r="C282" s="43" t="s">
        <v>1878</v>
      </c>
      <c r="D282" s="43" t="s">
        <v>1878</v>
      </c>
      <c r="E282" s="43" t="s">
        <v>1888</v>
      </c>
      <c r="F282" s="44" t="str">
        <f t="shared" si="79"/>
        <v>熊毛郡田布施町大字麻郷3651-5</v>
      </c>
      <c r="G282" s="44" t="s">
        <v>1889</v>
      </c>
      <c r="H282" s="45">
        <v>21641</v>
      </c>
      <c r="I282" s="78">
        <v>60</v>
      </c>
      <c r="J282" s="47" t="s">
        <v>1890</v>
      </c>
      <c r="K282" s="48" t="s">
        <v>29</v>
      </c>
      <c r="L282" s="49">
        <v>1</v>
      </c>
      <c r="M282" s="62" t="s">
        <v>30</v>
      </c>
      <c r="N282" s="62" t="s">
        <v>1883</v>
      </c>
      <c r="O282" s="62" t="s">
        <v>1891</v>
      </c>
      <c r="P282" s="51" t="s">
        <v>1892</v>
      </c>
      <c r="Q282" s="51" t="s">
        <v>1893</v>
      </c>
      <c r="R282" s="85" t="str">
        <f t="shared" si="80"/>
        <v>（公立）</v>
      </c>
      <c r="S282" s="53" t="s">
        <v>41</v>
      </c>
      <c r="V282" s="54">
        <f t="shared" si="81"/>
        <v>1</v>
      </c>
      <c r="W282" s="55">
        <f t="shared" si="82"/>
        <v>0</v>
      </c>
      <c r="X282" s="56">
        <f t="shared" si="83"/>
        <v>60</v>
      </c>
      <c r="Y282" s="55">
        <f t="shared" si="84"/>
        <v>0</v>
      </c>
    </row>
    <row r="283" spans="1:25" s="38" customFormat="1" ht="42" customHeight="1">
      <c r="A283" s="126"/>
      <c r="B283" s="43" t="s">
        <v>1894</v>
      </c>
      <c r="C283" s="43" t="s">
        <v>1895</v>
      </c>
      <c r="D283" s="43" t="s">
        <v>1896</v>
      </c>
      <c r="E283" s="43" t="s">
        <v>1897</v>
      </c>
      <c r="F283" s="44" t="str">
        <f t="shared" si="79"/>
        <v>熊毛郡田布施町大字下田布施419-6</v>
      </c>
      <c r="G283" s="44" t="s">
        <v>1898</v>
      </c>
      <c r="H283" s="45">
        <v>25659</v>
      </c>
      <c r="I283" s="78">
        <v>150</v>
      </c>
      <c r="J283" s="47" t="s">
        <v>1899</v>
      </c>
      <c r="K283" s="48" t="s">
        <v>29</v>
      </c>
      <c r="L283" s="49">
        <v>2</v>
      </c>
      <c r="M283" s="62" t="s">
        <v>30</v>
      </c>
      <c r="N283" s="62" t="s">
        <v>1883</v>
      </c>
      <c r="O283" s="62" t="s">
        <v>1891</v>
      </c>
      <c r="P283" s="51" t="s">
        <v>1900</v>
      </c>
      <c r="Q283" s="51" t="s">
        <v>1901</v>
      </c>
      <c r="R283" s="85" t="str">
        <f t="shared" si="80"/>
        <v>（私立）</v>
      </c>
      <c r="S283" s="53" t="s">
        <v>110</v>
      </c>
      <c r="V283" s="54">
        <f t="shared" si="81"/>
        <v>0</v>
      </c>
      <c r="W283" s="55">
        <f t="shared" si="82"/>
        <v>1</v>
      </c>
      <c r="X283" s="56">
        <f t="shared" si="83"/>
        <v>0</v>
      </c>
      <c r="Y283" s="55">
        <f t="shared" si="84"/>
        <v>150</v>
      </c>
    </row>
    <row r="284" spans="1:25" s="38" customFormat="1" ht="42" customHeight="1">
      <c r="A284" s="42"/>
      <c r="B284" s="43" t="s">
        <v>1902</v>
      </c>
      <c r="C284" s="43" t="s">
        <v>1895</v>
      </c>
      <c r="D284" s="43" t="s">
        <v>1903</v>
      </c>
      <c r="E284" s="43" t="s">
        <v>1904</v>
      </c>
      <c r="F284" s="44" t="str">
        <f t="shared" si="79"/>
        <v>熊毛郡田布施町大字下田布施425-1</v>
      </c>
      <c r="G284" s="44" t="s">
        <v>1898</v>
      </c>
      <c r="H284" s="45">
        <v>25659</v>
      </c>
      <c r="I284" s="78">
        <v>50</v>
      </c>
      <c r="J284" s="47" t="s">
        <v>1905</v>
      </c>
      <c r="K284" s="48" t="s">
        <v>29</v>
      </c>
      <c r="L284" s="49">
        <v>2</v>
      </c>
      <c r="M284" s="62" t="s">
        <v>30</v>
      </c>
      <c r="N284" s="62" t="s">
        <v>1883</v>
      </c>
      <c r="O284" s="62" t="s">
        <v>1891</v>
      </c>
      <c r="P284" s="51" t="s">
        <v>1906</v>
      </c>
      <c r="Q284" s="51" t="s">
        <v>1907</v>
      </c>
      <c r="R284" s="85" t="str">
        <f t="shared" si="80"/>
        <v>（私立）</v>
      </c>
      <c r="S284" s="53" t="s">
        <v>110</v>
      </c>
      <c r="V284" s="54">
        <f t="shared" si="81"/>
        <v>0</v>
      </c>
      <c r="W284" s="55">
        <f t="shared" si="82"/>
        <v>1</v>
      </c>
      <c r="X284" s="56">
        <f t="shared" si="83"/>
        <v>0</v>
      </c>
      <c r="Y284" s="55">
        <f t="shared" si="84"/>
        <v>50</v>
      </c>
    </row>
    <row r="285" spans="1:25" s="38" customFormat="1" ht="39.75" customHeight="1">
      <c r="A285" s="124" t="s">
        <v>1908</v>
      </c>
      <c r="B285" s="43" t="s">
        <v>1909</v>
      </c>
      <c r="C285" s="43" t="s">
        <v>1910</v>
      </c>
      <c r="D285" s="43" t="s">
        <v>1910</v>
      </c>
      <c r="E285" s="43" t="s">
        <v>1911</v>
      </c>
      <c r="F285" s="44" t="str">
        <f t="shared" si="79"/>
        <v>熊毛郡平生町佐賀1525-1</v>
      </c>
      <c r="G285" s="44" t="s">
        <v>1912</v>
      </c>
      <c r="H285" s="45">
        <v>19480</v>
      </c>
      <c r="I285" s="78">
        <v>40</v>
      </c>
      <c r="J285" s="47" t="s">
        <v>1913</v>
      </c>
      <c r="K285" s="48"/>
      <c r="L285" s="49">
        <v>1</v>
      </c>
      <c r="M285" s="50" t="s">
        <v>30</v>
      </c>
      <c r="N285" s="50" t="s">
        <v>1914</v>
      </c>
      <c r="O285" s="50" t="s">
        <v>1915</v>
      </c>
      <c r="P285" s="51" t="s">
        <v>1916</v>
      </c>
      <c r="Q285" s="51" t="s">
        <v>1917</v>
      </c>
      <c r="R285" s="52" t="str">
        <f t="shared" si="80"/>
        <v>（公立）</v>
      </c>
      <c r="S285" s="53" t="s">
        <v>34</v>
      </c>
      <c r="V285" s="54">
        <f t="shared" si="81"/>
        <v>1</v>
      </c>
      <c r="W285" s="55">
        <f t="shared" si="82"/>
        <v>0</v>
      </c>
      <c r="X285" s="56">
        <f t="shared" si="83"/>
        <v>40</v>
      </c>
      <c r="Y285" s="55">
        <f t="shared" si="84"/>
        <v>0</v>
      </c>
    </row>
    <row r="286" spans="1:25" s="38" customFormat="1" ht="42" customHeight="1">
      <c r="A286" s="135">
        <f>M312</f>
        <v>3</v>
      </c>
      <c r="B286" s="43" t="s">
        <v>1918</v>
      </c>
      <c r="C286" s="43" t="s">
        <v>1919</v>
      </c>
      <c r="D286" s="43" t="s">
        <v>1920</v>
      </c>
      <c r="E286" s="43" t="s">
        <v>1921</v>
      </c>
      <c r="F286" s="44" t="str">
        <f t="shared" si="79"/>
        <v>熊毛郡平生町曽根757-1</v>
      </c>
      <c r="G286" s="44" t="s">
        <v>1922</v>
      </c>
      <c r="H286" s="45">
        <v>37347</v>
      </c>
      <c r="I286" s="78">
        <v>50</v>
      </c>
      <c r="J286" s="47" t="s">
        <v>1923</v>
      </c>
      <c r="K286" s="48" t="s">
        <v>29</v>
      </c>
      <c r="L286" s="49">
        <v>2</v>
      </c>
      <c r="M286" s="50" t="s">
        <v>30</v>
      </c>
      <c r="N286" s="50" t="s">
        <v>1914</v>
      </c>
      <c r="O286" s="50" t="s">
        <v>1915</v>
      </c>
      <c r="P286" s="51" t="s">
        <v>1924</v>
      </c>
      <c r="Q286" s="51" t="s">
        <v>1925</v>
      </c>
      <c r="R286" s="52" t="str">
        <f t="shared" si="80"/>
        <v>（私立）</v>
      </c>
      <c r="S286" s="53" t="s">
        <v>93</v>
      </c>
      <c r="V286" s="54">
        <f t="shared" si="81"/>
        <v>0</v>
      </c>
      <c r="W286" s="55">
        <f t="shared" si="82"/>
        <v>1</v>
      </c>
      <c r="X286" s="56">
        <f t="shared" si="83"/>
        <v>0</v>
      </c>
      <c r="Y286" s="55">
        <f t="shared" si="84"/>
        <v>50</v>
      </c>
    </row>
    <row r="287" spans="1:25" s="38" customFormat="1" ht="42" customHeight="1">
      <c r="A287" s="57"/>
      <c r="B287" s="43" t="s">
        <v>1926</v>
      </c>
      <c r="C287" s="43" t="s">
        <v>1919</v>
      </c>
      <c r="D287" s="43" t="s">
        <v>1920</v>
      </c>
      <c r="E287" s="43" t="s">
        <v>1927</v>
      </c>
      <c r="F287" s="44" t="str">
        <f t="shared" si="79"/>
        <v>熊毛郡平生町平生村1357-1</v>
      </c>
      <c r="G287" s="44" t="s">
        <v>1928</v>
      </c>
      <c r="H287" s="45" t="s">
        <v>1230</v>
      </c>
      <c r="I287" s="78">
        <v>120</v>
      </c>
      <c r="J287" s="47" t="s">
        <v>1929</v>
      </c>
      <c r="K287" s="48"/>
      <c r="L287" s="80">
        <v>2</v>
      </c>
      <c r="M287" s="106" t="s">
        <v>692</v>
      </c>
      <c r="N287" s="50" t="s">
        <v>1930</v>
      </c>
      <c r="O287" s="50" t="s">
        <v>1915</v>
      </c>
      <c r="P287" s="51" t="s">
        <v>1931</v>
      </c>
      <c r="Q287" s="107" t="s">
        <v>1932</v>
      </c>
      <c r="R287" s="52" t="str">
        <f t="shared" si="80"/>
        <v>（私立）</v>
      </c>
      <c r="S287" s="53" t="s">
        <v>93</v>
      </c>
      <c r="V287" s="54">
        <v>0</v>
      </c>
      <c r="W287" s="55">
        <v>1</v>
      </c>
      <c r="X287" s="56">
        <v>0</v>
      </c>
      <c r="Y287" s="55">
        <v>120</v>
      </c>
    </row>
    <row r="288" spans="1:25" s="38" customFormat="1" ht="34.5" customHeight="1">
      <c r="A288" s="124" t="s">
        <v>1933</v>
      </c>
      <c r="B288" s="44"/>
      <c r="C288" s="67" t="str">
        <f>"〔施設"&amp;M325&amp;"（公立"&amp;H325&amp;"、"&amp;"私立"&amp;I325&amp;"）"&amp;"  定員"&amp;N325&amp;"（公立"&amp;J325&amp;"、私立"&amp;K325&amp;"）〕"</f>
        <v>〔施設1（公立1、私立0）  定員90（公立90、私立0）〕</v>
      </c>
      <c r="D288" s="44"/>
      <c r="E288" s="44"/>
      <c r="F288" s="44"/>
      <c r="G288" s="44"/>
      <c r="H288" s="45"/>
      <c r="I288" s="46"/>
      <c r="J288" s="47"/>
      <c r="K288" s="48"/>
      <c r="L288" s="68"/>
      <c r="M288" s="69"/>
      <c r="N288" s="69"/>
      <c r="O288" s="69"/>
      <c r="P288" s="70"/>
      <c r="Q288" s="70"/>
      <c r="R288" s="71"/>
      <c r="S288" s="72"/>
      <c r="T288" s="114"/>
      <c r="U288" s="114"/>
      <c r="V288" s="54"/>
      <c r="W288" s="55"/>
      <c r="X288" s="56"/>
      <c r="Y288" s="55"/>
    </row>
    <row r="289" spans="1:25" s="114" customFormat="1" ht="39.75" customHeight="1" thickBot="1">
      <c r="A289" s="136" t="s">
        <v>1934</v>
      </c>
      <c r="B289" s="137" t="s">
        <v>1935</v>
      </c>
      <c r="C289" s="137" t="s">
        <v>1936</v>
      </c>
      <c r="D289" s="137" t="s">
        <v>1936</v>
      </c>
      <c r="E289" s="137" t="s">
        <v>1937</v>
      </c>
      <c r="F289" s="138" t="str">
        <f>O289&amp;P289</f>
        <v>阿武郡阿武町大字奈古3066-2</v>
      </c>
      <c r="G289" s="139" t="s">
        <v>1938</v>
      </c>
      <c r="H289" s="140">
        <v>19114</v>
      </c>
      <c r="I289" s="141">
        <v>90</v>
      </c>
      <c r="J289" s="142" t="s">
        <v>1939</v>
      </c>
      <c r="K289" s="143" t="s">
        <v>29</v>
      </c>
      <c r="L289" s="144">
        <v>1</v>
      </c>
      <c r="M289" s="145" t="s">
        <v>30</v>
      </c>
      <c r="N289" s="146" t="s">
        <v>1940</v>
      </c>
      <c r="O289" s="147" t="s">
        <v>1941</v>
      </c>
      <c r="P289" s="146" t="s">
        <v>1942</v>
      </c>
      <c r="Q289" s="146" t="s">
        <v>1943</v>
      </c>
      <c r="R289" s="146" t="str">
        <f>IF(S289="","",IF(OR(S289="国",S289="県",S289="市町",S289="組合その他"),"（公立）","（私立）"))</f>
        <v>（公立）</v>
      </c>
      <c r="S289" s="148" t="s">
        <v>34</v>
      </c>
      <c r="V289" s="54">
        <f>IF(R289="（公立）",1,0)</f>
        <v>1</v>
      </c>
      <c r="W289" s="55">
        <f>IF(R289="（私立）",1,0)</f>
        <v>0</v>
      </c>
      <c r="X289" s="56">
        <f>IF(R289="（公立）",I289,0)</f>
        <v>90</v>
      </c>
      <c r="Y289" s="55">
        <f>IF(R289="（私立）",I289,0)</f>
        <v>0</v>
      </c>
    </row>
    <row r="290" spans="1:25" s="5" customFormat="1" ht="39.75" customHeight="1" thickTop="1">
      <c r="A290" s="149"/>
      <c r="B290" s="5">
        <f>COUNTA(B10:B289)</f>
        <v>265</v>
      </c>
      <c r="C290" s="2"/>
      <c r="D290" s="2"/>
      <c r="E290" s="2"/>
      <c r="F290" s="2"/>
      <c r="G290" s="2"/>
      <c r="H290" s="150"/>
      <c r="I290" s="151">
        <f>SUM(I10:I289)</f>
        <v>22779</v>
      </c>
      <c r="J290" s="2"/>
      <c r="K290" s="150"/>
      <c r="L290" s="2"/>
      <c r="M290" s="2"/>
      <c r="N290" s="2"/>
      <c r="O290" s="2"/>
      <c r="P290" s="2"/>
      <c r="Q290" s="2"/>
      <c r="R290" s="2"/>
      <c r="S290" s="2"/>
      <c r="T290" s="2"/>
      <c r="U290" s="2"/>
      <c r="V290" s="152">
        <f>SUM(V10:V289)</f>
        <v>85</v>
      </c>
      <c r="W290" s="153">
        <f>SUM(W10:W289)</f>
        <v>180</v>
      </c>
      <c r="X290" s="154">
        <f>SUM(X10:X289)</f>
        <v>6745</v>
      </c>
      <c r="Y290" s="153">
        <f>SUM(Y10:Y289)</f>
        <v>16034</v>
      </c>
    </row>
    <row r="291" spans="1:25" ht="14.25" customHeight="1" thickBot="1">
      <c r="A291" s="155"/>
      <c r="B291" s="156" t="s">
        <v>1944</v>
      </c>
      <c r="D291" s="157" t="s">
        <v>1945</v>
      </c>
      <c r="I291" s="158" t="s">
        <v>1946</v>
      </c>
      <c r="P291" s="157" t="s">
        <v>1947</v>
      </c>
    </row>
    <row r="292" spans="1:25" ht="14.25" customHeight="1" thickTop="1">
      <c r="A292" s="2"/>
      <c r="D292" s="159" t="s">
        <v>23</v>
      </c>
      <c r="E292" s="160">
        <f t="shared" ref="E292:E304" si="85">COUNTIF($O$10:$O$289,D292)</f>
        <v>34</v>
      </c>
      <c r="G292" s="157" t="s">
        <v>1948</v>
      </c>
      <c r="P292" s="161"/>
      <c r="Q292" s="162" t="s">
        <v>20</v>
      </c>
      <c r="R292" s="162" t="s">
        <v>1</v>
      </c>
      <c r="S292" s="163" t="s">
        <v>2</v>
      </c>
    </row>
    <row r="293" spans="1:25" ht="14.25" customHeight="1">
      <c r="A293" s="2"/>
      <c r="D293" s="164" t="s">
        <v>287</v>
      </c>
      <c r="E293" s="165">
        <f t="shared" si="85"/>
        <v>28</v>
      </c>
      <c r="G293" s="291"/>
      <c r="H293" s="288" t="s">
        <v>1</v>
      </c>
      <c r="I293" s="288"/>
      <c r="J293" s="288" t="s">
        <v>2</v>
      </c>
      <c r="K293" s="289"/>
      <c r="L293" s="166"/>
      <c r="M293" s="167" t="s">
        <v>1949</v>
      </c>
      <c r="N293" s="168" t="s">
        <v>1950</v>
      </c>
      <c r="P293" s="292" t="s">
        <v>3</v>
      </c>
      <c r="Q293" s="169" t="s">
        <v>1951</v>
      </c>
      <c r="R293" s="170">
        <f t="shared" ref="R293:R300" si="86">COUNTIF($S$10:$S$289,Q293)</f>
        <v>0</v>
      </c>
      <c r="S293" s="171">
        <f t="shared" ref="S293:S300" si="87">SUMIF($S$10:$S$289,Q293,$I$10:$I$289)</f>
        <v>0</v>
      </c>
    </row>
    <row r="294" spans="1:25" ht="14.25" customHeight="1">
      <c r="A294" s="2"/>
      <c r="D294" s="164" t="s">
        <v>493</v>
      </c>
      <c r="E294" s="165">
        <f t="shared" si="85"/>
        <v>38</v>
      </c>
      <c r="G294" s="291"/>
      <c r="H294" s="172" t="s">
        <v>21</v>
      </c>
      <c r="I294" s="172" t="s">
        <v>22</v>
      </c>
      <c r="J294" s="172" t="s">
        <v>21</v>
      </c>
      <c r="K294" s="173" t="s">
        <v>22</v>
      </c>
      <c r="L294" s="166"/>
      <c r="M294" s="174" t="s">
        <v>1952</v>
      </c>
      <c r="N294" s="175" t="s">
        <v>1952</v>
      </c>
      <c r="P294" s="293"/>
      <c r="Q294" s="169" t="s">
        <v>1953</v>
      </c>
      <c r="R294" s="170">
        <f t="shared" si="86"/>
        <v>0</v>
      </c>
      <c r="S294" s="171">
        <f t="shared" si="87"/>
        <v>0</v>
      </c>
    </row>
    <row r="295" spans="1:25" ht="14.25" customHeight="1">
      <c r="A295" s="2"/>
      <c r="D295" s="164" t="s">
        <v>763</v>
      </c>
      <c r="E295" s="165">
        <f t="shared" si="85"/>
        <v>15</v>
      </c>
      <c r="G295" s="176" t="s">
        <v>23</v>
      </c>
      <c r="H295" s="177">
        <f t="shared" ref="H295:K316" si="88">SUMIF($O$10:$O$289,$G295,V$10:V$289)</f>
        <v>9</v>
      </c>
      <c r="I295" s="177">
        <f t="shared" si="88"/>
        <v>25</v>
      </c>
      <c r="J295" s="178">
        <f t="shared" si="88"/>
        <v>745</v>
      </c>
      <c r="K295" s="179">
        <f t="shared" si="88"/>
        <v>2663</v>
      </c>
      <c r="L295" s="180"/>
      <c r="M295" s="181">
        <f t="shared" ref="M295:M316" si="89">H295+I295</f>
        <v>34</v>
      </c>
      <c r="N295" s="178">
        <f>J295+K295</f>
        <v>3408</v>
      </c>
      <c r="P295" s="293"/>
      <c r="Q295" s="169" t="s">
        <v>34</v>
      </c>
      <c r="R295" s="170">
        <f t="shared" si="86"/>
        <v>85</v>
      </c>
      <c r="S295" s="171">
        <f t="shared" si="87"/>
        <v>6745</v>
      </c>
    </row>
    <row r="296" spans="1:25" ht="14.25" customHeight="1" thickBot="1">
      <c r="A296" s="2"/>
      <c r="D296" s="164" t="s">
        <v>862</v>
      </c>
      <c r="E296" s="165">
        <f t="shared" si="85"/>
        <v>17</v>
      </c>
      <c r="G296" s="182" t="s">
        <v>287</v>
      </c>
      <c r="H296" s="183">
        <f t="shared" si="88"/>
        <v>5</v>
      </c>
      <c r="I296" s="183">
        <f t="shared" si="88"/>
        <v>23</v>
      </c>
      <c r="J296" s="184">
        <f t="shared" si="88"/>
        <v>510</v>
      </c>
      <c r="K296" s="185">
        <f t="shared" si="88"/>
        <v>2010</v>
      </c>
      <c r="L296" s="180"/>
      <c r="M296" s="186">
        <f t="shared" si="89"/>
        <v>28</v>
      </c>
      <c r="N296" s="184">
        <f t="shared" ref="N296:N316" si="90">J296+K296</f>
        <v>2520</v>
      </c>
      <c r="P296" s="294"/>
      <c r="Q296" s="187" t="s">
        <v>1954</v>
      </c>
      <c r="R296" s="188">
        <f t="shared" si="86"/>
        <v>0</v>
      </c>
      <c r="S296" s="189">
        <f t="shared" si="87"/>
        <v>0</v>
      </c>
    </row>
    <row r="297" spans="1:25" ht="14.25" customHeight="1" thickTop="1">
      <c r="A297" s="2"/>
      <c r="D297" s="164" t="s">
        <v>982</v>
      </c>
      <c r="E297" s="165">
        <f t="shared" si="85"/>
        <v>10</v>
      </c>
      <c r="G297" s="182" t="s">
        <v>493</v>
      </c>
      <c r="H297" s="183">
        <f t="shared" si="88"/>
        <v>11</v>
      </c>
      <c r="I297" s="183">
        <f t="shared" si="88"/>
        <v>27</v>
      </c>
      <c r="J297" s="184">
        <f t="shared" si="88"/>
        <v>1110</v>
      </c>
      <c r="K297" s="185">
        <f t="shared" si="88"/>
        <v>2708</v>
      </c>
      <c r="L297" s="180"/>
      <c r="M297" s="186">
        <f t="shared" si="89"/>
        <v>38</v>
      </c>
      <c r="N297" s="184">
        <f t="shared" si="90"/>
        <v>3818</v>
      </c>
      <c r="P297" s="293" t="s">
        <v>4</v>
      </c>
      <c r="Q297" s="175" t="s">
        <v>93</v>
      </c>
      <c r="R297" s="190">
        <f t="shared" si="86"/>
        <v>147</v>
      </c>
      <c r="S297" s="191">
        <f t="shared" si="87"/>
        <v>14011</v>
      </c>
    </row>
    <row r="298" spans="1:25" ht="14.25" customHeight="1">
      <c r="A298" s="2"/>
      <c r="D298" s="164" t="s">
        <v>1056</v>
      </c>
      <c r="E298" s="165">
        <f t="shared" si="85"/>
        <v>26</v>
      </c>
      <c r="G298" s="182" t="s">
        <v>763</v>
      </c>
      <c r="H298" s="183">
        <f t="shared" si="88"/>
        <v>11</v>
      </c>
      <c r="I298" s="183">
        <f t="shared" si="88"/>
        <v>4</v>
      </c>
      <c r="J298" s="184">
        <f t="shared" si="88"/>
        <v>705</v>
      </c>
      <c r="K298" s="185">
        <f t="shared" si="88"/>
        <v>375</v>
      </c>
      <c r="L298" s="180"/>
      <c r="M298" s="186">
        <f t="shared" si="89"/>
        <v>15</v>
      </c>
      <c r="N298" s="184">
        <f t="shared" si="90"/>
        <v>1080</v>
      </c>
      <c r="P298" s="293"/>
      <c r="Q298" s="169" t="s">
        <v>1955</v>
      </c>
      <c r="R298" s="170">
        <f t="shared" si="86"/>
        <v>0</v>
      </c>
      <c r="S298" s="171">
        <f t="shared" si="87"/>
        <v>0</v>
      </c>
    </row>
    <row r="299" spans="1:25" ht="14.25" customHeight="1">
      <c r="A299" s="2"/>
      <c r="D299" s="164" t="s">
        <v>1956</v>
      </c>
      <c r="E299" s="165">
        <f t="shared" si="85"/>
        <v>11</v>
      </c>
      <c r="G299" s="182" t="s">
        <v>862</v>
      </c>
      <c r="H299" s="183">
        <f t="shared" si="88"/>
        <v>2</v>
      </c>
      <c r="I299" s="183">
        <f t="shared" si="88"/>
        <v>15</v>
      </c>
      <c r="J299" s="184">
        <f t="shared" si="88"/>
        <v>150</v>
      </c>
      <c r="K299" s="185">
        <f t="shared" si="88"/>
        <v>1500</v>
      </c>
      <c r="L299" s="180"/>
      <c r="M299" s="186">
        <f t="shared" si="89"/>
        <v>17</v>
      </c>
      <c r="N299" s="184">
        <f t="shared" si="90"/>
        <v>1650</v>
      </c>
      <c r="P299" s="293"/>
      <c r="Q299" s="169" t="s">
        <v>143</v>
      </c>
      <c r="R299" s="170">
        <f t="shared" si="86"/>
        <v>12</v>
      </c>
      <c r="S299" s="171">
        <f t="shared" si="87"/>
        <v>923</v>
      </c>
    </row>
    <row r="300" spans="1:25" ht="14.25" customHeight="1" thickBot="1">
      <c r="A300" s="2"/>
      <c r="D300" s="164" t="s">
        <v>1318</v>
      </c>
      <c r="E300" s="165">
        <f t="shared" si="85"/>
        <v>7</v>
      </c>
      <c r="G300" s="182" t="s">
        <v>982</v>
      </c>
      <c r="H300" s="183">
        <f t="shared" si="88"/>
        <v>2</v>
      </c>
      <c r="I300" s="183">
        <f t="shared" si="88"/>
        <v>8</v>
      </c>
      <c r="J300" s="184">
        <f t="shared" si="88"/>
        <v>280</v>
      </c>
      <c r="K300" s="185">
        <f t="shared" si="88"/>
        <v>787</v>
      </c>
      <c r="L300" s="180"/>
      <c r="M300" s="186">
        <f t="shared" si="89"/>
        <v>10</v>
      </c>
      <c r="N300" s="184">
        <f t="shared" si="90"/>
        <v>1067</v>
      </c>
      <c r="P300" s="295"/>
      <c r="Q300" s="192" t="s">
        <v>126</v>
      </c>
      <c r="R300" s="193">
        <f t="shared" si="86"/>
        <v>21</v>
      </c>
      <c r="S300" s="194">
        <f t="shared" si="87"/>
        <v>1100</v>
      </c>
    </row>
    <row r="301" spans="1:25" ht="14.25" customHeight="1" thickTop="1">
      <c r="A301" s="2"/>
      <c r="D301" s="164" t="s">
        <v>1364</v>
      </c>
      <c r="E301" s="165">
        <f t="shared" si="85"/>
        <v>11</v>
      </c>
      <c r="G301" s="182" t="s">
        <v>1056</v>
      </c>
      <c r="H301" s="183">
        <f t="shared" si="88"/>
        <v>8</v>
      </c>
      <c r="I301" s="183">
        <f t="shared" si="88"/>
        <v>18</v>
      </c>
      <c r="J301" s="184">
        <f t="shared" si="88"/>
        <v>470</v>
      </c>
      <c r="K301" s="185">
        <f t="shared" si="88"/>
        <v>1360</v>
      </c>
      <c r="L301" s="180"/>
      <c r="M301" s="186">
        <f t="shared" si="89"/>
        <v>26</v>
      </c>
      <c r="N301" s="184">
        <f t="shared" si="90"/>
        <v>1830</v>
      </c>
      <c r="R301" s="195">
        <f>SUM(R293:R300)</f>
        <v>265</v>
      </c>
      <c r="S301" s="195">
        <f>SUM(S293:S300)</f>
        <v>22779</v>
      </c>
    </row>
    <row r="302" spans="1:25" ht="14.25" customHeight="1">
      <c r="A302" s="2"/>
      <c r="D302" s="164" t="s">
        <v>1447</v>
      </c>
      <c r="E302" s="165">
        <f t="shared" si="85"/>
        <v>9</v>
      </c>
      <c r="G302" s="182" t="s">
        <v>1956</v>
      </c>
      <c r="H302" s="183">
        <f t="shared" si="88"/>
        <v>4</v>
      </c>
      <c r="I302" s="183">
        <f t="shared" si="88"/>
        <v>7</v>
      </c>
      <c r="J302" s="184">
        <f t="shared" si="88"/>
        <v>305</v>
      </c>
      <c r="K302" s="185">
        <f t="shared" si="88"/>
        <v>860</v>
      </c>
      <c r="L302" s="180"/>
      <c r="M302" s="186">
        <f t="shared" si="89"/>
        <v>11</v>
      </c>
      <c r="N302" s="184">
        <f t="shared" si="90"/>
        <v>1165</v>
      </c>
    </row>
    <row r="303" spans="1:25" ht="14.25" customHeight="1">
      <c r="A303" s="2"/>
      <c r="D303" s="164" t="s">
        <v>1511</v>
      </c>
      <c r="E303" s="165">
        <f t="shared" si="85"/>
        <v>23</v>
      </c>
      <c r="G303" s="182" t="s">
        <v>1318</v>
      </c>
      <c r="H303" s="183">
        <f t="shared" si="88"/>
        <v>6</v>
      </c>
      <c r="I303" s="183">
        <f t="shared" si="88"/>
        <v>1</v>
      </c>
      <c r="J303" s="184">
        <f t="shared" si="88"/>
        <v>565</v>
      </c>
      <c r="K303" s="185">
        <f t="shared" si="88"/>
        <v>90</v>
      </c>
      <c r="L303" s="180"/>
      <c r="M303" s="186">
        <f t="shared" si="89"/>
        <v>7</v>
      </c>
      <c r="N303" s="184">
        <f t="shared" si="90"/>
        <v>655</v>
      </c>
    </row>
    <row r="304" spans="1:25" ht="14.25" customHeight="1" thickBot="1">
      <c r="A304" s="2"/>
      <c r="D304" s="196" t="s">
        <v>1668</v>
      </c>
      <c r="E304" s="197">
        <f t="shared" si="85"/>
        <v>16</v>
      </c>
      <c r="G304" s="182" t="s">
        <v>1364</v>
      </c>
      <c r="H304" s="183">
        <f t="shared" si="88"/>
        <v>2</v>
      </c>
      <c r="I304" s="183">
        <f t="shared" si="88"/>
        <v>9</v>
      </c>
      <c r="J304" s="184">
        <f t="shared" si="88"/>
        <v>120</v>
      </c>
      <c r="K304" s="185">
        <f t="shared" si="88"/>
        <v>670</v>
      </c>
      <c r="L304" s="180"/>
      <c r="M304" s="186">
        <f t="shared" si="89"/>
        <v>11</v>
      </c>
      <c r="N304" s="184">
        <f t="shared" si="90"/>
        <v>790</v>
      </c>
    </row>
    <row r="305" spans="1:14" ht="14.25" customHeight="1" thickTop="1" thickBot="1">
      <c r="A305" s="2"/>
      <c r="D305" s="198" t="s">
        <v>1957</v>
      </c>
      <c r="E305" s="199">
        <f>SUM(E292:E304)</f>
        <v>245</v>
      </c>
      <c r="G305" s="182" t="s">
        <v>1447</v>
      </c>
      <c r="H305" s="183">
        <f t="shared" si="88"/>
        <v>6</v>
      </c>
      <c r="I305" s="183">
        <f t="shared" si="88"/>
        <v>3</v>
      </c>
      <c r="J305" s="184">
        <f t="shared" si="88"/>
        <v>210</v>
      </c>
      <c r="K305" s="185">
        <f t="shared" si="88"/>
        <v>120</v>
      </c>
      <c r="L305" s="180"/>
      <c r="M305" s="186">
        <f t="shared" si="89"/>
        <v>9</v>
      </c>
      <c r="N305" s="184">
        <f t="shared" si="90"/>
        <v>330</v>
      </c>
    </row>
    <row r="306" spans="1:14" ht="14.25" customHeight="1" thickTop="1">
      <c r="A306" s="2"/>
      <c r="D306" s="200" t="s">
        <v>1958</v>
      </c>
      <c r="E306" s="201">
        <f t="shared" ref="E306:E314" si="91">COUNTIF($O$10:$O$289,D306)</f>
        <v>10</v>
      </c>
      <c r="G306" s="182" t="s">
        <v>1511</v>
      </c>
      <c r="H306" s="183">
        <f t="shared" si="88"/>
        <v>11</v>
      </c>
      <c r="I306" s="183">
        <f t="shared" si="88"/>
        <v>12</v>
      </c>
      <c r="J306" s="184">
        <f t="shared" si="88"/>
        <v>985</v>
      </c>
      <c r="K306" s="185">
        <f t="shared" si="88"/>
        <v>1136</v>
      </c>
      <c r="L306" s="180"/>
      <c r="M306" s="186">
        <f t="shared" si="89"/>
        <v>23</v>
      </c>
      <c r="N306" s="184">
        <f t="shared" si="90"/>
        <v>2121</v>
      </c>
    </row>
    <row r="307" spans="1:14" ht="14.25" customHeight="1">
      <c r="A307" s="2"/>
      <c r="D307" s="164" t="s">
        <v>1959</v>
      </c>
      <c r="E307" s="165">
        <f t="shared" si="91"/>
        <v>0</v>
      </c>
      <c r="G307" s="202" t="s">
        <v>1668</v>
      </c>
      <c r="H307" s="183">
        <f t="shared" si="88"/>
        <v>3</v>
      </c>
      <c r="I307" s="183">
        <f t="shared" si="88"/>
        <v>13</v>
      </c>
      <c r="J307" s="184">
        <f t="shared" si="88"/>
        <v>320</v>
      </c>
      <c r="K307" s="185">
        <f t="shared" si="88"/>
        <v>1045</v>
      </c>
      <c r="L307" s="180"/>
      <c r="M307" s="186">
        <f t="shared" si="89"/>
        <v>16</v>
      </c>
      <c r="N307" s="184">
        <f t="shared" si="90"/>
        <v>1365</v>
      </c>
    </row>
    <row r="308" spans="1:14" ht="14.25" customHeight="1">
      <c r="A308" s="2"/>
      <c r="D308" s="164" t="s">
        <v>1960</v>
      </c>
      <c r="E308" s="165">
        <f t="shared" si="91"/>
        <v>2</v>
      </c>
      <c r="G308" s="202" t="s">
        <v>1958</v>
      </c>
      <c r="H308" s="183">
        <f t="shared" si="88"/>
        <v>1</v>
      </c>
      <c r="I308" s="183">
        <f t="shared" si="88"/>
        <v>9</v>
      </c>
      <c r="J308" s="184">
        <f t="shared" si="88"/>
        <v>20</v>
      </c>
      <c r="K308" s="185">
        <f t="shared" si="88"/>
        <v>290</v>
      </c>
      <c r="L308" s="180"/>
      <c r="M308" s="186">
        <f t="shared" si="89"/>
        <v>10</v>
      </c>
      <c r="N308" s="184">
        <f t="shared" si="90"/>
        <v>310</v>
      </c>
    </row>
    <row r="309" spans="1:14" ht="14.25" customHeight="1">
      <c r="A309" s="2"/>
      <c r="D309" s="164" t="s">
        <v>1961</v>
      </c>
      <c r="E309" s="165">
        <f t="shared" si="91"/>
        <v>4</v>
      </c>
      <c r="G309" s="202" t="s">
        <v>1959</v>
      </c>
      <c r="H309" s="183">
        <f t="shared" si="88"/>
        <v>0</v>
      </c>
      <c r="I309" s="183">
        <f t="shared" si="88"/>
        <v>0</v>
      </c>
      <c r="J309" s="184">
        <f t="shared" si="88"/>
        <v>0</v>
      </c>
      <c r="K309" s="185">
        <f t="shared" si="88"/>
        <v>0</v>
      </c>
      <c r="L309" s="180"/>
      <c r="M309" s="186">
        <f t="shared" si="89"/>
        <v>0</v>
      </c>
      <c r="N309" s="184">
        <f t="shared" si="90"/>
        <v>0</v>
      </c>
    </row>
    <row r="310" spans="1:14" ht="14.25" customHeight="1">
      <c r="A310" s="2"/>
      <c r="D310" s="164" t="s">
        <v>1962</v>
      </c>
      <c r="E310" s="165">
        <f t="shared" si="91"/>
        <v>3</v>
      </c>
      <c r="G310" s="202" t="s">
        <v>1960</v>
      </c>
      <c r="H310" s="183">
        <f t="shared" si="88"/>
        <v>0</v>
      </c>
      <c r="I310" s="183">
        <f t="shared" si="88"/>
        <v>2</v>
      </c>
      <c r="J310" s="184">
        <f t="shared" si="88"/>
        <v>0</v>
      </c>
      <c r="K310" s="185">
        <f t="shared" si="88"/>
        <v>50</v>
      </c>
      <c r="L310" s="180"/>
      <c r="M310" s="186">
        <f t="shared" si="89"/>
        <v>2</v>
      </c>
      <c r="N310" s="184">
        <f t="shared" si="90"/>
        <v>50</v>
      </c>
    </row>
    <row r="311" spans="1:14" ht="14.25" customHeight="1">
      <c r="A311" s="2"/>
      <c r="D311" s="164" t="s">
        <v>1963</v>
      </c>
      <c r="E311" s="165">
        <f t="shared" si="91"/>
        <v>0</v>
      </c>
      <c r="G311" s="202" t="s">
        <v>1961</v>
      </c>
      <c r="H311" s="183">
        <f t="shared" si="88"/>
        <v>2</v>
      </c>
      <c r="I311" s="183">
        <f t="shared" si="88"/>
        <v>2</v>
      </c>
      <c r="J311" s="184">
        <f t="shared" si="88"/>
        <v>120</v>
      </c>
      <c r="K311" s="185">
        <f t="shared" si="88"/>
        <v>200</v>
      </c>
      <c r="L311" s="180"/>
      <c r="M311" s="186">
        <f t="shared" si="89"/>
        <v>4</v>
      </c>
      <c r="N311" s="184">
        <f t="shared" si="90"/>
        <v>320</v>
      </c>
    </row>
    <row r="312" spans="1:14" ht="14.25" customHeight="1">
      <c r="A312" s="2"/>
      <c r="D312" s="164" t="s">
        <v>1964</v>
      </c>
      <c r="E312" s="165">
        <f t="shared" si="91"/>
        <v>0</v>
      </c>
      <c r="G312" s="202" t="s">
        <v>1962</v>
      </c>
      <c r="H312" s="183">
        <f t="shared" si="88"/>
        <v>1</v>
      </c>
      <c r="I312" s="183">
        <f t="shared" si="88"/>
        <v>2</v>
      </c>
      <c r="J312" s="184">
        <f t="shared" si="88"/>
        <v>40</v>
      </c>
      <c r="K312" s="185">
        <f t="shared" si="88"/>
        <v>170</v>
      </c>
      <c r="L312" s="180"/>
      <c r="M312" s="186">
        <f t="shared" si="89"/>
        <v>3</v>
      </c>
      <c r="N312" s="184">
        <f t="shared" si="90"/>
        <v>210</v>
      </c>
    </row>
    <row r="313" spans="1:14" ht="14.25" customHeight="1">
      <c r="A313" s="2"/>
      <c r="D313" s="164" t="s">
        <v>1965</v>
      </c>
      <c r="E313" s="165">
        <f t="shared" si="91"/>
        <v>1</v>
      </c>
      <c r="G313" s="182" t="s">
        <v>1963</v>
      </c>
      <c r="H313" s="183">
        <f t="shared" si="88"/>
        <v>0</v>
      </c>
      <c r="I313" s="183">
        <f t="shared" si="88"/>
        <v>0</v>
      </c>
      <c r="J313" s="184">
        <f t="shared" si="88"/>
        <v>0</v>
      </c>
      <c r="K313" s="185">
        <f t="shared" si="88"/>
        <v>0</v>
      </c>
      <c r="L313" s="180"/>
      <c r="M313" s="186">
        <f t="shared" si="89"/>
        <v>0</v>
      </c>
      <c r="N313" s="184">
        <f t="shared" si="90"/>
        <v>0</v>
      </c>
    </row>
    <row r="314" spans="1:14" ht="14.25" customHeight="1" thickBot="1">
      <c r="A314" s="2"/>
      <c r="D314" s="196" t="s">
        <v>1966</v>
      </c>
      <c r="E314" s="197">
        <f t="shared" si="91"/>
        <v>0</v>
      </c>
      <c r="G314" s="182" t="s">
        <v>1964</v>
      </c>
      <c r="H314" s="183">
        <f t="shared" si="88"/>
        <v>0</v>
      </c>
      <c r="I314" s="183">
        <f t="shared" si="88"/>
        <v>0</v>
      </c>
      <c r="J314" s="184">
        <f t="shared" si="88"/>
        <v>0</v>
      </c>
      <c r="K314" s="185">
        <f t="shared" si="88"/>
        <v>0</v>
      </c>
      <c r="L314" s="180"/>
      <c r="M314" s="186">
        <f t="shared" si="89"/>
        <v>0</v>
      </c>
      <c r="N314" s="184">
        <f t="shared" si="90"/>
        <v>0</v>
      </c>
    </row>
    <row r="315" spans="1:14" ht="14.25" customHeight="1" thickTop="1" thickBot="1">
      <c r="A315" s="2"/>
      <c r="D315" s="198" t="s">
        <v>1967</v>
      </c>
      <c r="E315" s="199">
        <f>SUM(E306:E314)</f>
        <v>20</v>
      </c>
      <c r="G315" s="202" t="s">
        <v>1965</v>
      </c>
      <c r="H315" s="183">
        <f t="shared" si="88"/>
        <v>1</v>
      </c>
      <c r="I315" s="183">
        <f t="shared" si="88"/>
        <v>0</v>
      </c>
      <c r="J315" s="184">
        <f t="shared" si="88"/>
        <v>90</v>
      </c>
      <c r="K315" s="185">
        <f t="shared" si="88"/>
        <v>0</v>
      </c>
      <c r="L315" s="180"/>
      <c r="M315" s="186">
        <f t="shared" si="89"/>
        <v>1</v>
      </c>
      <c r="N315" s="184">
        <f t="shared" si="90"/>
        <v>90</v>
      </c>
    </row>
    <row r="316" spans="1:14" ht="14.25" customHeight="1" thickTop="1" thickBot="1">
      <c r="A316" s="2"/>
      <c r="D316" s="203" t="s">
        <v>1968</v>
      </c>
      <c r="E316" s="204">
        <f>E305+E315</f>
        <v>265</v>
      </c>
      <c r="F316" s="2" t="str">
        <f>IF(E316=B290,"","おかしいぞ～？")</f>
        <v/>
      </c>
      <c r="G316" s="205" t="s">
        <v>1966</v>
      </c>
      <c r="H316" s="206">
        <f t="shared" si="88"/>
        <v>0</v>
      </c>
      <c r="I316" s="206">
        <f t="shared" si="88"/>
        <v>0</v>
      </c>
      <c r="J316" s="207">
        <f t="shared" si="88"/>
        <v>0</v>
      </c>
      <c r="K316" s="208">
        <f t="shared" si="88"/>
        <v>0</v>
      </c>
      <c r="L316" s="180"/>
      <c r="M316" s="209">
        <f t="shared" si="89"/>
        <v>0</v>
      </c>
      <c r="N316" s="207">
        <f t="shared" si="90"/>
        <v>0</v>
      </c>
    </row>
    <row r="317" spans="1:14" ht="14.25" customHeight="1" thickTop="1">
      <c r="A317" s="2"/>
      <c r="G317" s="210"/>
      <c r="H317" s="211">
        <f>SUM(H295:H316)</f>
        <v>85</v>
      </c>
      <c r="I317" s="211">
        <f>SUM(I295:I316)</f>
        <v>180</v>
      </c>
      <c r="J317" s="212">
        <f>SUM(J295:J316)</f>
        <v>6745</v>
      </c>
      <c r="K317" s="213">
        <f>SUM(K295:K316)</f>
        <v>16034</v>
      </c>
      <c r="L317" s="180"/>
      <c r="M317" s="214">
        <f>SUM(M295:M316)</f>
        <v>265</v>
      </c>
      <c r="N317" s="215">
        <f>SUM(N295:N316)</f>
        <v>22779</v>
      </c>
    </row>
    <row r="318" spans="1:14" ht="14.25" customHeight="1">
      <c r="A318" s="2"/>
      <c r="G318" s="216" t="s">
        <v>1969</v>
      </c>
    </row>
    <row r="319" spans="1:14" ht="14.25" customHeight="1">
      <c r="A319" s="2"/>
      <c r="G319" s="217"/>
      <c r="H319" s="288" t="s">
        <v>1</v>
      </c>
      <c r="I319" s="288"/>
      <c r="J319" s="288" t="s">
        <v>2</v>
      </c>
      <c r="K319" s="289"/>
      <c r="L319" s="218"/>
      <c r="M319" s="219" t="s">
        <v>1949</v>
      </c>
      <c r="N319" s="168" t="s">
        <v>1950</v>
      </c>
    </row>
    <row r="320" spans="1:14" ht="14.25" customHeight="1">
      <c r="A320" s="2"/>
      <c r="G320" s="175"/>
      <c r="H320" s="220" t="s">
        <v>21</v>
      </c>
      <c r="I320" s="220" t="s">
        <v>22</v>
      </c>
      <c r="J320" s="220" t="s">
        <v>21</v>
      </c>
      <c r="K320" s="221" t="s">
        <v>22</v>
      </c>
      <c r="L320" s="222"/>
      <c r="M320" s="223" t="s">
        <v>1952</v>
      </c>
      <c r="N320" s="224" t="s">
        <v>1952</v>
      </c>
    </row>
    <row r="321" spans="1:14" ht="14.25" customHeight="1">
      <c r="A321" s="2"/>
      <c r="G321" s="176" t="s">
        <v>1970</v>
      </c>
      <c r="H321" s="225">
        <f t="shared" ref="H321:K322" si="92">H308</f>
        <v>1</v>
      </c>
      <c r="I321" s="225">
        <f t="shared" si="92"/>
        <v>9</v>
      </c>
      <c r="J321" s="226">
        <f t="shared" si="92"/>
        <v>20</v>
      </c>
      <c r="K321" s="227">
        <f t="shared" si="92"/>
        <v>290</v>
      </c>
      <c r="L321" s="228"/>
      <c r="M321" s="229">
        <f>M308</f>
        <v>10</v>
      </c>
      <c r="N321" s="226">
        <f>N308</f>
        <v>310</v>
      </c>
    </row>
    <row r="322" spans="1:14" ht="14.25" customHeight="1">
      <c r="A322" s="2"/>
      <c r="G322" s="182" t="s">
        <v>1971</v>
      </c>
      <c r="H322" s="230">
        <f t="shared" si="92"/>
        <v>0</v>
      </c>
      <c r="I322" s="230">
        <f t="shared" si="92"/>
        <v>0</v>
      </c>
      <c r="J322" s="231">
        <f t="shared" si="92"/>
        <v>0</v>
      </c>
      <c r="K322" s="232">
        <f t="shared" si="92"/>
        <v>0</v>
      </c>
      <c r="L322" s="233"/>
      <c r="M322" s="234">
        <f>M309</f>
        <v>0</v>
      </c>
      <c r="N322" s="231">
        <f>N309</f>
        <v>0</v>
      </c>
    </row>
    <row r="323" spans="1:14" ht="14.25" customHeight="1">
      <c r="A323" s="2"/>
      <c r="G323" s="182" t="s">
        <v>1861</v>
      </c>
      <c r="H323" s="230">
        <f>H310+H311+H312</f>
        <v>3</v>
      </c>
      <c r="I323" s="230">
        <f>I310+I311+I312</f>
        <v>6</v>
      </c>
      <c r="J323" s="231">
        <f>J310+J311+J312</f>
        <v>160</v>
      </c>
      <c r="K323" s="232">
        <f>K310+K311+K312</f>
        <v>420</v>
      </c>
      <c r="L323" s="233"/>
      <c r="M323" s="234">
        <f>M310+M311+M312</f>
        <v>9</v>
      </c>
      <c r="N323" s="231">
        <f>N310+N311+N312</f>
        <v>580</v>
      </c>
    </row>
    <row r="324" spans="1:14" ht="14.25" customHeight="1">
      <c r="A324" s="2"/>
      <c r="G324" s="182" t="s">
        <v>1972</v>
      </c>
      <c r="H324" s="230">
        <f>H313+H314</f>
        <v>0</v>
      </c>
      <c r="I324" s="230">
        <f>I313+I314</f>
        <v>0</v>
      </c>
      <c r="J324" s="231">
        <f>J313+J314</f>
        <v>0</v>
      </c>
      <c r="K324" s="232">
        <f>K313+K314</f>
        <v>0</v>
      </c>
      <c r="L324" s="233"/>
      <c r="M324" s="234">
        <f>M313+M314</f>
        <v>0</v>
      </c>
      <c r="N324" s="231">
        <f>N313+N314</f>
        <v>0</v>
      </c>
    </row>
    <row r="325" spans="1:14" ht="39.950000000000003" customHeight="1">
      <c r="A325" s="2"/>
      <c r="G325" s="235" t="s">
        <v>1933</v>
      </c>
      <c r="H325" s="236">
        <f>H315+H316</f>
        <v>1</v>
      </c>
      <c r="I325" s="236">
        <f>I315+I316</f>
        <v>0</v>
      </c>
      <c r="J325" s="237">
        <f>J315+J316</f>
        <v>90</v>
      </c>
      <c r="K325" s="238">
        <f>K315+K316</f>
        <v>0</v>
      </c>
      <c r="L325" s="239"/>
      <c r="M325" s="240">
        <f>M315+M316</f>
        <v>1</v>
      </c>
      <c r="N325" s="237">
        <f>N315+N316</f>
        <v>90</v>
      </c>
    </row>
    <row r="326" spans="1:14" ht="39.950000000000003" customHeight="1">
      <c r="A326" s="2"/>
    </row>
    <row r="327" spans="1:14">
      <c r="A327" s="2"/>
    </row>
  </sheetData>
  <autoFilter ref="A8:Z324" xr:uid="{2215A17E-EF78-463A-85DD-54AB1E77CA09}"/>
  <mergeCells count="8">
    <mergeCell ref="P293:P296"/>
    <mergeCell ref="P297:P300"/>
    <mergeCell ref="H319:I319"/>
    <mergeCell ref="J319:K319"/>
    <mergeCell ref="C4:F4"/>
    <mergeCell ref="G293:G294"/>
    <mergeCell ref="H293:I293"/>
    <mergeCell ref="J293:K293"/>
  </mergeCells>
  <phoneticPr fontId="3"/>
  <dataValidations count="4">
    <dataValidation type="list" allowBlank="1" showInputMessage="1" showErrorMessage="1" sqref="S11:S12 JO11:JO12 TK11:TK12 ADG11:ADG12 ANC11:ANC12 AWY11:AWY12 BGU11:BGU12 BQQ11:BQQ12 CAM11:CAM12 CKI11:CKI12 CUE11:CUE12 DEA11:DEA12 DNW11:DNW12 DXS11:DXS12 EHO11:EHO12 ERK11:ERK12 FBG11:FBG12 FLC11:FLC12 FUY11:FUY12 GEU11:GEU12 GOQ11:GOQ12 GYM11:GYM12 HII11:HII12 HSE11:HSE12 ICA11:ICA12 ILW11:ILW12 IVS11:IVS12 JFO11:JFO12 JPK11:JPK12 JZG11:JZG12 KJC11:KJC12 KSY11:KSY12 LCU11:LCU12 LMQ11:LMQ12 LWM11:LWM12 MGI11:MGI12 MQE11:MQE12 NAA11:NAA12 NJW11:NJW12 NTS11:NTS12 ODO11:ODO12 ONK11:ONK12 OXG11:OXG12 PHC11:PHC12 PQY11:PQY12 QAU11:QAU12 QKQ11:QKQ12 QUM11:QUM12 REI11:REI12 ROE11:ROE12 RYA11:RYA12 SHW11:SHW12 SRS11:SRS12 TBO11:TBO12 TLK11:TLK12 TVG11:TVG12 UFC11:UFC12 UOY11:UOY12 UYU11:UYU12 VIQ11:VIQ12 VSM11:VSM12 WCI11:WCI12 WME11:WME12 WWA11:WWA12 S65547:S65548 JO65547:JO65548 TK65547:TK65548 ADG65547:ADG65548 ANC65547:ANC65548 AWY65547:AWY65548 BGU65547:BGU65548 BQQ65547:BQQ65548 CAM65547:CAM65548 CKI65547:CKI65548 CUE65547:CUE65548 DEA65547:DEA65548 DNW65547:DNW65548 DXS65547:DXS65548 EHO65547:EHO65548 ERK65547:ERK65548 FBG65547:FBG65548 FLC65547:FLC65548 FUY65547:FUY65548 GEU65547:GEU65548 GOQ65547:GOQ65548 GYM65547:GYM65548 HII65547:HII65548 HSE65547:HSE65548 ICA65547:ICA65548 ILW65547:ILW65548 IVS65547:IVS65548 JFO65547:JFO65548 JPK65547:JPK65548 JZG65547:JZG65548 KJC65547:KJC65548 KSY65547:KSY65548 LCU65547:LCU65548 LMQ65547:LMQ65548 LWM65547:LWM65548 MGI65547:MGI65548 MQE65547:MQE65548 NAA65547:NAA65548 NJW65547:NJW65548 NTS65547:NTS65548 ODO65547:ODO65548 ONK65547:ONK65548 OXG65547:OXG65548 PHC65547:PHC65548 PQY65547:PQY65548 QAU65547:QAU65548 QKQ65547:QKQ65548 QUM65547:QUM65548 REI65547:REI65548 ROE65547:ROE65548 RYA65547:RYA65548 SHW65547:SHW65548 SRS65547:SRS65548 TBO65547:TBO65548 TLK65547:TLK65548 TVG65547:TVG65548 UFC65547:UFC65548 UOY65547:UOY65548 UYU65547:UYU65548 VIQ65547:VIQ65548 VSM65547:VSM65548 WCI65547:WCI65548 WME65547:WME65548 WWA65547:WWA65548 S131083:S131084 JO131083:JO131084 TK131083:TK131084 ADG131083:ADG131084 ANC131083:ANC131084 AWY131083:AWY131084 BGU131083:BGU131084 BQQ131083:BQQ131084 CAM131083:CAM131084 CKI131083:CKI131084 CUE131083:CUE131084 DEA131083:DEA131084 DNW131083:DNW131084 DXS131083:DXS131084 EHO131083:EHO131084 ERK131083:ERK131084 FBG131083:FBG131084 FLC131083:FLC131084 FUY131083:FUY131084 GEU131083:GEU131084 GOQ131083:GOQ131084 GYM131083:GYM131084 HII131083:HII131084 HSE131083:HSE131084 ICA131083:ICA131084 ILW131083:ILW131084 IVS131083:IVS131084 JFO131083:JFO131084 JPK131083:JPK131084 JZG131083:JZG131084 KJC131083:KJC131084 KSY131083:KSY131084 LCU131083:LCU131084 LMQ131083:LMQ131084 LWM131083:LWM131084 MGI131083:MGI131084 MQE131083:MQE131084 NAA131083:NAA131084 NJW131083:NJW131084 NTS131083:NTS131084 ODO131083:ODO131084 ONK131083:ONK131084 OXG131083:OXG131084 PHC131083:PHC131084 PQY131083:PQY131084 QAU131083:QAU131084 QKQ131083:QKQ131084 QUM131083:QUM131084 REI131083:REI131084 ROE131083:ROE131084 RYA131083:RYA131084 SHW131083:SHW131084 SRS131083:SRS131084 TBO131083:TBO131084 TLK131083:TLK131084 TVG131083:TVG131084 UFC131083:UFC131084 UOY131083:UOY131084 UYU131083:UYU131084 VIQ131083:VIQ131084 VSM131083:VSM131084 WCI131083:WCI131084 WME131083:WME131084 WWA131083:WWA131084 S196619:S196620 JO196619:JO196620 TK196619:TK196620 ADG196619:ADG196620 ANC196619:ANC196620 AWY196619:AWY196620 BGU196619:BGU196620 BQQ196619:BQQ196620 CAM196619:CAM196620 CKI196619:CKI196620 CUE196619:CUE196620 DEA196619:DEA196620 DNW196619:DNW196620 DXS196619:DXS196620 EHO196619:EHO196620 ERK196619:ERK196620 FBG196619:FBG196620 FLC196619:FLC196620 FUY196619:FUY196620 GEU196619:GEU196620 GOQ196619:GOQ196620 GYM196619:GYM196620 HII196619:HII196620 HSE196619:HSE196620 ICA196619:ICA196620 ILW196619:ILW196620 IVS196619:IVS196620 JFO196619:JFO196620 JPK196619:JPK196620 JZG196619:JZG196620 KJC196619:KJC196620 KSY196619:KSY196620 LCU196619:LCU196620 LMQ196619:LMQ196620 LWM196619:LWM196620 MGI196619:MGI196620 MQE196619:MQE196620 NAA196619:NAA196620 NJW196619:NJW196620 NTS196619:NTS196620 ODO196619:ODO196620 ONK196619:ONK196620 OXG196619:OXG196620 PHC196619:PHC196620 PQY196619:PQY196620 QAU196619:QAU196620 QKQ196619:QKQ196620 QUM196619:QUM196620 REI196619:REI196620 ROE196619:ROE196620 RYA196619:RYA196620 SHW196619:SHW196620 SRS196619:SRS196620 TBO196619:TBO196620 TLK196619:TLK196620 TVG196619:TVG196620 UFC196619:UFC196620 UOY196619:UOY196620 UYU196619:UYU196620 VIQ196619:VIQ196620 VSM196619:VSM196620 WCI196619:WCI196620 WME196619:WME196620 WWA196619:WWA196620 S262155:S262156 JO262155:JO262156 TK262155:TK262156 ADG262155:ADG262156 ANC262155:ANC262156 AWY262155:AWY262156 BGU262155:BGU262156 BQQ262155:BQQ262156 CAM262155:CAM262156 CKI262155:CKI262156 CUE262155:CUE262156 DEA262155:DEA262156 DNW262155:DNW262156 DXS262155:DXS262156 EHO262155:EHO262156 ERK262155:ERK262156 FBG262155:FBG262156 FLC262155:FLC262156 FUY262155:FUY262156 GEU262155:GEU262156 GOQ262155:GOQ262156 GYM262155:GYM262156 HII262155:HII262156 HSE262155:HSE262156 ICA262155:ICA262156 ILW262155:ILW262156 IVS262155:IVS262156 JFO262155:JFO262156 JPK262155:JPK262156 JZG262155:JZG262156 KJC262155:KJC262156 KSY262155:KSY262156 LCU262155:LCU262156 LMQ262155:LMQ262156 LWM262155:LWM262156 MGI262155:MGI262156 MQE262155:MQE262156 NAA262155:NAA262156 NJW262155:NJW262156 NTS262155:NTS262156 ODO262155:ODO262156 ONK262155:ONK262156 OXG262155:OXG262156 PHC262155:PHC262156 PQY262155:PQY262156 QAU262155:QAU262156 QKQ262155:QKQ262156 QUM262155:QUM262156 REI262155:REI262156 ROE262155:ROE262156 RYA262155:RYA262156 SHW262155:SHW262156 SRS262155:SRS262156 TBO262155:TBO262156 TLK262155:TLK262156 TVG262155:TVG262156 UFC262155:UFC262156 UOY262155:UOY262156 UYU262155:UYU262156 VIQ262155:VIQ262156 VSM262155:VSM262156 WCI262155:WCI262156 WME262155:WME262156 WWA262155:WWA262156 S327691:S327692 JO327691:JO327692 TK327691:TK327692 ADG327691:ADG327692 ANC327691:ANC327692 AWY327691:AWY327692 BGU327691:BGU327692 BQQ327691:BQQ327692 CAM327691:CAM327692 CKI327691:CKI327692 CUE327691:CUE327692 DEA327691:DEA327692 DNW327691:DNW327692 DXS327691:DXS327692 EHO327691:EHO327692 ERK327691:ERK327692 FBG327691:FBG327692 FLC327691:FLC327692 FUY327691:FUY327692 GEU327691:GEU327692 GOQ327691:GOQ327692 GYM327691:GYM327692 HII327691:HII327692 HSE327691:HSE327692 ICA327691:ICA327692 ILW327691:ILW327692 IVS327691:IVS327692 JFO327691:JFO327692 JPK327691:JPK327692 JZG327691:JZG327692 KJC327691:KJC327692 KSY327691:KSY327692 LCU327691:LCU327692 LMQ327691:LMQ327692 LWM327691:LWM327692 MGI327691:MGI327692 MQE327691:MQE327692 NAA327691:NAA327692 NJW327691:NJW327692 NTS327691:NTS327692 ODO327691:ODO327692 ONK327691:ONK327692 OXG327691:OXG327692 PHC327691:PHC327692 PQY327691:PQY327692 QAU327691:QAU327692 QKQ327691:QKQ327692 QUM327691:QUM327692 REI327691:REI327692 ROE327691:ROE327692 RYA327691:RYA327692 SHW327691:SHW327692 SRS327691:SRS327692 TBO327691:TBO327692 TLK327691:TLK327692 TVG327691:TVG327692 UFC327691:UFC327692 UOY327691:UOY327692 UYU327691:UYU327692 VIQ327691:VIQ327692 VSM327691:VSM327692 WCI327691:WCI327692 WME327691:WME327692 WWA327691:WWA327692 S393227:S393228 JO393227:JO393228 TK393227:TK393228 ADG393227:ADG393228 ANC393227:ANC393228 AWY393227:AWY393228 BGU393227:BGU393228 BQQ393227:BQQ393228 CAM393227:CAM393228 CKI393227:CKI393228 CUE393227:CUE393228 DEA393227:DEA393228 DNW393227:DNW393228 DXS393227:DXS393228 EHO393227:EHO393228 ERK393227:ERK393228 FBG393227:FBG393228 FLC393227:FLC393228 FUY393227:FUY393228 GEU393227:GEU393228 GOQ393227:GOQ393228 GYM393227:GYM393228 HII393227:HII393228 HSE393227:HSE393228 ICA393227:ICA393228 ILW393227:ILW393228 IVS393227:IVS393228 JFO393227:JFO393228 JPK393227:JPK393228 JZG393227:JZG393228 KJC393227:KJC393228 KSY393227:KSY393228 LCU393227:LCU393228 LMQ393227:LMQ393228 LWM393227:LWM393228 MGI393227:MGI393228 MQE393227:MQE393228 NAA393227:NAA393228 NJW393227:NJW393228 NTS393227:NTS393228 ODO393227:ODO393228 ONK393227:ONK393228 OXG393227:OXG393228 PHC393227:PHC393228 PQY393227:PQY393228 QAU393227:QAU393228 QKQ393227:QKQ393228 QUM393227:QUM393228 REI393227:REI393228 ROE393227:ROE393228 RYA393227:RYA393228 SHW393227:SHW393228 SRS393227:SRS393228 TBO393227:TBO393228 TLK393227:TLK393228 TVG393227:TVG393228 UFC393227:UFC393228 UOY393227:UOY393228 UYU393227:UYU393228 VIQ393227:VIQ393228 VSM393227:VSM393228 WCI393227:WCI393228 WME393227:WME393228 WWA393227:WWA393228 S458763:S458764 JO458763:JO458764 TK458763:TK458764 ADG458763:ADG458764 ANC458763:ANC458764 AWY458763:AWY458764 BGU458763:BGU458764 BQQ458763:BQQ458764 CAM458763:CAM458764 CKI458763:CKI458764 CUE458763:CUE458764 DEA458763:DEA458764 DNW458763:DNW458764 DXS458763:DXS458764 EHO458763:EHO458764 ERK458763:ERK458764 FBG458763:FBG458764 FLC458763:FLC458764 FUY458763:FUY458764 GEU458763:GEU458764 GOQ458763:GOQ458764 GYM458763:GYM458764 HII458763:HII458764 HSE458763:HSE458764 ICA458763:ICA458764 ILW458763:ILW458764 IVS458763:IVS458764 JFO458763:JFO458764 JPK458763:JPK458764 JZG458763:JZG458764 KJC458763:KJC458764 KSY458763:KSY458764 LCU458763:LCU458764 LMQ458763:LMQ458764 LWM458763:LWM458764 MGI458763:MGI458764 MQE458763:MQE458764 NAA458763:NAA458764 NJW458763:NJW458764 NTS458763:NTS458764 ODO458763:ODO458764 ONK458763:ONK458764 OXG458763:OXG458764 PHC458763:PHC458764 PQY458763:PQY458764 QAU458763:QAU458764 QKQ458763:QKQ458764 QUM458763:QUM458764 REI458763:REI458764 ROE458763:ROE458764 RYA458763:RYA458764 SHW458763:SHW458764 SRS458763:SRS458764 TBO458763:TBO458764 TLK458763:TLK458764 TVG458763:TVG458764 UFC458763:UFC458764 UOY458763:UOY458764 UYU458763:UYU458764 VIQ458763:VIQ458764 VSM458763:VSM458764 WCI458763:WCI458764 WME458763:WME458764 WWA458763:WWA458764 S524299:S524300 JO524299:JO524300 TK524299:TK524300 ADG524299:ADG524300 ANC524299:ANC524300 AWY524299:AWY524300 BGU524299:BGU524300 BQQ524299:BQQ524300 CAM524299:CAM524300 CKI524299:CKI524300 CUE524299:CUE524300 DEA524299:DEA524300 DNW524299:DNW524300 DXS524299:DXS524300 EHO524299:EHO524300 ERK524299:ERK524300 FBG524299:FBG524300 FLC524299:FLC524300 FUY524299:FUY524300 GEU524299:GEU524300 GOQ524299:GOQ524300 GYM524299:GYM524300 HII524299:HII524300 HSE524299:HSE524300 ICA524299:ICA524300 ILW524299:ILW524300 IVS524299:IVS524300 JFO524299:JFO524300 JPK524299:JPK524300 JZG524299:JZG524300 KJC524299:KJC524300 KSY524299:KSY524300 LCU524299:LCU524300 LMQ524299:LMQ524300 LWM524299:LWM524300 MGI524299:MGI524300 MQE524299:MQE524300 NAA524299:NAA524300 NJW524299:NJW524300 NTS524299:NTS524300 ODO524299:ODO524300 ONK524299:ONK524300 OXG524299:OXG524300 PHC524299:PHC524300 PQY524299:PQY524300 QAU524299:QAU524300 QKQ524299:QKQ524300 QUM524299:QUM524300 REI524299:REI524300 ROE524299:ROE524300 RYA524299:RYA524300 SHW524299:SHW524300 SRS524299:SRS524300 TBO524299:TBO524300 TLK524299:TLK524300 TVG524299:TVG524300 UFC524299:UFC524300 UOY524299:UOY524300 UYU524299:UYU524300 VIQ524299:VIQ524300 VSM524299:VSM524300 WCI524299:WCI524300 WME524299:WME524300 WWA524299:WWA524300 S589835:S589836 JO589835:JO589836 TK589835:TK589836 ADG589835:ADG589836 ANC589835:ANC589836 AWY589835:AWY589836 BGU589835:BGU589836 BQQ589835:BQQ589836 CAM589835:CAM589836 CKI589835:CKI589836 CUE589835:CUE589836 DEA589835:DEA589836 DNW589835:DNW589836 DXS589835:DXS589836 EHO589835:EHO589836 ERK589835:ERK589836 FBG589835:FBG589836 FLC589835:FLC589836 FUY589835:FUY589836 GEU589835:GEU589836 GOQ589835:GOQ589836 GYM589835:GYM589836 HII589835:HII589836 HSE589835:HSE589836 ICA589835:ICA589836 ILW589835:ILW589836 IVS589835:IVS589836 JFO589835:JFO589836 JPK589835:JPK589836 JZG589835:JZG589836 KJC589835:KJC589836 KSY589835:KSY589836 LCU589835:LCU589836 LMQ589835:LMQ589836 LWM589835:LWM589836 MGI589835:MGI589836 MQE589835:MQE589836 NAA589835:NAA589836 NJW589835:NJW589836 NTS589835:NTS589836 ODO589835:ODO589836 ONK589835:ONK589836 OXG589835:OXG589836 PHC589835:PHC589836 PQY589835:PQY589836 QAU589835:QAU589836 QKQ589835:QKQ589836 QUM589835:QUM589836 REI589835:REI589836 ROE589835:ROE589836 RYA589835:RYA589836 SHW589835:SHW589836 SRS589835:SRS589836 TBO589835:TBO589836 TLK589835:TLK589836 TVG589835:TVG589836 UFC589835:UFC589836 UOY589835:UOY589836 UYU589835:UYU589836 VIQ589835:VIQ589836 VSM589835:VSM589836 WCI589835:WCI589836 WME589835:WME589836 WWA589835:WWA589836 S655371:S655372 JO655371:JO655372 TK655371:TK655372 ADG655371:ADG655372 ANC655371:ANC655372 AWY655371:AWY655372 BGU655371:BGU655372 BQQ655371:BQQ655372 CAM655371:CAM655372 CKI655371:CKI655372 CUE655371:CUE655372 DEA655371:DEA655372 DNW655371:DNW655372 DXS655371:DXS655372 EHO655371:EHO655372 ERK655371:ERK655372 FBG655371:FBG655372 FLC655371:FLC655372 FUY655371:FUY655372 GEU655371:GEU655372 GOQ655371:GOQ655372 GYM655371:GYM655372 HII655371:HII655372 HSE655371:HSE655372 ICA655371:ICA655372 ILW655371:ILW655372 IVS655371:IVS655372 JFO655371:JFO655372 JPK655371:JPK655372 JZG655371:JZG655372 KJC655371:KJC655372 KSY655371:KSY655372 LCU655371:LCU655372 LMQ655371:LMQ655372 LWM655371:LWM655372 MGI655371:MGI655372 MQE655371:MQE655372 NAA655371:NAA655372 NJW655371:NJW655372 NTS655371:NTS655372 ODO655371:ODO655372 ONK655371:ONK655372 OXG655371:OXG655372 PHC655371:PHC655372 PQY655371:PQY655372 QAU655371:QAU655372 QKQ655371:QKQ655372 QUM655371:QUM655372 REI655371:REI655372 ROE655371:ROE655372 RYA655371:RYA655372 SHW655371:SHW655372 SRS655371:SRS655372 TBO655371:TBO655372 TLK655371:TLK655372 TVG655371:TVG655372 UFC655371:UFC655372 UOY655371:UOY655372 UYU655371:UYU655372 VIQ655371:VIQ655372 VSM655371:VSM655372 WCI655371:WCI655372 WME655371:WME655372 WWA655371:WWA655372 S720907:S720908 JO720907:JO720908 TK720907:TK720908 ADG720907:ADG720908 ANC720907:ANC720908 AWY720907:AWY720908 BGU720907:BGU720908 BQQ720907:BQQ720908 CAM720907:CAM720908 CKI720907:CKI720908 CUE720907:CUE720908 DEA720907:DEA720908 DNW720907:DNW720908 DXS720907:DXS720908 EHO720907:EHO720908 ERK720907:ERK720908 FBG720907:FBG720908 FLC720907:FLC720908 FUY720907:FUY720908 GEU720907:GEU720908 GOQ720907:GOQ720908 GYM720907:GYM720908 HII720907:HII720908 HSE720907:HSE720908 ICA720907:ICA720908 ILW720907:ILW720908 IVS720907:IVS720908 JFO720907:JFO720908 JPK720907:JPK720908 JZG720907:JZG720908 KJC720907:KJC720908 KSY720907:KSY720908 LCU720907:LCU720908 LMQ720907:LMQ720908 LWM720907:LWM720908 MGI720907:MGI720908 MQE720907:MQE720908 NAA720907:NAA720908 NJW720907:NJW720908 NTS720907:NTS720908 ODO720907:ODO720908 ONK720907:ONK720908 OXG720907:OXG720908 PHC720907:PHC720908 PQY720907:PQY720908 QAU720907:QAU720908 QKQ720907:QKQ720908 QUM720907:QUM720908 REI720907:REI720908 ROE720907:ROE720908 RYA720907:RYA720908 SHW720907:SHW720908 SRS720907:SRS720908 TBO720907:TBO720908 TLK720907:TLK720908 TVG720907:TVG720908 UFC720907:UFC720908 UOY720907:UOY720908 UYU720907:UYU720908 VIQ720907:VIQ720908 VSM720907:VSM720908 WCI720907:WCI720908 WME720907:WME720908 WWA720907:WWA720908 S786443:S786444 JO786443:JO786444 TK786443:TK786444 ADG786443:ADG786444 ANC786443:ANC786444 AWY786443:AWY786444 BGU786443:BGU786444 BQQ786443:BQQ786444 CAM786443:CAM786444 CKI786443:CKI786444 CUE786443:CUE786444 DEA786443:DEA786444 DNW786443:DNW786444 DXS786443:DXS786444 EHO786443:EHO786444 ERK786443:ERK786444 FBG786443:FBG786444 FLC786443:FLC786444 FUY786443:FUY786444 GEU786443:GEU786444 GOQ786443:GOQ786444 GYM786443:GYM786444 HII786443:HII786444 HSE786443:HSE786444 ICA786443:ICA786444 ILW786443:ILW786444 IVS786443:IVS786444 JFO786443:JFO786444 JPK786443:JPK786444 JZG786443:JZG786444 KJC786443:KJC786444 KSY786443:KSY786444 LCU786443:LCU786444 LMQ786443:LMQ786444 LWM786443:LWM786444 MGI786443:MGI786444 MQE786443:MQE786444 NAA786443:NAA786444 NJW786443:NJW786444 NTS786443:NTS786444 ODO786443:ODO786444 ONK786443:ONK786444 OXG786443:OXG786444 PHC786443:PHC786444 PQY786443:PQY786444 QAU786443:QAU786444 QKQ786443:QKQ786444 QUM786443:QUM786444 REI786443:REI786444 ROE786443:ROE786444 RYA786443:RYA786444 SHW786443:SHW786444 SRS786443:SRS786444 TBO786443:TBO786444 TLK786443:TLK786444 TVG786443:TVG786444 UFC786443:UFC786444 UOY786443:UOY786444 UYU786443:UYU786444 VIQ786443:VIQ786444 VSM786443:VSM786444 WCI786443:WCI786444 WME786443:WME786444 WWA786443:WWA786444 S851979:S851980 JO851979:JO851980 TK851979:TK851980 ADG851979:ADG851980 ANC851979:ANC851980 AWY851979:AWY851980 BGU851979:BGU851980 BQQ851979:BQQ851980 CAM851979:CAM851980 CKI851979:CKI851980 CUE851979:CUE851980 DEA851979:DEA851980 DNW851979:DNW851980 DXS851979:DXS851980 EHO851979:EHO851980 ERK851979:ERK851980 FBG851979:FBG851980 FLC851979:FLC851980 FUY851979:FUY851980 GEU851979:GEU851980 GOQ851979:GOQ851980 GYM851979:GYM851980 HII851979:HII851980 HSE851979:HSE851980 ICA851979:ICA851980 ILW851979:ILW851980 IVS851979:IVS851980 JFO851979:JFO851980 JPK851979:JPK851980 JZG851979:JZG851980 KJC851979:KJC851980 KSY851979:KSY851980 LCU851979:LCU851980 LMQ851979:LMQ851980 LWM851979:LWM851980 MGI851979:MGI851980 MQE851979:MQE851980 NAA851979:NAA851980 NJW851979:NJW851980 NTS851979:NTS851980 ODO851979:ODO851980 ONK851979:ONK851980 OXG851979:OXG851980 PHC851979:PHC851980 PQY851979:PQY851980 QAU851979:QAU851980 QKQ851979:QKQ851980 QUM851979:QUM851980 REI851979:REI851980 ROE851979:ROE851980 RYA851979:RYA851980 SHW851979:SHW851980 SRS851979:SRS851980 TBO851979:TBO851980 TLK851979:TLK851980 TVG851979:TVG851980 UFC851979:UFC851980 UOY851979:UOY851980 UYU851979:UYU851980 VIQ851979:VIQ851980 VSM851979:VSM851980 WCI851979:WCI851980 WME851979:WME851980 WWA851979:WWA851980 S917515:S917516 JO917515:JO917516 TK917515:TK917516 ADG917515:ADG917516 ANC917515:ANC917516 AWY917515:AWY917516 BGU917515:BGU917516 BQQ917515:BQQ917516 CAM917515:CAM917516 CKI917515:CKI917516 CUE917515:CUE917516 DEA917515:DEA917516 DNW917515:DNW917516 DXS917515:DXS917516 EHO917515:EHO917516 ERK917515:ERK917516 FBG917515:FBG917516 FLC917515:FLC917516 FUY917515:FUY917516 GEU917515:GEU917516 GOQ917515:GOQ917516 GYM917515:GYM917516 HII917515:HII917516 HSE917515:HSE917516 ICA917515:ICA917516 ILW917515:ILW917516 IVS917515:IVS917516 JFO917515:JFO917516 JPK917515:JPK917516 JZG917515:JZG917516 KJC917515:KJC917516 KSY917515:KSY917516 LCU917515:LCU917516 LMQ917515:LMQ917516 LWM917515:LWM917516 MGI917515:MGI917516 MQE917515:MQE917516 NAA917515:NAA917516 NJW917515:NJW917516 NTS917515:NTS917516 ODO917515:ODO917516 ONK917515:ONK917516 OXG917515:OXG917516 PHC917515:PHC917516 PQY917515:PQY917516 QAU917515:QAU917516 QKQ917515:QKQ917516 QUM917515:QUM917516 REI917515:REI917516 ROE917515:ROE917516 RYA917515:RYA917516 SHW917515:SHW917516 SRS917515:SRS917516 TBO917515:TBO917516 TLK917515:TLK917516 TVG917515:TVG917516 UFC917515:UFC917516 UOY917515:UOY917516 UYU917515:UYU917516 VIQ917515:VIQ917516 VSM917515:VSM917516 WCI917515:WCI917516 WME917515:WME917516 WWA917515:WWA917516 S983051:S983052 JO983051:JO983052 TK983051:TK983052 ADG983051:ADG983052 ANC983051:ANC983052 AWY983051:AWY983052 BGU983051:BGU983052 BQQ983051:BQQ983052 CAM983051:CAM983052 CKI983051:CKI983052 CUE983051:CUE983052 DEA983051:DEA983052 DNW983051:DNW983052 DXS983051:DXS983052 EHO983051:EHO983052 ERK983051:ERK983052 FBG983051:FBG983052 FLC983051:FLC983052 FUY983051:FUY983052 GEU983051:GEU983052 GOQ983051:GOQ983052 GYM983051:GYM983052 HII983051:HII983052 HSE983051:HSE983052 ICA983051:ICA983052 ILW983051:ILW983052 IVS983051:IVS983052 JFO983051:JFO983052 JPK983051:JPK983052 JZG983051:JZG983052 KJC983051:KJC983052 KSY983051:KSY983052 LCU983051:LCU983052 LMQ983051:LMQ983052 LWM983051:LWM983052 MGI983051:MGI983052 MQE983051:MQE983052 NAA983051:NAA983052 NJW983051:NJW983052 NTS983051:NTS983052 ODO983051:ODO983052 ONK983051:ONK983052 OXG983051:OXG983052 PHC983051:PHC983052 PQY983051:PQY983052 QAU983051:QAU983052 QKQ983051:QKQ983052 QUM983051:QUM983052 REI983051:REI983052 ROE983051:ROE983052 RYA983051:RYA983052 SHW983051:SHW983052 SRS983051:SRS983052 TBO983051:TBO983052 TLK983051:TLK983052 TVG983051:TVG983052 UFC983051:UFC983052 UOY983051:UOY983052 UYU983051:UYU983052 VIQ983051:VIQ983052 VSM983051:VSM983052 WCI983051:WCI983052 WME983051:WME983052 WWA983051:WWA983052 S18 JO18 TK18 ADG18 ANC18 AWY18 BGU18 BQQ18 CAM18 CKI18 CUE18 DEA18 DNW18 DXS18 EHO18 ERK18 FBG18 FLC18 FUY18 GEU18 GOQ18 GYM18 HII18 HSE18 ICA18 ILW18 IVS18 JFO18 JPK18 JZG18 KJC18 KSY18 LCU18 LMQ18 LWM18 MGI18 MQE18 NAA18 NJW18 NTS18 ODO18 ONK18 OXG18 PHC18 PQY18 QAU18 QKQ18 QUM18 REI18 ROE18 RYA18 SHW18 SRS18 TBO18 TLK18 TVG18 UFC18 UOY18 UYU18 VIQ18 VSM18 WCI18 WME18 WWA18 S65554 JO65554 TK65554 ADG65554 ANC65554 AWY65554 BGU65554 BQQ65554 CAM65554 CKI65554 CUE65554 DEA65554 DNW65554 DXS65554 EHO65554 ERK65554 FBG65554 FLC65554 FUY65554 GEU65554 GOQ65554 GYM65554 HII65554 HSE65554 ICA65554 ILW65554 IVS65554 JFO65554 JPK65554 JZG65554 KJC65554 KSY65554 LCU65554 LMQ65554 LWM65554 MGI65554 MQE65554 NAA65554 NJW65554 NTS65554 ODO65554 ONK65554 OXG65554 PHC65554 PQY65554 QAU65554 QKQ65554 QUM65554 REI65554 ROE65554 RYA65554 SHW65554 SRS65554 TBO65554 TLK65554 TVG65554 UFC65554 UOY65554 UYU65554 VIQ65554 VSM65554 WCI65554 WME65554 WWA65554 S131090 JO131090 TK131090 ADG131090 ANC131090 AWY131090 BGU131090 BQQ131090 CAM131090 CKI131090 CUE131090 DEA131090 DNW131090 DXS131090 EHO131090 ERK131090 FBG131090 FLC131090 FUY131090 GEU131090 GOQ131090 GYM131090 HII131090 HSE131090 ICA131090 ILW131090 IVS131090 JFO131090 JPK131090 JZG131090 KJC131090 KSY131090 LCU131090 LMQ131090 LWM131090 MGI131090 MQE131090 NAA131090 NJW131090 NTS131090 ODO131090 ONK131090 OXG131090 PHC131090 PQY131090 QAU131090 QKQ131090 QUM131090 REI131090 ROE131090 RYA131090 SHW131090 SRS131090 TBO131090 TLK131090 TVG131090 UFC131090 UOY131090 UYU131090 VIQ131090 VSM131090 WCI131090 WME131090 WWA131090 S196626 JO196626 TK196626 ADG196626 ANC196626 AWY196626 BGU196626 BQQ196626 CAM196626 CKI196626 CUE196626 DEA196626 DNW196626 DXS196626 EHO196626 ERK196626 FBG196626 FLC196626 FUY196626 GEU196626 GOQ196626 GYM196626 HII196626 HSE196626 ICA196626 ILW196626 IVS196626 JFO196626 JPK196626 JZG196626 KJC196626 KSY196626 LCU196626 LMQ196626 LWM196626 MGI196626 MQE196626 NAA196626 NJW196626 NTS196626 ODO196626 ONK196626 OXG196626 PHC196626 PQY196626 QAU196626 QKQ196626 QUM196626 REI196626 ROE196626 RYA196626 SHW196626 SRS196626 TBO196626 TLK196626 TVG196626 UFC196626 UOY196626 UYU196626 VIQ196626 VSM196626 WCI196626 WME196626 WWA196626 S262162 JO262162 TK262162 ADG262162 ANC262162 AWY262162 BGU262162 BQQ262162 CAM262162 CKI262162 CUE262162 DEA262162 DNW262162 DXS262162 EHO262162 ERK262162 FBG262162 FLC262162 FUY262162 GEU262162 GOQ262162 GYM262162 HII262162 HSE262162 ICA262162 ILW262162 IVS262162 JFO262162 JPK262162 JZG262162 KJC262162 KSY262162 LCU262162 LMQ262162 LWM262162 MGI262162 MQE262162 NAA262162 NJW262162 NTS262162 ODO262162 ONK262162 OXG262162 PHC262162 PQY262162 QAU262162 QKQ262162 QUM262162 REI262162 ROE262162 RYA262162 SHW262162 SRS262162 TBO262162 TLK262162 TVG262162 UFC262162 UOY262162 UYU262162 VIQ262162 VSM262162 WCI262162 WME262162 WWA262162 S327698 JO327698 TK327698 ADG327698 ANC327698 AWY327698 BGU327698 BQQ327698 CAM327698 CKI327698 CUE327698 DEA327698 DNW327698 DXS327698 EHO327698 ERK327698 FBG327698 FLC327698 FUY327698 GEU327698 GOQ327698 GYM327698 HII327698 HSE327698 ICA327698 ILW327698 IVS327698 JFO327698 JPK327698 JZG327698 KJC327698 KSY327698 LCU327698 LMQ327698 LWM327698 MGI327698 MQE327698 NAA327698 NJW327698 NTS327698 ODO327698 ONK327698 OXG327698 PHC327698 PQY327698 QAU327698 QKQ327698 QUM327698 REI327698 ROE327698 RYA327698 SHW327698 SRS327698 TBO327698 TLK327698 TVG327698 UFC327698 UOY327698 UYU327698 VIQ327698 VSM327698 WCI327698 WME327698 WWA327698 S393234 JO393234 TK393234 ADG393234 ANC393234 AWY393234 BGU393234 BQQ393234 CAM393234 CKI393234 CUE393234 DEA393234 DNW393234 DXS393234 EHO393234 ERK393234 FBG393234 FLC393234 FUY393234 GEU393234 GOQ393234 GYM393234 HII393234 HSE393234 ICA393234 ILW393234 IVS393234 JFO393234 JPK393234 JZG393234 KJC393234 KSY393234 LCU393234 LMQ393234 LWM393234 MGI393234 MQE393234 NAA393234 NJW393234 NTS393234 ODO393234 ONK393234 OXG393234 PHC393234 PQY393234 QAU393234 QKQ393234 QUM393234 REI393234 ROE393234 RYA393234 SHW393234 SRS393234 TBO393234 TLK393234 TVG393234 UFC393234 UOY393234 UYU393234 VIQ393234 VSM393234 WCI393234 WME393234 WWA393234 S458770 JO458770 TK458770 ADG458770 ANC458770 AWY458770 BGU458770 BQQ458770 CAM458770 CKI458770 CUE458770 DEA458770 DNW458770 DXS458770 EHO458770 ERK458770 FBG458770 FLC458770 FUY458770 GEU458770 GOQ458770 GYM458770 HII458770 HSE458770 ICA458770 ILW458770 IVS458770 JFO458770 JPK458770 JZG458770 KJC458770 KSY458770 LCU458770 LMQ458770 LWM458770 MGI458770 MQE458770 NAA458770 NJW458770 NTS458770 ODO458770 ONK458770 OXG458770 PHC458770 PQY458770 QAU458770 QKQ458770 QUM458770 REI458770 ROE458770 RYA458770 SHW458770 SRS458770 TBO458770 TLK458770 TVG458770 UFC458770 UOY458770 UYU458770 VIQ458770 VSM458770 WCI458770 WME458770 WWA458770 S524306 JO524306 TK524306 ADG524306 ANC524306 AWY524306 BGU524306 BQQ524306 CAM524306 CKI524306 CUE524306 DEA524306 DNW524306 DXS524306 EHO524306 ERK524306 FBG524306 FLC524306 FUY524306 GEU524306 GOQ524306 GYM524306 HII524306 HSE524306 ICA524306 ILW524306 IVS524306 JFO524306 JPK524306 JZG524306 KJC524306 KSY524306 LCU524306 LMQ524306 LWM524306 MGI524306 MQE524306 NAA524306 NJW524306 NTS524306 ODO524306 ONK524306 OXG524306 PHC524306 PQY524306 QAU524306 QKQ524306 QUM524306 REI524306 ROE524306 RYA524306 SHW524306 SRS524306 TBO524306 TLK524306 TVG524306 UFC524306 UOY524306 UYU524306 VIQ524306 VSM524306 WCI524306 WME524306 WWA524306 S589842 JO589842 TK589842 ADG589842 ANC589842 AWY589842 BGU589842 BQQ589842 CAM589842 CKI589842 CUE589842 DEA589842 DNW589842 DXS589842 EHO589842 ERK589842 FBG589842 FLC589842 FUY589842 GEU589842 GOQ589842 GYM589842 HII589842 HSE589842 ICA589842 ILW589842 IVS589842 JFO589842 JPK589842 JZG589842 KJC589842 KSY589842 LCU589842 LMQ589842 LWM589842 MGI589842 MQE589842 NAA589842 NJW589842 NTS589842 ODO589842 ONK589842 OXG589842 PHC589842 PQY589842 QAU589842 QKQ589842 QUM589842 REI589842 ROE589842 RYA589842 SHW589842 SRS589842 TBO589842 TLK589842 TVG589842 UFC589842 UOY589842 UYU589842 VIQ589842 VSM589842 WCI589842 WME589842 WWA589842 S655378 JO655378 TK655378 ADG655378 ANC655378 AWY655378 BGU655378 BQQ655378 CAM655378 CKI655378 CUE655378 DEA655378 DNW655378 DXS655378 EHO655378 ERK655378 FBG655378 FLC655378 FUY655378 GEU655378 GOQ655378 GYM655378 HII655378 HSE655378 ICA655378 ILW655378 IVS655378 JFO655378 JPK655378 JZG655378 KJC655378 KSY655378 LCU655378 LMQ655378 LWM655378 MGI655378 MQE655378 NAA655378 NJW655378 NTS655378 ODO655378 ONK655378 OXG655378 PHC655378 PQY655378 QAU655378 QKQ655378 QUM655378 REI655378 ROE655378 RYA655378 SHW655378 SRS655378 TBO655378 TLK655378 TVG655378 UFC655378 UOY655378 UYU655378 VIQ655378 VSM655378 WCI655378 WME655378 WWA655378 S720914 JO720914 TK720914 ADG720914 ANC720914 AWY720914 BGU720914 BQQ720914 CAM720914 CKI720914 CUE720914 DEA720914 DNW720914 DXS720914 EHO720914 ERK720914 FBG720914 FLC720914 FUY720914 GEU720914 GOQ720914 GYM720914 HII720914 HSE720914 ICA720914 ILW720914 IVS720914 JFO720914 JPK720914 JZG720914 KJC720914 KSY720914 LCU720914 LMQ720914 LWM720914 MGI720914 MQE720914 NAA720914 NJW720914 NTS720914 ODO720914 ONK720914 OXG720914 PHC720914 PQY720914 QAU720914 QKQ720914 QUM720914 REI720914 ROE720914 RYA720914 SHW720914 SRS720914 TBO720914 TLK720914 TVG720914 UFC720914 UOY720914 UYU720914 VIQ720914 VSM720914 WCI720914 WME720914 WWA720914 S786450 JO786450 TK786450 ADG786450 ANC786450 AWY786450 BGU786450 BQQ786450 CAM786450 CKI786450 CUE786450 DEA786450 DNW786450 DXS786450 EHO786450 ERK786450 FBG786450 FLC786450 FUY786450 GEU786450 GOQ786450 GYM786450 HII786450 HSE786450 ICA786450 ILW786450 IVS786450 JFO786450 JPK786450 JZG786450 KJC786450 KSY786450 LCU786450 LMQ786450 LWM786450 MGI786450 MQE786450 NAA786450 NJW786450 NTS786450 ODO786450 ONK786450 OXG786450 PHC786450 PQY786450 QAU786450 QKQ786450 QUM786450 REI786450 ROE786450 RYA786450 SHW786450 SRS786450 TBO786450 TLK786450 TVG786450 UFC786450 UOY786450 UYU786450 VIQ786450 VSM786450 WCI786450 WME786450 WWA786450 S851986 JO851986 TK851986 ADG851986 ANC851986 AWY851986 BGU851986 BQQ851986 CAM851986 CKI851986 CUE851986 DEA851986 DNW851986 DXS851986 EHO851986 ERK851986 FBG851986 FLC851986 FUY851986 GEU851986 GOQ851986 GYM851986 HII851986 HSE851986 ICA851986 ILW851986 IVS851986 JFO851986 JPK851986 JZG851986 KJC851986 KSY851986 LCU851986 LMQ851986 LWM851986 MGI851986 MQE851986 NAA851986 NJW851986 NTS851986 ODO851986 ONK851986 OXG851986 PHC851986 PQY851986 QAU851986 QKQ851986 QUM851986 REI851986 ROE851986 RYA851986 SHW851986 SRS851986 TBO851986 TLK851986 TVG851986 UFC851986 UOY851986 UYU851986 VIQ851986 VSM851986 WCI851986 WME851986 WWA851986 S917522 JO917522 TK917522 ADG917522 ANC917522 AWY917522 BGU917522 BQQ917522 CAM917522 CKI917522 CUE917522 DEA917522 DNW917522 DXS917522 EHO917522 ERK917522 FBG917522 FLC917522 FUY917522 GEU917522 GOQ917522 GYM917522 HII917522 HSE917522 ICA917522 ILW917522 IVS917522 JFO917522 JPK917522 JZG917522 KJC917522 KSY917522 LCU917522 LMQ917522 LWM917522 MGI917522 MQE917522 NAA917522 NJW917522 NTS917522 ODO917522 ONK917522 OXG917522 PHC917522 PQY917522 QAU917522 QKQ917522 QUM917522 REI917522 ROE917522 RYA917522 SHW917522 SRS917522 TBO917522 TLK917522 TVG917522 UFC917522 UOY917522 UYU917522 VIQ917522 VSM917522 WCI917522 WME917522 WWA917522 S983058 JO983058 TK983058 ADG983058 ANC983058 AWY983058 BGU983058 BQQ983058 CAM983058 CKI983058 CUE983058 DEA983058 DNW983058 DXS983058 EHO983058 ERK983058 FBG983058 FLC983058 FUY983058 GEU983058 GOQ983058 GYM983058 HII983058 HSE983058 ICA983058 ILW983058 IVS983058 JFO983058 JPK983058 JZG983058 KJC983058 KSY983058 LCU983058 LMQ983058 LWM983058 MGI983058 MQE983058 NAA983058 NJW983058 NTS983058 ODO983058 ONK983058 OXG983058 PHC983058 PQY983058 QAU983058 QKQ983058 QUM983058 REI983058 ROE983058 RYA983058 SHW983058 SRS983058 TBO983058 TLK983058 TVG983058 UFC983058 UOY983058 UYU983058 VIQ983058 VSM983058 WCI983058 WME983058 WWA983058 S21 JO21 TK21 ADG21 ANC21 AWY21 BGU21 BQQ21 CAM21 CKI21 CUE21 DEA21 DNW21 DXS21 EHO21 ERK21 FBG21 FLC21 FUY21 GEU21 GOQ21 GYM21 HII21 HSE21 ICA21 ILW21 IVS21 JFO21 JPK21 JZG21 KJC21 KSY21 LCU21 LMQ21 LWM21 MGI21 MQE21 NAA21 NJW21 NTS21 ODO21 ONK21 OXG21 PHC21 PQY21 QAU21 QKQ21 QUM21 REI21 ROE21 RYA21 SHW21 SRS21 TBO21 TLK21 TVG21 UFC21 UOY21 UYU21 VIQ21 VSM21 WCI21 WME21 WWA21 S65557 JO65557 TK65557 ADG65557 ANC65557 AWY65557 BGU65557 BQQ65557 CAM65557 CKI65557 CUE65557 DEA65557 DNW65557 DXS65557 EHO65557 ERK65557 FBG65557 FLC65557 FUY65557 GEU65557 GOQ65557 GYM65557 HII65557 HSE65557 ICA65557 ILW65557 IVS65557 JFO65557 JPK65557 JZG65557 KJC65557 KSY65557 LCU65557 LMQ65557 LWM65557 MGI65557 MQE65557 NAA65557 NJW65557 NTS65557 ODO65557 ONK65557 OXG65557 PHC65557 PQY65557 QAU65557 QKQ65557 QUM65557 REI65557 ROE65557 RYA65557 SHW65557 SRS65557 TBO65557 TLK65557 TVG65557 UFC65557 UOY65557 UYU65557 VIQ65557 VSM65557 WCI65557 WME65557 WWA65557 S131093 JO131093 TK131093 ADG131093 ANC131093 AWY131093 BGU131093 BQQ131093 CAM131093 CKI131093 CUE131093 DEA131093 DNW131093 DXS131093 EHO131093 ERK131093 FBG131093 FLC131093 FUY131093 GEU131093 GOQ131093 GYM131093 HII131093 HSE131093 ICA131093 ILW131093 IVS131093 JFO131093 JPK131093 JZG131093 KJC131093 KSY131093 LCU131093 LMQ131093 LWM131093 MGI131093 MQE131093 NAA131093 NJW131093 NTS131093 ODO131093 ONK131093 OXG131093 PHC131093 PQY131093 QAU131093 QKQ131093 QUM131093 REI131093 ROE131093 RYA131093 SHW131093 SRS131093 TBO131093 TLK131093 TVG131093 UFC131093 UOY131093 UYU131093 VIQ131093 VSM131093 WCI131093 WME131093 WWA131093 S196629 JO196629 TK196629 ADG196629 ANC196629 AWY196629 BGU196629 BQQ196629 CAM196629 CKI196629 CUE196629 DEA196629 DNW196629 DXS196629 EHO196629 ERK196629 FBG196629 FLC196629 FUY196629 GEU196629 GOQ196629 GYM196629 HII196629 HSE196629 ICA196629 ILW196629 IVS196629 JFO196629 JPK196629 JZG196629 KJC196629 KSY196629 LCU196629 LMQ196629 LWM196629 MGI196629 MQE196629 NAA196629 NJW196629 NTS196629 ODO196629 ONK196629 OXG196629 PHC196629 PQY196629 QAU196629 QKQ196629 QUM196629 REI196629 ROE196629 RYA196629 SHW196629 SRS196629 TBO196629 TLK196629 TVG196629 UFC196629 UOY196629 UYU196629 VIQ196629 VSM196629 WCI196629 WME196629 WWA196629 S262165 JO262165 TK262165 ADG262165 ANC262165 AWY262165 BGU262165 BQQ262165 CAM262165 CKI262165 CUE262165 DEA262165 DNW262165 DXS262165 EHO262165 ERK262165 FBG262165 FLC262165 FUY262165 GEU262165 GOQ262165 GYM262165 HII262165 HSE262165 ICA262165 ILW262165 IVS262165 JFO262165 JPK262165 JZG262165 KJC262165 KSY262165 LCU262165 LMQ262165 LWM262165 MGI262165 MQE262165 NAA262165 NJW262165 NTS262165 ODO262165 ONK262165 OXG262165 PHC262165 PQY262165 QAU262165 QKQ262165 QUM262165 REI262165 ROE262165 RYA262165 SHW262165 SRS262165 TBO262165 TLK262165 TVG262165 UFC262165 UOY262165 UYU262165 VIQ262165 VSM262165 WCI262165 WME262165 WWA262165 S327701 JO327701 TK327701 ADG327701 ANC327701 AWY327701 BGU327701 BQQ327701 CAM327701 CKI327701 CUE327701 DEA327701 DNW327701 DXS327701 EHO327701 ERK327701 FBG327701 FLC327701 FUY327701 GEU327701 GOQ327701 GYM327701 HII327701 HSE327701 ICA327701 ILW327701 IVS327701 JFO327701 JPK327701 JZG327701 KJC327701 KSY327701 LCU327701 LMQ327701 LWM327701 MGI327701 MQE327701 NAA327701 NJW327701 NTS327701 ODO327701 ONK327701 OXG327701 PHC327701 PQY327701 QAU327701 QKQ327701 QUM327701 REI327701 ROE327701 RYA327701 SHW327701 SRS327701 TBO327701 TLK327701 TVG327701 UFC327701 UOY327701 UYU327701 VIQ327701 VSM327701 WCI327701 WME327701 WWA327701 S393237 JO393237 TK393237 ADG393237 ANC393237 AWY393237 BGU393237 BQQ393237 CAM393237 CKI393237 CUE393237 DEA393237 DNW393237 DXS393237 EHO393237 ERK393237 FBG393237 FLC393237 FUY393237 GEU393237 GOQ393237 GYM393237 HII393237 HSE393237 ICA393237 ILW393237 IVS393237 JFO393237 JPK393237 JZG393237 KJC393237 KSY393237 LCU393237 LMQ393237 LWM393237 MGI393237 MQE393237 NAA393237 NJW393237 NTS393237 ODO393237 ONK393237 OXG393237 PHC393237 PQY393237 QAU393237 QKQ393237 QUM393237 REI393237 ROE393237 RYA393237 SHW393237 SRS393237 TBO393237 TLK393237 TVG393237 UFC393237 UOY393237 UYU393237 VIQ393237 VSM393237 WCI393237 WME393237 WWA393237 S458773 JO458773 TK458773 ADG458773 ANC458773 AWY458773 BGU458773 BQQ458773 CAM458773 CKI458773 CUE458773 DEA458773 DNW458773 DXS458773 EHO458773 ERK458773 FBG458773 FLC458773 FUY458773 GEU458773 GOQ458773 GYM458773 HII458773 HSE458773 ICA458773 ILW458773 IVS458773 JFO458773 JPK458773 JZG458773 KJC458773 KSY458773 LCU458773 LMQ458773 LWM458773 MGI458773 MQE458773 NAA458773 NJW458773 NTS458773 ODO458773 ONK458773 OXG458773 PHC458773 PQY458773 QAU458773 QKQ458773 QUM458773 REI458773 ROE458773 RYA458773 SHW458773 SRS458773 TBO458773 TLK458773 TVG458773 UFC458773 UOY458773 UYU458773 VIQ458773 VSM458773 WCI458773 WME458773 WWA458773 S524309 JO524309 TK524309 ADG524309 ANC524309 AWY524309 BGU524309 BQQ524309 CAM524309 CKI524309 CUE524309 DEA524309 DNW524309 DXS524309 EHO524309 ERK524309 FBG524309 FLC524309 FUY524309 GEU524309 GOQ524309 GYM524309 HII524309 HSE524309 ICA524309 ILW524309 IVS524309 JFO524309 JPK524309 JZG524309 KJC524309 KSY524309 LCU524309 LMQ524309 LWM524309 MGI524309 MQE524309 NAA524309 NJW524309 NTS524309 ODO524309 ONK524309 OXG524309 PHC524309 PQY524309 QAU524309 QKQ524309 QUM524309 REI524309 ROE524309 RYA524309 SHW524309 SRS524309 TBO524309 TLK524309 TVG524309 UFC524309 UOY524309 UYU524309 VIQ524309 VSM524309 WCI524309 WME524309 WWA524309 S589845 JO589845 TK589845 ADG589845 ANC589845 AWY589845 BGU589845 BQQ589845 CAM589845 CKI589845 CUE589845 DEA589845 DNW589845 DXS589845 EHO589845 ERK589845 FBG589845 FLC589845 FUY589845 GEU589845 GOQ589845 GYM589845 HII589845 HSE589845 ICA589845 ILW589845 IVS589845 JFO589845 JPK589845 JZG589845 KJC589845 KSY589845 LCU589845 LMQ589845 LWM589845 MGI589845 MQE589845 NAA589845 NJW589845 NTS589845 ODO589845 ONK589845 OXG589845 PHC589845 PQY589845 QAU589845 QKQ589845 QUM589845 REI589845 ROE589845 RYA589845 SHW589845 SRS589845 TBO589845 TLK589845 TVG589845 UFC589845 UOY589845 UYU589845 VIQ589845 VSM589845 WCI589845 WME589845 WWA589845 S655381 JO655381 TK655381 ADG655381 ANC655381 AWY655381 BGU655381 BQQ655381 CAM655381 CKI655381 CUE655381 DEA655381 DNW655381 DXS655381 EHO655381 ERK655381 FBG655381 FLC655381 FUY655381 GEU655381 GOQ655381 GYM655381 HII655381 HSE655381 ICA655381 ILW655381 IVS655381 JFO655381 JPK655381 JZG655381 KJC655381 KSY655381 LCU655381 LMQ655381 LWM655381 MGI655381 MQE655381 NAA655381 NJW655381 NTS655381 ODO655381 ONK655381 OXG655381 PHC655381 PQY655381 QAU655381 QKQ655381 QUM655381 REI655381 ROE655381 RYA655381 SHW655381 SRS655381 TBO655381 TLK655381 TVG655381 UFC655381 UOY655381 UYU655381 VIQ655381 VSM655381 WCI655381 WME655381 WWA655381 S720917 JO720917 TK720917 ADG720917 ANC720917 AWY720917 BGU720917 BQQ720917 CAM720917 CKI720917 CUE720917 DEA720917 DNW720917 DXS720917 EHO720917 ERK720917 FBG720917 FLC720917 FUY720917 GEU720917 GOQ720917 GYM720917 HII720917 HSE720917 ICA720917 ILW720917 IVS720917 JFO720917 JPK720917 JZG720917 KJC720917 KSY720917 LCU720917 LMQ720917 LWM720917 MGI720917 MQE720917 NAA720917 NJW720917 NTS720917 ODO720917 ONK720917 OXG720917 PHC720917 PQY720917 QAU720917 QKQ720917 QUM720917 REI720917 ROE720917 RYA720917 SHW720917 SRS720917 TBO720917 TLK720917 TVG720917 UFC720917 UOY720917 UYU720917 VIQ720917 VSM720917 WCI720917 WME720917 WWA720917 S786453 JO786453 TK786453 ADG786453 ANC786453 AWY786453 BGU786453 BQQ786453 CAM786453 CKI786453 CUE786453 DEA786453 DNW786453 DXS786453 EHO786453 ERK786453 FBG786453 FLC786453 FUY786453 GEU786453 GOQ786453 GYM786453 HII786453 HSE786453 ICA786453 ILW786453 IVS786453 JFO786453 JPK786453 JZG786453 KJC786453 KSY786453 LCU786453 LMQ786453 LWM786453 MGI786453 MQE786453 NAA786453 NJW786453 NTS786453 ODO786453 ONK786453 OXG786453 PHC786453 PQY786453 QAU786453 QKQ786453 QUM786453 REI786453 ROE786453 RYA786453 SHW786453 SRS786453 TBO786453 TLK786453 TVG786453 UFC786453 UOY786453 UYU786453 VIQ786453 VSM786453 WCI786453 WME786453 WWA786453 S851989 JO851989 TK851989 ADG851989 ANC851989 AWY851989 BGU851989 BQQ851989 CAM851989 CKI851989 CUE851989 DEA851989 DNW851989 DXS851989 EHO851989 ERK851989 FBG851989 FLC851989 FUY851989 GEU851989 GOQ851989 GYM851989 HII851989 HSE851989 ICA851989 ILW851989 IVS851989 JFO851989 JPK851989 JZG851989 KJC851989 KSY851989 LCU851989 LMQ851989 LWM851989 MGI851989 MQE851989 NAA851989 NJW851989 NTS851989 ODO851989 ONK851989 OXG851989 PHC851989 PQY851989 QAU851989 QKQ851989 QUM851989 REI851989 ROE851989 RYA851989 SHW851989 SRS851989 TBO851989 TLK851989 TVG851989 UFC851989 UOY851989 UYU851989 VIQ851989 VSM851989 WCI851989 WME851989 WWA851989 S917525 JO917525 TK917525 ADG917525 ANC917525 AWY917525 BGU917525 BQQ917525 CAM917525 CKI917525 CUE917525 DEA917525 DNW917525 DXS917525 EHO917525 ERK917525 FBG917525 FLC917525 FUY917525 GEU917525 GOQ917525 GYM917525 HII917525 HSE917525 ICA917525 ILW917525 IVS917525 JFO917525 JPK917525 JZG917525 KJC917525 KSY917525 LCU917525 LMQ917525 LWM917525 MGI917525 MQE917525 NAA917525 NJW917525 NTS917525 ODO917525 ONK917525 OXG917525 PHC917525 PQY917525 QAU917525 QKQ917525 QUM917525 REI917525 ROE917525 RYA917525 SHW917525 SRS917525 TBO917525 TLK917525 TVG917525 UFC917525 UOY917525 UYU917525 VIQ917525 VSM917525 WCI917525 WME917525 WWA917525 S983061 JO983061 TK983061 ADG983061 ANC983061 AWY983061 BGU983061 BQQ983061 CAM983061 CKI983061 CUE983061 DEA983061 DNW983061 DXS983061 EHO983061 ERK983061 FBG983061 FLC983061 FUY983061 GEU983061 GOQ983061 GYM983061 HII983061 HSE983061 ICA983061 ILW983061 IVS983061 JFO983061 JPK983061 JZG983061 KJC983061 KSY983061 LCU983061 LMQ983061 LWM983061 MGI983061 MQE983061 NAA983061 NJW983061 NTS983061 ODO983061 ONK983061 OXG983061 PHC983061 PQY983061 QAU983061 QKQ983061 QUM983061 REI983061 ROE983061 RYA983061 SHW983061 SRS983061 TBO983061 TLK983061 TVG983061 UFC983061 UOY983061 UYU983061 VIQ983061 VSM983061 WCI983061 WME983061 WWA983061 S31 JO31 TK31 ADG31 ANC31 AWY31 BGU31 BQQ31 CAM31 CKI31 CUE31 DEA31 DNW31 DXS31 EHO31 ERK31 FBG31 FLC31 FUY31 GEU31 GOQ31 GYM31 HII31 HSE31 ICA31 ILW31 IVS31 JFO31 JPK31 JZG31 KJC31 KSY31 LCU31 LMQ31 LWM31 MGI31 MQE31 NAA31 NJW31 NTS31 ODO31 ONK31 OXG31 PHC31 PQY31 QAU31 QKQ31 QUM31 REI31 ROE31 RYA31 SHW31 SRS31 TBO31 TLK31 TVG31 UFC31 UOY31 UYU31 VIQ31 VSM31 WCI31 WME31 WWA31 S65567 JO65567 TK65567 ADG65567 ANC65567 AWY65567 BGU65567 BQQ65567 CAM65567 CKI65567 CUE65567 DEA65567 DNW65567 DXS65567 EHO65567 ERK65567 FBG65567 FLC65567 FUY65567 GEU65567 GOQ65567 GYM65567 HII65567 HSE65567 ICA65567 ILW65567 IVS65567 JFO65567 JPK65567 JZG65567 KJC65567 KSY65567 LCU65567 LMQ65567 LWM65567 MGI65567 MQE65567 NAA65567 NJW65567 NTS65567 ODO65567 ONK65567 OXG65567 PHC65567 PQY65567 QAU65567 QKQ65567 QUM65567 REI65567 ROE65567 RYA65567 SHW65567 SRS65567 TBO65567 TLK65567 TVG65567 UFC65567 UOY65567 UYU65567 VIQ65567 VSM65567 WCI65567 WME65567 WWA65567 S131103 JO131103 TK131103 ADG131103 ANC131103 AWY131103 BGU131103 BQQ131103 CAM131103 CKI131103 CUE131103 DEA131103 DNW131103 DXS131103 EHO131103 ERK131103 FBG131103 FLC131103 FUY131103 GEU131103 GOQ131103 GYM131103 HII131103 HSE131103 ICA131103 ILW131103 IVS131103 JFO131103 JPK131103 JZG131103 KJC131103 KSY131103 LCU131103 LMQ131103 LWM131103 MGI131103 MQE131103 NAA131103 NJW131103 NTS131103 ODO131103 ONK131103 OXG131103 PHC131103 PQY131103 QAU131103 QKQ131103 QUM131103 REI131103 ROE131103 RYA131103 SHW131103 SRS131103 TBO131103 TLK131103 TVG131103 UFC131103 UOY131103 UYU131103 VIQ131103 VSM131103 WCI131103 WME131103 WWA131103 S196639 JO196639 TK196639 ADG196639 ANC196639 AWY196639 BGU196639 BQQ196639 CAM196639 CKI196639 CUE196639 DEA196639 DNW196639 DXS196639 EHO196639 ERK196639 FBG196639 FLC196639 FUY196639 GEU196639 GOQ196639 GYM196639 HII196639 HSE196639 ICA196639 ILW196639 IVS196639 JFO196639 JPK196639 JZG196639 KJC196639 KSY196639 LCU196639 LMQ196639 LWM196639 MGI196639 MQE196639 NAA196639 NJW196639 NTS196639 ODO196639 ONK196639 OXG196639 PHC196639 PQY196639 QAU196639 QKQ196639 QUM196639 REI196639 ROE196639 RYA196639 SHW196639 SRS196639 TBO196639 TLK196639 TVG196639 UFC196639 UOY196639 UYU196639 VIQ196639 VSM196639 WCI196639 WME196639 WWA196639 S262175 JO262175 TK262175 ADG262175 ANC262175 AWY262175 BGU262175 BQQ262175 CAM262175 CKI262175 CUE262175 DEA262175 DNW262175 DXS262175 EHO262175 ERK262175 FBG262175 FLC262175 FUY262175 GEU262175 GOQ262175 GYM262175 HII262175 HSE262175 ICA262175 ILW262175 IVS262175 JFO262175 JPK262175 JZG262175 KJC262175 KSY262175 LCU262175 LMQ262175 LWM262175 MGI262175 MQE262175 NAA262175 NJW262175 NTS262175 ODO262175 ONK262175 OXG262175 PHC262175 PQY262175 QAU262175 QKQ262175 QUM262175 REI262175 ROE262175 RYA262175 SHW262175 SRS262175 TBO262175 TLK262175 TVG262175 UFC262175 UOY262175 UYU262175 VIQ262175 VSM262175 WCI262175 WME262175 WWA262175 S327711 JO327711 TK327711 ADG327711 ANC327711 AWY327711 BGU327711 BQQ327711 CAM327711 CKI327711 CUE327711 DEA327711 DNW327711 DXS327711 EHO327711 ERK327711 FBG327711 FLC327711 FUY327711 GEU327711 GOQ327711 GYM327711 HII327711 HSE327711 ICA327711 ILW327711 IVS327711 JFO327711 JPK327711 JZG327711 KJC327711 KSY327711 LCU327711 LMQ327711 LWM327711 MGI327711 MQE327711 NAA327711 NJW327711 NTS327711 ODO327711 ONK327711 OXG327711 PHC327711 PQY327711 QAU327711 QKQ327711 QUM327711 REI327711 ROE327711 RYA327711 SHW327711 SRS327711 TBO327711 TLK327711 TVG327711 UFC327711 UOY327711 UYU327711 VIQ327711 VSM327711 WCI327711 WME327711 WWA327711 S393247 JO393247 TK393247 ADG393247 ANC393247 AWY393247 BGU393247 BQQ393247 CAM393247 CKI393247 CUE393247 DEA393247 DNW393247 DXS393247 EHO393247 ERK393247 FBG393247 FLC393247 FUY393247 GEU393247 GOQ393247 GYM393247 HII393247 HSE393247 ICA393247 ILW393247 IVS393247 JFO393247 JPK393247 JZG393247 KJC393247 KSY393247 LCU393247 LMQ393247 LWM393247 MGI393247 MQE393247 NAA393247 NJW393247 NTS393247 ODO393247 ONK393247 OXG393247 PHC393247 PQY393247 QAU393247 QKQ393247 QUM393247 REI393247 ROE393247 RYA393247 SHW393247 SRS393247 TBO393247 TLK393247 TVG393247 UFC393247 UOY393247 UYU393247 VIQ393247 VSM393247 WCI393247 WME393247 WWA393247 S458783 JO458783 TK458783 ADG458783 ANC458783 AWY458783 BGU458783 BQQ458783 CAM458783 CKI458783 CUE458783 DEA458783 DNW458783 DXS458783 EHO458783 ERK458783 FBG458783 FLC458783 FUY458783 GEU458783 GOQ458783 GYM458783 HII458783 HSE458783 ICA458783 ILW458783 IVS458783 JFO458783 JPK458783 JZG458783 KJC458783 KSY458783 LCU458783 LMQ458783 LWM458783 MGI458783 MQE458783 NAA458783 NJW458783 NTS458783 ODO458783 ONK458783 OXG458783 PHC458783 PQY458783 QAU458783 QKQ458783 QUM458783 REI458783 ROE458783 RYA458783 SHW458783 SRS458783 TBO458783 TLK458783 TVG458783 UFC458783 UOY458783 UYU458783 VIQ458783 VSM458783 WCI458783 WME458783 WWA458783 S524319 JO524319 TK524319 ADG524319 ANC524319 AWY524319 BGU524319 BQQ524319 CAM524319 CKI524319 CUE524319 DEA524319 DNW524319 DXS524319 EHO524319 ERK524319 FBG524319 FLC524319 FUY524319 GEU524319 GOQ524319 GYM524319 HII524319 HSE524319 ICA524319 ILW524319 IVS524319 JFO524319 JPK524319 JZG524319 KJC524319 KSY524319 LCU524319 LMQ524319 LWM524319 MGI524319 MQE524319 NAA524319 NJW524319 NTS524319 ODO524319 ONK524319 OXG524319 PHC524319 PQY524319 QAU524319 QKQ524319 QUM524319 REI524319 ROE524319 RYA524319 SHW524319 SRS524319 TBO524319 TLK524319 TVG524319 UFC524319 UOY524319 UYU524319 VIQ524319 VSM524319 WCI524319 WME524319 WWA524319 S589855 JO589855 TK589855 ADG589855 ANC589855 AWY589855 BGU589855 BQQ589855 CAM589855 CKI589855 CUE589855 DEA589855 DNW589855 DXS589855 EHO589855 ERK589855 FBG589855 FLC589855 FUY589855 GEU589855 GOQ589855 GYM589855 HII589855 HSE589855 ICA589855 ILW589855 IVS589855 JFO589855 JPK589855 JZG589855 KJC589855 KSY589855 LCU589855 LMQ589855 LWM589855 MGI589855 MQE589855 NAA589855 NJW589855 NTS589855 ODO589855 ONK589855 OXG589855 PHC589855 PQY589855 QAU589855 QKQ589855 QUM589855 REI589855 ROE589855 RYA589855 SHW589855 SRS589855 TBO589855 TLK589855 TVG589855 UFC589855 UOY589855 UYU589855 VIQ589855 VSM589855 WCI589855 WME589855 WWA589855 S655391 JO655391 TK655391 ADG655391 ANC655391 AWY655391 BGU655391 BQQ655391 CAM655391 CKI655391 CUE655391 DEA655391 DNW655391 DXS655391 EHO655391 ERK655391 FBG655391 FLC655391 FUY655391 GEU655391 GOQ655391 GYM655391 HII655391 HSE655391 ICA655391 ILW655391 IVS655391 JFO655391 JPK655391 JZG655391 KJC655391 KSY655391 LCU655391 LMQ655391 LWM655391 MGI655391 MQE655391 NAA655391 NJW655391 NTS655391 ODO655391 ONK655391 OXG655391 PHC655391 PQY655391 QAU655391 QKQ655391 QUM655391 REI655391 ROE655391 RYA655391 SHW655391 SRS655391 TBO655391 TLK655391 TVG655391 UFC655391 UOY655391 UYU655391 VIQ655391 VSM655391 WCI655391 WME655391 WWA655391 S720927 JO720927 TK720927 ADG720927 ANC720927 AWY720927 BGU720927 BQQ720927 CAM720927 CKI720927 CUE720927 DEA720927 DNW720927 DXS720927 EHO720927 ERK720927 FBG720927 FLC720927 FUY720927 GEU720927 GOQ720927 GYM720927 HII720927 HSE720927 ICA720927 ILW720927 IVS720927 JFO720927 JPK720927 JZG720927 KJC720927 KSY720927 LCU720927 LMQ720927 LWM720927 MGI720927 MQE720927 NAA720927 NJW720927 NTS720927 ODO720927 ONK720927 OXG720927 PHC720927 PQY720927 QAU720927 QKQ720927 QUM720927 REI720927 ROE720927 RYA720927 SHW720927 SRS720927 TBO720927 TLK720927 TVG720927 UFC720927 UOY720927 UYU720927 VIQ720927 VSM720927 WCI720927 WME720927 WWA720927 S786463 JO786463 TK786463 ADG786463 ANC786463 AWY786463 BGU786463 BQQ786463 CAM786463 CKI786463 CUE786463 DEA786463 DNW786463 DXS786463 EHO786463 ERK786463 FBG786463 FLC786463 FUY786463 GEU786463 GOQ786463 GYM786463 HII786463 HSE786463 ICA786463 ILW786463 IVS786463 JFO786463 JPK786463 JZG786463 KJC786463 KSY786463 LCU786463 LMQ786463 LWM786463 MGI786463 MQE786463 NAA786463 NJW786463 NTS786463 ODO786463 ONK786463 OXG786463 PHC786463 PQY786463 QAU786463 QKQ786463 QUM786463 REI786463 ROE786463 RYA786463 SHW786463 SRS786463 TBO786463 TLK786463 TVG786463 UFC786463 UOY786463 UYU786463 VIQ786463 VSM786463 WCI786463 WME786463 WWA786463 S851999 JO851999 TK851999 ADG851999 ANC851999 AWY851999 BGU851999 BQQ851999 CAM851999 CKI851999 CUE851999 DEA851999 DNW851999 DXS851999 EHO851999 ERK851999 FBG851999 FLC851999 FUY851999 GEU851999 GOQ851999 GYM851999 HII851999 HSE851999 ICA851999 ILW851999 IVS851999 JFO851999 JPK851999 JZG851999 KJC851999 KSY851999 LCU851999 LMQ851999 LWM851999 MGI851999 MQE851999 NAA851999 NJW851999 NTS851999 ODO851999 ONK851999 OXG851999 PHC851999 PQY851999 QAU851999 QKQ851999 QUM851999 REI851999 ROE851999 RYA851999 SHW851999 SRS851999 TBO851999 TLK851999 TVG851999 UFC851999 UOY851999 UYU851999 VIQ851999 VSM851999 WCI851999 WME851999 WWA851999 S917535 JO917535 TK917535 ADG917535 ANC917535 AWY917535 BGU917535 BQQ917535 CAM917535 CKI917535 CUE917535 DEA917535 DNW917535 DXS917535 EHO917535 ERK917535 FBG917535 FLC917535 FUY917535 GEU917535 GOQ917535 GYM917535 HII917535 HSE917535 ICA917535 ILW917535 IVS917535 JFO917535 JPK917535 JZG917535 KJC917535 KSY917535 LCU917535 LMQ917535 LWM917535 MGI917535 MQE917535 NAA917535 NJW917535 NTS917535 ODO917535 ONK917535 OXG917535 PHC917535 PQY917535 QAU917535 QKQ917535 QUM917535 REI917535 ROE917535 RYA917535 SHW917535 SRS917535 TBO917535 TLK917535 TVG917535 UFC917535 UOY917535 UYU917535 VIQ917535 VSM917535 WCI917535 WME917535 WWA917535 S983071 JO983071 TK983071 ADG983071 ANC983071 AWY983071 BGU983071 BQQ983071 CAM983071 CKI983071 CUE983071 DEA983071 DNW983071 DXS983071 EHO983071 ERK983071 FBG983071 FLC983071 FUY983071 GEU983071 GOQ983071 GYM983071 HII983071 HSE983071 ICA983071 ILW983071 IVS983071 JFO983071 JPK983071 JZG983071 KJC983071 KSY983071 LCU983071 LMQ983071 LWM983071 MGI983071 MQE983071 NAA983071 NJW983071 NTS983071 ODO983071 ONK983071 OXG983071 PHC983071 PQY983071 QAU983071 QKQ983071 QUM983071 REI983071 ROE983071 RYA983071 SHW983071 SRS983071 TBO983071 TLK983071 TVG983071 UFC983071 UOY983071 UYU983071 VIQ983071 VSM983071 WCI983071 WME983071 WWA983071 S33:S34 JO33:JO34 TK33:TK34 ADG33:ADG34 ANC33:ANC34 AWY33:AWY34 BGU33:BGU34 BQQ33:BQQ34 CAM33:CAM34 CKI33:CKI34 CUE33:CUE34 DEA33:DEA34 DNW33:DNW34 DXS33:DXS34 EHO33:EHO34 ERK33:ERK34 FBG33:FBG34 FLC33:FLC34 FUY33:FUY34 GEU33:GEU34 GOQ33:GOQ34 GYM33:GYM34 HII33:HII34 HSE33:HSE34 ICA33:ICA34 ILW33:ILW34 IVS33:IVS34 JFO33:JFO34 JPK33:JPK34 JZG33:JZG34 KJC33:KJC34 KSY33:KSY34 LCU33:LCU34 LMQ33:LMQ34 LWM33:LWM34 MGI33:MGI34 MQE33:MQE34 NAA33:NAA34 NJW33:NJW34 NTS33:NTS34 ODO33:ODO34 ONK33:ONK34 OXG33:OXG34 PHC33:PHC34 PQY33:PQY34 QAU33:QAU34 QKQ33:QKQ34 QUM33:QUM34 REI33:REI34 ROE33:ROE34 RYA33:RYA34 SHW33:SHW34 SRS33:SRS34 TBO33:TBO34 TLK33:TLK34 TVG33:TVG34 UFC33:UFC34 UOY33:UOY34 UYU33:UYU34 VIQ33:VIQ34 VSM33:VSM34 WCI33:WCI34 WME33:WME34 WWA33:WWA34 S65569:S65570 JO65569:JO65570 TK65569:TK65570 ADG65569:ADG65570 ANC65569:ANC65570 AWY65569:AWY65570 BGU65569:BGU65570 BQQ65569:BQQ65570 CAM65569:CAM65570 CKI65569:CKI65570 CUE65569:CUE65570 DEA65569:DEA65570 DNW65569:DNW65570 DXS65569:DXS65570 EHO65569:EHO65570 ERK65569:ERK65570 FBG65569:FBG65570 FLC65569:FLC65570 FUY65569:FUY65570 GEU65569:GEU65570 GOQ65569:GOQ65570 GYM65569:GYM65570 HII65569:HII65570 HSE65569:HSE65570 ICA65569:ICA65570 ILW65569:ILW65570 IVS65569:IVS65570 JFO65569:JFO65570 JPK65569:JPK65570 JZG65569:JZG65570 KJC65569:KJC65570 KSY65569:KSY65570 LCU65569:LCU65570 LMQ65569:LMQ65570 LWM65569:LWM65570 MGI65569:MGI65570 MQE65569:MQE65570 NAA65569:NAA65570 NJW65569:NJW65570 NTS65569:NTS65570 ODO65569:ODO65570 ONK65569:ONK65570 OXG65569:OXG65570 PHC65569:PHC65570 PQY65569:PQY65570 QAU65569:QAU65570 QKQ65569:QKQ65570 QUM65569:QUM65570 REI65569:REI65570 ROE65569:ROE65570 RYA65569:RYA65570 SHW65569:SHW65570 SRS65569:SRS65570 TBO65569:TBO65570 TLK65569:TLK65570 TVG65569:TVG65570 UFC65569:UFC65570 UOY65569:UOY65570 UYU65569:UYU65570 VIQ65569:VIQ65570 VSM65569:VSM65570 WCI65569:WCI65570 WME65569:WME65570 WWA65569:WWA65570 S131105:S131106 JO131105:JO131106 TK131105:TK131106 ADG131105:ADG131106 ANC131105:ANC131106 AWY131105:AWY131106 BGU131105:BGU131106 BQQ131105:BQQ131106 CAM131105:CAM131106 CKI131105:CKI131106 CUE131105:CUE131106 DEA131105:DEA131106 DNW131105:DNW131106 DXS131105:DXS131106 EHO131105:EHO131106 ERK131105:ERK131106 FBG131105:FBG131106 FLC131105:FLC131106 FUY131105:FUY131106 GEU131105:GEU131106 GOQ131105:GOQ131106 GYM131105:GYM131106 HII131105:HII131106 HSE131105:HSE131106 ICA131105:ICA131106 ILW131105:ILW131106 IVS131105:IVS131106 JFO131105:JFO131106 JPK131105:JPK131106 JZG131105:JZG131106 KJC131105:KJC131106 KSY131105:KSY131106 LCU131105:LCU131106 LMQ131105:LMQ131106 LWM131105:LWM131106 MGI131105:MGI131106 MQE131105:MQE131106 NAA131105:NAA131106 NJW131105:NJW131106 NTS131105:NTS131106 ODO131105:ODO131106 ONK131105:ONK131106 OXG131105:OXG131106 PHC131105:PHC131106 PQY131105:PQY131106 QAU131105:QAU131106 QKQ131105:QKQ131106 QUM131105:QUM131106 REI131105:REI131106 ROE131105:ROE131106 RYA131105:RYA131106 SHW131105:SHW131106 SRS131105:SRS131106 TBO131105:TBO131106 TLK131105:TLK131106 TVG131105:TVG131106 UFC131105:UFC131106 UOY131105:UOY131106 UYU131105:UYU131106 VIQ131105:VIQ131106 VSM131105:VSM131106 WCI131105:WCI131106 WME131105:WME131106 WWA131105:WWA131106 S196641:S196642 JO196641:JO196642 TK196641:TK196642 ADG196641:ADG196642 ANC196641:ANC196642 AWY196641:AWY196642 BGU196641:BGU196642 BQQ196641:BQQ196642 CAM196641:CAM196642 CKI196641:CKI196642 CUE196641:CUE196642 DEA196641:DEA196642 DNW196641:DNW196642 DXS196641:DXS196642 EHO196641:EHO196642 ERK196641:ERK196642 FBG196641:FBG196642 FLC196641:FLC196642 FUY196641:FUY196642 GEU196641:GEU196642 GOQ196641:GOQ196642 GYM196641:GYM196642 HII196641:HII196642 HSE196641:HSE196642 ICA196641:ICA196642 ILW196641:ILW196642 IVS196641:IVS196642 JFO196641:JFO196642 JPK196641:JPK196642 JZG196641:JZG196642 KJC196641:KJC196642 KSY196641:KSY196642 LCU196641:LCU196642 LMQ196641:LMQ196642 LWM196641:LWM196642 MGI196641:MGI196642 MQE196641:MQE196642 NAA196641:NAA196642 NJW196641:NJW196642 NTS196641:NTS196642 ODO196641:ODO196642 ONK196641:ONK196642 OXG196641:OXG196642 PHC196641:PHC196642 PQY196641:PQY196642 QAU196641:QAU196642 QKQ196641:QKQ196642 QUM196641:QUM196642 REI196641:REI196642 ROE196641:ROE196642 RYA196641:RYA196642 SHW196641:SHW196642 SRS196641:SRS196642 TBO196641:TBO196642 TLK196641:TLK196642 TVG196641:TVG196642 UFC196641:UFC196642 UOY196641:UOY196642 UYU196641:UYU196642 VIQ196641:VIQ196642 VSM196641:VSM196642 WCI196641:WCI196642 WME196641:WME196642 WWA196641:WWA196642 S262177:S262178 JO262177:JO262178 TK262177:TK262178 ADG262177:ADG262178 ANC262177:ANC262178 AWY262177:AWY262178 BGU262177:BGU262178 BQQ262177:BQQ262178 CAM262177:CAM262178 CKI262177:CKI262178 CUE262177:CUE262178 DEA262177:DEA262178 DNW262177:DNW262178 DXS262177:DXS262178 EHO262177:EHO262178 ERK262177:ERK262178 FBG262177:FBG262178 FLC262177:FLC262178 FUY262177:FUY262178 GEU262177:GEU262178 GOQ262177:GOQ262178 GYM262177:GYM262178 HII262177:HII262178 HSE262177:HSE262178 ICA262177:ICA262178 ILW262177:ILW262178 IVS262177:IVS262178 JFO262177:JFO262178 JPK262177:JPK262178 JZG262177:JZG262178 KJC262177:KJC262178 KSY262177:KSY262178 LCU262177:LCU262178 LMQ262177:LMQ262178 LWM262177:LWM262178 MGI262177:MGI262178 MQE262177:MQE262178 NAA262177:NAA262178 NJW262177:NJW262178 NTS262177:NTS262178 ODO262177:ODO262178 ONK262177:ONK262178 OXG262177:OXG262178 PHC262177:PHC262178 PQY262177:PQY262178 QAU262177:QAU262178 QKQ262177:QKQ262178 QUM262177:QUM262178 REI262177:REI262178 ROE262177:ROE262178 RYA262177:RYA262178 SHW262177:SHW262178 SRS262177:SRS262178 TBO262177:TBO262178 TLK262177:TLK262178 TVG262177:TVG262178 UFC262177:UFC262178 UOY262177:UOY262178 UYU262177:UYU262178 VIQ262177:VIQ262178 VSM262177:VSM262178 WCI262177:WCI262178 WME262177:WME262178 WWA262177:WWA262178 S327713:S327714 JO327713:JO327714 TK327713:TK327714 ADG327713:ADG327714 ANC327713:ANC327714 AWY327713:AWY327714 BGU327713:BGU327714 BQQ327713:BQQ327714 CAM327713:CAM327714 CKI327713:CKI327714 CUE327713:CUE327714 DEA327713:DEA327714 DNW327713:DNW327714 DXS327713:DXS327714 EHO327713:EHO327714 ERK327713:ERK327714 FBG327713:FBG327714 FLC327713:FLC327714 FUY327713:FUY327714 GEU327713:GEU327714 GOQ327713:GOQ327714 GYM327713:GYM327714 HII327713:HII327714 HSE327713:HSE327714 ICA327713:ICA327714 ILW327713:ILW327714 IVS327713:IVS327714 JFO327713:JFO327714 JPK327713:JPK327714 JZG327713:JZG327714 KJC327713:KJC327714 KSY327713:KSY327714 LCU327713:LCU327714 LMQ327713:LMQ327714 LWM327713:LWM327714 MGI327713:MGI327714 MQE327713:MQE327714 NAA327713:NAA327714 NJW327713:NJW327714 NTS327713:NTS327714 ODO327713:ODO327714 ONK327713:ONK327714 OXG327713:OXG327714 PHC327713:PHC327714 PQY327713:PQY327714 QAU327713:QAU327714 QKQ327713:QKQ327714 QUM327713:QUM327714 REI327713:REI327714 ROE327713:ROE327714 RYA327713:RYA327714 SHW327713:SHW327714 SRS327713:SRS327714 TBO327713:TBO327714 TLK327713:TLK327714 TVG327713:TVG327714 UFC327713:UFC327714 UOY327713:UOY327714 UYU327713:UYU327714 VIQ327713:VIQ327714 VSM327713:VSM327714 WCI327713:WCI327714 WME327713:WME327714 WWA327713:WWA327714 S393249:S393250 JO393249:JO393250 TK393249:TK393250 ADG393249:ADG393250 ANC393249:ANC393250 AWY393249:AWY393250 BGU393249:BGU393250 BQQ393249:BQQ393250 CAM393249:CAM393250 CKI393249:CKI393250 CUE393249:CUE393250 DEA393249:DEA393250 DNW393249:DNW393250 DXS393249:DXS393250 EHO393249:EHO393250 ERK393249:ERK393250 FBG393249:FBG393250 FLC393249:FLC393250 FUY393249:FUY393250 GEU393249:GEU393250 GOQ393249:GOQ393250 GYM393249:GYM393250 HII393249:HII393250 HSE393249:HSE393250 ICA393249:ICA393250 ILW393249:ILW393250 IVS393249:IVS393250 JFO393249:JFO393250 JPK393249:JPK393250 JZG393249:JZG393250 KJC393249:KJC393250 KSY393249:KSY393250 LCU393249:LCU393250 LMQ393249:LMQ393250 LWM393249:LWM393250 MGI393249:MGI393250 MQE393249:MQE393250 NAA393249:NAA393250 NJW393249:NJW393250 NTS393249:NTS393250 ODO393249:ODO393250 ONK393249:ONK393250 OXG393249:OXG393250 PHC393249:PHC393250 PQY393249:PQY393250 QAU393249:QAU393250 QKQ393249:QKQ393250 QUM393249:QUM393250 REI393249:REI393250 ROE393249:ROE393250 RYA393249:RYA393250 SHW393249:SHW393250 SRS393249:SRS393250 TBO393249:TBO393250 TLK393249:TLK393250 TVG393249:TVG393250 UFC393249:UFC393250 UOY393249:UOY393250 UYU393249:UYU393250 VIQ393249:VIQ393250 VSM393249:VSM393250 WCI393249:WCI393250 WME393249:WME393250 WWA393249:WWA393250 S458785:S458786 JO458785:JO458786 TK458785:TK458786 ADG458785:ADG458786 ANC458785:ANC458786 AWY458785:AWY458786 BGU458785:BGU458786 BQQ458785:BQQ458786 CAM458785:CAM458786 CKI458785:CKI458786 CUE458785:CUE458786 DEA458785:DEA458786 DNW458785:DNW458786 DXS458785:DXS458786 EHO458785:EHO458786 ERK458785:ERK458786 FBG458785:FBG458786 FLC458785:FLC458786 FUY458785:FUY458786 GEU458785:GEU458786 GOQ458785:GOQ458786 GYM458785:GYM458786 HII458785:HII458786 HSE458785:HSE458786 ICA458785:ICA458786 ILW458785:ILW458786 IVS458785:IVS458786 JFO458785:JFO458786 JPK458785:JPK458786 JZG458785:JZG458786 KJC458785:KJC458786 KSY458785:KSY458786 LCU458785:LCU458786 LMQ458785:LMQ458786 LWM458785:LWM458786 MGI458785:MGI458786 MQE458785:MQE458786 NAA458785:NAA458786 NJW458785:NJW458786 NTS458785:NTS458786 ODO458785:ODO458786 ONK458785:ONK458786 OXG458785:OXG458786 PHC458785:PHC458786 PQY458785:PQY458786 QAU458785:QAU458786 QKQ458785:QKQ458786 QUM458785:QUM458786 REI458785:REI458786 ROE458785:ROE458786 RYA458785:RYA458786 SHW458785:SHW458786 SRS458785:SRS458786 TBO458785:TBO458786 TLK458785:TLK458786 TVG458785:TVG458786 UFC458785:UFC458786 UOY458785:UOY458786 UYU458785:UYU458786 VIQ458785:VIQ458786 VSM458785:VSM458786 WCI458785:WCI458786 WME458785:WME458786 WWA458785:WWA458786 S524321:S524322 JO524321:JO524322 TK524321:TK524322 ADG524321:ADG524322 ANC524321:ANC524322 AWY524321:AWY524322 BGU524321:BGU524322 BQQ524321:BQQ524322 CAM524321:CAM524322 CKI524321:CKI524322 CUE524321:CUE524322 DEA524321:DEA524322 DNW524321:DNW524322 DXS524321:DXS524322 EHO524321:EHO524322 ERK524321:ERK524322 FBG524321:FBG524322 FLC524321:FLC524322 FUY524321:FUY524322 GEU524321:GEU524322 GOQ524321:GOQ524322 GYM524321:GYM524322 HII524321:HII524322 HSE524321:HSE524322 ICA524321:ICA524322 ILW524321:ILW524322 IVS524321:IVS524322 JFO524321:JFO524322 JPK524321:JPK524322 JZG524321:JZG524322 KJC524321:KJC524322 KSY524321:KSY524322 LCU524321:LCU524322 LMQ524321:LMQ524322 LWM524321:LWM524322 MGI524321:MGI524322 MQE524321:MQE524322 NAA524321:NAA524322 NJW524321:NJW524322 NTS524321:NTS524322 ODO524321:ODO524322 ONK524321:ONK524322 OXG524321:OXG524322 PHC524321:PHC524322 PQY524321:PQY524322 QAU524321:QAU524322 QKQ524321:QKQ524322 QUM524321:QUM524322 REI524321:REI524322 ROE524321:ROE524322 RYA524321:RYA524322 SHW524321:SHW524322 SRS524321:SRS524322 TBO524321:TBO524322 TLK524321:TLK524322 TVG524321:TVG524322 UFC524321:UFC524322 UOY524321:UOY524322 UYU524321:UYU524322 VIQ524321:VIQ524322 VSM524321:VSM524322 WCI524321:WCI524322 WME524321:WME524322 WWA524321:WWA524322 S589857:S589858 JO589857:JO589858 TK589857:TK589858 ADG589857:ADG589858 ANC589857:ANC589858 AWY589857:AWY589858 BGU589857:BGU589858 BQQ589857:BQQ589858 CAM589857:CAM589858 CKI589857:CKI589858 CUE589857:CUE589858 DEA589857:DEA589858 DNW589857:DNW589858 DXS589857:DXS589858 EHO589857:EHO589858 ERK589857:ERK589858 FBG589857:FBG589858 FLC589857:FLC589858 FUY589857:FUY589858 GEU589857:GEU589858 GOQ589857:GOQ589858 GYM589857:GYM589858 HII589857:HII589858 HSE589857:HSE589858 ICA589857:ICA589858 ILW589857:ILW589858 IVS589857:IVS589858 JFO589857:JFO589858 JPK589857:JPK589858 JZG589857:JZG589858 KJC589857:KJC589858 KSY589857:KSY589858 LCU589857:LCU589858 LMQ589857:LMQ589858 LWM589857:LWM589858 MGI589857:MGI589858 MQE589857:MQE589858 NAA589857:NAA589858 NJW589857:NJW589858 NTS589857:NTS589858 ODO589857:ODO589858 ONK589857:ONK589858 OXG589857:OXG589858 PHC589857:PHC589858 PQY589857:PQY589858 QAU589857:QAU589858 QKQ589857:QKQ589858 QUM589857:QUM589858 REI589857:REI589858 ROE589857:ROE589858 RYA589857:RYA589858 SHW589857:SHW589858 SRS589857:SRS589858 TBO589857:TBO589858 TLK589857:TLK589858 TVG589857:TVG589858 UFC589857:UFC589858 UOY589857:UOY589858 UYU589857:UYU589858 VIQ589857:VIQ589858 VSM589857:VSM589858 WCI589857:WCI589858 WME589857:WME589858 WWA589857:WWA589858 S655393:S655394 JO655393:JO655394 TK655393:TK655394 ADG655393:ADG655394 ANC655393:ANC655394 AWY655393:AWY655394 BGU655393:BGU655394 BQQ655393:BQQ655394 CAM655393:CAM655394 CKI655393:CKI655394 CUE655393:CUE655394 DEA655393:DEA655394 DNW655393:DNW655394 DXS655393:DXS655394 EHO655393:EHO655394 ERK655393:ERK655394 FBG655393:FBG655394 FLC655393:FLC655394 FUY655393:FUY655394 GEU655393:GEU655394 GOQ655393:GOQ655394 GYM655393:GYM655394 HII655393:HII655394 HSE655393:HSE655394 ICA655393:ICA655394 ILW655393:ILW655394 IVS655393:IVS655394 JFO655393:JFO655394 JPK655393:JPK655394 JZG655393:JZG655394 KJC655393:KJC655394 KSY655393:KSY655394 LCU655393:LCU655394 LMQ655393:LMQ655394 LWM655393:LWM655394 MGI655393:MGI655394 MQE655393:MQE655394 NAA655393:NAA655394 NJW655393:NJW655394 NTS655393:NTS655394 ODO655393:ODO655394 ONK655393:ONK655394 OXG655393:OXG655394 PHC655393:PHC655394 PQY655393:PQY655394 QAU655393:QAU655394 QKQ655393:QKQ655394 QUM655393:QUM655394 REI655393:REI655394 ROE655393:ROE655394 RYA655393:RYA655394 SHW655393:SHW655394 SRS655393:SRS655394 TBO655393:TBO655394 TLK655393:TLK655394 TVG655393:TVG655394 UFC655393:UFC655394 UOY655393:UOY655394 UYU655393:UYU655394 VIQ655393:VIQ655394 VSM655393:VSM655394 WCI655393:WCI655394 WME655393:WME655394 WWA655393:WWA655394 S720929:S720930 JO720929:JO720930 TK720929:TK720930 ADG720929:ADG720930 ANC720929:ANC720930 AWY720929:AWY720930 BGU720929:BGU720930 BQQ720929:BQQ720930 CAM720929:CAM720930 CKI720929:CKI720930 CUE720929:CUE720930 DEA720929:DEA720930 DNW720929:DNW720930 DXS720929:DXS720930 EHO720929:EHO720930 ERK720929:ERK720930 FBG720929:FBG720930 FLC720929:FLC720930 FUY720929:FUY720930 GEU720929:GEU720930 GOQ720929:GOQ720930 GYM720929:GYM720930 HII720929:HII720930 HSE720929:HSE720930 ICA720929:ICA720930 ILW720929:ILW720930 IVS720929:IVS720930 JFO720929:JFO720930 JPK720929:JPK720930 JZG720929:JZG720930 KJC720929:KJC720930 KSY720929:KSY720930 LCU720929:LCU720930 LMQ720929:LMQ720930 LWM720929:LWM720930 MGI720929:MGI720930 MQE720929:MQE720930 NAA720929:NAA720930 NJW720929:NJW720930 NTS720929:NTS720930 ODO720929:ODO720930 ONK720929:ONK720930 OXG720929:OXG720930 PHC720929:PHC720930 PQY720929:PQY720930 QAU720929:QAU720930 QKQ720929:QKQ720930 QUM720929:QUM720930 REI720929:REI720930 ROE720929:ROE720930 RYA720929:RYA720930 SHW720929:SHW720930 SRS720929:SRS720930 TBO720929:TBO720930 TLK720929:TLK720930 TVG720929:TVG720930 UFC720929:UFC720930 UOY720929:UOY720930 UYU720929:UYU720930 VIQ720929:VIQ720930 VSM720929:VSM720930 WCI720929:WCI720930 WME720929:WME720930 WWA720929:WWA720930 S786465:S786466 JO786465:JO786466 TK786465:TK786466 ADG786465:ADG786466 ANC786465:ANC786466 AWY786465:AWY786466 BGU786465:BGU786466 BQQ786465:BQQ786466 CAM786465:CAM786466 CKI786465:CKI786466 CUE786465:CUE786466 DEA786465:DEA786466 DNW786465:DNW786466 DXS786465:DXS786466 EHO786465:EHO786466 ERK786465:ERK786466 FBG786465:FBG786466 FLC786465:FLC786466 FUY786465:FUY786466 GEU786465:GEU786466 GOQ786465:GOQ786466 GYM786465:GYM786466 HII786465:HII786466 HSE786465:HSE786466 ICA786465:ICA786466 ILW786465:ILW786466 IVS786465:IVS786466 JFO786465:JFO786466 JPK786465:JPK786466 JZG786465:JZG786466 KJC786465:KJC786466 KSY786465:KSY786466 LCU786465:LCU786466 LMQ786465:LMQ786466 LWM786465:LWM786466 MGI786465:MGI786466 MQE786465:MQE786466 NAA786465:NAA786466 NJW786465:NJW786466 NTS786465:NTS786466 ODO786465:ODO786466 ONK786465:ONK786466 OXG786465:OXG786466 PHC786465:PHC786466 PQY786465:PQY786466 QAU786465:QAU786466 QKQ786465:QKQ786466 QUM786465:QUM786466 REI786465:REI786466 ROE786465:ROE786466 RYA786465:RYA786466 SHW786465:SHW786466 SRS786465:SRS786466 TBO786465:TBO786466 TLK786465:TLK786466 TVG786465:TVG786466 UFC786465:UFC786466 UOY786465:UOY786466 UYU786465:UYU786466 VIQ786465:VIQ786466 VSM786465:VSM786466 WCI786465:WCI786466 WME786465:WME786466 WWA786465:WWA786466 S852001:S852002 JO852001:JO852002 TK852001:TK852002 ADG852001:ADG852002 ANC852001:ANC852002 AWY852001:AWY852002 BGU852001:BGU852002 BQQ852001:BQQ852002 CAM852001:CAM852002 CKI852001:CKI852002 CUE852001:CUE852002 DEA852001:DEA852002 DNW852001:DNW852002 DXS852001:DXS852002 EHO852001:EHO852002 ERK852001:ERK852002 FBG852001:FBG852002 FLC852001:FLC852002 FUY852001:FUY852002 GEU852001:GEU852002 GOQ852001:GOQ852002 GYM852001:GYM852002 HII852001:HII852002 HSE852001:HSE852002 ICA852001:ICA852002 ILW852001:ILW852002 IVS852001:IVS852002 JFO852001:JFO852002 JPK852001:JPK852002 JZG852001:JZG852002 KJC852001:KJC852002 KSY852001:KSY852002 LCU852001:LCU852002 LMQ852001:LMQ852002 LWM852001:LWM852002 MGI852001:MGI852002 MQE852001:MQE852002 NAA852001:NAA852002 NJW852001:NJW852002 NTS852001:NTS852002 ODO852001:ODO852002 ONK852001:ONK852002 OXG852001:OXG852002 PHC852001:PHC852002 PQY852001:PQY852002 QAU852001:QAU852002 QKQ852001:QKQ852002 QUM852001:QUM852002 REI852001:REI852002 ROE852001:ROE852002 RYA852001:RYA852002 SHW852001:SHW852002 SRS852001:SRS852002 TBO852001:TBO852002 TLK852001:TLK852002 TVG852001:TVG852002 UFC852001:UFC852002 UOY852001:UOY852002 UYU852001:UYU852002 VIQ852001:VIQ852002 VSM852001:VSM852002 WCI852001:WCI852002 WME852001:WME852002 WWA852001:WWA852002 S917537:S917538 JO917537:JO917538 TK917537:TK917538 ADG917537:ADG917538 ANC917537:ANC917538 AWY917537:AWY917538 BGU917537:BGU917538 BQQ917537:BQQ917538 CAM917537:CAM917538 CKI917537:CKI917538 CUE917537:CUE917538 DEA917537:DEA917538 DNW917537:DNW917538 DXS917537:DXS917538 EHO917537:EHO917538 ERK917537:ERK917538 FBG917537:FBG917538 FLC917537:FLC917538 FUY917537:FUY917538 GEU917537:GEU917538 GOQ917537:GOQ917538 GYM917537:GYM917538 HII917537:HII917538 HSE917537:HSE917538 ICA917537:ICA917538 ILW917537:ILW917538 IVS917537:IVS917538 JFO917537:JFO917538 JPK917537:JPK917538 JZG917537:JZG917538 KJC917537:KJC917538 KSY917537:KSY917538 LCU917537:LCU917538 LMQ917537:LMQ917538 LWM917537:LWM917538 MGI917537:MGI917538 MQE917537:MQE917538 NAA917537:NAA917538 NJW917537:NJW917538 NTS917537:NTS917538 ODO917537:ODO917538 ONK917537:ONK917538 OXG917537:OXG917538 PHC917537:PHC917538 PQY917537:PQY917538 QAU917537:QAU917538 QKQ917537:QKQ917538 QUM917537:QUM917538 REI917537:REI917538 ROE917537:ROE917538 RYA917537:RYA917538 SHW917537:SHW917538 SRS917537:SRS917538 TBO917537:TBO917538 TLK917537:TLK917538 TVG917537:TVG917538 UFC917537:UFC917538 UOY917537:UOY917538 UYU917537:UYU917538 VIQ917537:VIQ917538 VSM917537:VSM917538 WCI917537:WCI917538 WME917537:WME917538 WWA917537:WWA917538 S983073:S983074 JO983073:JO983074 TK983073:TK983074 ADG983073:ADG983074 ANC983073:ANC983074 AWY983073:AWY983074 BGU983073:BGU983074 BQQ983073:BQQ983074 CAM983073:CAM983074 CKI983073:CKI983074 CUE983073:CUE983074 DEA983073:DEA983074 DNW983073:DNW983074 DXS983073:DXS983074 EHO983073:EHO983074 ERK983073:ERK983074 FBG983073:FBG983074 FLC983073:FLC983074 FUY983073:FUY983074 GEU983073:GEU983074 GOQ983073:GOQ983074 GYM983073:GYM983074 HII983073:HII983074 HSE983073:HSE983074 ICA983073:ICA983074 ILW983073:ILW983074 IVS983073:IVS983074 JFO983073:JFO983074 JPK983073:JPK983074 JZG983073:JZG983074 KJC983073:KJC983074 KSY983073:KSY983074 LCU983073:LCU983074 LMQ983073:LMQ983074 LWM983073:LWM983074 MGI983073:MGI983074 MQE983073:MQE983074 NAA983073:NAA983074 NJW983073:NJW983074 NTS983073:NTS983074 ODO983073:ODO983074 ONK983073:ONK983074 OXG983073:OXG983074 PHC983073:PHC983074 PQY983073:PQY983074 QAU983073:QAU983074 QKQ983073:QKQ983074 QUM983073:QUM983074 REI983073:REI983074 ROE983073:ROE983074 RYA983073:RYA983074 SHW983073:SHW983074 SRS983073:SRS983074 TBO983073:TBO983074 TLK983073:TLK983074 TVG983073:TVG983074 UFC983073:UFC983074 UOY983073:UOY983074 UYU983073:UYU983074 VIQ983073:VIQ983074 VSM983073:VSM983074 WCI983073:WCI983074 WME983073:WME983074 WWA983073:WWA983074 S15 JO15 TK15 ADG15 ANC15 AWY15 BGU15 BQQ15 CAM15 CKI15 CUE15 DEA15 DNW15 DXS15 EHO15 ERK15 FBG15 FLC15 FUY15 GEU15 GOQ15 GYM15 HII15 HSE15 ICA15 ILW15 IVS15 JFO15 JPK15 JZG15 KJC15 KSY15 LCU15 LMQ15 LWM15 MGI15 MQE15 NAA15 NJW15 NTS15 ODO15 ONK15 OXG15 PHC15 PQY15 QAU15 QKQ15 QUM15 REI15 ROE15 RYA15 SHW15 SRS15 TBO15 TLK15 TVG15 UFC15 UOY15 UYU15 VIQ15 VSM15 WCI15 WME15 WWA15 S65551 JO65551 TK65551 ADG65551 ANC65551 AWY65551 BGU65551 BQQ65551 CAM65551 CKI65551 CUE65551 DEA65551 DNW65551 DXS65551 EHO65551 ERK65551 FBG65551 FLC65551 FUY65551 GEU65551 GOQ65551 GYM65551 HII65551 HSE65551 ICA65551 ILW65551 IVS65551 JFO65551 JPK65551 JZG65551 KJC65551 KSY65551 LCU65551 LMQ65551 LWM65551 MGI65551 MQE65551 NAA65551 NJW65551 NTS65551 ODO65551 ONK65551 OXG65551 PHC65551 PQY65551 QAU65551 QKQ65551 QUM65551 REI65551 ROE65551 RYA65551 SHW65551 SRS65551 TBO65551 TLK65551 TVG65551 UFC65551 UOY65551 UYU65551 VIQ65551 VSM65551 WCI65551 WME65551 WWA65551 S131087 JO131087 TK131087 ADG131087 ANC131087 AWY131087 BGU131087 BQQ131087 CAM131087 CKI131087 CUE131087 DEA131087 DNW131087 DXS131087 EHO131087 ERK131087 FBG131087 FLC131087 FUY131087 GEU131087 GOQ131087 GYM131087 HII131087 HSE131087 ICA131087 ILW131087 IVS131087 JFO131087 JPK131087 JZG131087 KJC131087 KSY131087 LCU131087 LMQ131087 LWM131087 MGI131087 MQE131087 NAA131087 NJW131087 NTS131087 ODO131087 ONK131087 OXG131087 PHC131087 PQY131087 QAU131087 QKQ131087 QUM131087 REI131087 ROE131087 RYA131087 SHW131087 SRS131087 TBO131087 TLK131087 TVG131087 UFC131087 UOY131087 UYU131087 VIQ131087 VSM131087 WCI131087 WME131087 WWA131087 S196623 JO196623 TK196623 ADG196623 ANC196623 AWY196623 BGU196623 BQQ196623 CAM196623 CKI196623 CUE196623 DEA196623 DNW196623 DXS196623 EHO196623 ERK196623 FBG196623 FLC196623 FUY196623 GEU196623 GOQ196623 GYM196623 HII196623 HSE196623 ICA196623 ILW196623 IVS196623 JFO196623 JPK196623 JZG196623 KJC196623 KSY196623 LCU196623 LMQ196623 LWM196623 MGI196623 MQE196623 NAA196623 NJW196623 NTS196623 ODO196623 ONK196623 OXG196623 PHC196623 PQY196623 QAU196623 QKQ196623 QUM196623 REI196623 ROE196623 RYA196623 SHW196623 SRS196623 TBO196623 TLK196623 TVG196623 UFC196623 UOY196623 UYU196623 VIQ196623 VSM196623 WCI196623 WME196623 WWA196623 S262159 JO262159 TK262159 ADG262159 ANC262159 AWY262159 BGU262159 BQQ262159 CAM262159 CKI262159 CUE262159 DEA262159 DNW262159 DXS262159 EHO262159 ERK262159 FBG262159 FLC262159 FUY262159 GEU262159 GOQ262159 GYM262159 HII262159 HSE262159 ICA262159 ILW262159 IVS262159 JFO262159 JPK262159 JZG262159 KJC262159 KSY262159 LCU262159 LMQ262159 LWM262159 MGI262159 MQE262159 NAA262159 NJW262159 NTS262159 ODO262159 ONK262159 OXG262159 PHC262159 PQY262159 QAU262159 QKQ262159 QUM262159 REI262159 ROE262159 RYA262159 SHW262159 SRS262159 TBO262159 TLK262159 TVG262159 UFC262159 UOY262159 UYU262159 VIQ262159 VSM262159 WCI262159 WME262159 WWA262159 S327695 JO327695 TK327695 ADG327695 ANC327695 AWY327695 BGU327695 BQQ327695 CAM327695 CKI327695 CUE327695 DEA327695 DNW327695 DXS327695 EHO327695 ERK327695 FBG327695 FLC327695 FUY327695 GEU327695 GOQ327695 GYM327695 HII327695 HSE327695 ICA327695 ILW327695 IVS327695 JFO327695 JPK327695 JZG327695 KJC327695 KSY327695 LCU327695 LMQ327695 LWM327695 MGI327695 MQE327695 NAA327695 NJW327695 NTS327695 ODO327695 ONK327695 OXG327695 PHC327695 PQY327695 QAU327695 QKQ327695 QUM327695 REI327695 ROE327695 RYA327695 SHW327695 SRS327695 TBO327695 TLK327695 TVG327695 UFC327695 UOY327695 UYU327695 VIQ327695 VSM327695 WCI327695 WME327695 WWA327695 S393231 JO393231 TK393231 ADG393231 ANC393231 AWY393231 BGU393231 BQQ393231 CAM393231 CKI393231 CUE393231 DEA393231 DNW393231 DXS393231 EHO393231 ERK393231 FBG393231 FLC393231 FUY393231 GEU393231 GOQ393231 GYM393231 HII393231 HSE393231 ICA393231 ILW393231 IVS393231 JFO393231 JPK393231 JZG393231 KJC393231 KSY393231 LCU393231 LMQ393231 LWM393231 MGI393231 MQE393231 NAA393231 NJW393231 NTS393231 ODO393231 ONK393231 OXG393231 PHC393231 PQY393231 QAU393231 QKQ393231 QUM393231 REI393231 ROE393231 RYA393231 SHW393231 SRS393231 TBO393231 TLK393231 TVG393231 UFC393231 UOY393231 UYU393231 VIQ393231 VSM393231 WCI393231 WME393231 WWA393231 S458767 JO458767 TK458767 ADG458767 ANC458767 AWY458767 BGU458767 BQQ458767 CAM458767 CKI458767 CUE458767 DEA458767 DNW458767 DXS458767 EHO458767 ERK458767 FBG458767 FLC458767 FUY458767 GEU458767 GOQ458767 GYM458767 HII458767 HSE458767 ICA458767 ILW458767 IVS458767 JFO458767 JPK458767 JZG458767 KJC458767 KSY458767 LCU458767 LMQ458767 LWM458767 MGI458767 MQE458767 NAA458767 NJW458767 NTS458767 ODO458767 ONK458767 OXG458767 PHC458767 PQY458767 QAU458767 QKQ458767 QUM458767 REI458767 ROE458767 RYA458767 SHW458767 SRS458767 TBO458767 TLK458767 TVG458767 UFC458767 UOY458767 UYU458767 VIQ458767 VSM458767 WCI458767 WME458767 WWA458767 S524303 JO524303 TK524303 ADG524303 ANC524303 AWY524303 BGU524303 BQQ524303 CAM524303 CKI524303 CUE524303 DEA524303 DNW524303 DXS524303 EHO524303 ERK524303 FBG524303 FLC524303 FUY524303 GEU524303 GOQ524303 GYM524303 HII524303 HSE524303 ICA524303 ILW524303 IVS524303 JFO524303 JPK524303 JZG524303 KJC524303 KSY524303 LCU524303 LMQ524303 LWM524303 MGI524303 MQE524303 NAA524303 NJW524303 NTS524303 ODO524303 ONK524303 OXG524303 PHC524303 PQY524303 QAU524303 QKQ524303 QUM524303 REI524303 ROE524303 RYA524303 SHW524303 SRS524303 TBO524303 TLK524303 TVG524303 UFC524303 UOY524303 UYU524303 VIQ524303 VSM524303 WCI524303 WME524303 WWA524303 S589839 JO589839 TK589839 ADG589839 ANC589839 AWY589839 BGU589839 BQQ589839 CAM589839 CKI589839 CUE589839 DEA589839 DNW589839 DXS589839 EHO589839 ERK589839 FBG589839 FLC589839 FUY589839 GEU589839 GOQ589839 GYM589839 HII589839 HSE589839 ICA589839 ILW589839 IVS589839 JFO589839 JPK589839 JZG589839 KJC589839 KSY589839 LCU589839 LMQ589839 LWM589839 MGI589839 MQE589839 NAA589839 NJW589839 NTS589839 ODO589839 ONK589839 OXG589839 PHC589839 PQY589839 QAU589839 QKQ589839 QUM589839 REI589839 ROE589839 RYA589839 SHW589839 SRS589839 TBO589839 TLK589839 TVG589839 UFC589839 UOY589839 UYU589839 VIQ589839 VSM589839 WCI589839 WME589839 WWA589839 S655375 JO655375 TK655375 ADG655375 ANC655375 AWY655375 BGU655375 BQQ655375 CAM655375 CKI655375 CUE655375 DEA655375 DNW655375 DXS655375 EHO655375 ERK655375 FBG655375 FLC655375 FUY655375 GEU655375 GOQ655375 GYM655375 HII655375 HSE655375 ICA655375 ILW655375 IVS655375 JFO655375 JPK655375 JZG655375 KJC655375 KSY655375 LCU655375 LMQ655375 LWM655375 MGI655375 MQE655375 NAA655375 NJW655375 NTS655375 ODO655375 ONK655375 OXG655375 PHC655375 PQY655375 QAU655375 QKQ655375 QUM655375 REI655375 ROE655375 RYA655375 SHW655375 SRS655375 TBO655375 TLK655375 TVG655375 UFC655375 UOY655375 UYU655375 VIQ655375 VSM655375 WCI655375 WME655375 WWA655375 S720911 JO720911 TK720911 ADG720911 ANC720911 AWY720911 BGU720911 BQQ720911 CAM720911 CKI720911 CUE720911 DEA720911 DNW720911 DXS720911 EHO720911 ERK720911 FBG720911 FLC720911 FUY720911 GEU720911 GOQ720911 GYM720911 HII720911 HSE720911 ICA720911 ILW720911 IVS720911 JFO720911 JPK720911 JZG720911 KJC720911 KSY720911 LCU720911 LMQ720911 LWM720911 MGI720911 MQE720911 NAA720911 NJW720911 NTS720911 ODO720911 ONK720911 OXG720911 PHC720911 PQY720911 QAU720911 QKQ720911 QUM720911 REI720911 ROE720911 RYA720911 SHW720911 SRS720911 TBO720911 TLK720911 TVG720911 UFC720911 UOY720911 UYU720911 VIQ720911 VSM720911 WCI720911 WME720911 WWA720911 S786447 JO786447 TK786447 ADG786447 ANC786447 AWY786447 BGU786447 BQQ786447 CAM786447 CKI786447 CUE786447 DEA786447 DNW786447 DXS786447 EHO786447 ERK786447 FBG786447 FLC786447 FUY786447 GEU786447 GOQ786447 GYM786447 HII786447 HSE786447 ICA786447 ILW786447 IVS786447 JFO786447 JPK786447 JZG786447 KJC786447 KSY786447 LCU786447 LMQ786447 LWM786447 MGI786447 MQE786447 NAA786447 NJW786447 NTS786447 ODO786447 ONK786447 OXG786447 PHC786447 PQY786447 QAU786447 QKQ786447 QUM786447 REI786447 ROE786447 RYA786447 SHW786447 SRS786447 TBO786447 TLK786447 TVG786447 UFC786447 UOY786447 UYU786447 VIQ786447 VSM786447 WCI786447 WME786447 WWA786447 S851983 JO851983 TK851983 ADG851983 ANC851983 AWY851983 BGU851983 BQQ851983 CAM851983 CKI851983 CUE851983 DEA851983 DNW851983 DXS851983 EHO851983 ERK851983 FBG851983 FLC851983 FUY851983 GEU851983 GOQ851983 GYM851983 HII851983 HSE851983 ICA851983 ILW851983 IVS851983 JFO851983 JPK851983 JZG851983 KJC851983 KSY851983 LCU851983 LMQ851983 LWM851983 MGI851983 MQE851983 NAA851983 NJW851983 NTS851983 ODO851983 ONK851983 OXG851983 PHC851983 PQY851983 QAU851983 QKQ851983 QUM851983 REI851983 ROE851983 RYA851983 SHW851983 SRS851983 TBO851983 TLK851983 TVG851983 UFC851983 UOY851983 UYU851983 VIQ851983 VSM851983 WCI851983 WME851983 WWA851983 S917519 JO917519 TK917519 ADG917519 ANC917519 AWY917519 BGU917519 BQQ917519 CAM917519 CKI917519 CUE917519 DEA917519 DNW917519 DXS917519 EHO917519 ERK917519 FBG917519 FLC917519 FUY917519 GEU917519 GOQ917519 GYM917519 HII917519 HSE917519 ICA917519 ILW917519 IVS917519 JFO917519 JPK917519 JZG917519 KJC917519 KSY917519 LCU917519 LMQ917519 LWM917519 MGI917519 MQE917519 NAA917519 NJW917519 NTS917519 ODO917519 ONK917519 OXG917519 PHC917519 PQY917519 QAU917519 QKQ917519 QUM917519 REI917519 ROE917519 RYA917519 SHW917519 SRS917519 TBO917519 TLK917519 TVG917519 UFC917519 UOY917519 UYU917519 VIQ917519 VSM917519 WCI917519 WME917519 WWA917519 S983055 JO983055 TK983055 ADG983055 ANC983055 AWY983055 BGU983055 BQQ983055 CAM983055 CKI983055 CUE983055 DEA983055 DNW983055 DXS983055 EHO983055 ERK983055 FBG983055 FLC983055 FUY983055 GEU983055 GOQ983055 GYM983055 HII983055 HSE983055 ICA983055 ILW983055 IVS983055 JFO983055 JPK983055 JZG983055 KJC983055 KSY983055 LCU983055 LMQ983055 LWM983055 MGI983055 MQE983055 NAA983055 NJW983055 NTS983055 ODO983055 ONK983055 OXG983055 PHC983055 PQY983055 QAU983055 QKQ983055 QUM983055 REI983055 ROE983055 RYA983055 SHW983055 SRS983055 TBO983055 TLK983055 TVG983055 UFC983055 UOY983055 UYU983055 VIQ983055 VSM983055 WCI983055 WME983055 WWA983055" xr:uid="{E1EC45C7-3B26-489D-B247-D12B44281AEE}">
      <formula1>#REF!</formula1>
    </dataValidation>
    <dataValidation type="list" allowBlank="1" showInputMessage="1" showErrorMessage="1" sqref="S19 JO19 TK19 ADG19 ANC19 AWY19 BGU19 BQQ19 CAM19 CKI19 CUE19 DEA19 DNW19 DXS19 EHO19 ERK19 FBG19 FLC19 FUY19 GEU19 GOQ19 GYM19 HII19 HSE19 ICA19 ILW19 IVS19 JFO19 JPK19 JZG19 KJC19 KSY19 LCU19 LMQ19 LWM19 MGI19 MQE19 NAA19 NJW19 NTS19 ODO19 ONK19 OXG19 PHC19 PQY19 QAU19 QKQ19 QUM19 REI19 ROE19 RYA19 SHW19 SRS19 TBO19 TLK19 TVG19 UFC19 UOY19 UYU19 VIQ19 VSM19 WCI19 WME19 WWA19 S65555 JO65555 TK65555 ADG65555 ANC65555 AWY65555 BGU65555 BQQ65555 CAM65555 CKI65555 CUE65555 DEA65555 DNW65555 DXS65555 EHO65555 ERK65555 FBG65555 FLC65555 FUY65555 GEU65555 GOQ65555 GYM65555 HII65555 HSE65555 ICA65555 ILW65555 IVS65555 JFO65555 JPK65555 JZG65555 KJC65555 KSY65555 LCU65555 LMQ65555 LWM65555 MGI65555 MQE65555 NAA65555 NJW65555 NTS65555 ODO65555 ONK65555 OXG65555 PHC65555 PQY65555 QAU65555 QKQ65555 QUM65555 REI65555 ROE65555 RYA65555 SHW65555 SRS65555 TBO65555 TLK65555 TVG65555 UFC65555 UOY65555 UYU65555 VIQ65555 VSM65555 WCI65555 WME65555 WWA65555 S131091 JO131091 TK131091 ADG131091 ANC131091 AWY131091 BGU131091 BQQ131091 CAM131091 CKI131091 CUE131091 DEA131091 DNW131091 DXS131091 EHO131091 ERK131091 FBG131091 FLC131091 FUY131091 GEU131091 GOQ131091 GYM131091 HII131091 HSE131091 ICA131091 ILW131091 IVS131091 JFO131091 JPK131091 JZG131091 KJC131091 KSY131091 LCU131091 LMQ131091 LWM131091 MGI131091 MQE131091 NAA131091 NJW131091 NTS131091 ODO131091 ONK131091 OXG131091 PHC131091 PQY131091 QAU131091 QKQ131091 QUM131091 REI131091 ROE131091 RYA131091 SHW131091 SRS131091 TBO131091 TLK131091 TVG131091 UFC131091 UOY131091 UYU131091 VIQ131091 VSM131091 WCI131091 WME131091 WWA131091 S196627 JO196627 TK196627 ADG196627 ANC196627 AWY196627 BGU196627 BQQ196627 CAM196627 CKI196627 CUE196627 DEA196627 DNW196627 DXS196627 EHO196627 ERK196627 FBG196627 FLC196627 FUY196627 GEU196627 GOQ196627 GYM196627 HII196627 HSE196627 ICA196627 ILW196627 IVS196627 JFO196627 JPK196627 JZG196627 KJC196627 KSY196627 LCU196627 LMQ196627 LWM196627 MGI196627 MQE196627 NAA196627 NJW196627 NTS196627 ODO196627 ONK196627 OXG196627 PHC196627 PQY196627 QAU196627 QKQ196627 QUM196627 REI196627 ROE196627 RYA196627 SHW196627 SRS196627 TBO196627 TLK196627 TVG196627 UFC196627 UOY196627 UYU196627 VIQ196627 VSM196627 WCI196627 WME196627 WWA196627 S262163 JO262163 TK262163 ADG262163 ANC262163 AWY262163 BGU262163 BQQ262163 CAM262163 CKI262163 CUE262163 DEA262163 DNW262163 DXS262163 EHO262163 ERK262163 FBG262163 FLC262163 FUY262163 GEU262163 GOQ262163 GYM262163 HII262163 HSE262163 ICA262163 ILW262163 IVS262163 JFO262163 JPK262163 JZG262163 KJC262163 KSY262163 LCU262163 LMQ262163 LWM262163 MGI262163 MQE262163 NAA262163 NJW262163 NTS262163 ODO262163 ONK262163 OXG262163 PHC262163 PQY262163 QAU262163 QKQ262163 QUM262163 REI262163 ROE262163 RYA262163 SHW262163 SRS262163 TBO262163 TLK262163 TVG262163 UFC262163 UOY262163 UYU262163 VIQ262163 VSM262163 WCI262163 WME262163 WWA262163 S327699 JO327699 TK327699 ADG327699 ANC327699 AWY327699 BGU327699 BQQ327699 CAM327699 CKI327699 CUE327699 DEA327699 DNW327699 DXS327699 EHO327699 ERK327699 FBG327699 FLC327699 FUY327699 GEU327699 GOQ327699 GYM327699 HII327699 HSE327699 ICA327699 ILW327699 IVS327699 JFO327699 JPK327699 JZG327699 KJC327699 KSY327699 LCU327699 LMQ327699 LWM327699 MGI327699 MQE327699 NAA327699 NJW327699 NTS327699 ODO327699 ONK327699 OXG327699 PHC327699 PQY327699 QAU327699 QKQ327699 QUM327699 REI327699 ROE327699 RYA327699 SHW327699 SRS327699 TBO327699 TLK327699 TVG327699 UFC327699 UOY327699 UYU327699 VIQ327699 VSM327699 WCI327699 WME327699 WWA327699 S393235 JO393235 TK393235 ADG393235 ANC393235 AWY393235 BGU393235 BQQ393235 CAM393235 CKI393235 CUE393235 DEA393235 DNW393235 DXS393235 EHO393235 ERK393235 FBG393235 FLC393235 FUY393235 GEU393235 GOQ393235 GYM393235 HII393235 HSE393235 ICA393235 ILW393235 IVS393235 JFO393235 JPK393235 JZG393235 KJC393235 KSY393235 LCU393235 LMQ393235 LWM393235 MGI393235 MQE393235 NAA393235 NJW393235 NTS393235 ODO393235 ONK393235 OXG393235 PHC393235 PQY393235 QAU393235 QKQ393235 QUM393235 REI393235 ROE393235 RYA393235 SHW393235 SRS393235 TBO393235 TLK393235 TVG393235 UFC393235 UOY393235 UYU393235 VIQ393235 VSM393235 WCI393235 WME393235 WWA393235 S458771 JO458771 TK458771 ADG458771 ANC458771 AWY458771 BGU458771 BQQ458771 CAM458771 CKI458771 CUE458771 DEA458771 DNW458771 DXS458771 EHO458771 ERK458771 FBG458771 FLC458771 FUY458771 GEU458771 GOQ458771 GYM458771 HII458771 HSE458771 ICA458771 ILW458771 IVS458771 JFO458771 JPK458771 JZG458771 KJC458771 KSY458771 LCU458771 LMQ458771 LWM458771 MGI458771 MQE458771 NAA458771 NJW458771 NTS458771 ODO458771 ONK458771 OXG458771 PHC458771 PQY458771 QAU458771 QKQ458771 QUM458771 REI458771 ROE458771 RYA458771 SHW458771 SRS458771 TBO458771 TLK458771 TVG458771 UFC458771 UOY458771 UYU458771 VIQ458771 VSM458771 WCI458771 WME458771 WWA458771 S524307 JO524307 TK524307 ADG524307 ANC524307 AWY524307 BGU524307 BQQ524307 CAM524307 CKI524307 CUE524307 DEA524307 DNW524307 DXS524307 EHO524307 ERK524307 FBG524307 FLC524307 FUY524307 GEU524307 GOQ524307 GYM524307 HII524307 HSE524307 ICA524307 ILW524307 IVS524307 JFO524307 JPK524307 JZG524307 KJC524307 KSY524307 LCU524307 LMQ524307 LWM524307 MGI524307 MQE524307 NAA524307 NJW524307 NTS524307 ODO524307 ONK524307 OXG524307 PHC524307 PQY524307 QAU524307 QKQ524307 QUM524307 REI524307 ROE524307 RYA524307 SHW524307 SRS524307 TBO524307 TLK524307 TVG524307 UFC524307 UOY524307 UYU524307 VIQ524307 VSM524307 WCI524307 WME524307 WWA524307 S589843 JO589843 TK589843 ADG589843 ANC589843 AWY589843 BGU589843 BQQ589843 CAM589843 CKI589843 CUE589843 DEA589843 DNW589843 DXS589843 EHO589843 ERK589843 FBG589843 FLC589843 FUY589843 GEU589843 GOQ589843 GYM589843 HII589843 HSE589843 ICA589843 ILW589843 IVS589843 JFO589843 JPK589843 JZG589843 KJC589843 KSY589843 LCU589843 LMQ589843 LWM589843 MGI589843 MQE589843 NAA589843 NJW589843 NTS589843 ODO589843 ONK589843 OXG589843 PHC589843 PQY589843 QAU589843 QKQ589843 QUM589843 REI589843 ROE589843 RYA589843 SHW589843 SRS589843 TBO589843 TLK589843 TVG589843 UFC589843 UOY589843 UYU589843 VIQ589843 VSM589843 WCI589843 WME589843 WWA589843 S655379 JO655379 TK655379 ADG655379 ANC655379 AWY655379 BGU655379 BQQ655379 CAM655379 CKI655379 CUE655379 DEA655379 DNW655379 DXS655379 EHO655379 ERK655379 FBG655379 FLC655379 FUY655379 GEU655379 GOQ655379 GYM655379 HII655379 HSE655379 ICA655379 ILW655379 IVS655379 JFO655379 JPK655379 JZG655379 KJC655379 KSY655379 LCU655379 LMQ655379 LWM655379 MGI655379 MQE655379 NAA655379 NJW655379 NTS655379 ODO655379 ONK655379 OXG655379 PHC655379 PQY655379 QAU655379 QKQ655379 QUM655379 REI655379 ROE655379 RYA655379 SHW655379 SRS655379 TBO655379 TLK655379 TVG655379 UFC655379 UOY655379 UYU655379 VIQ655379 VSM655379 WCI655379 WME655379 WWA655379 S720915 JO720915 TK720915 ADG720915 ANC720915 AWY720915 BGU720915 BQQ720915 CAM720915 CKI720915 CUE720915 DEA720915 DNW720915 DXS720915 EHO720915 ERK720915 FBG720915 FLC720915 FUY720915 GEU720915 GOQ720915 GYM720915 HII720915 HSE720915 ICA720915 ILW720915 IVS720915 JFO720915 JPK720915 JZG720915 KJC720915 KSY720915 LCU720915 LMQ720915 LWM720915 MGI720915 MQE720915 NAA720915 NJW720915 NTS720915 ODO720915 ONK720915 OXG720915 PHC720915 PQY720915 QAU720915 QKQ720915 QUM720915 REI720915 ROE720915 RYA720915 SHW720915 SRS720915 TBO720915 TLK720915 TVG720915 UFC720915 UOY720915 UYU720915 VIQ720915 VSM720915 WCI720915 WME720915 WWA720915 S786451 JO786451 TK786451 ADG786451 ANC786451 AWY786451 BGU786451 BQQ786451 CAM786451 CKI786451 CUE786451 DEA786451 DNW786451 DXS786451 EHO786451 ERK786451 FBG786451 FLC786451 FUY786451 GEU786451 GOQ786451 GYM786451 HII786451 HSE786451 ICA786451 ILW786451 IVS786451 JFO786451 JPK786451 JZG786451 KJC786451 KSY786451 LCU786451 LMQ786451 LWM786451 MGI786451 MQE786451 NAA786451 NJW786451 NTS786451 ODO786451 ONK786451 OXG786451 PHC786451 PQY786451 QAU786451 QKQ786451 QUM786451 REI786451 ROE786451 RYA786451 SHW786451 SRS786451 TBO786451 TLK786451 TVG786451 UFC786451 UOY786451 UYU786451 VIQ786451 VSM786451 WCI786451 WME786451 WWA786451 S851987 JO851987 TK851987 ADG851987 ANC851987 AWY851987 BGU851987 BQQ851987 CAM851987 CKI851987 CUE851987 DEA851987 DNW851987 DXS851987 EHO851987 ERK851987 FBG851987 FLC851987 FUY851987 GEU851987 GOQ851987 GYM851987 HII851987 HSE851987 ICA851987 ILW851987 IVS851987 JFO851987 JPK851987 JZG851987 KJC851987 KSY851987 LCU851987 LMQ851987 LWM851987 MGI851987 MQE851987 NAA851987 NJW851987 NTS851987 ODO851987 ONK851987 OXG851987 PHC851987 PQY851987 QAU851987 QKQ851987 QUM851987 REI851987 ROE851987 RYA851987 SHW851987 SRS851987 TBO851987 TLK851987 TVG851987 UFC851987 UOY851987 UYU851987 VIQ851987 VSM851987 WCI851987 WME851987 WWA851987 S917523 JO917523 TK917523 ADG917523 ANC917523 AWY917523 BGU917523 BQQ917523 CAM917523 CKI917523 CUE917523 DEA917523 DNW917523 DXS917523 EHO917523 ERK917523 FBG917523 FLC917523 FUY917523 GEU917523 GOQ917523 GYM917523 HII917523 HSE917523 ICA917523 ILW917523 IVS917523 JFO917523 JPK917523 JZG917523 KJC917523 KSY917523 LCU917523 LMQ917523 LWM917523 MGI917523 MQE917523 NAA917523 NJW917523 NTS917523 ODO917523 ONK917523 OXG917523 PHC917523 PQY917523 QAU917523 QKQ917523 QUM917523 REI917523 ROE917523 RYA917523 SHW917523 SRS917523 TBO917523 TLK917523 TVG917523 UFC917523 UOY917523 UYU917523 VIQ917523 VSM917523 WCI917523 WME917523 WWA917523 S983059 JO983059 TK983059 ADG983059 ANC983059 AWY983059 BGU983059 BQQ983059 CAM983059 CKI983059 CUE983059 DEA983059 DNW983059 DXS983059 EHO983059 ERK983059 FBG983059 FLC983059 FUY983059 GEU983059 GOQ983059 GYM983059 HII983059 HSE983059 ICA983059 ILW983059 IVS983059 JFO983059 JPK983059 JZG983059 KJC983059 KSY983059 LCU983059 LMQ983059 LWM983059 MGI983059 MQE983059 NAA983059 NJW983059 NTS983059 ODO983059 ONK983059 OXG983059 PHC983059 PQY983059 QAU983059 QKQ983059 QUM983059 REI983059 ROE983059 RYA983059 SHW983059 SRS983059 TBO983059 TLK983059 TVG983059 UFC983059 UOY983059 UYU983059 VIQ983059 VSM983059 WCI983059 WME983059 WWA983059 S32 JO32 TK32 ADG32 ANC32 AWY32 BGU32 BQQ32 CAM32 CKI32 CUE32 DEA32 DNW32 DXS32 EHO32 ERK32 FBG32 FLC32 FUY32 GEU32 GOQ32 GYM32 HII32 HSE32 ICA32 ILW32 IVS32 JFO32 JPK32 JZG32 KJC32 KSY32 LCU32 LMQ32 LWM32 MGI32 MQE32 NAA32 NJW32 NTS32 ODO32 ONK32 OXG32 PHC32 PQY32 QAU32 QKQ32 QUM32 REI32 ROE32 RYA32 SHW32 SRS32 TBO32 TLK32 TVG32 UFC32 UOY32 UYU32 VIQ32 VSM32 WCI32 WME32 WWA32 S65568 JO65568 TK65568 ADG65568 ANC65568 AWY65568 BGU65568 BQQ65568 CAM65568 CKI65568 CUE65568 DEA65568 DNW65568 DXS65568 EHO65568 ERK65568 FBG65568 FLC65568 FUY65568 GEU65568 GOQ65568 GYM65568 HII65568 HSE65568 ICA65568 ILW65568 IVS65568 JFO65568 JPK65568 JZG65568 KJC65568 KSY65568 LCU65568 LMQ65568 LWM65568 MGI65568 MQE65568 NAA65568 NJW65568 NTS65568 ODO65568 ONK65568 OXG65568 PHC65568 PQY65568 QAU65568 QKQ65568 QUM65568 REI65568 ROE65568 RYA65568 SHW65568 SRS65568 TBO65568 TLK65568 TVG65568 UFC65568 UOY65568 UYU65568 VIQ65568 VSM65568 WCI65568 WME65568 WWA65568 S131104 JO131104 TK131104 ADG131104 ANC131104 AWY131104 BGU131104 BQQ131104 CAM131104 CKI131104 CUE131104 DEA131104 DNW131104 DXS131104 EHO131104 ERK131104 FBG131104 FLC131104 FUY131104 GEU131104 GOQ131104 GYM131104 HII131104 HSE131104 ICA131104 ILW131104 IVS131104 JFO131104 JPK131104 JZG131104 KJC131104 KSY131104 LCU131104 LMQ131104 LWM131104 MGI131104 MQE131104 NAA131104 NJW131104 NTS131104 ODO131104 ONK131104 OXG131104 PHC131104 PQY131104 QAU131104 QKQ131104 QUM131104 REI131104 ROE131104 RYA131104 SHW131104 SRS131104 TBO131104 TLK131104 TVG131104 UFC131104 UOY131104 UYU131104 VIQ131104 VSM131104 WCI131104 WME131104 WWA131104 S196640 JO196640 TK196640 ADG196640 ANC196640 AWY196640 BGU196640 BQQ196640 CAM196640 CKI196640 CUE196640 DEA196640 DNW196640 DXS196640 EHO196640 ERK196640 FBG196640 FLC196640 FUY196640 GEU196640 GOQ196640 GYM196640 HII196640 HSE196640 ICA196640 ILW196640 IVS196640 JFO196640 JPK196640 JZG196640 KJC196640 KSY196640 LCU196640 LMQ196640 LWM196640 MGI196640 MQE196640 NAA196640 NJW196640 NTS196640 ODO196640 ONK196640 OXG196640 PHC196640 PQY196640 QAU196640 QKQ196640 QUM196640 REI196640 ROE196640 RYA196640 SHW196640 SRS196640 TBO196640 TLK196640 TVG196640 UFC196640 UOY196640 UYU196640 VIQ196640 VSM196640 WCI196640 WME196640 WWA196640 S262176 JO262176 TK262176 ADG262176 ANC262176 AWY262176 BGU262176 BQQ262176 CAM262176 CKI262176 CUE262176 DEA262176 DNW262176 DXS262176 EHO262176 ERK262176 FBG262176 FLC262176 FUY262176 GEU262176 GOQ262176 GYM262176 HII262176 HSE262176 ICA262176 ILW262176 IVS262176 JFO262176 JPK262176 JZG262176 KJC262176 KSY262176 LCU262176 LMQ262176 LWM262176 MGI262176 MQE262176 NAA262176 NJW262176 NTS262176 ODO262176 ONK262176 OXG262176 PHC262176 PQY262176 QAU262176 QKQ262176 QUM262176 REI262176 ROE262176 RYA262176 SHW262176 SRS262176 TBO262176 TLK262176 TVG262176 UFC262176 UOY262176 UYU262176 VIQ262176 VSM262176 WCI262176 WME262176 WWA262176 S327712 JO327712 TK327712 ADG327712 ANC327712 AWY327712 BGU327712 BQQ327712 CAM327712 CKI327712 CUE327712 DEA327712 DNW327712 DXS327712 EHO327712 ERK327712 FBG327712 FLC327712 FUY327712 GEU327712 GOQ327712 GYM327712 HII327712 HSE327712 ICA327712 ILW327712 IVS327712 JFO327712 JPK327712 JZG327712 KJC327712 KSY327712 LCU327712 LMQ327712 LWM327712 MGI327712 MQE327712 NAA327712 NJW327712 NTS327712 ODO327712 ONK327712 OXG327712 PHC327712 PQY327712 QAU327712 QKQ327712 QUM327712 REI327712 ROE327712 RYA327712 SHW327712 SRS327712 TBO327712 TLK327712 TVG327712 UFC327712 UOY327712 UYU327712 VIQ327712 VSM327712 WCI327712 WME327712 WWA327712 S393248 JO393248 TK393248 ADG393248 ANC393248 AWY393248 BGU393248 BQQ393248 CAM393248 CKI393248 CUE393248 DEA393248 DNW393248 DXS393248 EHO393248 ERK393248 FBG393248 FLC393248 FUY393248 GEU393248 GOQ393248 GYM393248 HII393248 HSE393248 ICA393248 ILW393248 IVS393248 JFO393248 JPK393248 JZG393248 KJC393248 KSY393248 LCU393248 LMQ393248 LWM393248 MGI393248 MQE393248 NAA393248 NJW393248 NTS393248 ODO393248 ONK393248 OXG393248 PHC393248 PQY393248 QAU393248 QKQ393248 QUM393248 REI393248 ROE393248 RYA393248 SHW393248 SRS393248 TBO393248 TLK393248 TVG393248 UFC393248 UOY393248 UYU393248 VIQ393248 VSM393248 WCI393248 WME393248 WWA393248 S458784 JO458784 TK458784 ADG458784 ANC458784 AWY458784 BGU458784 BQQ458784 CAM458784 CKI458784 CUE458784 DEA458784 DNW458784 DXS458784 EHO458784 ERK458784 FBG458784 FLC458784 FUY458784 GEU458784 GOQ458784 GYM458784 HII458784 HSE458784 ICA458784 ILW458784 IVS458784 JFO458784 JPK458784 JZG458784 KJC458784 KSY458784 LCU458784 LMQ458784 LWM458784 MGI458784 MQE458784 NAA458784 NJW458784 NTS458784 ODO458784 ONK458784 OXG458784 PHC458784 PQY458784 QAU458784 QKQ458784 QUM458784 REI458784 ROE458784 RYA458784 SHW458784 SRS458784 TBO458784 TLK458784 TVG458784 UFC458784 UOY458784 UYU458784 VIQ458784 VSM458784 WCI458784 WME458784 WWA458784 S524320 JO524320 TK524320 ADG524320 ANC524320 AWY524320 BGU524320 BQQ524320 CAM524320 CKI524320 CUE524320 DEA524320 DNW524320 DXS524320 EHO524320 ERK524320 FBG524320 FLC524320 FUY524320 GEU524320 GOQ524320 GYM524320 HII524320 HSE524320 ICA524320 ILW524320 IVS524320 JFO524320 JPK524320 JZG524320 KJC524320 KSY524320 LCU524320 LMQ524320 LWM524320 MGI524320 MQE524320 NAA524320 NJW524320 NTS524320 ODO524320 ONK524320 OXG524320 PHC524320 PQY524320 QAU524320 QKQ524320 QUM524320 REI524320 ROE524320 RYA524320 SHW524320 SRS524320 TBO524320 TLK524320 TVG524320 UFC524320 UOY524320 UYU524320 VIQ524320 VSM524320 WCI524320 WME524320 WWA524320 S589856 JO589856 TK589856 ADG589856 ANC589856 AWY589856 BGU589856 BQQ589856 CAM589856 CKI589856 CUE589856 DEA589856 DNW589856 DXS589856 EHO589856 ERK589856 FBG589856 FLC589856 FUY589856 GEU589856 GOQ589856 GYM589856 HII589856 HSE589856 ICA589856 ILW589856 IVS589856 JFO589856 JPK589856 JZG589856 KJC589856 KSY589856 LCU589856 LMQ589856 LWM589856 MGI589856 MQE589856 NAA589856 NJW589856 NTS589856 ODO589856 ONK589856 OXG589856 PHC589856 PQY589856 QAU589856 QKQ589856 QUM589856 REI589856 ROE589856 RYA589856 SHW589856 SRS589856 TBO589856 TLK589856 TVG589856 UFC589856 UOY589856 UYU589856 VIQ589856 VSM589856 WCI589856 WME589856 WWA589856 S655392 JO655392 TK655392 ADG655392 ANC655392 AWY655392 BGU655392 BQQ655392 CAM655392 CKI655392 CUE655392 DEA655392 DNW655392 DXS655392 EHO655392 ERK655392 FBG655392 FLC655392 FUY655392 GEU655392 GOQ655392 GYM655392 HII655392 HSE655392 ICA655392 ILW655392 IVS655392 JFO655392 JPK655392 JZG655392 KJC655392 KSY655392 LCU655392 LMQ655392 LWM655392 MGI655392 MQE655392 NAA655392 NJW655392 NTS655392 ODO655392 ONK655392 OXG655392 PHC655392 PQY655392 QAU655392 QKQ655392 QUM655392 REI655392 ROE655392 RYA655392 SHW655392 SRS655392 TBO655392 TLK655392 TVG655392 UFC655392 UOY655392 UYU655392 VIQ655392 VSM655392 WCI655392 WME655392 WWA655392 S720928 JO720928 TK720928 ADG720928 ANC720928 AWY720928 BGU720928 BQQ720928 CAM720928 CKI720928 CUE720928 DEA720928 DNW720928 DXS720928 EHO720928 ERK720928 FBG720928 FLC720928 FUY720928 GEU720928 GOQ720928 GYM720928 HII720928 HSE720928 ICA720928 ILW720928 IVS720928 JFO720928 JPK720928 JZG720928 KJC720928 KSY720928 LCU720928 LMQ720928 LWM720928 MGI720928 MQE720928 NAA720928 NJW720928 NTS720928 ODO720928 ONK720928 OXG720928 PHC720928 PQY720928 QAU720928 QKQ720928 QUM720928 REI720928 ROE720928 RYA720928 SHW720928 SRS720928 TBO720928 TLK720928 TVG720928 UFC720928 UOY720928 UYU720928 VIQ720928 VSM720928 WCI720928 WME720928 WWA720928 S786464 JO786464 TK786464 ADG786464 ANC786464 AWY786464 BGU786464 BQQ786464 CAM786464 CKI786464 CUE786464 DEA786464 DNW786464 DXS786464 EHO786464 ERK786464 FBG786464 FLC786464 FUY786464 GEU786464 GOQ786464 GYM786464 HII786464 HSE786464 ICA786464 ILW786464 IVS786464 JFO786464 JPK786464 JZG786464 KJC786464 KSY786464 LCU786464 LMQ786464 LWM786464 MGI786464 MQE786464 NAA786464 NJW786464 NTS786464 ODO786464 ONK786464 OXG786464 PHC786464 PQY786464 QAU786464 QKQ786464 QUM786464 REI786464 ROE786464 RYA786464 SHW786464 SRS786464 TBO786464 TLK786464 TVG786464 UFC786464 UOY786464 UYU786464 VIQ786464 VSM786464 WCI786464 WME786464 WWA786464 S852000 JO852000 TK852000 ADG852000 ANC852000 AWY852000 BGU852000 BQQ852000 CAM852000 CKI852000 CUE852000 DEA852000 DNW852000 DXS852000 EHO852000 ERK852000 FBG852000 FLC852000 FUY852000 GEU852000 GOQ852000 GYM852000 HII852000 HSE852000 ICA852000 ILW852000 IVS852000 JFO852000 JPK852000 JZG852000 KJC852000 KSY852000 LCU852000 LMQ852000 LWM852000 MGI852000 MQE852000 NAA852000 NJW852000 NTS852000 ODO852000 ONK852000 OXG852000 PHC852000 PQY852000 QAU852000 QKQ852000 QUM852000 REI852000 ROE852000 RYA852000 SHW852000 SRS852000 TBO852000 TLK852000 TVG852000 UFC852000 UOY852000 UYU852000 VIQ852000 VSM852000 WCI852000 WME852000 WWA852000 S917536 JO917536 TK917536 ADG917536 ANC917536 AWY917536 BGU917536 BQQ917536 CAM917536 CKI917536 CUE917536 DEA917536 DNW917536 DXS917536 EHO917536 ERK917536 FBG917536 FLC917536 FUY917536 GEU917536 GOQ917536 GYM917536 HII917536 HSE917536 ICA917536 ILW917536 IVS917536 JFO917536 JPK917536 JZG917536 KJC917536 KSY917536 LCU917536 LMQ917536 LWM917536 MGI917536 MQE917536 NAA917536 NJW917536 NTS917536 ODO917536 ONK917536 OXG917536 PHC917536 PQY917536 QAU917536 QKQ917536 QUM917536 REI917536 ROE917536 RYA917536 SHW917536 SRS917536 TBO917536 TLK917536 TVG917536 UFC917536 UOY917536 UYU917536 VIQ917536 VSM917536 WCI917536 WME917536 WWA917536 S983072 JO983072 TK983072 ADG983072 ANC983072 AWY983072 BGU983072 BQQ983072 CAM983072 CKI983072 CUE983072 DEA983072 DNW983072 DXS983072 EHO983072 ERK983072 FBG983072 FLC983072 FUY983072 GEU983072 GOQ983072 GYM983072 HII983072 HSE983072 ICA983072 ILW983072 IVS983072 JFO983072 JPK983072 JZG983072 KJC983072 KSY983072 LCU983072 LMQ983072 LWM983072 MGI983072 MQE983072 NAA983072 NJW983072 NTS983072 ODO983072 ONK983072 OXG983072 PHC983072 PQY983072 QAU983072 QKQ983072 QUM983072 REI983072 ROE983072 RYA983072 SHW983072 SRS983072 TBO983072 TLK983072 TVG983072 UFC983072 UOY983072 UYU983072 VIQ983072 VSM983072 WCI983072 WME983072 WWA983072 S10 JO10 TK10 ADG10 ANC10 AWY10 BGU10 BQQ10 CAM10 CKI10 CUE10 DEA10 DNW10 DXS10 EHO10 ERK10 FBG10 FLC10 FUY10 GEU10 GOQ10 GYM10 HII10 HSE10 ICA10 ILW10 IVS10 JFO10 JPK10 JZG10 KJC10 KSY10 LCU10 LMQ10 LWM10 MGI10 MQE10 NAA10 NJW10 NTS10 ODO10 ONK10 OXG10 PHC10 PQY10 QAU10 QKQ10 QUM10 REI10 ROE10 RYA10 SHW10 SRS10 TBO10 TLK10 TVG10 UFC10 UOY10 UYU10 VIQ10 VSM10 WCI10 WME10 WWA10 S65546 JO65546 TK65546 ADG65546 ANC65546 AWY65546 BGU65546 BQQ65546 CAM65546 CKI65546 CUE65546 DEA65546 DNW65546 DXS65546 EHO65546 ERK65546 FBG65546 FLC65546 FUY65546 GEU65546 GOQ65546 GYM65546 HII65546 HSE65546 ICA65546 ILW65546 IVS65546 JFO65546 JPK65546 JZG65546 KJC65546 KSY65546 LCU65546 LMQ65546 LWM65546 MGI65546 MQE65546 NAA65546 NJW65546 NTS65546 ODO65546 ONK65546 OXG65546 PHC65546 PQY65546 QAU65546 QKQ65546 QUM65546 REI65546 ROE65546 RYA65546 SHW65546 SRS65546 TBO65546 TLK65546 TVG65546 UFC65546 UOY65546 UYU65546 VIQ65546 VSM65546 WCI65546 WME65546 WWA65546 S131082 JO131082 TK131082 ADG131082 ANC131082 AWY131082 BGU131082 BQQ131082 CAM131082 CKI131082 CUE131082 DEA131082 DNW131082 DXS131082 EHO131082 ERK131082 FBG131082 FLC131082 FUY131082 GEU131082 GOQ131082 GYM131082 HII131082 HSE131082 ICA131082 ILW131082 IVS131082 JFO131082 JPK131082 JZG131082 KJC131082 KSY131082 LCU131082 LMQ131082 LWM131082 MGI131082 MQE131082 NAA131082 NJW131082 NTS131082 ODO131082 ONK131082 OXG131082 PHC131082 PQY131082 QAU131082 QKQ131082 QUM131082 REI131082 ROE131082 RYA131082 SHW131082 SRS131082 TBO131082 TLK131082 TVG131082 UFC131082 UOY131082 UYU131082 VIQ131082 VSM131082 WCI131082 WME131082 WWA131082 S196618 JO196618 TK196618 ADG196618 ANC196618 AWY196618 BGU196618 BQQ196618 CAM196618 CKI196618 CUE196618 DEA196618 DNW196618 DXS196618 EHO196618 ERK196618 FBG196618 FLC196618 FUY196618 GEU196618 GOQ196618 GYM196618 HII196618 HSE196618 ICA196618 ILW196618 IVS196618 JFO196618 JPK196618 JZG196618 KJC196618 KSY196618 LCU196618 LMQ196618 LWM196618 MGI196618 MQE196618 NAA196618 NJW196618 NTS196618 ODO196618 ONK196618 OXG196618 PHC196618 PQY196618 QAU196618 QKQ196618 QUM196618 REI196618 ROE196618 RYA196618 SHW196618 SRS196618 TBO196618 TLK196618 TVG196618 UFC196618 UOY196618 UYU196618 VIQ196618 VSM196618 WCI196618 WME196618 WWA196618 S262154 JO262154 TK262154 ADG262154 ANC262154 AWY262154 BGU262154 BQQ262154 CAM262154 CKI262154 CUE262154 DEA262154 DNW262154 DXS262154 EHO262154 ERK262154 FBG262154 FLC262154 FUY262154 GEU262154 GOQ262154 GYM262154 HII262154 HSE262154 ICA262154 ILW262154 IVS262154 JFO262154 JPK262154 JZG262154 KJC262154 KSY262154 LCU262154 LMQ262154 LWM262154 MGI262154 MQE262154 NAA262154 NJW262154 NTS262154 ODO262154 ONK262154 OXG262154 PHC262154 PQY262154 QAU262154 QKQ262154 QUM262154 REI262154 ROE262154 RYA262154 SHW262154 SRS262154 TBO262154 TLK262154 TVG262154 UFC262154 UOY262154 UYU262154 VIQ262154 VSM262154 WCI262154 WME262154 WWA262154 S327690 JO327690 TK327690 ADG327690 ANC327690 AWY327690 BGU327690 BQQ327690 CAM327690 CKI327690 CUE327690 DEA327690 DNW327690 DXS327690 EHO327690 ERK327690 FBG327690 FLC327690 FUY327690 GEU327690 GOQ327690 GYM327690 HII327690 HSE327690 ICA327690 ILW327690 IVS327690 JFO327690 JPK327690 JZG327690 KJC327690 KSY327690 LCU327690 LMQ327690 LWM327690 MGI327690 MQE327690 NAA327690 NJW327690 NTS327690 ODO327690 ONK327690 OXG327690 PHC327690 PQY327690 QAU327690 QKQ327690 QUM327690 REI327690 ROE327690 RYA327690 SHW327690 SRS327690 TBO327690 TLK327690 TVG327690 UFC327690 UOY327690 UYU327690 VIQ327690 VSM327690 WCI327690 WME327690 WWA327690 S393226 JO393226 TK393226 ADG393226 ANC393226 AWY393226 BGU393226 BQQ393226 CAM393226 CKI393226 CUE393226 DEA393226 DNW393226 DXS393226 EHO393226 ERK393226 FBG393226 FLC393226 FUY393226 GEU393226 GOQ393226 GYM393226 HII393226 HSE393226 ICA393226 ILW393226 IVS393226 JFO393226 JPK393226 JZG393226 KJC393226 KSY393226 LCU393226 LMQ393226 LWM393226 MGI393226 MQE393226 NAA393226 NJW393226 NTS393226 ODO393226 ONK393226 OXG393226 PHC393226 PQY393226 QAU393226 QKQ393226 QUM393226 REI393226 ROE393226 RYA393226 SHW393226 SRS393226 TBO393226 TLK393226 TVG393226 UFC393226 UOY393226 UYU393226 VIQ393226 VSM393226 WCI393226 WME393226 WWA393226 S458762 JO458762 TK458762 ADG458762 ANC458762 AWY458762 BGU458762 BQQ458762 CAM458762 CKI458762 CUE458762 DEA458762 DNW458762 DXS458762 EHO458762 ERK458762 FBG458762 FLC458762 FUY458762 GEU458762 GOQ458762 GYM458762 HII458762 HSE458762 ICA458762 ILW458762 IVS458762 JFO458762 JPK458762 JZG458762 KJC458762 KSY458762 LCU458762 LMQ458762 LWM458762 MGI458762 MQE458762 NAA458762 NJW458762 NTS458762 ODO458762 ONK458762 OXG458762 PHC458762 PQY458762 QAU458762 QKQ458762 QUM458762 REI458762 ROE458762 RYA458762 SHW458762 SRS458762 TBO458762 TLK458762 TVG458762 UFC458762 UOY458762 UYU458762 VIQ458762 VSM458762 WCI458762 WME458762 WWA458762 S524298 JO524298 TK524298 ADG524298 ANC524298 AWY524298 BGU524298 BQQ524298 CAM524298 CKI524298 CUE524298 DEA524298 DNW524298 DXS524298 EHO524298 ERK524298 FBG524298 FLC524298 FUY524298 GEU524298 GOQ524298 GYM524298 HII524298 HSE524298 ICA524298 ILW524298 IVS524298 JFO524298 JPK524298 JZG524298 KJC524298 KSY524298 LCU524298 LMQ524298 LWM524298 MGI524298 MQE524298 NAA524298 NJW524298 NTS524298 ODO524298 ONK524298 OXG524298 PHC524298 PQY524298 QAU524298 QKQ524298 QUM524298 REI524298 ROE524298 RYA524298 SHW524298 SRS524298 TBO524298 TLK524298 TVG524298 UFC524298 UOY524298 UYU524298 VIQ524298 VSM524298 WCI524298 WME524298 WWA524298 S589834 JO589834 TK589834 ADG589834 ANC589834 AWY589834 BGU589834 BQQ589834 CAM589834 CKI589834 CUE589834 DEA589834 DNW589834 DXS589834 EHO589834 ERK589834 FBG589834 FLC589834 FUY589834 GEU589834 GOQ589834 GYM589834 HII589834 HSE589834 ICA589834 ILW589834 IVS589834 JFO589834 JPK589834 JZG589834 KJC589834 KSY589834 LCU589834 LMQ589834 LWM589834 MGI589834 MQE589834 NAA589834 NJW589834 NTS589834 ODO589834 ONK589834 OXG589834 PHC589834 PQY589834 QAU589834 QKQ589834 QUM589834 REI589834 ROE589834 RYA589834 SHW589834 SRS589834 TBO589834 TLK589834 TVG589834 UFC589834 UOY589834 UYU589834 VIQ589834 VSM589834 WCI589834 WME589834 WWA589834 S655370 JO655370 TK655370 ADG655370 ANC655370 AWY655370 BGU655370 BQQ655370 CAM655370 CKI655370 CUE655370 DEA655370 DNW655370 DXS655370 EHO655370 ERK655370 FBG655370 FLC655370 FUY655370 GEU655370 GOQ655370 GYM655370 HII655370 HSE655370 ICA655370 ILW655370 IVS655370 JFO655370 JPK655370 JZG655370 KJC655370 KSY655370 LCU655370 LMQ655370 LWM655370 MGI655370 MQE655370 NAA655370 NJW655370 NTS655370 ODO655370 ONK655370 OXG655370 PHC655370 PQY655370 QAU655370 QKQ655370 QUM655370 REI655370 ROE655370 RYA655370 SHW655370 SRS655370 TBO655370 TLK655370 TVG655370 UFC655370 UOY655370 UYU655370 VIQ655370 VSM655370 WCI655370 WME655370 WWA655370 S720906 JO720906 TK720906 ADG720906 ANC720906 AWY720906 BGU720906 BQQ720906 CAM720906 CKI720906 CUE720906 DEA720906 DNW720906 DXS720906 EHO720906 ERK720906 FBG720906 FLC720906 FUY720906 GEU720906 GOQ720906 GYM720906 HII720906 HSE720906 ICA720906 ILW720906 IVS720906 JFO720906 JPK720906 JZG720906 KJC720906 KSY720906 LCU720906 LMQ720906 LWM720906 MGI720906 MQE720906 NAA720906 NJW720906 NTS720906 ODO720906 ONK720906 OXG720906 PHC720906 PQY720906 QAU720906 QKQ720906 QUM720906 REI720906 ROE720906 RYA720906 SHW720906 SRS720906 TBO720906 TLK720906 TVG720906 UFC720906 UOY720906 UYU720906 VIQ720906 VSM720906 WCI720906 WME720906 WWA720906 S786442 JO786442 TK786442 ADG786442 ANC786442 AWY786442 BGU786442 BQQ786442 CAM786442 CKI786442 CUE786442 DEA786442 DNW786442 DXS786442 EHO786442 ERK786442 FBG786442 FLC786442 FUY786442 GEU786442 GOQ786442 GYM786442 HII786442 HSE786442 ICA786442 ILW786442 IVS786442 JFO786442 JPK786442 JZG786442 KJC786442 KSY786442 LCU786442 LMQ786442 LWM786442 MGI786442 MQE786442 NAA786442 NJW786442 NTS786442 ODO786442 ONK786442 OXG786442 PHC786442 PQY786442 QAU786442 QKQ786442 QUM786442 REI786442 ROE786442 RYA786442 SHW786442 SRS786442 TBO786442 TLK786442 TVG786442 UFC786442 UOY786442 UYU786442 VIQ786442 VSM786442 WCI786442 WME786442 WWA786442 S851978 JO851978 TK851978 ADG851978 ANC851978 AWY851978 BGU851978 BQQ851978 CAM851978 CKI851978 CUE851978 DEA851978 DNW851978 DXS851978 EHO851978 ERK851978 FBG851978 FLC851978 FUY851978 GEU851978 GOQ851978 GYM851978 HII851978 HSE851978 ICA851978 ILW851978 IVS851978 JFO851978 JPK851978 JZG851978 KJC851978 KSY851978 LCU851978 LMQ851978 LWM851978 MGI851978 MQE851978 NAA851978 NJW851978 NTS851978 ODO851978 ONK851978 OXG851978 PHC851978 PQY851978 QAU851978 QKQ851978 QUM851978 REI851978 ROE851978 RYA851978 SHW851978 SRS851978 TBO851978 TLK851978 TVG851978 UFC851978 UOY851978 UYU851978 VIQ851978 VSM851978 WCI851978 WME851978 WWA851978 S917514 JO917514 TK917514 ADG917514 ANC917514 AWY917514 BGU917514 BQQ917514 CAM917514 CKI917514 CUE917514 DEA917514 DNW917514 DXS917514 EHO917514 ERK917514 FBG917514 FLC917514 FUY917514 GEU917514 GOQ917514 GYM917514 HII917514 HSE917514 ICA917514 ILW917514 IVS917514 JFO917514 JPK917514 JZG917514 KJC917514 KSY917514 LCU917514 LMQ917514 LWM917514 MGI917514 MQE917514 NAA917514 NJW917514 NTS917514 ODO917514 ONK917514 OXG917514 PHC917514 PQY917514 QAU917514 QKQ917514 QUM917514 REI917514 ROE917514 RYA917514 SHW917514 SRS917514 TBO917514 TLK917514 TVG917514 UFC917514 UOY917514 UYU917514 VIQ917514 VSM917514 WCI917514 WME917514 WWA917514 S983050 JO983050 TK983050 ADG983050 ANC983050 AWY983050 BGU983050 BQQ983050 CAM983050 CKI983050 CUE983050 DEA983050 DNW983050 DXS983050 EHO983050 ERK983050 FBG983050 FLC983050 FUY983050 GEU983050 GOQ983050 GYM983050 HII983050 HSE983050 ICA983050 ILW983050 IVS983050 JFO983050 JPK983050 JZG983050 KJC983050 KSY983050 LCU983050 LMQ983050 LWM983050 MGI983050 MQE983050 NAA983050 NJW983050 NTS983050 ODO983050 ONK983050 OXG983050 PHC983050 PQY983050 QAU983050 QKQ983050 QUM983050 REI983050 ROE983050 RYA983050 SHW983050 SRS983050 TBO983050 TLK983050 TVG983050 UFC983050 UOY983050 UYU983050 VIQ983050 VSM983050 WCI983050 WME983050 WWA983050 S35:S107 JO35:JO107 TK35:TK107 ADG35:ADG107 ANC35:ANC107 AWY35:AWY107 BGU35:BGU107 BQQ35:BQQ107 CAM35:CAM107 CKI35:CKI107 CUE35:CUE107 DEA35:DEA107 DNW35:DNW107 DXS35:DXS107 EHO35:EHO107 ERK35:ERK107 FBG35:FBG107 FLC35:FLC107 FUY35:FUY107 GEU35:GEU107 GOQ35:GOQ107 GYM35:GYM107 HII35:HII107 HSE35:HSE107 ICA35:ICA107 ILW35:ILW107 IVS35:IVS107 JFO35:JFO107 JPK35:JPK107 JZG35:JZG107 KJC35:KJC107 KSY35:KSY107 LCU35:LCU107 LMQ35:LMQ107 LWM35:LWM107 MGI35:MGI107 MQE35:MQE107 NAA35:NAA107 NJW35:NJW107 NTS35:NTS107 ODO35:ODO107 ONK35:ONK107 OXG35:OXG107 PHC35:PHC107 PQY35:PQY107 QAU35:QAU107 QKQ35:QKQ107 QUM35:QUM107 REI35:REI107 ROE35:ROE107 RYA35:RYA107 SHW35:SHW107 SRS35:SRS107 TBO35:TBO107 TLK35:TLK107 TVG35:TVG107 UFC35:UFC107 UOY35:UOY107 UYU35:UYU107 VIQ35:VIQ107 VSM35:VSM107 WCI35:WCI107 WME35:WME107 WWA35:WWA107 S65571:S65643 JO65571:JO65643 TK65571:TK65643 ADG65571:ADG65643 ANC65571:ANC65643 AWY65571:AWY65643 BGU65571:BGU65643 BQQ65571:BQQ65643 CAM65571:CAM65643 CKI65571:CKI65643 CUE65571:CUE65643 DEA65571:DEA65643 DNW65571:DNW65643 DXS65571:DXS65643 EHO65571:EHO65643 ERK65571:ERK65643 FBG65571:FBG65643 FLC65571:FLC65643 FUY65571:FUY65643 GEU65571:GEU65643 GOQ65571:GOQ65643 GYM65571:GYM65643 HII65571:HII65643 HSE65571:HSE65643 ICA65571:ICA65643 ILW65571:ILW65643 IVS65571:IVS65643 JFO65571:JFO65643 JPK65571:JPK65643 JZG65571:JZG65643 KJC65571:KJC65643 KSY65571:KSY65643 LCU65571:LCU65643 LMQ65571:LMQ65643 LWM65571:LWM65643 MGI65571:MGI65643 MQE65571:MQE65643 NAA65571:NAA65643 NJW65571:NJW65643 NTS65571:NTS65643 ODO65571:ODO65643 ONK65571:ONK65643 OXG65571:OXG65643 PHC65571:PHC65643 PQY65571:PQY65643 QAU65571:QAU65643 QKQ65571:QKQ65643 QUM65571:QUM65643 REI65571:REI65643 ROE65571:ROE65643 RYA65571:RYA65643 SHW65571:SHW65643 SRS65571:SRS65643 TBO65571:TBO65643 TLK65571:TLK65643 TVG65571:TVG65643 UFC65571:UFC65643 UOY65571:UOY65643 UYU65571:UYU65643 VIQ65571:VIQ65643 VSM65571:VSM65643 WCI65571:WCI65643 WME65571:WME65643 WWA65571:WWA65643 S131107:S131179 JO131107:JO131179 TK131107:TK131179 ADG131107:ADG131179 ANC131107:ANC131179 AWY131107:AWY131179 BGU131107:BGU131179 BQQ131107:BQQ131179 CAM131107:CAM131179 CKI131107:CKI131179 CUE131107:CUE131179 DEA131107:DEA131179 DNW131107:DNW131179 DXS131107:DXS131179 EHO131107:EHO131179 ERK131107:ERK131179 FBG131107:FBG131179 FLC131107:FLC131179 FUY131107:FUY131179 GEU131107:GEU131179 GOQ131107:GOQ131179 GYM131107:GYM131179 HII131107:HII131179 HSE131107:HSE131179 ICA131107:ICA131179 ILW131107:ILW131179 IVS131107:IVS131179 JFO131107:JFO131179 JPK131107:JPK131179 JZG131107:JZG131179 KJC131107:KJC131179 KSY131107:KSY131179 LCU131107:LCU131179 LMQ131107:LMQ131179 LWM131107:LWM131179 MGI131107:MGI131179 MQE131107:MQE131179 NAA131107:NAA131179 NJW131107:NJW131179 NTS131107:NTS131179 ODO131107:ODO131179 ONK131107:ONK131179 OXG131107:OXG131179 PHC131107:PHC131179 PQY131107:PQY131179 QAU131107:QAU131179 QKQ131107:QKQ131179 QUM131107:QUM131179 REI131107:REI131179 ROE131107:ROE131179 RYA131107:RYA131179 SHW131107:SHW131179 SRS131107:SRS131179 TBO131107:TBO131179 TLK131107:TLK131179 TVG131107:TVG131179 UFC131107:UFC131179 UOY131107:UOY131179 UYU131107:UYU131179 VIQ131107:VIQ131179 VSM131107:VSM131179 WCI131107:WCI131179 WME131107:WME131179 WWA131107:WWA131179 S196643:S196715 JO196643:JO196715 TK196643:TK196715 ADG196643:ADG196715 ANC196643:ANC196715 AWY196643:AWY196715 BGU196643:BGU196715 BQQ196643:BQQ196715 CAM196643:CAM196715 CKI196643:CKI196715 CUE196643:CUE196715 DEA196643:DEA196715 DNW196643:DNW196715 DXS196643:DXS196715 EHO196643:EHO196715 ERK196643:ERK196715 FBG196643:FBG196715 FLC196643:FLC196715 FUY196643:FUY196715 GEU196643:GEU196715 GOQ196643:GOQ196715 GYM196643:GYM196715 HII196643:HII196715 HSE196643:HSE196715 ICA196643:ICA196715 ILW196643:ILW196715 IVS196643:IVS196715 JFO196643:JFO196715 JPK196643:JPK196715 JZG196643:JZG196715 KJC196643:KJC196715 KSY196643:KSY196715 LCU196643:LCU196715 LMQ196643:LMQ196715 LWM196643:LWM196715 MGI196643:MGI196715 MQE196643:MQE196715 NAA196643:NAA196715 NJW196643:NJW196715 NTS196643:NTS196715 ODO196643:ODO196715 ONK196643:ONK196715 OXG196643:OXG196715 PHC196643:PHC196715 PQY196643:PQY196715 QAU196643:QAU196715 QKQ196643:QKQ196715 QUM196643:QUM196715 REI196643:REI196715 ROE196643:ROE196715 RYA196643:RYA196715 SHW196643:SHW196715 SRS196643:SRS196715 TBO196643:TBO196715 TLK196643:TLK196715 TVG196643:TVG196715 UFC196643:UFC196715 UOY196643:UOY196715 UYU196643:UYU196715 VIQ196643:VIQ196715 VSM196643:VSM196715 WCI196643:WCI196715 WME196643:WME196715 WWA196643:WWA196715 S262179:S262251 JO262179:JO262251 TK262179:TK262251 ADG262179:ADG262251 ANC262179:ANC262251 AWY262179:AWY262251 BGU262179:BGU262251 BQQ262179:BQQ262251 CAM262179:CAM262251 CKI262179:CKI262251 CUE262179:CUE262251 DEA262179:DEA262251 DNW262179:DNW262251 DXS262179:DXS262251 EHO262179:EHO262251 ERK262179:ERK262251 FBG262179:FBG262251 FLC262179:FLC262251 FUY262179:FUY262251 GEU262179:GEU262251 GOQ262179:GOQ262251 GYM262179:GYM262251 HII262179:HII262251 HSE262179:HSE262251 ICA262179:ICA262251 ILW262179:ILW262251 IVS262179:IVS262251 JFO262179:JFO262251 JPK262179:JPK262251 JZG262179:JZG262251 KJC262179:KJC262251 KSY262179:KSY262251 LCU262179:LCU262251 LMQ262179:LMQ262251 LWM262179:LWM262251 MGI262179:MGI262251 MQE262179:MQE262251 NAA262179:NAA262251 NJW262179:NJW262251 NTS262179:NTS262251 ODO262179:ODO262251 ONK262179:ONK262251 OXG262179:OXG262251 PHC262179:PHC262251 PQY262179:PQY262251 QAU262179:QAU262251 QKQ262179:QKQ262251 QUM262179:QUM262251 REI262179:REI262251 ROE262179:ROE262251 RYA262179:RYA262251 SHW262179:SHW262251 SRS262179:SRS262251 TBO262179:TBO262251 TLK262179:TLK262251 TVG262179:TVG262251 UFC262179:UFC262251 UOY262179:UOY262251 UYU262179:UYU262251 VIQ262179:VIQ262251 VSM262179:VSM262251 WCI262179:WCI262251 WME262179:WME262251 WWA262179:WWA262251 S327715:S327787 JO327715:JO327787 TK327715:TK327787 ADG327715:ADG327787 ANC327715:ANC327787 AWY327715:AWY327787 BGU327715:BGU327787 BQQ327715:BQQ327787 CAM327715:CAM327787 CKI327715:CKI327787 CUE327715:CUE327787 DEA327715:DEA327787 DNW327715:DNW327787 DXS327715:DXS327787 EHO327715:EHO327787 ERK327715:ERK327787 FBG327715:FBG327787 FLC327715:FLC327787 FUY327715:FUY327787 GEU327715:GEU327787 GOQ327715:GOQ327787 GYM327715:GYM327787 HII327715:HII327787 HSE327715:HSE327787 ICA327715:ICA327787 ILW327715:ILW327787 IVS327715:IVS327787 JFO327715:JFO327787 JPK327715:JPK327787 JZG327715:JZG327787 KJC327715:KJC327787 KSY327715:KSY327787 LCU327715:LCU327787 LMQ327715:LMQ327787 LWM327715:LWM327787 MGI327715:MGI327787 MQE327715:MQE327787 NAA327715:NAA327787 NJW327715:NJW327787 NTS327715:NTS327787 ODO327715:ODO327787 ONK327715:ONK327787 OXG327715:OXG327787 PHC327715:PHC327787 PQY327715:PQY327787 QAU327715:QAU327787 QKQ327715:QKQ327787 QUM327715:QUM327787 REI327715:REI327787 ROE327715:ROE327787 RYA327715:RYA327787 SHW327715:SHW327787 SRS327715:SRS327787 TBO327715:TBO327787 TLK327715:TLK327787 TVG327715:TVG327787 UFC327715:UFC327787 UOY327715:UOY327787 UYU327715:UYU327787 VIQ327715:VIQ327787 VSM327715:VSM327787 WCI327715:WCI327787 WME327715:WME327787 WWA327715:WWA327787 S393251:S393323 JO393251:JO393323 TK393251:TK393323 ADG393251:ADG393323 ANC393251:ANC393323 AWY393251:AWY393323 BGU393251:BGU393323 BQQ393251:BQQ393323 CAM393251:CAM393323 CKI393251:CKI393323 CUE393251:CUE393323 DEA393251:DEA393323 DNW393251:DNW393323 DXS393251:DXS393323 EHO393251:EHO393323 ERK393251:ERK393323 FBG393251:FBG393323 FLC393251:FLC393323 FUY393251:FUY393323 GEU393251:GEU393323 GOQ393251:GOQ393323 GYM393251:GYM393323 HII393251:HII393323 HSE393251:HSE393323 ICA393251:ICA393323 ILW393251:ILW393323 IVS393251:IVS393323 JFO393251:JFO393323 JPK393251:JPK393323 JZG393251:JZG393323 KJC393251:KJC393323 KSY393251:KSY393323 LCU393251:LCU393323 LMQ393251:LMQ393323 LWM393251:LWM393323 MGI393251:MGI393323 MQE393251:MQE393323 NAA393251:NAA393323 NJW393251:NJW393323 NTS393251:NTS393323 ODO393251:ODO393323 ONK393251:ONK393323 OXG393251:OXG393323 PHC393251:PHC393323 PQY393251:PQY393323 QAU393251:QAU393323 QKQ393251:QKQ393323 QUM393251:QUM393323 REI393251:REI393323 ROE393251:ROE393323 RYA393251:RYA393323 SHW393251:SHW393323 SRS393251:SRS393323 TBO393251:TBO393323 TLK393251:TLK393323 TVG393251:TVG393323 UFC393251:UFC393323 UOY393251:UOY393323 UYU393251:UYU393323 VIQ393251:VIQ393323 VSM393251:VSM393323 WCI393251:WCI393323 WME393251:WME393323 WWA393251:WWA393323 S458787:S458859 JO458787:JO458859 TK458787:TK458859 ADG458787:ADG458859 ANC458787:ANC458859 AWY458787:AWY458859 BGU458787:BGU458859 BQQ458787:BQQ458859 CAM458787:CAM458859 CKI458787:CKI458859 CUE458787:CUE458859 DEA458787:DEA458859 DNW458787:DNW458859 DXS458787:DXS458859 EHO458787:EHO458859 ERK458787:ERK458859 FBG458787:FBG458859 FLC458787:FLC458859 FUY458787:FUY458859 GEU458787:GEU458859 GOQ458787:GOQ458859 GYM458787:GYM458859 HII458787:HII458859 HSE458787:HSE458859 ICA458787:ICA458859 ILW458787:ILW458859 IVS458787:IVS458859 JFO458787:JFO458859 JPK458787:JPK458859 JZG458787:JZG458859 KJC458787:KJC458859 KSY458787:KSY458859 LCU458787:LCU458859 LMQ458787:LMQ458859 LWM458787:LWM458859 MGI458787:MGI458859 MQE458787:MQE458859 NAA458787:NAA458859 NJW458787:NJW458859 NTS458787:NTS458859 ODO458787:ODO458859 ONK458787:ONK458859 OXG458787:OXG458859 PHC458787:PHC458859 PQY458787:PQY458859 QAU458787:QAU458859 QKQ458787:QKQ458859 QUM458787:QUM458859 REI458787:REI458859 ROE458787:ROE458859 RYA458787:RYA458859 SHW458787:SHW458859 SRS458787:SRS458859 TBO458787:TBO458859 TLK458787:TLK458859 TVG458787:TVG458859 UFC458787:UFC458859 UOY458787:UOY458859 UYU458787:UYU458859 VIQ458787:VIQ458859 VSM458787:VSM458859 WCI458787:WCI458859 WME458787:WME458859 WWA458787:WWA458859 S524323:S524395 JO524323:JO524395 TK524323:TK524395 ADG524323:ADG524395 ANC524323:ANC524395 AWY524323:AWY524395 BGU524323:BGU524395 BQQ524323:BQQ524395 CAM524323:CAM524395 CKI524323:CKI524395 CUE524323:CUE524395 DEA524323:DEA524395 DNW524323:DNW524395 DXS524323:DXS524395 EHO524323:EHO524395 ERK524323:ERK524395 FBG524323:FBG524395 FLC524323:FLC524395 FUY524323:FUY524395 GEU524323:GEU524395 GOQ524323:GOQ524395 GYM524323:GYM524395 HII524323:HII524395 HSE524323:HSE524395 ICA524323:ICA524395 ILW524323:ILW524395 IVS524323:IVS524395 JFO524323:JFO524395 JPK524323:JPK524395 JZG524323:JZG524395 KJC524323:KJC524395 KSY524323:KSY524395 LCU524323:LCU524395 LMQ524323:LMQ524395 LWM524323:LWM524395 MGI524323:MGI524395 MQE524323:MQE524395 NAA524323:NAA524395 NJW524323:NJW524395 NTS524323:NTS524395 ODO524323:ODO524395 ONK524323:ONK524395 OXG524323:OXG524395 PHC524323:PHC524395 PQY524323:PQY524395 QAU524323:QAU524395 QKQ524323:QKQ524395 QUM524323:QUM524395 REI524323:REI524395 ROE524323:ROE524395 RYA524323:RYA524395 SHW524323:SHW524395 SRS524323:SRS524395 TBO524323:TBO524395 TLK524323:TLK524395 TVG524323:TVG524395 UFC524323:UFC524395 UOY524323:UOY524395 UYU524323:UYU524395 VIQ524323:VIQ524395 VSM524323:VSM524395 WCI524323:WCI524395 WME524323:WME524395 WWA524323:WWA524395 S589859:S589931 JO589859:JO589931 TK589859:TK589931 ADG589859:ADG589931 ANC589859:ANC589931 AWY589859:AWY589931 BGU589859:BGU589931 BQQ589859:BQQ589931 CAM589859:CAM589931 CKI589859:CKI589931 CUE589859:CUE589931 DEA589859:DEA589931 DNW589859:DNW589931 DXS589859:DXS589931 EHO589859:EHO589931 ERK589859:ERK589931 FBG589859:FBG589931 FLC589859:FLC589931 FUY589859:FUY589931 GEU589859:GEU589931 GOQ589859:GOQ589931 GYM589859:GYM589931 HII589859:HII589931 HSE589859:HSE589931 ICA589859:ICA589931 ILW589859:ILW589931 IVS589859:IVS589931 JFO589859:JFO589931 JPK589859:JPK589931 JZG589859:JZG589931 KJC589859:KJC589931 KSY589859:KSY589931 LCU589859:LCU589931 LMQ589859:LMQ589931 LWM589859:LWM589931 MGI589859:MGI589931 MQE589859:MQE589931 NAA589859:NAA589931 NJW589859:NJW589931 NTS589859:NTS589931 ODO589859:ODO589931 ONK589859:ONK589931 OXG589859:OXG589931 PHC589859:PHC589931 PQY589859:PQY589931 QAU589859:QAU589931 QKQ589859:QKQ589931 QUM589859:QUM589931 REI589859:REI589931 ROE589859:ROE589931 RYA589859:RYA589931 SHW589859:SHW589931 SRS589859:SRS589931 TBO589859:TBO589931 TLK589859:TLK589931 TVG589859:TVG589931 UFC589859:UFC589931 UOY589859:UOY589931 UYU589859:UYU589931 VIQ589859:VIQ589931 VSM589859:VSM589931 WCI589859:WCI589931 WME589859:WME589931 WWA589859:WWA589931 S655395:S655467 JO655395:JO655467 TK655395:TK655467 ADG655395:ADG655467 ANC655395:ANC655467 AWY655395:AWY655467 BGU655395:BGU655467 BQQ655395:BQQ655467 CAM655395:CAM655467 CKI655395:CKI655467 CUE655395:CUE655467 DEA655395:DEA655467 DNW655395:DNW655467 DXS655395:DXS655467 EHO655395:EHO655467 ERK655395:ERK655467 FBG655395:FBG655467 FLC655395:FLC655467 FUY655395:FUY655467 GEU655395:GEU655467 GOQ655395:GOQ655467 GYM655395:GYM655467 HII655395:HII655467 HSE655395:HSE655467 ICA655395:ICA655467 ILW655395:ILW655467 IVS655395:IVS655467 JFO655395:JFO655467 JPK655395:JPK655467 JZG655395:JZG655467 KJC655395:KJC655467 KSY655395:KSY655467 LCU655395:LCU655467 LMQ655395:LMQ655467 LWM655395:LWM655467 MGI655395:MGI655467 MQE655395:MQE655467 NAA655395:NAA655467 NJW655395:NJW655467 NTS655395:NTS655467 ODO655395:ODO655467 ONK655395:ONK655467 OXG655395:OXG655467 PHC655395:PHC655467 PQY655395:PQY655467 QAU655395:QAU655467 QKQ655395:QKQ655467 QUM655395:QUM655467 REI655395:REI655467 ROE655395:ROE655467 RYA655395:RYA655467 SHW655395:SHW655467 SRS655395:SRS655467 TBO655395:TBO655467 TLK655395:TLK655467 TVG655395:TVG655467 UFC655395:UFC655467 UOY655395:UOY655467 UYU655395:UYU655467 VIQ655395:VIQ655467 VSM655395:VSM655467 WCI655395:WCI655467 WME655395:WME655467 WWA655395:WWA655467 S720931:S721003 JO720931:JO721003 TK720931:TK721003 ADG720931:ADG721003 ANC720931:ANC721003 AWY720931:AWY721003 BGU720931:BGU721003 BQQ720931:BQQ721003 CAM720931:CAM721003 CKI720931:CKI721003 CUE720931:CUE721003 DEA720931:DEA721003 DNW720931:DNW721003 DXS720931:DXS721003 EHO720931:EHO721003 ERK720931:ERK721003 FBG720931:FBG721003 FLC720931:FLC721003 FUY720931:FUY721003 GEU720931:GEU721003 GOQ720931:GOQ721003 GYM720931:GYM721003 HII720931:HII721003 HSE720931:HSE721003 ICA720931:ICA721003 ILW720931:ILW721003 IVS720931:IVS721003 JFO720931:JFO721003 JPK720931:JPK721003 JZG720931:JZG721003 KJC720931:KJC721003 KSY720931:KSY721003 LCU720931:LCU721003 LMQ720931:LMQ721003 LWM720931:LWM721003 MGI720931:MGI721003 MQE720931:MQE721003 NAA720931:NAA721003 NJW720931:NJW721003 NTS720931:NTS721003 ODO720931:ODO721003 ONK720931:ONK721003 OXG720931:OXG721003 PHC720931:PHC721003 PQY720931:PQY721003 QAU720931:QAU721003 QKQ720931:QKQ721003 QUM720931:QUM721003 REI720931:REI721003 ROE720931:ROE721003 RYA720931:RYA721003 SHW720931:SHW721003 SRS720931:SRS721003 TBO720931:TBO721003 TLK720931:TLK721003 TVG720931:TVG721003 UFC720931:UFC721003 UOY720931:UOY721003 UYU720931:UYU721003 VIQ720931:VIQ721003 VSM720931:VSM721003 WCI720931:WCI721003 WME720931:WME721003 WWA720931:WWA721003 S786467:S786539 JO786467:JO786539 TK786467:TK786539 ADG786467:ADG786539 ANC786467:ANC786539 AWY786467:AWY786539 BGU786467:BGU786539 BQQ786467:BQQ786539 CAM786467:CAM786539 CKI786467:CKI786539 CUE786467:CUE786539 DEA786467:DEA786539 DNW786467:DNW786539 DXS786467:DXS786539 EHO786467:EHO786539 ERK786467:ERK786539 FBG786467:FBG786539 FLC786467:FLC786539 FUY786467:FUY786539 GEU786467:GEU786539 GOQ786467:GOQ786539 GYM786467:GYM786539 HII786467:HII786539 HSE786467:HSE786539 ICA786467:ICA786539 ILW786467:ILW786539 IVS786467:IVS786539 JFO786467:JFO786539 JPK786467:JPK786539 JZG786467:JZG786539 KJC786467:KJC786539 KSY786467:KSY786539 LCU786467:LCU786539 LMQ786467:LMQ786539 LWM786467:LWM786539 MGI786467:MGI786539 MQE786467:MQE786539 NAA786467:NAA786539 NJW786467:NJW786539 NTS786467:NTS786539 ODO786467:ODO786539 ONK786467:ONK786539 OXG786467:OXG786539 PHC786467:PHC786539 PQY786467:PQY786539 QAU786467:QAU786539 QKQ786467:QKQ786539 QUM786467:QUM786539 REI786467:REI786539 ROE786467:ROE786539 RYA786467:RYA786539 SHW786467:SHW786539 SRS786467:SRS786539 TBO786467:TBO786539 TLK786467:TLK786539 TVG786467:TVG786539 UFC786467:UFC786539 UOY786467:UOY786539 UYU786467:UYU786539 VIQ786467:VIQ786539 VSM786467:VSM786539 WCI786467:WCI786539 WME786467:WME786539 WWA786467:WWA786539 S852003:S852075 JO852003:JO852075 TK852003:TK852075 ADG852003:ADG852075 ANC852003:ANC852075 AWY852003:AWY852075 BGU852003:BGU852075 BQQ852003:BQQ852075 CAM852003:CAM852075 CKI852003:CKI852075 CUE852003:CUE852075 DEA852003:DEA852075 DNW852003:DNW852075 DXS852003:DXS852075 EHO852003:EHO852075 ERK852003:ERK852075 FBG852003:FBG852075 FLC852003:FLC852075 FUY852003:FUY852075 GEU852003:GEU852075 GOQ852003:GOQ852075 GYM852003:GYM852075 HII852003:HII852075 HSE852003:HSE852075 ICA852003:ICA852075 ILW852003:ILW852075 IVS852003:IVS852075 JFO852003:JFO852075 JPK852003:JPK852075 JZG852003:JZG852075 KJC852003:KJC852075 KSY852003:KSY852075 LCU852003:LCU852075 LMQ852003:LMQ852075 LWM852003:LWM852075 MGI852003:MGI852075 MQE852003:MQE852075 NAA852003:NAA852075 NJW852003:NJW852075 NTS852003:NTS852075 ODO852003:ODO852075 ONK852003:ONK852075 OXG852003:OXG852075 PHC852003:PHC852075 PQY852003:PQY852075 QAU852003:QAU852075 QKQ852003:QKQ852075 QUM852003:QUM852075 REI852003:REI852075 ROE852003:ROE852075 RYA852003:RYA852075 SHW852003:SHW852075 SRS852003:SRS852075 TBO852003:TBO852075 TLK852003:TLK852075 TVG852003:TVG852075 UFC852003:UFC852075 UOY852003:UOY852075 UYU852003:UYU852075 VIQ852003:VIQ852075 VSM852003:VSM852075 WCI852003:WCI852075 WME852003:WME852075 WWA852003:WWA852075 S917539:S917611 JO917539:JO917611 TK917539:TK917611 ADG917539:ADG917611 ANC917539:ANC917611 AWY917539:AWY917611 BGU917539:BGU917611 BQQ917539:BQQ917611 CAM917539:CAM917611 CKI917539:CKI917611 CUE917539:CUE917611 DEA917539:DEA917611 DNW917539:DNW917611 DXS917539:DXS917611 EHO917539:EHO917611 ERK917539:ERK917611 FBG917539:FBG917611 FLC917539:FLC917611 FUY917539:FUY917611 GEU917539:GEU917611 GOQ917539:GOQ917611 GYM917539:GYM917611 HII917539:HII917611 HSE917539:HSE917611 ICA917539:ICA917611 ILW917539:ILW917611 IVS917539:IVS917611 JFO917539:JFO917611 JPK917539:JPK917611 JZG917539:JZG917611 KJC917539:KJC917611 KSY917539:KSY917611 LCU917539:LCU917611 LMQ917539:LMQ917611 LWM917539:LWM917611 MGI917539:MGI917611 MQE917539:MQE917611 NAA917539:NAA917611 NJW917539:NJW917611 NTS917539:NTS917611 ODO917539:ODO917611 ONK917539:ONK917611 OXG917539:OXG917611 PHC917539:PHC917611 PQY917539:PQY917611 QAU917539:QAU917611 QKQ917539:QKQ917611 QUM917539:QUM917611 REI917539:REI917611 ROE917539:ROE917611 RYA917539:RYA917611 SHW917539:SHW917611 SRS917539:SRS917611 TBO917539:TBO917611 TLK917539:TLK917611 TVG917539:TVG917611 UFC917539:UFC917611 UOY917539:UOY917611 UYU917539:UYU917611 VIQ917539:VIQ917611 VSM917539:VSM917611 WCI917539:WCI917611 WME917539:WME917611 WWA917539:WWA917611 S983075:S983147 JO983075:JO983147 TK983075:TK983147 ADG983075:ADG983147 ANC983075:ANC983147 AWY983075:AWY983147 BGU983075:BGU983147 BQQ983075:BQQ983147 CAM983075:CAM983147 CKI983075:CKI983147 CUE983075:CUE983147 DEA983075:DEA983147 DNW983075:DNW983147 DXS983075:DXS983147 EHO983075:EHO983147 ERK983075:ERK983147 FBG983075:FBG983147 FLC983075:FLC983147 FUY983075:FUY983147 GEU983075:GEU983147 GOQ983075:GOQ983147 GYM983075:GYM983147 HII983075:HII983147 HSE983075:HSE983147 ICA983075:ICA983147 ILW983075:ILW983147 IVS983075:IVS983147 JFO983075:JFO983147 JPK983075:JPK983147 JZG983075:JZG983147 KJC983075:KJC983147 KSY983075:KSY983147 LCU983075:LCU983147 LMQ983075:LMQ983147 LWM983075:LWM983147 MGI983075:MGI983147 MQE983075:MQE983147 NAA983075:NAA983147 NJW983075:NJW983147 NTS983075:NTS983147 ODO983075:ODO983147 ONK983075:ONK983147 OXG983075:OXG983147 PHC983075:PHC983147 PQY983075:PQY983147 QAU983075:QAU983147 QKQ983075:QKQ983147 QUM983075:QUM983147 REI983075:REI983147 ROE983075:ROE983147 RYA983075:RYA983147 SHW983075:SHW983147 SRS983075:SRS983147 TBO983075:TBO983147 TLK983075:TLK983147 TVG983075:TVG983147 UFC983075:UFC983147 UOY983075:UOY983147 UYU983075:UYU983147 VIQ983075:VIQ983147 VSM983075:VSM983147 WCI983075:WCI983147 WME983075:WME983147 WWA983075:WWA983147 S223:S289 JO223:JO289 TK223:TK289 ADG223:ADG289 ANC223:ANC289 AWY223:AWY289 BGU223:BGU289 BQQ223:BQQ289 CAM223:CAM289 CKI223:CKI289 CUE223:CUE289 DEA223:DEA289 DNW223:DNW289 DXS223:DXS289 EHO223:EHO289 ERK223:ERK289 FBG223:FBG289 FLC223:FLC289 FUY223:FUY289 GEU223:GEU289 GOQ223:GOQ289 GYM223:GYM289 HII223:HII289 HSE223:HSE289 ICA223:ICA289 ILW223:ILW289 IVS223:IVS289 JFO223:JFO289 JPK223:JPK289 JZG223:JZG289 KJC223:KJC289 KSY223:KSY289 LCU223:LCU289 LMQ223:LMQ289 LWM223:LWM289 MGI223:MGI289 MQE223:MQE289 NAA223:NAA289 NJW223:NJW289 NTS223:NTS289 ODO223:ODO289 ONK223:ONK289 OXG223:OXG289 PHC223:PHC289 PQY223:PQY289 QAU223:QAU289 QKQ223:QKQ289 QUM223:QUM289 REI223:REI289 ROE223:ROE289 RYA223:RYA289 SHW223:SHW289 SRS223:SRS289 TBO223:TBO289 TLK223:TLK289 TVG223:TVG289 UFC223:UFC289 UOY223:UOY289 UYU223:UYU289 VIQ223:VIQ289 VSM223:VSM289 WCI223:WCI289 WME223:WME289 WWA223:WWA289 S65759:S65825 JO65759:JO65825 TK65759:TK65825 ADG65759:ADG65825 ANC65759:ANC65825 AWY65759:AWY65825 BGU65759:BGU65825 BQQ65759:BQQ65825 CAM65759:CAM65825 CKI65759:CKI65825 CUE65759:CUE65825 DEA65759:DEA65825 DNW65759:DNW65825 DXS65759:DXS65825 EHO65759:EHO65825 ERK65759:ERK65825 FBG65759:FBG65825 FLC65759:FLC65825 FUY65759:FUY65825 GEU65759:GEU65825 GOQ65759:GOQ65825 GYM65759:GYM65825 HII65759:HII65825 HSE65759:HSE65825 ICA65759:ICA65825 ILW65759:ILW65825 IVS65759:IVS65825 JFO65759:JFO65825 JPK65759:JPK65825 JZG65759:JZG65825 KJC65759:KJC65825 KSY65759:KSY65825 LCU65759:LCU65825 LMQ65759:LMQ65825 LWM65759:LWM65825 MGI65759:MGI65825 MQE65759:MQE65825 NAA65759:NAA65825 NJW65759:NJW65825 NTS65759:NTS65825 ODO65759:ODO65825 ONK65759:ONK65825 OXG65759:OXG65825 PHC65759:PHC65825 PQY65759:PQY65825 QAU65759:QAU65825 QKQ65759:QKQ65825 QUM65759:QUM65825 REI65759:REI65825 ROE65759:ROE65825 RYA65759:RYA65825 SHW65759:SHW65825 SRS65759:SRS65825 TBO65759:TBO65825 TLK65759:TLK65825 TVG65759:TVG65825 UFC65759:UFC65825 UOY65759:UOY65825 UYU65759:UYU65825 VIQ65759:VIQ65825 VSM65759:VSM65825 WCI65759:WCI65825 WME65759:WME65825 WWA65759:WWA65825 S131295:S131361 JO131295:JO131361 TK131295:TK131361 ADG131295:ADG131361 ANC131295:ANC131361 AWY131295:AWY131361 BGU131295:BGU131361 BQQ131295:BQQ131361 CAM131295:CAM131361 CKI131295:CKI131361 CUE131295:CUE131361 DEA131295:DEA131361 DNW131295:DNW131361 DXS131295:DXS131361 EHO131295:EHO131361 ERK131295:ERK131361 FBG131295:FBG131361 FLC131295:FLC131361 FUY131295:FUY131361 GEU131295:GEU131361 GOQ131295:GOQ131361 GYM131295:GYM131361 HII131295:HII131361 HSE131295:HSE131361 ICA131295:ICA131361 ILW131295:ILW131361 IVS131295:IVS131361 JFO131295:JFO131361 JPK131295:JPK131361 JZG131295:JZG131361 KJC131295:KJC131361 KSY131295:KSY131361 LCU131295:LCU131361 LMQ131295:LMQ131361 LWM131295:LWM131361 MGI131295:MGI131361 MQE131295:MQE131361 NAA131295:NAA131361 NJW131295:NJW131361 NTS131295:NTS131361 ODO131295:ODO131361 ONK131295:ONK131361 OXG131295:OXG131361 PHC131295:PHC131361 PQY131295:PQY131361 QAU131295:QAU131361 QKQ131295:QKQ131361 QUM131295:QUM131361 REI131295:REI131361 ROE131295:ROE131361 RYA131295:RYA131361 SHW131295:SHW131361 SRS131295:SRS131361 TBO131295:TBO131361 TLK131295:TLK131361 TVG131295:TVG131361 UFC131295:UFC131361 UOY131295:UOY131361 UYU131295:UYU131361 VIQ131295:VIQ131361 VSM131295:VSM131361 WCI131295:WCI131361 WME131295:WME131361 WWA131295:WWA131361 S196831:S196897 JO196831:JO196897 TK196831:TK196897 ADG196831:ADG196897 ANC196831:ANC196897 AWY196831:AWY196897 BGU196831:BGU196897 BQQ196831:BQQ196897 CAM196831:CAM196897 CKI196831:CKI196897 CUE196831:CUE196897 DEA196831:DEA196897 DNW196831:DNW196897 DXS196831:DXS196897 EHO196831:EHO196897 ERK196831:ERK196897 FBG196831:FBG196897 FLC196831:FLC196897 FUY196831:FUY196897 GEU196831:GEU196897 GOQ196831:GOQ196897 GYM196831:GYM196897 HII196831:HII196897 HSE196831:HSE196897 ICA196831:ICA196897 ILW196831:ILW196897 IVS196831:IVS196897 JFO196831:JFO196897 JPK196831:JPK196897 JZG196831:JZG196897 KJC196831:KJC196897 KSY196831:KSY196897 LCU196831:LCU196897 LMQ196831:LMQ196897 LWM196831:LWM196897 MGI196831:MGI196897 MQE196831:MQE196897 NAA196831:NAA196897 NJW196831:NJW196897 NTS196831:NTS196897 ODO196831:ODO196897 ONK196831:ONK196897 OXG196831:OXG196897 PHC196831:PHC196897 PQY196831:PQY196897 QAU196831:QAU196897 QKQ196831:QKQ196897 QUM196831:QUM196897 REI196831:REI196897 ROE196831:ROE196897 RYA196831:RYA196897 SHW196831:SHW196897 SRS196831:SRS196897 TBO196831:TBO196897 TLK196831:TLK196897 TVG196831:TVG196897 UFC196831:UFC196897 UOY196831:UOY196897 UYU196831:UYU196897 VIQ196831:VIQ196897 VSM196831:VSM196897 WCI196831:WCI196897 WME196831:WME196897 WWA196831:WWA196897 S262367:S262433 JO262367:JO262433 TK262367:TK262433 ADG262367:ADG262433 ANC262367:ANC262433 AWY262367:AWY262433 BGU262367:BGU262433 BQQ262367:BQQ262433 CAM262367:CAM262433 CKI262367:CKI262433 CUE262367:CUE262433 DEA262367:DEA262433 DNW262367:DNW262433 DXS262367:DXS262433 EHO262367:EHO262433 ERK262367:ERK262433 FBG262367:FBG262433 FLC262367:FLC262433 FUY262367:FUY262433 GEU262367:GEU262433 GOQ262367:GOQ262433 GYM262367:GYM262433 HII262367:HII262433 HSE262367:HSE262433 ICA262367:ICA262433 ILW262367:ILW262433 IVS262367:IVS262433 JFO262367:JFO262433 JPK262367:JPK262433 JZG262367:JZG262433 KJC262367:KJC262433 KSY262367:KSY262433 LCU262367:LCU262433 LMQ262367:LMQ262433 LWM262367:LWM262433 MGI262367:MGI262433 MQE262367:MQE262433 NAA262367:NAA262433 NJW262367:NJW262433 NTS262367:NTS262433 ODO262367:ODO262433 ONK262367:ONK262433 OXG262367:OXG262433 PHC262367:PHC262433 PQY262367:PQY262433 QAU262367:QAU262433 QKQ262367:QKQ262433 QUM262367:QUM262433 REI262367:REI262433 ROE262367:ROE262433 RYA262367:RYA262433 SHW262367:SHW262433 SRS262367:SRS262433 TBO262367:TBO262433 TLK262367:TLK262433 TVG262367:TVG262433 UFC262367:UFC262433 UOY262367:UOY262433 UYU262367:UYU262433 VIQ262367:VIQ262433 VSM262367:VSM262433 WCI262367:WCI262433 WME262367:WME262433 WWA262367:WWA262433 S327903:S327969 JO327903:JO327969 TK327903:TK327969 ADG327903:ADG327969 ANC327903:ANC327969 AWY327903:AWY327969 BGU327903:BGU327969 BQQ327903:BQQ327969 CAM327903:CAM327969 CKI327903:CKI327969 CUE327903:CUE327969 DEA327903:DEA327969 DNW327903:DNW327969 DXS327903:DXS327969 EHO327903:EHO327969 ERK327903:ERK327969 FBG327903:FBG327969 FLC327903:FLC327969 FUY327903:FUY327969 GEU327903:GEU327969 GOQ327903:GOQ327969 GYM327903:GYM327969 HII327903:HII327969 HSE327903:HSE327969 ICA327903:ICA327969 ILW327903:ILW327969 IVS327903:IVS327969 JFO327903:JFO327969 JPK327903:JPK327969 JZG327903:JZG327969 KJC327903:KJC327969 KSY327903:KSY327969 LCU327903:LCU327969 LMQ327903:LMQ327969 LWM327903:LWM327969 MGI327903:MGI327969 MQE327903:MQE327969 NAA327903:NAA327969 NJW327903:NJW327969 NTS327903:NTS327969 ODO327903:ODO327969 ONK327903:ONK327969 OXG327903:OXG327969 PHC327903:PHC327969 PQY327903:PQY327969 QAU327903:QAU327969 QKQ327903:QKQ327969 QUM327903:QUM327969 REI327903:REI327969 ROE327903:ROE327969 RYA327903:RYA327969 SHW327903:SHW327969 SRS327903:SRS327969 TBO327903:TBO327969 TLK327903:TLK327969 TVG327903:TVG327969 UFC327903:UFC327969 UOY327903:UOY327969 UYU327903:UYU327969 VIQ327903:VIQ327969 VSM327903:VSM327969 WCI327903:WCI327969 WME327903:WME327969 WWA327903:WWA327969 S393439:S393505 JO393439:JO393505 TK393439:TK393505 ADG393439:ADG393505 ANC393439:ANC393505 AWY393439:AWY393505 BGU393439:BGU393505 BQQ393439:BQQ393505 CAM393439:CAM393505 CKI393439:CKI393505 CUE393439:CUE393505 DEA393439:DEA393505 DNW393439:DNW393505 DXS393439:DXS393505 EHO393439:EHO393505 ERK393439:ERK393505 FBG393439:FBG393505 FLC393439:FLC393505 FUY393439:FUY393505 GEU393439:GEU393505 GOQ393439:GOQ393505 GYM393439:GYM393505 HII393439:HII393505 HSE393439:HSE393505 ICA393439:ICA393505 ILW393439:ILW393505 IVS393439:IVS393505 JFO393439:JFO393505 JPK393439:JPK393505 JZG393439:JZG393505 KJC393439:KJC393505 KSY393439:KSY393505 LCU393439:LCU393505 LMQ393439:LMQ393505 LWM393439:LWM393505 MGI393439:MGI393505 MQE393439:MQE393505 NAA393439:NAA393505 NJW393439:NJW393505 NTS393439:NTS393505 ODO393439:ODO393505 ONK393439:ONK393505 OXG393439:OXG393505 PHC393439:PHC393505 PQY393439:PQY393505 QAU393439:QAU393505 QKQ393439:QKQ393505 QUM393439:QUM393505 REI393439:REI393505 ROE393439:ROE393505 RYA393439:RYA393505 SHW393439:SHW393505 SRS393439:SRS393505 TBO393439:TBO393505 TLK393439:TLK393505 TVG393439:TVG393505 UFC393439:UFC393505 UOY393439:UOY393505 UYU393439:UYU393505 VIQ393439:VIQ393505 VSM393439:VSM393505 WCI393439:WCI393505 WME393439:WME393505 WWA393439:WWA393505 S458975:S459041 JO458975:JO459041 TK458975:TK459041 ADG458975:ADG459041 ANC458975:ANC459041 AWY458975:AWY459041 BGU458975:BGU459041 BQQ458975:BQQ459041 CAM458975:CAM459041 CKI458975:CKI459041 CUE458975:CUE459041 DEA458975:DEA459041 DNW458975:DNW459041 DXS458975:DXS459041 EHO458975:EHO459041 ERK458975:ERK459041 FBG458975:FBG459041 FLC458975:FLC459041 FUY458975:FUY459041 GEU458975:GEU459041 GOQ458975:GOQ459041 GYM458975:GYM459041 HII458975:HII459041 HSE458975:HSE459041 ICA458975:ICA459041 ILW458975:ILW459041 IVS458975:IVS459041 JFO458975:JFO459041 JPK458975:JPK459041 JZG458975:JZG459041 KJC458975:KJC459041 KSY458975:KSY459041 LCU458975:LCU459041 LMQ458975:LMQ459041 LWM458975:LWM459041 MGI458975:MGI459041 MQE458975:MQE459041 NAA458975:NAA459041 NJW458975:NJW459041 NTS458975:NTS459041 ODO458975:ODO459041 ONK458975:ONK459041 OXG458975:OXG459041 PHC458975:PHC459041 PQY458975:PQY459041 QAU458975:QAU459041 QKQ458975:QKQ459041 QUM458975:QUM459041 REI458975:REI459041 ROE458975:ROE459041 RYA458975:RYA459041 SHW458975:SHW459041 SRS458975:SRS459041 TBO458975:TBO459041 TLK458975:TLK459041 TVG458975:TVG459041 UFC458975:UFC459041 UOY458975:UOY459041 UYU458975:UYU459041 VIQ458975:VIQ459041 VSM458975:VSM459041 WCI458975:WCI459041 WME458975:WME459041 WWA458975:WWA459041 S524511:S524577 JO524511:JO524577 TK524511:TK524577 ADG524511:ADG524577 ANC524511:ANC524577 AWY524511:AWY524577 BGU524511:BGU524577 BQQ524511:BQQ524577 CAM524511:CAM524577 CKI524511:CKI524577 CUE524511:CUE524577 DEA524511:DEA524577 DNW524511:DNW524577 DXS524511:DXS524577 EHO524511:EHO524577 ERK524511:ERK524577 FBG524511:FBG524577 FLC524511:FLC524577 FUY524511:FUY524577 GEU524511:GEU524577 GOQ524511:GOQ524577 GYM524511:GYM524577 HII524511:HII524577 HSE524511:HSE524577 ICA524511:ICA524577 ILW524511:ILW524577 IVS524511:IVS524577 JFO524511:JFO524577 JPK524511:JPK524577 JZG524511:JZG524577 KJC524511:KJC524577 KSY524511:KSY524577 LCU524511:LCU524577 LMQ524511:LMQ524577 LWM524511:LWM524577 MGI524511:MGI524577 MQE524511:MQE524577 NAA524511:NAA524577 NJW524511:NJW524577 NTS524511:NTS524577 ODO524511:ODO524577 ONK524511:ONK524577 OXG524511:OXG524577 PHC524511:PHC524577 PQY524511:PQY524577 QAU524511:QAU524577 QKQ524511:QKQ524577 QUM524511:QUM524577 REI524511:REI524577 ROE524511:ROE524577 RYA524511:RYA524577 SHW524511:SHW524577 SRS524511:SRS524577 TBO524511:TBO524577 TLK524511:TLK524577 TVG524511:TVG524577 UFC524511:UFC524577 UOY524511:UOY524577 UYU524511:UYU524577 VIQ524511:VIQ524577 VSM524511:VSM524577 WCI524511:WCI524577 WME524511:WME524577 WWA524511:WWA524577 S590047:S590113 JO590047:JO590113 TK590047:TK590113 ADG590047:ADG590113 ANC590047:ANC590113 AWY590047:AWY590113 BGU590047:BGU590113 BQQ590047:BQQ590113 CAM590047:CAM590113 CKI590047:CKI590113 CUE590047:CUE590113 DEA590047:DEA590113 DNW590047:DNW590113 DXS590047:DXS590113 EHO590047:EHO590113 ERK590047:ERK590113 FBG590047:FBG590113 FLC590047:FLC590113 FUY590047:FUY590113 GEU590047:GEU590113 GOQ590047:GOQ590113 GYM590047:GYM590113 HII590047:HII590113 HSE590047:HSE590113 ICA590047:ICA590113 ILW590047:ILW590113 IVS590047:IVS590113 JFO590047:JFO590113 JPK590047:JPK590113 JZG590047:JZG590113 KJC590047:KJC590113 KSY590047:KSY590113 LCU590047:LCU590113 LMQ590047:LMQ590113 LWM590047:LWM590113 MGI590047:MGI590113 MQE590047:MQE590113 NAA590047:NAA590113 NJW590047:NJW590113 NTS590047:NTS590113 ODO590047:ODO590113 ONK590047:ONK590113 OXG590047:OXG590113 PHC590047:PHC590113 PQY590047:PQY590113 QAU590047:QAU590113 QKQ590047:QKQ590113 QUM590047:QUM590113 REI590047:REI590113 ROE590047:ROE590113 RYA590047:RYA590113 SHW590047:SHW590113 SRS590047:SRS590113 TBO590047:TBO590113 TLK590047:TLK590113 TVG590047:TVG590113 UFC590047:UFC590113 UOY590047:UOY590113 UYU590047:UYU590113 VIQ590047:VIQ590113 VSM590047:VSM590113 WCI590047:WCI590113 WME590047:WME590113 WWA590047:WWA590113 S655583:S655649 JO655583:JO655649 TK655583:TK655649 ADG655583:ADG655649 ANC655583:ANC655649 AWY655583:AWY655649 BGU655583:BGU655649 BQQ655583:BQQ655649 CAM655583:CAM655649 CKI655583:CKI655649 CUE655583:CUE655649 DEA655583:DEA655649 DNW655583:DNW655649 DXS655583:DXS655649 EHO655583:EHO655649 ERK655583:ERK655649 FBG655583:FBG655649 FLC655583:FLC655649 FUY655583:FUY655649 GEU655583:GEU655649 GOQ655583:GOQ655649 GYM655583:GYM655649 HII655583:HII655649 HSE655583:HSE655649 ICA655583:ICA655649 ILW655583:ILW655649 IVS655583:IVS655649 JFO655583:JFO655649 JPK655583:JPK655649 JZG655583:JZG655649 KJC655583:KJC655649 KSY655583:KSY655649 LCU655583:LCU655649 LMQ655583:LMQ655649 LWM655583:LWM655649 MGI655583:MGI655649 MQE655583:MQE655649 NAA655583:NAA655649 NJW655583:NJW655649 NTS655583:NTS655649 ODO655583:ODO655649 ONK655583:ONK655649 OXG655583:OXG655649 PHC655583:PHC655649 PQY655583:PQY655649 QAU655583:QAU655649 QKQ655583:QKQ655649 QUM655583:QUM655649 REI655583:REI655649 ROE655583:ROE655649 RYA655583:RYA655649 SHW655583:SHW655649 SRS655583:SRS655649 TBO655583:TBO655649 TLK655583:TLK655649 TVG655583:TVG655649 UFC655583:UFC655649 UOY655583:UOY655649 UYU655583:UYU655649 VIQ655583:VIQ655649 VSM655583:VSM655649 WCI655583:WCI655649 WME655583:WME655649 WWA655583:WWA655649 S721119:S721185 JO721119:JO721185 TK721119:TK721185 ADG721119:ADG721185 ANC721119:ANC721185 AWY721119:AWY721185 BGU721119:BGU721185 BQQ721119:BQQ721185 CAM721119:CAM721185 CKI721119:CKI721185 CUE721119:CUE721185 DEA721119:DEA721185 DNW721119:DNW721185 DXS721119:DXS721185 EHO721119:EHO721185 ERK721119:ERK721185 FBG721119:FBG721185 FLC721119:FLC721185 FUY721119:FUY721185 GEU721119:GEU721185 GOQ721119:GOQ721185 GYM721119:GYM721185 HII721119:HII721185 HSE721119:HSE721185 ICA721119:ICA721185 ILW721119:ILW721185 IVS721119:IVS721185 JFO721119:JFO721185 JPK721119:JPK721185 JZG721119:JZG721185 KJC721119:KJC721185 KSY721119:KSY721185 LCU721119:LCU721185 LMQ721119:LMQ721185 LWM721119:LWM721185 MGI721119:MGI721185 MQE721119:MQE721185 NAA721119:NAA721185 NJW721119:NJW721185 NTS721119:NTS721185 ODO721119:ODO721185 ONK721119:ONK721185 OXG721119:OXG721185 PHC721119:PHC721185 PQY721119:PQY721185 QAU721119:QAU721185 QKQ721119:QKQ721185 QUM721119:QUM721185 REI721119:REI721185 ROE721119:ROE721185 RYA721119:RYA721185 SHW721119:SHW721185 SRS721119:SRS721185 TBO721119:TBO721185 TLK721119:TLK721185 TVG721119:TVG721185 UFC721119:UFC721185 UOY721119:UOY721185 UYU721119:UYU721185 VIQ721119:VIQ721185 VSM721119:VSM721185 WCI721119:WCI721185 WME721119:WME721185 WWA721119:WWA721185 S786655:S786721 JO786655:JO786721 TK786655:TK786721 ADG786655:ADG786721 ANC786655:ANC786721 AWY786655:AWY786721 BGU786655:BGU786721 BQQ786655:BQQ786721 CAM786655:CAM786721 CKI786655:CKI786721 CUE786655:CUE786721 DEA786655:DEA786721 DNW786655:DNW786721 DXS786655:DXS786721 EHO786655:EHO786721 ERK786655:ERK786721 FBG786655:FBG786721 FLC786655:FLC786721 FUY786655:FUY786721 GEU786655:GEU786721 GOQ786655:GOQ786721 GYM786655:GYM786721 HII786655:HII786721 HSE786655:HSE786721 ICA786655:ICA786721 ILW786655:ILW786721 IVS786655:IVS786721 JFO786655:JFO786721 JPK786655:JPK786721 JZG786655:JZG786721 KJC786655:KJC786721 KSY786655:KSY786721 LCU786655:LCU786721 LMQ786655:LMQ786721 LWM786655:LWM786721 MGI786655:MGI786721 MQE786655:MQE786721 NAA786655:NAA786721 NJW786655:NJW786721 NTS786655:NTS786721 ODO786655:ODO786721 ONK786655:ONK786721 OXG786655:OXG786721 PHC786655:PHC786721 PQY786655:PQY786721 QAU786655:QAU786721 QKQ786655:QKQ786721 QUM786655:QUM786721 REI786655:REI786721 ROE786655:ROE786721 RYA786655:RYA786721 SHW786655:SHW786721 SRS786655:SRS786721 TBO786655:TBO786721 TLK786655:TLK786721 TVG786655:TVG786721 UFC786655:UFC786721 UOY786655:UOY786721 UYU786655:UYU786721 VIQ786655:VIQ786721 VSM786655:VSM786721 WCI786655:WCI786721 WME786655:WME786721 WWA786655:WWA786721 S852191:S852257 JO852191:JO852257 TK852191:TK852257 ADG852191:ADG852257 ANC852191:ANC852257 AWY852191:AWY852257 BGU852191:BGU852257 BQQ852191:BQQ852257 CAM852191:CAM852257 CKI852191:CKI852257 CUE852191:CUE852257 DEA852191:DEA852257 DNW852191:DNW852257 DXS852191:DXS852257 EHO852191:EHO852257 ERK852191:ERK852257 FBG852191:FBG852257 FLC852191:FLC852257 FUY852191:FUY852257 GEU852191:GEU852257 GOQ852191:GOQ852257 GYM852191:GYM852257 HII852191:HII852257 HSE852191:HSE852257 ICA852191:ICA852257 ILW852191:ILW852257 IVS852191:IVS852257 JFO852191:JFO852257 JPK852191:JPK852257 JZG852191:JZG852257 KJC852191:KJC852257 KSY852191:KSY852257 LCU852191:LCU852257 LMQ852191:LMQ852257 LWM852191:LWM852257 MGI852191:MGI852257 MQE852191:MQE852257 NAA852191:NAA852257 NJW852191:NJW852257 NTS852191:NTS852257 ODO852191:ODO852257 ONK852191:ONK852257 OXG852191:OXG852257 PHC852191:PHC852257 PQY852191:PQY852257 QAU852191:QAU852257 QKQ852191:QKQ852257 QUM852191:QUM852257 REI852191:REI852257 ROE852191:ROE852257 RYA852191:RYA852257 SHW852191:SHW852257 SRS852191:SRS852257 TBO852191:TBO852257 TLK852191:TLK852257 TVG852191:TVG852257 UFC852191:UFC852257 UOY852191:UOY852257 UYU852191:UYU852257 VIQ852191:VIQ852257 VSM852191:VSM852257 WCI852191:WCI852257 WME852191:WME852257 WWA852191:WWA852257 S917727:S917793 JO917727:JO917793 TK917727:TK917793 ADG917727:ADG917793 ANC917727:ANC917793 AWY917727:AWY917793 BGU917727:BGU917793 BQQ917727:BQQ917793 CAM917727:CAM917793 CKI917727:CKI917793 CUE917727:CUE917793 DEA917727:DEA917793 DNW917727:DNW917793 DXS917727:DXS917793 EHO917727:EHO917793 ERK917727:ERK917793 FBG917727:FBG917793 FLC917727:FLC917793 FUY917727:FUY917793 GEU917727:GEU917793 GOQ917727:GOQ917793 GYM917727:GYM917793 HII917727:HII917793 HSE917727:HSE917793 ICA917727:ICA917793 ILW917727:ILW917793 IVS917727:IVS917793 JFO917727:JFO917793 JPK917727:JPK917793 JZG917727:JZG917793 KJC917727:KJC917793 KSY917727:KSY917793 LCU917727:LCU917793 LMQ917727:LMQ917793 LWM917727:LWM917793 MGI917727:MGI917793 MQE917727:MQE917793 NAA917727:NAA917793 NJW917727:NJW917793 NTS917727:NTS917793 ODO917727:ODO917793 ONK917727:ONK917793 OXG917727:OXG917793 PHC917727:PHC917793 PQY917727:PQY917793 QAU917727:QAU917793 QKQ917727:QKQ917793 QUM917727:QUM917793 REI917727:REI917793 ROE917727:ROE917793 RYA917727:RYA917793 SHW917727:SHW917793 SRS917727:SRS917793 TBO917727:TBO917793 TLK917727:TLK917793 TVG917727:TVG917793 UFC917727:UFC917793 UOY917727:UOY917793 UYU917727:UYU917793 VIQ917727:VIQ917793 VSM917727:VSM917793 WCI917727:WCI917793 WME917727:WME917793 WWA917727:WWA917793 S983263:S983329 JO983263:JO983329 TK983263:TK983329 ADG983263:ADG983329 ANC983263:ANC983329 AWY983263:AWY983329 BGU983263:BGU983329 BQQ983263:BQQ983329 CAM983263:CAM983329 CKI983263:CKI983329 CUE983263:CUE983329 DEA983263:DEA983329 DNW983263:DNW983329 DXS983263:DXS983329 EHO983263:EHO983329 ERK983263:ERK983329 FBG983263:FBG983329 FLC983263:FLC983329 FUY983263:FUY983329 GEU983263:GEU983329 GOQ983263:GOQ983329 GYM983263:GYM983329 HII983263:HII983329 HSE983263:HSE983329 ICA983263:ICA983329 ILW983263:ILW983329 IVS983263:IVS983329 JFO983263:JFO983329 JPK983263:JPK983329 JZG983263:JZG983329 KJC983263:KJC983329 KSY983263:KSY983329 LCU983263:LCU983329 LMQ983263:LMQ983329 LWM983263:LWM983329 MGI983263:MGI983329 MQE983263:MQE983329 NAA983263:NAA983329 NJW983263:NJW983329 NTS983263:NTS983329 ODO983263:ODO983329 ONK983263:ONK983329 OXG983263:OXG983329 PHC983263:PHC983329 PQY983263:PQY983329 QAU983263:QAU983329 QKQ983263:QKQ983329 QUM983263:QUM983329 REI983263:REI983329 ROE983263:ROE983329 RYA983263:RYA983329 SHW983263:SHW983329 SRS983263:SRS983329 TBO983263:TBO983329 TLK983263:TLK983329 TVG983263:TVG983329 UFC983263:UFC983329 UOY983263:UOY983329 UYU983263:UYU983329 VIQ983263:VIQ983329 VSM983263:VSM983329 WCI983263:WCI983329 WME983263:WME983329 WWA983263:WWA983329 S112:S221 JO112:JO221 TK112:TK221 ADG112:ADG221 ANC112:ANC221 AWY112:AWY221 BGU112:BGU221 BQQ112:BQQ221 CAM112:CAM221 CKI112:CKI221 CUE112:CUE221 DEA112:DEA221 DNW112:DNW221 DXS112:DXS221 EHO112:EHO221 ERK112:ERK221 FBG112:FBG221 FLC112:FLC221 FUY112:FUY221 GEU112:GEU221 GOQ112:GOQ221 GYM112:GYM221 HII112:HII221 HSE112:HSE221 ICA112:ICA221 ILW112:ILW221 IVS112:IVS221 JFO112:JFO221 JPK112:JPK221 JZG112:JZG221 KJC112:KJC221 KSY112:KSY221 LCU112:LCU221 LMQ112:LMQ221 LWM112:LWM221 MGI112:MGI221 MQE112:MQE221 NAA112:NAA221 NJW112:NJW221 NTS112:NTS221 ODO112:ODO221 ONK112:ONK221 OXG112:OXG221 PHC112:PHC221 PQY112:PQY221 QAU112:QAU221 QKQ112:QKQ221 QUM112:QUM221 REI112:REI221 ROE112:ROE221 RYA112:RYA221 SHW112:SHW221 SRS112:SRS221 TBO112:TBO221 TLK112:TLK221 TVG112:TVG221 UFC112:UFC221 UOY112:UOY221 UYU112:UYU221 VIQ112:VIQ221 VSM112:VSM221 WCI112:WCI221 WME112:WME221 WWA112:WWA221 S65648:S65757 JO65648:JO65757 TK65648:TK65757 ADG65648:ADG65757 ANC65648:ANC65757 AWY65648:AWY65757 BGU65648:BGU65757 BQQ65648:BQQ65757 CAM65648:CAM65757 CKI65648:CKI65757 CUE65648:CUE65757 DEA65648:DEA65757 DNW65648:DNW65757 DXS65648:DXS65757 EHO65648:EHO65757 ERK65648:ERK65757 FBG65648:FBG65757 FLC65648:FLC65757 FUY65648:FUY65757 GEU65648:GEU65757 GOQ65648:GOQ65757 GYM65648:GYM65757 HII65648:HII65757 HSE65648:HSE65757 ICA65648:ICA65757 ILW65648:ILW65757 IVS65648:IVS65757 JFO65648:JFO65757 JPK65648:JPK65757 JZG65648:JZG65757 KJC65648:KJC65757 KSY65648:KSY65757 LCU65648:LCU65757 LMQ65648:LMQ65757 LWM65648:LWM65757 MGI65648:MGI65757 MQE65648:MQE65757 NAA65648:NAA65757 NJW65648:NJW65757 NTS65648:NTS65757 ODO65648:ODO65757 ONK65648:ONK65757 OXG65648:OXG65757 PHC65648:PHC65757 PQY65648:PQY65757 QAU65648:QAU65757 QKQ65648:QKQ65757 QUM65648:QUM65757 REI65648:REI65757 ROE65648:ROE65757 RYA65648:RYA65757 SHW65648:SHW65757 SRS65648:SRS65757 TBO65648:TBO65757 TLK65648:TLK65757 TVG65648:TVG65757 UFC65648:UFC65757 UOY65648:UOY65757 UYU65648:UYU65757 VIQ65648:VIQ65757 VSM65648:VSM65757 WCI65648:WCI65757 WME65648:WME65757 WWA65648:WWA65757 S131184:S131293 JO131184:JO131293 TK131184:TK131293 ADG131184:ADG131293 ANC131184:ANC131293 AWY131184:AWY131293 BGU131184:BGU131293 BQQ131184:BQQ131293 CAM131184:CAM131293 CKI131184:CKI131293 CUE131184:CUE131293 DEA131184:DEA131293 DNW131184:DNW131293 DXS131184:DXS131293 EHO131184:EHO131293 ERK131184:ERK131293 FBG131184:FBG131293 FLC131184:FLC131293 FUY131184:FUY131293 GEU131184:GEU131293 GOQ131184:GOQ131293 GYM131184:GYM131293 HII131184:HII131293 HSE131184:HSE131293 ICA131184:ICA131293 ILW131184:ILW131293 IVS131184:IVS131293 JFO131184:JFO131293 JPK131184:JPK131293 JZG131184:JZG131293 KJC131184:KJC131293 KSY131184:KSY131293 LCU131184:LCU131293 LMQ131184:LMQ131293 LWM131184:LWM131293 MGI131184:MGI131293 MQE131184:MQE131293 NAA131184:NAA131293 NJW131184:NJW131293 NTS131184:NTS131293 ODO131184:ODO131293 ONK131184:ONK131293 OXG131184:OXG131293 PHC131184:PHC131293 PQY131184:PQY131293 QAU131184:QAU131293 QKQ131184:QKQ131293 QUM131184:QUM131293 REI131184:REI131293 ROE131184:ROE131293 RYA131184:RYA131293 SHW131184:SHW131293 SRS131184:SRS131293 TBO131184:TBO131293 TLK131184:TLK131293 TVG131184:TVG131293 UFC131184:UFC131293 UOY131184:UOY131293 UYU131184:UYU131293 VIQ131184:VIQ131293 VSM131184:VSM131293 WCI131184:WCI131293 WME131184:WME131293 WWA131184:WWA131293 S196720:S196829 JO196720:JO196829 TK196720:TK196829 ADG196720:ADG196829 ANC196720:ANC196829 AWY196720:AWY196829 BGU196720:BGU196829 BQQ196720:BQQ196829 CAM196720:CAM196829 CKI196720:CKI196829 CUE196720:CUE196829 DEA196720:DEA196829 DNW196720:DNW196829 DXS196720:DXS196829 EHO196720:EHO196829 ERK196720:ERK196829 FBG196720:FBG196829 FLC196720:FLC196829 FUY196720:FUY196829 GEU196720:GEU196829 GOQ196720:GOQ196829 GYM196720:GYM196829 HII196720:HII196829 HSE196720:HSE196829 ICA196720:ICA196829 ILW196720:ILW196829 IVS196720:IVS196829 JFO196720:JFO196829 JPK196720:JPK196829 JZG196720:JZG196829 KJC196720:KJC196829 KSY196720:KSY196829 LCU196720:LCU196829 LMQ196720:LMQ196829 LWM196720:LWM196829 MGI196720:MGI196829 MQE196720:MQE196829 NAA196720:NAA196829 NJW196720:NJW196829 NTS196720:NTS196829 ODO196720:ODO196829 ONK196720:ONK196829 OXG196720:OXG196829 PHC196720:PHC196829 PQY196720:PQY196829 QAU196720:QAU196829 QKQ196720:QKQ196829 QUM196720:QUM196829 REI196720:REI196829 ROE196720:ROE196829 RYA196720:RYA196829 SHW196720:SHW196829 SRS196720:SRS196829 TBO196720:TBO196829 TLK196720:TLK196829 TVG196720:TVG196829 UFC196720:UFC196829 UOY196720:UOY196829 UYU196720:UYU196829 VIQ196720:VIQ196829 VSM196720:VSM196829 WCI196720:WCI196829 WME196720:WME196829 WWA196720:WWA196829 S262256:S262365 JO262256:JO262365 TK262256:TK262365 ADG262256:ADG262365 ANC262256:ANC262365 AWY262256:AWY262365 BGU262256:BGU262365 BQQ262256:BQQ262365 CAM262256:CAM262365 CKI262256:CKI262365 CUE262256:CUE262365 DEA262256:DEA262365 DNW262256:DNW262365 DXS262256:DXS262365 EHO262256:EHO262365 ERK262256:ERK262365 FBG262256:FBG262365 FLC262256:FLC262365 FUY262256:FUY262365 GEU262256:GEU262365 GOQ262256:GOQ262365 GYM262256:GYM262365 HII262256:HII262365 HSE262256:HSE262365 ICA262256:ICA262365 ILW262256:ILW262365 IVS262256:IVS262365 JFO262256:JFO262365 JPK262256:JPK262365 JZG262256:JZG262365 KJC262256:KJC262365 KSY262256:KSY262365 LCU262256:LCU262365 LMQ262256:LMQ262365 LWM262256:LWM262365 MGI262256:MGI262365 MQE262256:MQE262365 NAA262256:NAA262365 NJW262256:NJW262365 NTS262256:NTS262365 ODO262256:ODO262365 ONK262256:ONK262365 OXG262256:OXG262365 PHC262256:PHC262365 PQY262256:PQY262365 QAU262256:QAU262365 QKQ262256:QKQ262365 QUM262256:QUM262365 REI262256:REI262365 ROE262256:ROE262365 RYA262256:RYA262365 SHW262256:SHW262365 SRS262256:SRS262365 TBO262256:TBO262365 TLK262256:TLK262365 TVG262256:TVG262365 UFC262256:UFC262365 UOY262256:UOY262365 UYU262256:UYU262365 VIQ262256:VIQ262365 VSM262256:VSM262365 WCI262256:WCI262365 WME262256:WME262365 WWA262256:WWA262365 S327792:S327901 JO327792:JO327901 TK327792:TK327901 ADG327792:ADG327901 ANC327792:ANC327901 AWY327792:AWY327901 BGU327792:BGU327901 BQQ327792:BQQ327901 CAM327792:CAM327901 CKI327792:CKI327901 CUE327792:CUE327901 DEA327792:DEA327901 DNW327792:DNW327901 DXS327792:DXS327901 EHO327792:EHO327901 ERK327792:ERK327901 FBG327792:FBG327901 FLC327792:FLC327901 FUY327792:FUY327901 GEU327792:GEU327901 GOQ327792:GOQ327901 GYM327792:GYM327901 HII327792:HII327901 HSE327792:HSE327901 ICA327792:ICA327901 ILW327792:ILW327901 IVS327792:IVS327901 JFO327792:JFO327901 JPK327792:JPK327901 JZG327792:JZG327901 KJC327792:KJC327901 KSY327792:KSY327901 LCU327792:LCU327901 LMQ327792:LMQ327901 LWM327792:LWM327901 MGI327792:MGI327901 MQE327792:MQE327901 NAA327792:NAA327901 NJW327792:NJW327901 NTS327792:NTS327901 ODO327792:ODO327901 ONK327792:ONK327901 OXG327792:OXG327901 PHC327792:PHC327901 PQY327792:PQY327901 QAU327792:QAU327901 QKQ327792:QKQ327901 QUM327792:QUM327901 REI327792:REI327901 ROE327792:ROE327901 RYA327792:RYA327901 SHW327792:SHW327901 SRS327792:SRS327901 TBO327792:TBO327901 TLK327792:TLK327901 TVG327792:TVG327901 UFC327792:UFC327901 UOY327792:UOY327901 UYU327792:UYU327901 VIQ327792:VIQ327901 VSM327792:VSM327901 WCI327792:WCI327901 WME327792:WME327901 WWA327792:WWA327901 S393328:S393437 JO393328:JO393437 TK393328:TK393437 ADG393328:ADG393437 ANC393328:ANC393437 AWY393328:AWY393437 BGU393328:BGU393437 BQQ393328:BQQ393437 CAM393328:CAM393437 CKI393328:CKI393437 CUE393328:CUE393437 DEA393328:DEA393437 DNW393328:DNW393437 DXS393328:DXS393437 EHO393328:EHO393437 ERK393328:ERK393437 FBG393328:FBG393437 FLC393328:FLC393437 FUY393328:FUY393437 GEU393328:GEU393437 GOQ393328:GOQ393437 GYM393328:GYM393437 HII393328:HII393437 HSE393328:HSE393437 ICA393328:ICA393437 ILW393328:ILW393437 IVS393328:IVS393437 JFO393328:JFO393437 JPK393328:JPK393437 JZG393328:JZG393437 KJC393328:KJC393437 KSY393328:KSY393437 LCU393328:LCU393437 LMQ393328:LMQ393437 LWM393328:LWM393437 MGI393328:MGI393437 MQE393328:MQE393437 NAA393328:NAA393437 NJW393328:NJW393437 NTS393328:NTS393437 ODO393328:ODO393437 ONK393328:ONK393437 OXG393328:OXG393437 PHC393328:PHC393437 PQY393328:PQY393437 QAU393328:QAU393437 QKQ393328:QKQ393437 QUM393328:QUM393437 REI393328:REI393437 ROE393328:ROE393437 RYA393328:RYA393437 SHW393328:SHW393437 SRS393328:SRS393437 TBO393328:TBO393437 TLK393328:TLK393437 TVG393328:TVG393437 UFC393328:UFC393437 UOY393328:UOY393437 UYU393328:UYU393437 VIQ393328:VIQ393437 VSM393328:VSM393437 WCI393328:WCI393437 WME393328:WME393437 WWA393328:WWA393437 S458864:S458973 JO458864:JO458973 TK458864:TK458973 ADG458864:ADG458973 ANC458864:ANC458973 AWY458864:AWY458973 BGU458864:BGU458973 BQQ458864:BQQ458973 CAM458864:CAM458973 CKI458864:CKI458973 CUE458864:CUE458973 DEA458864:DEA458973 DNW458864:DNW458973 DXS458864:DXS458973 EHO458864:EHO458973 ERK458864:ERK458973 FBG458864:FBG458973 FLC458864:FLC458973 FUY458864:FUY458973 GEU458864:GEU458973 GOQ458864:GOQ458973 GYM458864:GYM458973 HII458864:HII458973 HSE458864:HSE458973 ICA458864:ICA458973 ILW458864:ILW458973 IVS458864:IVS458973 JFO458864:JFO458973 JPK458864:JPK458973 JZG458864:JZG458973 KJC458864:KJC458973 KSY458864:KSY458973 LCU458864:LCU458973 LMQ458864:LMQ458973 LWM458864:LWM458973 MGI458864:MGI458973 MQE458864:MQE458973 NAA458864:NAA458973 NJW458864:NJW458973 NTS458864:NTS458973 ODO458864:ODO458973 ONK458864:ONK458973 OXG458864:OXG458973 PHC458864:PHC458973 PQY458864:PQY458973 QAU458864:QAU458973 QKQ458864:QKQ458973 QUM458864:QUM458973 REI458864:REI458973 ROE458864:ROE458973 RYA458864:RYA458973 SHW458864:SHW458973 SRS458864:SRS458973 TBO458864:TBO458973 TLK458864:TLK458973 TVG458864:TVG458973 UFC458864:UFC458973 UOY458864:UOY458973 UYU458864:UYU458973 VIQ458864:VIQ458973 VSM458864:VSM458973 WCI458864:WCI458973 WME458864:WME458973 WWA458864:WWA458973 S524400:S524509 JO524400:JO524509 TK524400:TK524509 ADG524400:ADG524509 ANC524400:ANC524509 AWY524400:AWY524509 BGU524400:BGU524509 BQQ524400:BQQ524509 CAM524400:CAM524509 CKI524400:CKI524509 CUE524400:CUE524509 DEA524400:DEA524509 DNW524400:DNW524509 DXS524400:DXS524509 EHO524400:EHO524509 ERK524400:ERK524509 FBG524400:FBG524509 FLC524400:FLC524509 FUY524400:FUY524509 GEU524400:GEU524509 GOQ524400:GOQ524509 GYM524400:GYM524509 HII524400:HII524509 HSE524400:HSE524509 ICA524400:ICA524509 ILW524400:ILW524509 IVS524400:IVS524509 JFO524400:JFO524509 JPK524400:JPK524509 JZG524400:JZG524509 KJC524400:KJC524509 KSY524400:KSY524509 LCU524400:LCU524509 LMQ524400:LMQ524509 LWM524400:LWM524509 MGI524400:MGI524509 MQE524400:MQE524509 NAA524400:NAA524509 NJW524400:NJW524509 NTS524400:NTS524509 ODO524400:ODO524509 ONK524400:ONK524509 OXG524400:OXG524509 PHC524400:PHC524509 PQY524400:PQY524509 QAU524400:QAU524509 QKQ524400:QKQ524509 QUM524400:QUM524509 REI524400:REI524509 ROE524400:ROE524509 RYA524400:RYA524509 SHW524400:SHW524509 SRS524400:SRS524509 TBO524400:TBO524509 TLK524400:TLK524509 TVG524400:TVG524509 UFC524400:UFC524509 UOY524400:UOY524509 UYU524400:UYU524509 VIQ524400:VIQ524509 VSM524400:VSM524509 WCI524400:WCI524509 WME524400:WME524509 WWA524400:WWA524509 S589936:S590045 JO589936:JO590045 TK589936:TK590045 ADG589936:ADG590045 ANC589936:ANC590045 AWY589936:AWY590045 BGU589936:BGU590045 BQQ589936:BQQ590045 CAM589936:CAM590045 CKI589936:CKI590045 CUE589936:CUE590045 DEA589936:DEA590045 DNW589936:DNW590045 DXS589936:DXS590045 EHO589936:EHO590045 ERK589936:ERK590045 FBG589936:FBG590045 FLC589936:FLC590045 FUY589936:FUY590045 GEU589936:GEU590045 GOQ589936:GOQ590045 GYM589936:GYM590045 HII589936:HII590045 HSE589936:HSE590045 ICA589936:ICA590045 ILW589936:ILW590045 IVS589936:IVS590045 JFO589936:JFO590045 JPK589936:JPK590045 JZG589936:JZG590045 KJC589936:KJC590045 KSY589936:KSY590045 LCU589936:LCU590045 LMQ589936:LMQ590045 LWM589936:LWM590045 MGI589936:MGI590045 MQE589936:MQE590045 NAA589936:NAA590045 NJW589936:NJW590045 NTS589936:NTS590045 ODO589936:ODO590045 ONK589936:ONK590045 OXG589936:OXG590045 PHC589936:PHC590045 PQY589936:PQY590045 QAU589936:QAU590045 QKQ589936:QKQ590045 QUM589936:QUM590045 REI589936:REI590045 ROE589936:ROE590045 RYA589936:RYA590045 SHW589936:SHW590045 SRS589936:SRS590045 TBO589936:TBO590045 TLK589936:TLK590045 TVG589936:TVG590045 UFC589936:UFC590045 UOY589936:UOY590045 UYU589936:UYU590045 VIQ589936:VIQ590045 VSM589936:VSM590045 WCI589936:WCI590045 WME589936:WME590045 WWA589936:WWA590045 S655472:S655581 JO655472:JO655581 TK655472:TK655581 ADG655472:ADG655581 ANC655472:ANC655581 AWY655472:AWY655581 BGU655472:BGU655581 BQQ655472:BQQ655581 CAM655472:CAM655581 CKI655472:CKI655581 CUE655472:CUE655581 DEA655472:DEA655581 DNW655472:DNW655581 DXS655472:DXS655581 EHO655472:EHO655581 ERK655472:ERK655581 FBG655472:FBG655581 FLC655472:FLC655581 FUY655472:FUY655581 GEU655472:GEU655581 GOQ655472:GOQ655581 GYM655472:GYM655581 HII655472:HII655581 HSE655472:HSE655581 ICA655472:ICA655581 ILW655472:ILW655581 IVS655472:IVS655581 JFO655472:JFO655581 JPK655472:JPK655581 JZG655472:JZG655581 KJC655472:KJC655581 KSY655472:KSY655581 LCU655472:LCU655581 LMQ655472:LMQ655581 LWM655472:LWM655581 MGI655472:MGI655581 MQE655472:MQE655581 NAA655472:NAA655581 NJW655472:NJW655581 NTS655472:NTS655581 ODO655472:ODO655581 ONK655472:ONK655581 OXG655472:OXG655581 PHC655472:PHC655581 PQY655472:PQY655581 QAU655472:QAU655581 QKQ655472:QKQ655581 QUM655472:QUM655581 REI655472:REI655581 ROE655472:ROE655581 RYA655472:RYA655581 SHW655472:SHW655581 SRS655472:SRS655581 TBO655472:TBO655581 TLK655472:TLK655581 TVG655472:TVG655581 UFC655472:UFC655581 UOY655472:UOY655581 UYU655472:UYU655581 VIQ655472:VIQ655581 VSM655472:VSM655581 WCI655472:WCI655581 WME655472:WME655581 WWA655472:WWA655581 S721008:S721117 JO721008:JO721117 TK721008:TK721117 ADG721008:ADG721117 ANC721008:ANC721117 AWY721008:AWY721117 BGU721008:BGU721117 BQQ721008:BQQ721117 CAM721008:CAM721117 CKI721008:CKI721117 CUE721008:CUE721117 DEA721008:DEA721117 DNW721008:DNW721117 DXS721008:DXS721117 EHO721008:EHO721117 ERK721008:ERK721117 FBG721008:FBG721117 FLC721008:FLC721117 FUY721008:FUY721117 GEU721008:GEU721117 GOQ721008:GOQ721117 GYM721008:GYM721117 HII721008:HII721117 HSE721008:HSE721117 ICA721008:ICA721117 ILW721008:ILW721117 IVS721008:IVS721117 JFO721008:JFO721117 JPK721008:JPK721117 JZG721008:JZG721117 KJC721008:KJC721117 KSY721008:KSY721117 LCU721008:LCU721117 LMQ721008:LMQ721117 LWM721008:LWM721117 MGI721008:MGI721117 MQE721008:MQE721117 NAA721008:NAA721117 NJW721008:NJW721117 NTS721008:NTS721117 ODO721008:ODO721117 ONK721008:ONK721117 OXG721008:OXG721117 PHC721008:PHC721117 PQY721008:PQY721117 QAU721008:QAU721117 QKQ721008:QKQ721117 QUM721008:QUM721117 REI721008:REI721117 ROE721008:ROE721117 RYA721008:RYA721117 SHW721008:SHW721117 SRS721008:SRS721117 TBO721008:TBO721117 TLK721008:TLK721117 TVG721008:TVG721117 UFC721008:UFC721117 UOY721008:UOY721117 UYU721008:UYU721117 VIQ721008:VIQ721117 VSM721008:VSM721117 WCI721008:WCI721117 WME721008:WME721117 WWA721008:WWA721117 S786544:S786653 JO786544:JO786653 TK786544:TK786653 ADG786544:ADG786653 ANC786544:ANC786653 AWY786544:AWY786653 BGU786544:BGU786653 BQQ786544:BQQ786653 CAM786544:CAM786653 CKI786544:CKI786653 CUE786544:CUE786653 DEA786544:DEA786653 DNW786544:DNW786653 DXS786544:DXS786653 EHO786544:EHO786653 ERK786544:ERK786653 FBG786544:FBG786653 FLC786544:FLC786653 FUY786544:FUY786653 GEU786544:GEU786653 GOQ786544:GOQ786653 GYM786544:GYM786653 HII786544:HII786653 HSE786544:HSE786653 ICA786544:ICA786653 ILW786544:ILW786653 IVS786544:IVS786653 JFO786544:JFO786653 JPK786544:JPK786653 JZG786544:JZG786653 KJC786544:KJC786653 KSY786544:KSY786653 LCU786544:LCU786653 LMQ786544:LMQ786653 LWM786544:LWM786653 MGI786544:MGI786653 MQE786544:MQE786653 NAA786544:NAA786653 NJW786544:NJW786653 NTS786544:NTS786653 ODO786544:ODO786653 ONK786544:ONK786653 OXG786544:OXG786653 PHC786544:PHC786653 PQY786544:PQY786653 QAU786544:QAU786653 QKQ786544:QKQ786653 QUM786544:QUM786653 REI786544:REI786653 ROE786544:ROE786653 RYA786544:RYA786653 SHW786544:SHW786653 SRS786544:SRS786653 TBO786544:TBO786653 TLK786544:TLK786653 TVG786544:TVG786653 UFC786544:UFC786653 UOY786544:UOY786653 UYU786544:UYU786653 VIQ786544:VIQ786653 VSM786544:VSM786653 WCI786544:WCI786653 WME786544:WME786653 WWA786544:WWA786653 S852080:S852189 JO852080:JO852189 TK852080:TK852189 ADG852080:ADG852189 ANC852080:ANC852189 AWY852080:AWY852189 BGU852080:BGU852189 BQQ852080:BQQ852189 CAM852080:CAM852189 CKI852080:CKI852189 CUE852080:CUE852189 DEA852080:DEA852189 DNW852080:DNW852189 DXS852080:DXS852189 EHO852080:EHO852189 ERK852080:ERK852189 FBG852080:FBG852189 FLC852080:FLC852189 FUY852080:FUY852189 GEU852080:GEU852189 GOQ852080:GOQ852189 GYM852080:GYM852189 HII852080:HII852189 HSE852080:HSE852189 ICA852080:ICA852189 ILW852080:ILW852189 IVS852080:IVS852189 JFO852080:JFO852189 JPK852080:JPK852189 JZG852080:JZG852189 KJC852080:KJC852189 KSY852080:KSY852189 LCU852080:LCU852189 LMQ852080:LMQ852189 LWM852080:LWM852189 MGI852080:MGI852189 MQE852080:MQE852189 NAA852080:NAA852189 NJW852080:NJW852189 NTS852080:NTS852189 ODO852080:ODO852189 ONK852080:ONK852189 OXG852080:OXG852189 PHC852080:PHC852189 PQY852080:PQY852189 QAU852080:QAU852189 QKQ852080:QKQ852189 QUM852080:QUM852189 REI852080:REI852189 ROE852080:ROE852189 RYA852080:RYA852189 SHW852080:SHW852189 SRS852080:SRS852189 TBO852080:TBO852189 TLK852080:TLK852189 TVG852080:TVG852189 UFC852080:UFC852189 UOY852080:UOY852189 UYU852080:UYU852189 VIQ852080:VIQ852189 VSM852080:VSM852189 WCI852080:WCI852189 WME852080:WME852189 WWA852080:WWA852189 S917616:S917725 JO917616:JO917725 TK917616:TK917725 ADG917616:ADG917725 ANC917616:ANC917725 AWY917616:AWY917725 BGU917616:BGU917725 BQQ917616:BQQ917725 CAM917616:CAM917725 CKI917616:CKI917725 CUE917616:CUE917725 DEA917616:DEA917725 DNW917616:DNW917725 DXS917616:DXS917725 EHO917616:EHO917725 ERK917616:ERK917725 FBG917616:FBG917725 FLC917616:FLC917725 FUY917616:FUY917725 GEU917616:GEU917725 GOQ917616:GOQ917725 GYM917616:GYM917725 HII917616:HII917725 HSE917616:HSE917725 ICA917616:ICA917725 ILW917616:ILW917725 IVS917616:IVS917725 JFO917616:JFO917725 JPK917616:JPK917725 JZG917616:JZG917725 KJC917616:KJC917725 KSY917616:KSY917725 LCU917616:LCU917725 LMQ917616:LMQ917725 LWM917616:LWM917725 MGI917616:MGI917725 MQE917616:MQE917725 NAA917616:NAA917725 NJW917616:NJW917725 NTS917616:NTS917725 ODO917616:ODO917725 ONK917616:ONK917725 OXG917616:OXG917725 PHC917616:PHC917725 PQY917616:PQY917725 QAU917616:QAU917725 QKQ917616:QKQ917725 QUM917616:QUM917725 REI917616:REI917725 ROE917616:ROE917725 RYA917616:RYA917725 SHW917616:SHW917725 SRS917616:SRS917725 TBO917616:TBO917725 TLK917616:TLK917725 TVG917616:TVG917725 UFC917616:UFC917725 UOY917616:UOY917725 UYU917616:UYU917725 VIQ917616:VIQ917725 VSM917616:VSM917725 WCI917616:WCI917725 WME917616:WME917725 WWA917616:WWA917725 S983152:S983261 JO983152:JO983261 TK983152:TK983261 ADG983152:ADG983261 ANC983152:ANC983261 AWY983152:AWY983261 BGU983152:BGU983261 BQQ983152:BQQ983261 CAM983152:CAM983261 CKI983152:CKI983261 CUE983152:CUE983261 DEA983152:DEA983261 DNW983152:DNW983261 DXS983152:DXS983261 EHO983152:EHO983261 ERK983152:ERK983261 FBG983152:FBG983261 FLC983152:FLC983261 FUY983152:FUY983261 GEU983152:GEU983261 GOQ983152:GOQ983261 GYM983152:GYM983261 HII983152:HII983261 HSE983152:HSE983261 ICA983152:ICA983261 ILW983152:ILW983261 IVS983152:IVS983261 JFO983152:JFO983261 JPK983152:JPK983261 JZG983152:JZG983261 KJC983152:KJC983261 KSY983152:KSY983261 LCU983152:LCU983261 LMQ983152:LMQ983261 LWM983152:LWM983261 MGI983152:MGI983261 MQE983152:MQE983261 NAA983152:NAA983261 NJW983152:NJW983261 NTS983152:NTS983261 ODO983152:ODO983261 ONK983152:ONK983261 OXG983152:OXG983261 PHC983152:PHC983261 PQY983152:PQY983261 QAU983152:QAU983261 QKQ983152:QKQ983261 QUM983152:QUM983261 REI983152:REI983261 ROE983152:ROE983261 RYA983152:RYA983261 SHW983152:SHW983261 SRS983152:SRS983261 TBO983152:TBO983261 TLK983152:TLK983261 TVG983152:TVG983261 UFC983152:UFC983261 UOY983152:UOY983261 UYU983152:UYU983261 VIQ983152:VIQ983261 VSM983152:VSM983261 WCI983152:WCI983261 WME983152:WME983261 WWA983152:WWA983261 S22:S30 JO22:JO30 TK22:TK30 ADG22:ADG30 ANC22:ANC30 AWY22:AWY30 BGU22:BGU30 BQQ22:BQQ30 CAM22:CAM30 CKI22:CKI30 CUE22:CUE30 DEA22:DEA30 DNW22:DNW30 DXS22:DXS30 EHO22:EHO30 ERK22:ERK30 FBG22:FBG30 FLC22:FLC30 FUY22:FUY30 GEU22:GEU30 GOQ22:GOQ30 GYM22:GYM30 HII22:HII30 HSE22:HSE30 ICA22:ICA30 ILW22:ILW30 IVS22:IVS30 JFO22:JFO30 JPK22:JPK30 JZG22:JZG30 KJC22:KJC30 KSY22:KSY30 LCU22:LCU30 LMQ22:LMQ30 LWM22:LWM30 MGI22:MGI30 MQE22:MQE30 NAA22:NAA30 NJW22:NJW30 NTS22:NTS30 ODO22:ODO30 ONK22:ONK30 OXG22:OXG30 PHC22:PHC30 PQY22:PQY30 QAU22:QAU30 QKQ22:QKQ30 QUM22:QUM30 REI22:REI30 ROE22:ROE30 RYA22:RYA30 SHW22:SHW30 SRS22:SRS30 TBO22:TBO30 TLK22:TLK30 TVG22:TVG30 UFC22:UFC30 UOY22:UOY30 UYU22:UYU30 VIQ22:VIQ30 VSM22:VSM30 WCI22:WCI30 WME22:WME30 WWA22:WWA30 S65558:S65566 JO65558:JO65566 TK65558:TK65566 ADG65558:ADG65566 ANC65558:ANC65566 AWY65558:AWY65566 BGU65558:BGU65566 BQQ65558:BQQ65566 CAM65558:CAM65566 CKI65558:CKI65566 CUE65558:CUE65566 DEA65558:DEA65566 DNW65558:DNW65566 DXS65558:DXS65566 EHO65558:EHO65566 ERK65558:ERK65566 FBG65558:FBG65566 FLC65558:FLC65566 FUY65558:FUY65566 GEU65558:GEU65566 GOQ65558:GOQ65566 GYM65558:GYM65566 HII65558:HII65566 HSE65558:HSE65566 ICA65558:ICA65566 ILW65558:ILW65566 IVS65558:IVS65566 JFO65558:JFO65566 JPK65558:JPK65566 JZG65558:JZG65566 KJC65558:KJC65566 KSY65558:KSY65566 LCU65558:LCU65566 LMQ65558:LMQ65566 LWM65558:LWM65566 MGI65558:MGI65566 MQE65558:MQE65566 NAA65558:NAA65566 NJW65558:NJW65566 NTS65558:NTS65566 ODO65558:ODO65566 ONK65558:ONK65566 OXG65558:OXG65566 PHC65558:PHC65566 PQY65558:PQY65566 QAU65558:QAU65566 QKQ65558:QKQ65566 QUM65558:QUM65566 REI65558:REI65566 ROE65558:ROE65566 RYA65558:RYA65566 SHW65558:SHW65566 SRS65558:SRS65566 TBO65558:TBO65566 TLK65558:TLK65566 TVG65558:TVG65566 UFC65558:UFC65566 UOY65558:UOY65566 UYU65558:UYU65566 VIQ65558:VIQ65566 VSM65558:VSM65566 WCI65558:WCI65566 WME65558:WME65566 WWA65558:WWA65566 S131094:S131102 JO131094:JO131102 TK131094:TK131102 ADG131094:ADG131102 ANC131094:ANC131102 AWY131094:AWY131102 BGU131094:BGU131102 BQQ131094:BQQ131102 CAM131094:CAM131102 CKI131094:CKI131102 CUE131094:CUE131102 DEA131094:DEA131102 DNW131094:DNW131102 DXS131094:DXS131102 EHO131094:EHO131102 ERK131094:ERK131102 FBG131094:FBG131102 FLC131094:FLC131102 FUY131094:FUY131102 GEU131094:GEU131102 GOQ131094:GOQ131102 GYM131094:GYM131102 HII131094:HII131102 HSE131094:HSE131102 ICA131094:ICA131102 ILW131094:ILW131102 IVS131094:IVS131102 JFO131094:JFO131102 JPK131094:JPK131102 JZG131094:JZG131102 KJC131094:KJC131102 KSY131094:KSY131102 LCU131094:LCU131102 LMQ131094:LMQ131102 LWM131094:LWM131102 MGI131094:MGI131102 MQE131094:MQE131102 NAA131094:NAA131102 NJW131094:NJW131102 NTS131094:NTS131102 ODO131094:ODO131102 ONK131094:ONK131102 OXG131094:OXG131102 PHC131094:PHC131102 PQY131094:PQY131102 QAU131094:QAU131102 QKQ131094:QKQ131102 QUM131094:QUM131102 REI131094:REI131102 ROE131094:ROE131102 RYA131094:RYA131102 SHW131094:SHW131102 SRS131094:SRS131102 TBO131094:TBO131102 TLK131094:TLK131102 TVG131094:TVG131102 UFC131094:UFC131102 UOY131094:UOY131102 UYU131094:UYU131102 VIQ131094:VIQ131102 VSM131094:VSM131102 WCI131094:WCI131102 WME131094:WME131102 WWA131094:WWA131102 S196630:S196638 JO196630:JO196638 TK196630:TK196638 ADG196630:ADG196638 ANC196630:ANC196638 AWY196630:AWY196638 BGU196630:BGU196638 BQQ196630:BQQ196638 CAM196630:CAM196638 CKI196630:CKI196638 CUE196630:CUE196638 DEA196630:DEA196638 DNW196630:DNW196638 DXS196630:DXS196638 EHO196630:EHO196638 ERK196630:ERK196638 FBG196630:FBG196638 FLC196630:FLC196638 FUY196630:FUY196638 GEU196630:GEU196638 GOQ196630:GOQ196638 GYM196630:GYM196638 HII196630:HII196638 HSE196630:HSE196638 ICA196630:ICA196638 ILW196630:ILW196638 IVS196630:IVS196638 JFO196630:JFO196638 JPK196630:JPK196638 JZG196630:JZG196638 KJC196630:KJC196638 KSY196630:KSY196638 LCU196630:LCU196638 LMQ196630:LMQ196638 LWM196630:LWM196638 MGI196630:MGI196638 MQE196630:MQE196638 NAA196630:NAA196638 NJW196630:NJW196638 NTS196630:NTS196638 ODO196630:ODO196638 ONK196630:ONK196638 OXG196630:OXG196638 PHC196630:PHC196638 PQY196630:PQY196638 QAU196630:QAU196638 QKQ196630:QKQ196638 QUM196630:QUM196638 REI196630:REI196638 ROE196630:ROE196638 RYA196630:RYA196638 SHW196630:SHW196638 SRS196630:SRS196638 TBO196630:TBO196638 TLK196630:TLK196638 TVG196630:TVG196638 UFC196630:UFC196638 UOY196630:UOY196638 UYU196630:UYU196638 VIQ196630:VIQ196638 VSM196630:VSM196638 WCI196630:WCI196638 WME196630:WME196638 WWA196630:WWA196638 S262166:S262174 JO262166:JO262174 TK262166:TK262174 ADG262166:ADG262174 ANC262166:ANC262174 AWY262166:AWY262174 BGU262166:BGU262174 BQQ262166:BQQ262174 CAM262166:CAM262174 CKI262166:CKI262174 CUE262166:CUE262174 DEA262166:DEA262174 DNW262166:DNW262174 DXS262166:DXS262174 EHO262166:EHO262174 ERK262166:ERK262174 FBG262166:FBG262174 FLC262166:FLC262174 FUY262166:FUY262174 GEU262166:GEU262174 GOQ262166:GOQ262174 GYM262166:GYM262174 HII262166:HII262174 HSE262166:HSE262174 ICA262166:ICA262174 ILW262166:ILW262174 IVS262166:IVS262174 JFO262166:JFO262174 JPK262166:JPK262174 JZG262166:JZG262174 KJC262166:KJC262174 KSY262166:KSY262174 LCU262166:LCU262174 LMQ262166:LMQ262174 LWM262166:LWM262174 MGI262166:MGI262174 MQE262166:MQE262174 NAA262166:NAA262174 NJW262166:NJW262174 NTS262166:NTS262174 ODO262166:ODO262174 ONK262166:ONK262174 OXG262166:OXG262174 PHC262166:PHC262174 PQY262166:PQY262174 QAU262166:QAU262174 QKQ262166:QKQ262174 QUM262166:QUM262174 REI262166:REI262174 ROE262166:ROE262174 RYA262166:RYA262174 SHW262166:SHW262174 SRS262166:SRS262174 TBO262166:TBO262174 TLK262166:TLK262174 TVG262166:TVG262174 UFC262166:UFC262174 UOY262166:UOY262174 UYU262166:UYU262174 VIQ262166:VIQ262174 VSM262166:VSM262174 WCI262166:WCI262174 WME262166:WME262174 WWA262166:WWA262174 S327702:S327710 JO327702:JO327710 TK327702:TK327710 ADG327702:ADG327710 ANC327702:ANC327710 AWY327702:AWY327710 BGU327702:BGU327710 BQQ327702:BQQ327710 CAM327702:CAM327710 CKI327702:CKI327710 CUE327702:CUE327710 DEA327702:DEA327710 DNW327702:DNW327710 DXS327702:DXS327710 EHO327702:EHO327710 ERK327702:ERK327710 FBG327702:FBG327710 FLC327702:FLC327710 FUY327702:FUY327710 GEU327702:GEU327710 GOQ327702:GOQ327710 GYM327702:GYM327710 HII327702:HII327710 HSE327702:HSE327710 ICA327702:ICA327710 ILW327702:ILW327710 IVS327702:IVS327710 JFO327702:JFO327710 JPK327702:JPK327710 JZG327702:JZG327710 KJC327702:KJC327710 KSY327702:KSY327710 LCU327702:LCU327710 LMQ327702:LMQ327710 LWM327702:LWM327710 MGI327702:MGI327710 MQE327702:MQE327710 NAA327702:NAA327710 NJW327702:NJW327710 NTS327702:NTS327710 ODO327702:ODO327710 ONK327702:ONK327710 OXG327702:OXG327710 PHC327702:PHC327710 PQY327702:PQY327710 QAU327702:QAU327710 QKQ327702:QKQ327710 QUM327702:QUM327710 REI327702:REI327710 ROE327702:ROE327710 RYA327702:RYA327710 SHW327702:SHW327710 SRS327702:SRS327710 TBO327702:TBO327710 TLK327702:TLK327710 TVG327702:TVG327710 UFC327702:UFC327710 UOY327702:UOY327710 UYU327702:UYU327710 VIQ327702:VIQ327710 VSM327702:VSM327710 WCI327702:WCI327710 WME327702:WME327710 WWA327702:WWA327710 S393238:S393246 JO393238:JO393246 TK393238:TK393246 ADG393238:ADG393246 ANC393238:ANC393246 AWY393238:AWY393246 BGU393238:BGU393246 BQQ393238:BQQ393246 CAM393238:CAM393246 CKI393238:CKI393246 CUE393238:CUE393246 DEA393238:DEA393246 DNW393238:DNW393246 DXS393238:DXS393246 EHO393238:EHO393246 ERK393238:ERK393246 FBG393238:FBG393246 FLC393238:FLC393246 FUY393238:FUY393246 GEU393238:GEU393246 GOQ393238:GOQ393246 GYM393238:GYM393246 HII393238:HII393246 HSE393238:HSE393246 ICA393238:ICA393246 ILW393238:ILW393246 IVS393238:IVS393246 JFO393238:JFO393246 JPK393238:JPK393246 JZG393238:JZG393246 KJC393238:KJC393246 KSY393238:KSY393246 LCU393238:LCU393246 LMQ393238:LMQ393246 LWM393238:LWM393246 MGI393238:MGI393246 MQE393238:MQE393246 NAA393238:NAA393246 NJW393238:NJW393246 NTS393238:NTS393246 ODO393238:ODO393246 ONK393238:ONK393246 OXG393238:OXG393246 PHC393238:PHC393246 PQY393238:PQY393246 QAU393238:QAU393246 QKQ393238:QKQ393246 QUM393238:QUM393246 REI393238:REI393246 ROE393238:ROE393246 RYA393238:RYA393246 SHW393238:SHW393246 SRS393238:SRS393246 TBO393238:TBO393246 TLK393238:TLK393246 TVG393238:TVG393246 UFC393238:UFC393246 UOY393238:UOY393246 UYU393238:UYU393246 VIQ393238:VIQ393246 VSM393238:VSM393246 WCI393238:WCI393246 WME393238:WME393246 WWA393238:WWA393246 S458774:S458782 JO458774:JO458782 TK458774:TK458782 ADG458774:ADG458782 ANC458774:ANC458782 AWY458774:AWY458782 BGU458774:BGU458782 BQQ458774:BQQ458782 CAM458774:CAM458782 CKI458774:CKI458782 CUE458774:CUE458782 DEA458774:DEA458782 DNW458774:DNW458782 DXS458774:DXS458782 EHO458774:EHO458782 ERK458774:ERK458782 FBG458774:FBG458782 FLC458774:FLC458782 FUY458774:FUY458782 GEU458774:GEU458782 GOQ458774:GOQ458782 GYM458774:GYM458782 HII458774:HII458782 HSE458774:HSE458782 ICA458774:ICA458782 ILW458774:ILW458782 IVS458774:IVS458782 JFO458774:JFO458782 JPK458774:JPK458782 JZG458774:JZG458782 KJC458774:KJC458782 KSY458774:KSY458782 LCU458774:LCU458782 LMQ458774:LMQ458782 LWM458774:LWM458782 MGI458774:MGI458782 MQE458774:MQE458782 NAA458774:NAA458782 NJW458774:NJW458782 NTS458774:NTS458782 ODO458774:ODO458782 ONK458774:ONK458782 OXG458774:OXG458782 PHC458774:PHC458782 PQY458774:PQY458782 QAU458774:QAU458782 QKQ458774:QKQ458782 QUM458774:QUM458782 REI458774:REI458782 ROE458774:ROE458782 RYA458774:RYA458782 SHW458774:SHW458782 SRS458774:SRS458782 TBO458774:TBO458782 TLK458774:TLK458782 TVG458774:TVG458782 UFC458774:UFC458782 UOY458774:UOY458782 UYU458774:UYU458782 VIQ458774:VIQ458782 VSM458774:VSM458782 WCI458774:WCI458782 WME458774:WME458782 WWA458774:WWA458782 S524310:S524318 JO524310:JO524318 TK524310:TK524318 ADG524310:ADG524318 ANC524310:ANC524318 AWY524310:AWY524318 BGU524310:BGU524318 BQQ524310:BQQ524318 CAM524310:CAM524318 CKI524310:CKI524318 CUE524310:CUE524318 DEA524310:DEA524318 DNW524310:DNW524318 DXS524310:DXS524318 EHO524310:EHO524318 ERK524310:ERK524318 FBG524310:FBG524318 FLC524310:FLC524318 FUY524310:FUY524318 GEU524310:GEU524318 GOQ524310:GOQ524318 GYM524310:GYM524318 HII524310:HII524318 HSE524310:HSE524318 ICA524310:ICA524318 ILW524310:ILW524318 IVS524310:IVS524318 JFO524310:JFO524318 JPK524310:JPK524318 JZG524310:JZG524318 KJC524310:KJC524318 KSY524310:KSY524318 LCU524310:LCU524318 LMQ524310:LMQ524318 LWM524310:LWM524318 MGI524310:MGI524318 MQE524310:MQE524318 NAA524310:NAA524318 NJW524310:NJW524318 NTS524310:NTS524318 ODO524310:ODO524318 ONK524310:ONK524318 OXG524310:OXG524318 PHC524310:PHC524318 PQY524310:PQY524318 QAU524310:QAU524318 QKQ524310:QKQ524318 QUM524310:QUM524318 REI524310:REI524318 ROE524310:ROE524318 RYA524310:RYA524318 SHW524310:SHW524318 SRS524310:SRS524318 TBO524310:TBO524318 TLK524310:TLK524318 TVG524310:TVG524318 UFC524310:UFC524318 UOY524310:UOY524318 UYU524310:UYU524318 VIQ524310:VIQ524318 VSM524310:VSM524318 WCI524310:WCI524318 WME524310:WME524318 WWA524310:WWA524318 S589846:S589854 JO589846:JO589854 TK589846:TK589854 ADG589846:ADG589854 ANC589846:ANC589854 AWY589846:AWY589854 BGU589846:BGU589854 BQQ589846:BQQ589854 CAM589846:CAM589854 CKI589846:CKI589854 CUE589846:CUE589854 DEA589846:DEA589854 DNW589846:DNW589854 DXS589846:DXS589854 EHO589846:EHO589854 ERK589846:ERK589854 FBG589846:FBG589854 FLC589846:FLC589854 FUY589846:FUY589854 GEU589846:GEU589854 GOQ589846:GOQ589854 GYM589846:GYM589854 HII589846:HII589854 HSE589846:HSE589854 ICA589846:ICA589854 ILW589846:ILW589854 IVS589846:IVS589854 JFO589846:JFO589854 JPK589846:JPK589854 JZG589846:JZG589854 KJC589846:KJC589854 KSY589846:KSY589854 LCU589846:LCU589854 LMQ589846:LMQ589854 LWM589846:LWM589854 MGI589846:MGI589854 MQE589846:MQE589854 NAA589846:NAA589854 NJW589846:NJW589854 NTS589846:NTS589854 ODO589846:ODO589854 ONK589846:ONK589854 OXG589846:OXG589854 PHC589846:PHC589854 PQY589846:PQY589854 QAU589846:QAU589854 QKQ589846:QKQ589854 QUM589846:QUM589854 REI589846:REI589854 ROE589846:ROE589854 RYA589846:RYA589854 SHW589846:SHW589854 SRS589846:SRS589854 TBO589846:TBO589854 TLK589846:TLK589854 TVG589846:TVG589854 UFC589846:UFC589854 UOY589846:UOY589854 UYU589846:UYU589854 VIQ589846:VIQ589854 VSM589846:VSM589854 WCI589846:WCI589854 WME589846:WME589854 WWA589846:WWA589854 S655382:S655390 JO655382:JO655390 TK655382:TK655390 ADG655382:ADG655390 ANC655382:ANC655390 AWY655382:AWY655390 BGU655382:BGU655390 BQQ655382:BQQ655390 CAM655382:CAM655390 CKI655382:CKI655390 CUE655382:CUE655390 DEA655382:DEA655390 DNW655382:DNW655390 DXS655382:DXS655390 EHO655382:EHO655390 ERK655382:ERK655390 FBG655382:FBG655390 FLC655382:FLC655390 FUY655382:FUY655390 GEU655382:GEU655390 GOQ655382:GOQ655390 GYM655382:GYM655390 HII655382:HII655390 HSE655382:HSE655390 ICA655382:ICA655390 ILW655382:ILW655390 IVS655382:IVS655390 JFO655382:JFO655390 JPK655382:JPK655390 JZG655382:JZG655390 KJC655382:KJC655390 KSY655382:KSY655390 LCU655382:LCU655390 LMQ655382:LMQ655390 LWM655382:LWM655390 MGI655382:MGI655390 MQE655382:MQE655390 NAA655382:NAA655390 NJW655382:NJW655390 NTS655382:NTS655390 ODO655382:ODO655390 ONK655382:ONK655390 OXG655382:OXG655390 PHC655382:PHC655390 PQY655382:PQY655390 QAU655382:QAU655390 QKQ655382:QKQ655390 QUM655382:QUM655390 REI655382:REI655390 ROE655382:ROE655390 RYA655382:RYA655390 SHW655382:SHW655390 SRS655382:SRS655390 TBO655382:TBO655390 TLK655382:TLK655390 TVG655382:TVG655390 UFC655382:UFC655390 UOY655382:UOY655390 UYU655382:UYU655390 VIQ655382:VIQ655390 VSM655382:VSM655390 WCI655382:WCI655390 WME655382:WME655390 WWA655382:WWA655390 S720918:S720926 JO720918:JO720926 TK720918:TK720926 ADG720918:ADG720926 ANC720918:ANC720926 AWY720918:AWY720926 BGU720918:BGU720926 BQQ720918:BQQ720926 CAM720918:CAM720926 CKI720918:CKI720926 CUE720918:CUE720926 DEA720918:DEA720926 DNW720918:DNW720926 DXS720918:DXS720926 EHO720918:EHO720926 ERK720918:ERK720926 FBG720918:FBG720926 FLC720918:FLC720926 FUY720918:FUY720926 GEU720918:GEU720926 GOQ720918:GOQ720926 GYM720918:GYM720926 HII720918:HII720926 HSE720918:HSE720926 ICA720918:ICA720926 ILW720918:ILW720926 IVS720918:IVS720926 JFO720918:JFO720926 JPK720918:JPK720926 JZG720918:JZG720926 KJC720918:KJC720926 KSY720918:KSY720926 LCU720918:LCU720926 LMQ720918:LMQ720926 LWM720918:LWM720926 MGI720918:MGI720926 MQE720918:MQE720926 NAA720918:NAA720926 NJW720918:NJW720926 NTS720918:NTS720926 ODO720918:ODO720926 ONK720918:ONK720926 OXG720918:OXG720926 PHC720918:PHC720926 PQY720918:PQY720926 QAU720918:QAU720926 QKQ720918:QKQ720926 QUM720918:QUM720926 REI720918:REI720926 ROE720918:ROE720926 RYA720918:RYA720926 SHW720918:SHW720926 SRS720918:SRS720926 TBO720918:TBO720926 TLK720918:TLK720926 TVG720918:TVG720926 UFC720918:UFC720926 UOY720918:UOY720926 UYU720918:UYU720926 VIQ720918:VIQ720926 VSM720918:VSM720926 WCI720918:WCI720926 WME720918:WME720926 WWA720918:WWA720926 S786454:S786462 JO786454:JO786462 TK786454:TK786462 ADG786454:ADG786462 ANC786454:ANC786462 AWY786454:AWY786462 BGU786454:BGU786462 BQQ786454:BQQ786462 CAM786454:CAM786462 CKI786454:CKI786462 CUE786454:CUE786462 DEA786454:DEA786462 DNW786454:DNW786462 DXS786454:DXS786462 EHO786454:EHO786462 ERK786454:ERK786462 FBG786454:FBG786462 FLC786454:FLC786462 FUY786454:FUY786462 GEU786454:GEU786462 GOQ786454:GOQ786462 GYM786454:GYM786462 HII786454:HII786462 HSE786454:HSE786462 ICA786454:ICA786462 ILW786454:ILW786462 IVS786454:IVS786462 JFO786454:JFO786462 JPK786454:JPK786462 JZG786454:JZG786462 KJC786454:KJC786462 KSY786454:KSY786462 LCU786454:LCU786462 LMQ786454:LMQ786462 LWM786454:LWM786462 MGI786454:MGI786462 MQE786454:MQE786462 NAA786454:NAA786462 NJW786454:NJW786462 NTS786454:NTS786462 ODO786454:ODO786462 ONK786454:ONK786462 OXG786454:OXG786462 PHC786454:PHC786462 PQY786454:PQY786462 QAU786454:QAU786462 QKQ786454:QKQ786462 QUM786454:QUM786462 REI786454:REI786462 ROE786454:ROE786462 RYA786454:RYA786462 SHW786454:SHW786462 SRS786454:SRS786462 TBO786454:TBO786462 TLK786454:TLK786462 TVG786454:TVG786462 UFC786454:UFC786462 UOY786454:UOY786462 UYU786454:UYU786462 VIQ786454:VIQ786462 VSM786454:VSM786462 WCI786454:WCI786462 WME786454:WME786462 WWA786454:WWA786462 S851990:S851998 JO851990:JO851998 TK851990:TK851998 ADG851990:ADG851998 ANC851990:ANC851998 AWY851990:AWY851998 BGU851990:BGU851998 BQQ851990:BQQ851998 CAM851990:CAM851998 CKI851990:CKI851998 CUE851990:CUE851998 DEA851990:DEA851998 DNW851990:DNW851998 DXS851990:DXS851998 EHO851990:EHO851998 ERK851990:ERK851998 FBG851990:FBG851998 FLC851990:FLC851998 FUY851990:FUY851998 GEU851990:GEU851998 GOQ851990:GOQ851998 GYM851990:GYM851998 HII851990:HII851998 HSE851990:HSE851998 ICA851990:ICA851998 ILW851990:ILW851998 IVS851990:IVS851998 JFO851990:JFO851998 JPK851990:JPK851998 JZG851990:JZG851998 KJC851990:KJC851998 KSY851990:KSY851998 LCU851990:LCU851998 LMQ851990:LMQ851998 LWM851990:LWM851998 MGI851990:MGI851998 MQE851990:MQE851998 NAA851990:NAA851998 NJW851990:NJW851998 NTS851990:NTS851998 ODO851990:ODO851998 ONK851990:ONK851998 OXG851990:OXG851998 PHC851990:PHC851998 PQY851990:PQY851998 QAU851990:QAU851998 QKQ851990:QKQ851998 QUM851990:QUM851998 REI851990:REI851998 ROE851990:ROE851998 RYA851990:RYA851998 SHW851990:SHW851998 SRS851990:SRS851998 TBO851990:TBO851998 TLK851990:TLK851998 TVG851990:TVG851998 UFC851990:UFC851998 UOY851990:UOY851998 UYU851990:UYU851998 VIQ851990:VIQ851998 VSM851990:VSM851998 WCI851990:WCI851998 WME851990:WME851998 WWA851990:WWA851998 S917526:S917534 JO917526:JO917534 TK917526:TK917534 ADG917526:ADG917534 ANC917526:ANC917534 AWY917526:AWY917534 BGU917526:BGU917534 BQQ917526:BQQ917534 CAM917526:CAM917534 CKI917526:CKI917534 CUE917526:CUE917534 DEA917526:DEA917534 DNW917526:DNW917534 DXS917526:DXS917534 EHO917526:EHO917534 ERK917526:ERK917534 FBG917526:FBG917534 FLC917526:FLC917534 FUY917526:FUY917534 GEU917526:GEU917534 GOQ917526:GOQ917534 GYM917526:GYM917534 HII917526:HII917534 HSE917526:HSE917534 ICA917526:ICA917534 ILW917526:ILW917534 IVS917526:IVS917534 JFO917526:JFO917534 JPK917526:JPK917534 JZG917526:JZG917534 KJC917526:KJC917534 KSY917526:KSY917534 LCU917526:LCU917534 LMQ917526:LMQ917534 LWM917526:LWM917534 MGI917526:MGI917534 MQE917526:MQE917534 NAA917526:NAA917534 NJW917526:NJW917534 NTS917526:NTS917534 ODO917526:ODO917534 ONK917526:ONK917534 OXG917526:OXG917534 PHC917526:PHC917534 PQY917526:PQY917534 QAU917526:QAU917534 QKQ917526:QKQ917534 QUM917526:QUM917534 REI917526:REI917534 ROE917526:ROE917534 RYA917526:RYA917534 SHW917526:SHW917534 SRS917526:SRS917534 TBO917526:TBO917534 TLK917526:TLK917534 TVG917526:TVG917534 UFC917526:UFC917534 UOY917526:UOY917534 UYU917526:UYU917534 VIQ917526:VIQ917534 VSM917526:VSM917534 WCI917526:WCI917534 WME917526:WME917534 WWA917526:WWA917534 S983062:S983070 JO983062:JO983070 TK983062:TK983070 ADG983062:ADG983070 ANC983062:ANC983070 AWY983062:AWY983070 BGU983062:BGU983070 BQQ983062:BQQ983070 CAM983062:CAM983070 CKI983062:CKI983070 CUE983062:CUE983070 DEA983062:DEA983070 DNW983062:DNW983070 DXS983062:DXS983070 EHO983062:EHO983070 ERK983062:ERK983070 FBG983062:FBG983070 FLC983062:FLC983070 FUY983062:FUY983070 GEU983062:GEU983070 GOQ983062:GOQ983070 GYM983062:GYM983070 HII983062:HII983070 HSE983062:HSE983070 ICA983062:ICA983070 ILW983062:ILW983070 IVS983062:IVS983070 JFO983062:JFO983070 JPK983062:JPK983070 JZG983062:JZG983070 KJC983062:KJC983070 KSY983062:KSY983070 LCU983062:LCU983070 LMQ983062:LMQ983070 LWM983062:LWM983070 MGI983062:MGI983070 MQE983062:MQE983070 NAA983062:NAA983070 NJW983062:NJW983070 NTS983062:NTS983070 ODO983062:ODO983070 ONK983062:ONK983070 OXG983062:OXG983070 PHC983062:PHC983070 PQY983062:PQY983070 QAU983062:QAU983070 QKQ983062:QKQ983070 QUM983062:QUM983070 REI983062:REI983070 ROE983062:ROE983070 RYA983062:RYA983070 SHW983062:SHW983070 SRS983062:SRS983070 TBO983062:TBO983070 TLK983062:TLK983070 TVG983062:TVG983070 UFC983062:UFC983070 UOY983062:UOY983070 UYU983062:UYU983070 VIQ983062:VIQ983070 VSM983062:VSM983070 WCI983062:WCI983070 WME983062:WME983070 WWA983062:WWA983070" xr:uid="{7C3AF6A3-DA6A-4BC6-8047-5D1046BAB101}">
      <formula1>#REF!</formula1>
    </dataValidation>
    <dataValidation type="list" allowBlank="1" showInputMessage="1" showErrorMessage="1" sqref="S222 JO222 TK222 ADG222 ANC222 AWY222 BGU222 BQQ222 CAM222 CKI222 CUE222 DEA222 DNW222 DXS222 EHO222 ERK222 FBG222 FLC222 FUY222 GEU222 GOQ222 GYM222 HII222 HSE222 ICA222 ILW222 IVS222 JFO222 JPK222 JZG222 KJC222 KSY222 LCU222 LMQ222 LWM222 MGI222 MQE222 NAA222 NJW222 NTS222 ODO222 ONK222 OXG222 PHC222 PQY222 QAU222 QKQ222 QUM222 REI222 ROE222 RYA222 SHW222 SRS222 TBO222 TLK222 TVG222 UFC222 UOY222 UYU222 VIQ222 VSM222 WCI222 WME222 WWA222 S65758 JO65758 TK65758 ADG65758 ANC65758 AWY65758 BGU65758 BQQ65758 CAM65758 CKI65758 CUE65758 DEA65758 DNW65758 DXS65758 EHO65758 ERK65758 FBG65758 FLC65758 FUY65758 GEU65758 GOQ65758 GYM65758 HII65758 HSE65758 ICA65758 ILW65758 IVS65758 JFO65758 JPK65758 JZG65758 KJC65758 KSY65758 LCU65758 LMQ65758 LWM65758 MGI65758 MQE65758 NAA65758 NJW65758 NTS65758 ODO65758 ONK65758 OXG65758 PHC65758 PQY65758 QAU65758 QKQ65758 QUM65758 REI65758 ROE65758 RYA65758 SHW65758 SRS65758 TBO65758 TLK65758 TVG65758 UFC65758 UOY65758 UYU65758 VIQ65758 VSM65758 WCI65758 WME65758 WWA65758 S131294 JO131294 TK131294 ADG131294 ANC131294 AWY131294 BGU131294 BQQ131294 CAM131294 CKI131294 CUE131294 DEA131294 DNW131294 DXS131294 EHO131294 ERK131294 FBG131294 FLC131294 FUY131294 GEU131294 GOQ131294 GYM131294 HII131294 HSE131294 ICA131294 ILW131294 IVS131294 JFO131294 JPK131294 JZG131294 KJC131294 KSY131294 LCU131294 LMQ131294 LWM131294 MGI131294 MQE131294 NAA131294 NJW131294 NTS131294 ODO131294 ONK131294 OXG131294 PHC131294 PQY131294 QAU131294 QKQ131294 QUM131294 REI131294 ROE131294 RYA131294 SHW131294 SRS131294 TBO131294 TLK131294 TVG131294 UFC131294 UOY131294 UYU131294 VIQ131294 VSM131294 WCI131294 WME131294 WWA131294 S196830 JO196830 TK196830 ADG196830 ANC196830 AWY196830 BGU196830 BQQ196830 CAM196830 CKI196830 CUE196830 DEA196830 DNW196830 DXS196830 EHO196830 ERK196830 FBG196830 FLC196830 FUY196830 GEU196830 GOQ196830 GYM196830 HII196830 HSE196830 ICA196830 ILW196830 IVS196830 JFO196830 JPK196830 JZG196830 KJC196830 KSY196830 LCU196830 LMQ196830 LWM196830 MGI196830 MQE196830 NAA196830 NJW196830 NTS196830 ODO196830 ONK196830 OXG196830 PHC196830 PQY196830 QAU196830 QKQ196830 QUM196830 REI196830 ROE196830 RYA196830 SHW196830 SRS196830 TBO196830 TLK196830 TVG196830 UFC196830 UOY196830 UYU196830 VIQ196830 VSM196830 WCI196830 WME196830 WWA196830 S262366 JO262366 TK262366 ADG262366 ANC262366 AWY262366 BGU262366 BQQ262366 CAM262366 CKI262366 CUE262366 DEA262366 DNW262366 DXS262366 EHO262366 ERK262366 FBG262366 FLC262366 FUY262366 GEU262366 GOQ262366 GYM262366 HII262366 HSE262366 ICA262366 ILW262366 IVS262366 JFO262366 JPK262366 JZG262366 KJC262366 KSY262366 LCU262366 LMQ262366 LWM262366 MGI262366 MQE262366 NAA262366 NJW262366 NTS262366 ODO262366 ONK262366 OXG262366 PHC262366 PQY262366 QAU262366 QKQ262366 QUM262366 REI262366 ROE262366 RYA262366 SHW262366 SRS262366 TBO262366 TLK262366 TVG262366 UFC262366 UOY262366 UYU262366 VIQ262366 VSM262366 WCI262366 WME262366 WWA262366 S327902 JO327902 TK327902 ADG327902 ANC327902 AWY327902 BGU327902 BQQ327902 CAM327902 CKI327902 CUE327902 DEA327902 DNW327902 DXS327902 EHO327902 ERK327902 FBG327902 FLC327902 FUY327902 GEU327902 GOQ327902 GYM327902 HII327902 HSE327902 ICA327902 ILW327902 IVS327902 JFO327902 JPK327902 JZG327902 KJC327902 KSY327902 LCU327902 LMQ327902 LWM327902 MGI327902 MQE327902 NAA327902 NJW327902 NTS327902 ODO327902 ONK327902 OXG327902 PHC327902 PQY327902 QAU327902 QKQ327902 QUM327902 REI327902 ROE327902 RYA327902 SHW327902 SRS327902 TBO327902 TLK327902 TVG327902 UFC327902 UOY327902 UYU327902 VIQ327902 VSM327902 WCI327902 WME327902 WWA327902 S393438 JO393438 TK393438 ADG393438 ANC393438 AWY393438 BGU393438 BQQ393438 CAM393438 CKI393438 CUE393438 DEA393438 DNW393438 DXS393438 EHO393438 ERK393438 FBG393438 FLC393438 FUY393438 GEU393438 GOQ393438 GYM393438 HII393438 HSE393438 ICA393438 ILW393438 IVS393438 JFO393438 JPK393438 JZG393438 KJC393438 KSY393438 LCU393438 LMQ393438 LWM393438 MGI393438 MQE393438 NAA393438 NJW393438 NTS393438 ODO393438 ONK393438 OXG393438 PHC393438 PQY393438 QAU393438 QKQ393438 QUM393438 REI393438 ROE393438 RYA393438 SHW393438 SRS393438 TBO393438 TLK393438 TVG393438 UFC393438 UOY393438 UYU393438 VIQ393438 VSM393438 WCI393438 WME393438 WWA393438 S458974 JO458974 TK458974 ADG458974 ANC458974 AWY458974 BGU458974 BQQ458974 CAM458974 CKI458974 CUE458974 DEA458974 DNW458974 DXS458974 EHO458974 ERK458974 FBG458974 FLC458974 FUY458974 GEU458974 GOQ458974 GYM458974 HII458974 HSE458974 ICA458974 ILW458974 IVS458974 JFO458974 JPK458974 JZG458974 KJC458974 KSY458974 LCU458974 LMQ458974 LWM458974 MGI458974 MQE458974 NAA458974 NJW458974 NTS458974 ODO458974 ONK458974 OXG458974 PHC458974 PQY458974 QAU458974 QKQ458974 QUM458974 REI458974 ROE458974 RYA458974 SHW458974 SRS458974 TBO458974 TLK458974 TVG458974 UFC458974 UOY458974 UYU458974 VIQ458974 VSM458974 WCI458974 WME458974 WWA458974 S524510 JO524510 TK524510 ADG524510 ANC524510 AWY524510 BGU524510 BQQ524510 CAM524510 CKI524510 CUE524510 DEA524510 DNW524510 DXS524510 EHO524510 ERK524510 FBG524510 FLC524510 FUY524510 GEU524510 GOQ524510 GYM524510 HII524510 HSE524510 ICA524510 ILW524510 IVS524510 JFO524510 JPK524510 JZG524510 KJC524510 KSY524510 LCU524510 LMQ524510 LWM524510 MGI524510 MQE524510 NAA524510 NJW524510 NTS524510 ODO524510 ONK524510 OXG524510 PHC524510 PQY524510 QAU524510 QKQ524510 QUM524510 REI524510 ROE524510 RYA524510 SHW524510 SRS524510 TBO524510 TLK524510 TVG524510 UFC524510 UOY524510 UYU524510 VIQ524510 VSM524510 WCI524510 WME524510 WWA524510 S590046 JO590046 TK590046 ADG590046 ANC590046 AWY590046 BGU590046 BQQ590046 CAM590046 CKI590046 CUE590046 DEA590046 DNW590046 DXS590046 EHO590046 ERK590046 FBG590046 FLC590046 FUY590046 GEU590046 GOQ590046 GYM590046 HII590046 HSE590046 ICA590046 ILW590046 IVS590046 JFO590046 JPK590046 JZG590046 KJC590046 KSY590046 LCU590046 LMQ590046 LWM590046 MGI590046 MQE590046 NAA590046 NJW590046 NTS590046 ODO590046 ONK590046 OXG590046 PHC590046 PQY590046 QAU590046 QKQ590046 QUM590046 REI590046 ROE590046 RYA590046 SHW590046 SRS590046 TBO590046 TLK590046 TVG590046 UFC590046 UOY590046 UYU590046 VIQ590046 VSM590046 WCI590046 WME590046 WWA590046 S655582 JO655582 TK655582 ADG655582 ANC655582 AWY655582 BGU655582 BQQ655582 CAM655582 CKI655582 CUE655582 DEA655582 DNW655582 DXS655582 EHO655582 ERK655582 FBG655582 FLC655582 FUY655582 GEU655582 GOQ655582 GYM655582 HII655582 HSE655582 ICA655582 ILW655582 IVS655582 JFO655582 JPK655582 JZG655582 KJC655582 KSY655582 LCU655582 LMQ655582 LWM655582 MGI655582 MQE655582 NAA655582 NJW655582 NTS655582 ODO655582 ONK655582 OXG655582 PHC655582 PQY655582 QAU655582 QKQ655582 QUM655582 REI655582 ROE655582 RYA655582 SHW655582 SRS655582 TBO655582 TLK655582 TVG655582 UFC655582 UOY655582 UYU655582 VIQ655582 VSM655582 WCI655582 WME655582 WWA655582 S721118 JO721118 TK721118 ADG721118 ANC721118 AWY721118 BGU721118 BQQ721118 CAM721118 CKI721118 CUE721118 DEA721118 DNW721118 DXS721118 EHO721118 ERK721118 FBG721118 FLC721118 FUY721118 GEU721118 GOQ721118 GYM721118 HII721118 HSE721118 ICA721118 ILW721118 IVS721118 JFO721118 JPK721118 JZG721118 KJC721118 KSY721118 LCU721118 LMQ721118 LWM721118 MGI721118 MQE721118 NAA721118 NJW721118 NTS721118 ODO721118 ONK721118 OXG721118 PHC721118 PQY721118 QAU721118 QKQ721118 QUM721118 REI721118 ROE721118 RYA721118 SHW721118 SRS721118 TBO721118 TLK721118 TVG721118 UFC721118 UOY721118 UYU721118 VIQ721118 VSM721118 WCI721118 WME721118 WWA721118 S786654 JO786654 TK786654 ADG786654 ANC786654 AWY786654 BGU786654 BQQ786654 CAM786654 CKI786654 CUE786654 DEA786654 DNW786654 DXS786654 EHO786654 ERK786654 FBG786654 FLC786654 FUY786654 GEU786654 GOQ786654 GYM786654 HII786654 HSE786654 ICA786654 ILW786654 IVS786654 JFO786654 JPK786654 JZG786654 KJC786654 KSY786654 LCU786654 LMQ786654 LWM786654 MGI786654 MQE786654 NAA786654 NJW786654 NTS786654 ODO786654 ONK786654 OXG786654 PHC786654 PQY786654 QAU786654 QKQ786654 QUM786654 REI786654 ROE786654 RYA786654 SHW786654 SRS786654 TBO786654 TLK786654 TVG786654 UFC786654 UOY786654 UYU786654 VIQ786654 VSM786654 WCI786654 WME786654 WWA786654 S852190 JO852190 TK852190 ADG852190 ANC852190 AWY852190 BGU852190 BQQ852190 CAM852190 CKI852190 CUE852190 DEA852190 DNW852190 DXS852190 EHO852190 ERK852190 FBG852190 FLC852190 FUY852190 GEU852190 GOQ852190 GYM852190 HII852190 HSE852190 ICA852190 ILW852190 IVS852190 JFO852190 JPK852190 JZG852190 KJC852190 KSY852190 LCU852190 LMQ852190 LWM852190 MGI852190 MQE852190 NAA852190 NJW852190 NTS852190 ODO852190 ONK852190 OXG852190 PHC852190 PQY852190 QAU852190 QKQ852190 QUM852190 REI852190 ROE852190 RYA852190 SHW852190 SRS852190 TBO852190 TLK852190 TVG852190 UFC852190 UOY852190 UYU852190 VIQ852190 VSM852190 WCI852190 WME852190 WWA852190 S917726 JO917726 TK917726 ADG917726 ANC917726 AWY917726 BGU917726 BQQ917726 CAM917726 CKI917726 CUE917726 DEA917726 DNW917726 DXS917726 EHO917726 ERK917726 FBG917726 FLC917726 FUY917726 GEU917726 GOQ917726 GYM917726 HII917726 HSE917726 ICA917726 ILW917726 IVS917726 JFO917726 JPK917726 JZG917726 KJC917726 KSY917726 LCU917726 LMQ917726 LWM917726 MGI917726 MQE917726 NAA917726 NJW917726 NTS917726 ODO917726 ONK917726 OXG917726 PHC917726 PQY917726 QAU917726 QKQ917726 QUM917726 REI917726 ROE917726 RYA917726 SHW917726 SRS917726 TBO917726 TLK917726 TVG917726 UFC917726 UOY917726 UYU917726 VIQ917726 VSM917726 WCI917726 WME917726 WWA917726 S983262 JO983262 TK983262 ADG983262 ANC983262 AWY983262 BGU983262 BQQ983262 CAM983262 CKI983262 CUE983262 DEA983262 DNW983262 DXS983262 EHO983262 ERK983262 FBG983262 FLC983262 FUY983262 GEU983262 GOQ983262 GYM983262 HII983262 HSE983262 ICA983262 ILW983262 IVS983262 JFO983262 JPK983262 JZG983262 KJC983262 KSY983262 LCU983262 LMQ983262 LWM983262 MGI983262 MQE983262 NAA983262 NJW983262 NTS983262 ODO983262 ONK983262 OXG983262 PHC983262 PQY983262 QAU983262 QKQ983262 QUM983262 REI983262 ROE983262 RYA983262 SHW983262 SRS983262 TBO983262 TLK983262 TVG983262 UFC983262 UOY983262 UYU983262 VIQ983262 VSM983262 WCI983262 WME983262 WWA983262" xr:uid="{80AB47FE-F08E-4D26-82D3-8A15DEF1E87E}">
      <formula1>$Z$4:$Z$4</formula1>
    </dataValidation>
    <dataValidation type="list" allowBlank="1" showInputMessage="1" showErrorMessage="1" sqref="S16:S17 JO16:JO17 TK16:TK17 ADG16:ADG17 ANC16:ANC17 AWY16:AWY17 BGU16:BGU17 BQQ16:BQQ17 CAM16:CAM17 CKI16:CKI17 CUE16:CUE17 DEA16:DEA17 DNW16:DNW17 DXS16:DXS17 EHO16:EHO17 ERK16:ERK17 FBG16:FBG17 FLC16:FLC17 FUY16:FUY17 GEU16:GEU17 GOQ16:GOQ17 GYM16:GYM17 HII16:HII17 HSE16:HSE17 ICA16:ICA17 ILW16:ILW17 IVS16:IVS17 JFO16:JFO17 JPK16:JPK17 JZG16:JZG17 KJC16:KJC17 KSY16:KSY17 LCU16:LCU17 LMQ16:LMQ17 LWM16:LWM17 MGI16:MGI17 MQE16:MQE17 NAA16:NAA17 NJW16:NJW17 NTS16:NTS17 ODO16:ODO17 ONK16:ONK17 OXG16:OXG17 PHC16:PHC17 PQY16:PQY17 QAU16:QAU17 QKQ16:QKQ17 QUM16:QUM17 REI16:REI17 ROE16:ROE17 RYA16:RYA17 SHW16:SHW17 SRS16:SRS17 TBO16:TBO17 TLK16:TLK17 TVG16:TVG17 UFC16:UFC17 UOY16:UOY17 UYU16:UYU17 VIQ16:VIQ17 VSM16:VSM17 WCI16:WCI17 WME16:WME17 WWA16:WWA17 S65552:S65553 JO65552:JO65553 TK65552:TK65553 ADG65552:ADG65553 ANC65552:ANC65553 AWY65552:AWY65553 BGU65552:BGU65553 BQQ65552:BQQ65553 CAM65552:CAM65553 CKI65552:CKI65553 CUE65552:CUE65553 DEA65552:DEA65553 DNW65552:DNW65553 DXS65552:DXS65553 EHO65552:EHO65553 ERK65552:ERK65553 FBG65552:FBG65553 FLC65552:FLC65553 FUY65552:FUY65553 GEU65552:GEU65553 GOQ65552:GOQ65553 GYM65552:GYM65553 HII65552:HII65553 HSE65552:HSE65553 ICA65552:ICA65553 ILW65552:ILW65553 IVS65552:IVS65553 JFO65552:JFO65553 JPK65552:JPK65553 JZG65552:JZG65553 KJC65552:KJC65553 KSY65552:KSY65553 LCU65552:LCU65553 LMQ65552:LMQ65553 LWM65552:LWM65553 MGI65552:MGI65553 MQE65552:MQE65553 NAA65552:NAA65553 NJW65552:NJW65553 NTS65552:NTS65553 ODO65552:ODO65553 ONK65552:ONK65553 OXG65552:OXG65553 PHC65552:PHC65553 PQY65552:PQY65553 QAU65552:QAU65553 QKQ65552:QKQ65553 QUM65552:QUM65553 REI65552:REI65553 ROE65552:ROE65553 RYA65552:RYA65553 SHW65552:SHW65553 SRS65552:SRS65553 TBO65552:TBO65553 TLK65552:TLK65553 TVG65552:TVG65553 UFC65552:UFC65553 UOY65552:UOY65553 UYU65552:UYU65553 VIQ65552:VIQ65553 VSM65552:VSM65553 WCI65552:WCI65553 WME65552:WME65553 WWA65552:WWA65553 S131088:S131089 JO131088:JO131089 TK131088:TK131089 ADG131088:ADG131089 ANC131088:ANC131089 AWY131088:AWY131089 BGU131088:BGU131089 BQQ131088:BQQ131089 CAM131088:CAM131089 CKI131088:CKI131089 CUE131088:CUE131089 DEA131088:DEA131089 DNW131088:DNW131089 DXS131088:DXS131089 EHO131088:EHO131089 ERK131088:ERK131089 FBG131088:FBG131089 FLC131088:FLC131089 FUY131088:FUY131089 GEU131088:GEU131089 GOQ131088:GOQ131089 GYM131088:GYM131089 HII131088:HII131089 HSE131088:HSE131089 ICA131088:ICA131089 ILW131088:ILW131089 IVS131088:IVS131089 JFO131088:JFO131089 JPK131088:JPK131089 JZG131088:JZG131089 KJC131088:KJC131089 KSY131088:KSY131089 LCU131088:LCU131089 LMQ131088:LMQ131089 LWM131088:LWM131089 MGI131088:MGI131089 MQE131088:MQE131089 NAA131088:NAA131089 NJW131088:NJW131089 NTS131088:NTS131089 ODO131088:ODO131089 ONK131088:ONK131089 OXG131088:OXG131089 PHC131088:PHC131089 PQY131088:PQY131089 QAU131088:QAU131089 QKQ131088:QKQ131089 QUM131088:QUM131089 REI131088:REI131089 ROE131088:ROE131089 RYA131088:RYA131089 SHW131088:SHW131089 SRS131088:SRS131089 TBO131088:TBO131089 TLK131088:TLK131089 TVG131088:TVG131089 UFC131088:UFC131089 UOY131088:UOY131089 UYU131088:UYU131089 VIQ131088:VIQ131089 VSM131088:VSM131089 WCI131088:WCI131089 WME131088:WME131089 WWA131088:WWA131089 S196624:S196625 JO196624:JO196625 TK196624:TK196625 ADG196624:ADG196625 ANC196624:ANC196625 AWY196624:AWY196625 BGU196624:BGU196625 BQQ196624:BQQ196625 CAM196624:CAM196625 CKI196624:CKI196625 CUE196624:CUE196625 DEA196624:DEA196625 DNW196624:DNW196625 DXS196624:DXS196625 EHO196624:EHO196625 ERK196624:ERK196625 FBG196624:FBG196625 FLC196624:FLC196625 FUY196624:FUY196625 GEU196624:GEU196625 GOQ196624:GOQ196625 GYM196624:GYM196625 HII196624:HII196625 HSE196624:HSE196625 ICA196624:ICA196625 ILW196624:ILW196625 IVS196624:IVS196625 JFO196624:JFO196625 JPK196624:JPK196625 JZG196624:JZG196625 KJC196624:KJC196625 KSY196624:KSY196625 LCU196624:LCU196625 LMQ196624:LMQ196625 LWM196624:LWM196625 MGI196624:MGI196625 MQE196624:MQE196625 NAA196624:NAA196625 NJW196624:NJW196625 NTS196624:NTS196625 ODO196624:ODO196625 ONK196624:ONK196625 OXG196624:OXG196625 PHC196624:PHC196625 PQY196624:PQY196625 QAU196624:QAU196625 QKQ196624:QKQ196625 QUM196624:QUM196625 REI196624:REI196625 ROE196624:ROE196625 RYA196624:RYA196625 SHW196624:SHW196625 SRS196624:SRS196625 TBO196624:TBO196625 TLK196624:TLK196625 TVG196624:TVG196625 UFC196624:UFC196625 UOY196624:UOY196625 UYU196624:UYU196625 VIQ196624:VIQ196625 VSM196624:VSM196625 WCI196624:WCI196625 WME196624:WME196625 WWA196624:WWA196625 S262160:S262161 JO262160:JO262161 TK262160:TK262161 ADG262160:ADG262161 ANC262160:ANC262161 AWY262160:AWY262161 BGU262160:BGU262161 BQQ262160:BQQ262161 CAM262160:CAM262161 CKI262160:CKI262161 CUE262160:CUE262161 DEA262160:DEA262161 DNW262160:DNW262161 DXS262160:DXS262161 EHO262160:EHO262161 ERK262160:ERK262161 FBG262160:FBG262161 FLC262160:FLC262161 FUY262160:FUY262161 GEU262160:GEU262161 GOQ262160:GOQ262161 GYM262160:GYM262161 HII262160:HII262161 HSE262160:HSE262161 ICA262160:ICA262161 ILW262160:ILW262161 IVS262160:IVS262161 JFO262160:JFO262161 JPK262160:JPK262161 JZG262160:JZG262161 KJC262160:KJC262161 KSY262160:KSY262161 LCU262160:LCU262161 LMQ262160:LMQ262161 LWM262160:LWM262161 MGI262160:MGI262161 MQE262160:MQE262161 NAA262160:NAA262161 NJW262160:NJW262161 NTS262160:NTS262161 ODO262160:ODO262161 ONK262160:ONK262161 OXG262160:OXG262161 PHC262160:PHC262161 PQY262160:PQY262161 QAU262160:QAU262161 QKQ262160:QKQ262161 QUM262160:QUM262161 REI262160:REI262161 ROE262160:ROE262161 RYA262160:RYA262161 SHW262160:SHW262161 SRS262160:SRS262161 TBO262160:TBO262161 TLK262160:TLK262161 TVG262160:TVG262161 UFC262160:UFC262161 UOY262160:UOY262161 UYU262160:UYU262161 VIQ262160:VIQ262161 VSM262160:VSM262161 WCI262160:WCI262161 WME262160:WME262161 WWA262160:WWA262161 S327696:S327697 JO327696:JO327697 TK327696:TK327697 ADG327696:ADG327697 ANC327696:ANC327697 AWY327696:AWY327697 BGU327696:BGU327697 BQQ327696:BQQ327697 CAM327696:CAM327697 CKI327696:CKI327697 CUE327696:CUE327697 DEA327696:DEA327697 DNW327696:DNW327697 DXS327696:DXS327697 EHO327696:EHO327697 ERK327696:ERK327697 FBG327696:FBG327697 FLC327696:FLC327697 FUY327696:FUY327697 GEU327696:GEU327697 GOQ327696:GOQ327697 GYM327696:GYM327697 HII327696:HII327697 HSE327696:HSE327697 ICA327696:ICA327697 ILW327696:ILW327697 IVS327696:IVS327697 JFO327696:JFO327697 JPK327696:JPK327697 JZG327696:JZG327697 KJC327696:KJC327697 KSY327696:KSY327697 LCU327696:LCU327697 LMQ327696:LMQ327697 LWM327696:LWM327697 MGI327696:MGI327697 MQE327696:MQE327697 NAA327696:NAA327697 NJW327696:NJW327697 NTS327696:NTS327697 ODO327696:ODO327697 ONK327696:ONK327697 OXG327696:OXG327697 PHC327696:PHC327697 PQY327696:PQY327697 QAU327696:QAU327697 QKQ327696:QKQ327697 QUM327696:QUM327697 REI327696:REI327697 ROE327696:ROE327697 RYA327696:RYA327697 SHW327696:SHW327697 SRS327696:SRS327697 TBO327696:TBO327697 TLK327696:TLK327697 TVG327696:TVG327697 UFC327696:UFC327697 UOY327696:UOY327697 UYU327696:UYU327697 VIQ327696:VIQ327697 VSM327696:VSM327697 WCI327696:WCI327697 WME327696:WME327697 WWA327696:WWA327697 S393232:S393233 JO393232:JO393233 TK393232:TK393233 ADG393232:ADG393233 ANC393232:ANC393233 AWY393232:AWY393233 BGU393232:BGU393233 BQQ393232:BQQ393233 CAM393232:CAM393233 CKI393232:CKI393233 CUE393232:CUE393233 DEA393232:DEA393233 DNW393232:DNW393233 DXS393232:DXS393233 EHO393232:EHO393233 ERK393232:ERK393233 FBG393232:FBG393233 FLC393232:FLC393233 FUY393232:FUY393233 GEU393232:GEU393233 GOQ393232:GOQ393233 GYM393232:GYM393233 HII393232:HII393233 HSE393232:HSE393233 ICA393232:ICA393233 ILW393232:ILW393233 IVS393232:IVS393233 JFO393232:JFO393233 JPK393232:JPK393233 JZG393232:JZG393233 KJC393232:KJC393233 KSY393232:KSY393233 LCU393232:LCU393233 LMQ393232:LMQ393233 LWM393232:LWM393233 MGI393232:MGI393233 MQE393232:MQE393233 NAA393232:NAA393233 NJW393232:NJW393233 NTS393232:NTS393233 ODO393232:ODO393233 ONK393232:ONK393233 OXG393232:OXG393233 PHC393232:PHC393233 PQY393232:PQY393233 QAU393232:QAU393233 QKQ393232:QKQ393233 QUM393232:QUM393233 REI393232:REI393233 ROE393232:ROE393233 RYA393232:RYA393233 SHW393232:SHW393233 SRS393232:SRS393233 TBO393232:TBO393233 TLK393232:TLK393233 TVG393232:TVG393233 UFC393232:UFC393233 UOY393232:UOY393233 UYU393232:UYU393233 VIQ393232:VIQ393233 VSM393232:VSM393233 WCI393232:WCI393233 WME393232:WME393233 WWA393232:WWA393233 S458768:S458769 JO458768:JO458769 TK458768:TK458769 ADG458768:ADG458769 ANC458768:ANC458769 AWY458768:AWY458769 BGU458768:BGU458769 BQQ458768:BQQ458769 CAM458768:CAM458769 CKI458768:CKI458769 CUE458768:CUE458769 DEA458768:DEA458769 DNW458768:DNW458769 DXS458768:DXS458769 EHO458768:EHO458769 ERK458768:ERK458769 FBG458768:FBG458769 FLC458768:FLC458769 FUY458768:FUY458769 GEU458768:GEU458769 GOQ458768:GOQ458769 GYM458768:GYM458769 HII458768:HII458769 HSE458768:HSE458769 ICA458768:ICA458769 ILW458768:ILW458769 IVS458768:IVS458769 JFO458768:JFO458769 JPK458768:JPK458769 JZG458768:JZG458769 KJC458768:KJC458769 KSY458768:KSY458769 LCU458768:LCU458769 LMQ458768:LMQ458769 LWM458768:LWM458769 MGI458768:MGI458769 MQE458768:MQE458769 NAA458768:NAA458769 NJW458768:NJW458769 NTS458768:NTS458769 ODO458768:ODO458769 ONK458768:ONK458769 OXG458768:OXG458769 PHC458768:PHC458769 PQY458768:PQY458769 QAU458768:QAU458769 QKQ458768:QKQ458769 QUM458768:QUM458769 REI458768:REI458769 ROE458768:ROE458769 RYA458768:RYA458769 SHW458768:SHW458769 SRS458768:SRS458769 TBO458768:TBO458769 TLK458768:TLK458769 TVG458768:TVG458769 UFC458768:UFC458769 UOY458768:UOY458769 UYU458768:UYU458769 VIQ458768:VIQ458769 VSM458768:VSM458769 WCI458768:WCI458769 WME458768:WME458769 WWA458768:WWA458769 S524304:S524305 JO524304:JO524305 TK524304:TK524305 ADG524304:ADG524305 ANC524304:ANC524305 AWY524304:AWY524305 BGU524304:BGU524305 BQQ524304:BQQ524305 CAM524304:CAM524305 CKI524304:CKI524305 CUE524304:CUE524305 DEA524304:DEA524305 DNW524304:DNW524305 DXS524304:DXS524305 EHO524304:EHO524305 ERK524304:ERK524305 FBG524304:FBG524305 FLC524304:FLC524305 FUY524304:FUY524305 GEU524304:GEU524305 GOQ524304:GOQ524305 GYM524304:GYM524305 HII524304:HII524305 HSE524304:HSE524305 ICA524304:ICA524305 ILW524304:ILW524305 IVS524304:IVS524305 JFO524304:JFO524305 JPK524304:JPK524305 JZG524304:JZG524305 KJC524304:KJC524305 KSY524304:KSY524305 LCU524304:LCU524305 LMQ524304:LMQ524305 LWM524304:LWM524305 MGI524304:MGI524305 MQE524304:MQE524305 NAA524304:NAA524305 NJW524304:NJW524305 NTS524304:NTS524305 ODO524304:ODO524305 ONK524304:ONK524305 OXG524304:OXG524305 PHC524304:PHC524305 PQY524304:PQY524305 QAU524304:QAU524305 QKQ524304:QKQ524305 QUM524304:QUM524305 REI524304:REI524305 ROE524304:ROE524305 RYA524304:RYA524305 SHW524304:SHW524305 SRS524304:SRS524305 TBO524304:TBO524305 TLK524304:TLK524305 TVG524304:TVG524305 UFC524304:UFC524305 UOY524304:UOY524305 UYU524304:UYU524305 VIQ524304:VIQ524305 VSM524304:VSM524305 WCI524304:WCI524305 WME524304:WME524305 WWA524304:WWA524305 S589840:S589841 JO589840:JO589841 TK589840:TK589841 ADG589840:ADG589841 ANC589840:ANC589841 AWY589840:AWY589841 BGU589840:BGU589841 BQQ589840:BQQ589841 CAM589840:CAM589841 CKI589840:CKI589841 CUE589840:CUE589841 DEA589840:DEA589841 DNW589840:DNW589841 DXS589840:DXS589841 EHO589840:EHO589841 ERK589840:ERK589841 FBG589840:FBG589841 FLC589840:FLC589841 FUY589840:FUY589841 GEU589840:GEU589841 GOQ589840:GOQ589841 GYM589840:GYM589841 HII589840:HII589841 HSE589840:HSE589841 ICA589840:ICA589841 ILW589840:ILW589841 IVS589840:IVS589841 JFO589840:JFO589841 JPK589840:JPK589841 JZG589840:JZG589841 KJC589840:KJC589841 KSY589840:KSY589841 LCU589840:LCU589841 LMQ589840:LMQ589841 LWM589840:LWM589841 MGI589840:MGI589841 MQE589840:MQE589841 NAA589840:NAA589841 NJW589840:NJW589841 NTS589840:NTS589841 ODO589840:ODO589841 ONK589840:ONK589841 OXG589840:OXG589841 PHC589840:PHC589841 PQY589840:PQY589841 QAU589840:QAU589841 QKQ589840:QKQ589841 QUM589840:QUM589841 REI589840:REI589841 ROE589840:ROE589841 RYA589840:RYA589841 SHW589840:SHW589841 SRS589840:SRS589841 TBO589840:TBO589841 TLK589840:TLK589841 TVG589840:TVG589841 UFC589840:UFC589841 UOY589840:UOY589841 UYU589840:UYU589841 VIQ589840:VIQ589841 VSM589840:VSM589841 WCI589840:WCI589841 WME589840:WME589841 WWA589840:WWA589841 S655376:S655377 JO655376:JO655377 TK655376:TK655377 ADG655376:ADG655377 ANC655376:ANC655377 AWY655376:AWY655377 BGU655376:BGU655377 BQQ655376:BQQ655377 CAM655376:CAM655377 CKI655376:CKI655377 CUE655376:CUE655377 DEA655376:DEA655377 DNW655376:DNW655377 DXS655376:DXS655377 EHO655376:EHO655377 ERK655376:ERK655377 FBG655376:FBG655377 FLC655376:FLC655377 FUY655376:FUY655377 GEU655376:GEU655377 GOQ655376:GOQ655377 GYM655376:GYM655377 HII655376:HII655377 HSE655376:HSE655377 ICA655376:ICA655377 ILW655376:ILW655377 IVS655376:IVS655377 JFO655376:JFO655377 JPK655376:JPK655377 JZG655376:JZG655377 KJC655376:KJC655377 KSY655376:KSY655377 LCU655376:LCU655377 LMQ655376:LMQ655377 LWM655376:LWM655377 MGI655376:MGI655377 MQE655376:MQE655377 NAA655376:NAA655377 NJW655376:NJW655377 NTS655376:NTS655377 ODO655376:ODO655377 ONK655376:ONK655377 OXG655376:OXG655377 PHC655376:PHC655377 PQY655376:PQY655377 QAU655376:QAU655377 QKQ655376:QKQ655377 QUM655376:QUM655377 REI655376:REI655377 ROE655376:ROE655377 RYA655376:RYA655377 SHW655376:SHW655377 SRS655376:SRS655377 TBO655376:TBO655377 TLK655376:TLK655377 TVG655376:TVG655377 UFC655376:UFC655377 UOY655376:UOY655377 UYU655376:UYU655377 VIQ655376:VIQ655377 VSM655376:VSM655377 WCI655376:WCI655377 WME655376:WME655377 WWA655376:WWA655377 S720912:S720913 JO720912:JO720913 TK720912:TK720913 ADG720912:ADG720913 ANC720912:ANC720913 AWY720912:AWY720913 BGU720912:BGU720913 BQQ720912:BQQ720913 CAM720912:CAM720913 CKI720912:CKI720913 CUE720912:CUE720913 DEA720912:DEA720913 DNW720912:DNW720913 DXS720912:DXS720913 EHO720912:EHO720913 ERK720912:ERK720913 FBG720912:FBG720913 FLC720912:FLC720913 FUY720912:FUY720913 GEU720912:GEU720913 GOQ720912:GOQ720913 GYM720912:GYM720913 HII720912:HII720913 HSE720912:HSE720913 ICA720912:ICA720913 ILW720912:ILW720913 IVS720912:IVS720913 JFO720912:JFO720913 JPK720912:JPK720913 JZG720912:JZG720913 KJC720912:KJC720913 KSY720912:KSY720913 LCU720912:LCU720913 LMQ720912:LMQ720913 LWM720912:LWM720913 MGI720912:MGI720913 MQE720912:MQE720913 NAA720912:NAA720913 NJW720912:NJW720913 NTS720912:NTS720913 ODO720912:ODO720913 ONK720912:ONK720913 OXG720912:OXG720913 PHC720912:PHC720913 PQY720912:PQY720913 QAU720912:QAU720913 QKQ720912:QKQ720913 QUM720912:QUM720913 REI720912:REI720913 ROE720912:ROE720913 RYA720912:RYA720913 SHW720912:SHW720913 SRS720912:SRS720913 TBO720912:TBO720913 TLK720912:TLK720913 TVG720912:TVG720913 UFC720912:UFC720913 UOY720912:UOY720913 UYU720912:UYU720913 VIQ720912:VIQ720913 VSM720912:VSM720913 WCI720912:WCI720913 WME720912:WME720913 WWA720912:WWA720913 S786448:S786449 JO786448:JO786449 TK786448:TK786449 ADG786448:ADG786449 ANC786448:ANC786449 AWY786448:AWY786449 BGU786448:BGU786449 BQQ786448:BQQ786449 CAM786448:CAM786449 CKI786448:CKI786449 CUE786448:CUE786449 DEA786448:DEA786449 DNW786448:DNW786449 DXS786448:DXS786449 EHO786448:EHO786449 ERK786448:ERK786449 FBG786448:FBG786449 FLC786448:FLC786449 FUY786448:FUY786449 GEU786448:GEU786449 GOQ786448:GOQ786449 GYM786448:GYM786449 HII786448:HII786449 HSE786448:HSE786449 ICA786448:ICA786449 ILW786448:ILW786449 IVS786448:IVS786449 JFO786448:JFO786449 JPK786448:JPK786449 JZG786448:JZG786449 KJC786448:KJC786449 KSY786448:KSY786449 LCU786448:LCU786449 LMQ786448:LMQ786449 LWM786448:LWM786449 MGI786448:MGI786449 MQE786448:MQE786449 NAA786448:NAA786449 NJW786448:NJW786449 NTS786448:NTS786449 ODO786448:ODO786449 ONK786448:ONK786449 OXG786448:OXG786449 PHC786448:PHC786449 PQY786448:PQY786449 QAU786448:QAU786449 QKQ786448:QKQ786449 QUM786448:QUM786449 REI786448:REI786449 ROE786448:ROE786449 RYA786448:RYA786449 SHW786448:SHW786449 SRS786448:SRS786449 TBO786448:TBO786449 TLK786448:TLK786449 TVG786448:TVG786449 UFC786448:UFC786449 UOY786448:UOY786449 UYU786448:UYU786449 VIQ786448:VIQ786449 VSM786448:VSM786449 WCI786448:WCI786449 WME786448:WME786449 WWA786448:WWA786449 S851984:S851985 JO851984:JO851985 TK851984:TK851985 ADG851984:ADG851985 ANC851984:ANC851985 AWY851984:AWY851985 BGU851984:BGU851985 BQQ851984:BQQ851985 CAM851984:CAM851985 CKI851984:CKI851985 CUE851984:CUE851985 DEA851984:DEA851985 DNW851984:DNW851985 DXS851984:DXS851985 EHO851984:EHO851985 ERK851984:ERK851985 FBG851984:FBG851985 FLC851984:FLC851985 FUY851984:FUY851985 GEU851984:GEU851985 GOQ851984:GOQ851985 GYM851984:GYM851985 HII851984:HII851985 HSE851984:HSE851985 ICA851984:ICA851985 ILW851984:ILW851985 IVS851984:IVS851985 JFO851984:JFO851985 JPK851984:JPK851985 JZG851984:JZG851985 KJC851984:KJC851985 KSY851984:KSY851985 LCU851984:LCU851985 LMQ851984:LMQ851985 LWM851984:LWM851985 MGI851984:MGI851985 MQE851984:MQE851985 NAA851984:NAA851985 NJW851984:NJW851985 NTS851984:NTS851985 ODO851984:ODO851985 ONK851984:ONK851985 OXG851984:OXG851985 PHC851984:PHC851985 PQY851984:PQY851985 QAU851984:QAU851985 QKQ851984:QKQ851985 QUM851984:QUM851985 REI851984:REI851985 ROE851984:ROE851985 RYA851984:RYA851985 SHW851984:SHW851985 SRS851984:SRS851985 TBO851984:TBO851985 TLK851984:TLK851985 TVG851984:TVG851985 UFC851984:UFC851985 UOY851984:UOY851985 UYU851984:UYU851985 VIQ851984:VIQ851985 VSM851984:VSM851985 WCI851984:WCI851985 WME851984:WME851985 WWA851984:WWA851985 S917520:S917521 JO917520:JO917521 TK917520:TK917521 ADG917520:ADG917521 ANC917520:ANC917521 AWY917520:AWY917521 BGU917520:BGU917521 BQQ917520:BQQ917521 CAM917520:CAM917521 CKI917520:CKI917521 CUE917520:CUE917521 DEA917520:DEA917521 DNW917520:DNW917521 DXS917520:DXS917521 EHO917520:EHO917521 ERK917520:ERK917521 FBG917520:FBG917521 FLC917520:FLC917521 FUY917520:FUY917521 GEU917520:GEU917521 GOQ917520:GOQ917521 GYM917520:GYM917521 HII917520:HII917521 HSE917520:HSE917521 ICA917520:ICA917521 ILW917520:ILW917521 IVS917520:IVS917521 JFO917520:JFO917521 JPK917520:JPK917521 JZG917520:JZG917521 KJC917520:KJC917521 KSY917520:KSY917521 LCU917520:LCU917521 LMQ917520:LMQ917521 LWM917520:LWM917521 MGI917520:MGI917521 MQE917520:MQE917521 NAA917520:NAA917521 NJW917520:NJW917521 NTS917520:NTS917521 ODO917520:ODO917521 ONK917520:ONK917521 OXG917520:OXG917521 PHC917520:PHC917521 PQY917520:PQY917521 QAU917520:QAU917521 QKQ917520:QKQ917521 QUM917520:QUM917521 REI917520:REI917521 ROE917520:ROE917521 RYA917520:RYA917521 SHW917520:SHW917521 SRS917520:SRS917521 TBO917520:TBO917521 TLK917520:TLK917521 TVG917520:TVG917521 UFC917520:UFC917521 UOY917520:UOY917521 UYU917520:UYU917521 VIQ917520:VIQ917521 VSM917520:VSM917521 WCI917520:WCI917521 WME917520:WME917521 WWA917520:WWA917521 S983056:S983057 JO983056:JO983057 TK983056:TK983057 ADG983056:ADG983057 ANC983056:ANC983057 AWY983056:AWY983057 BGU983056:BGU983057 BQQ983056:BQQ983057 CAM983056:CAM983057 CKI983056:CKI983057 CUE983056:CUE983057 DEA983056:DEA983057 DNW983056:DNW983057 DXS983056:DXS983057 EHO983056:EHO983057 ERK983056:ERK983057 FBG983056:FBG983057 FLC983056:FLC983057 FUY983056:FUY983057 GEU983056:GEU983057 GOQ983056:GOQ983057 GYM983056:GYM983057 HII983056:HII983057 HSE983056:HSE983057 ICA983056:ICA983057 ILW983056:ILW983057 IVS983056:IVS983057 JFO983056:JFO983057 JPK983056:JPK983057 JZG983056:JZG983057 KJC983056:KJC983057 KSY983056:KSY983057 LCU983056:LCU983057 LMQ983056:LMQ983057 LWM983056:LWM983057 MGI983056:MGI983057 MQE983056:MQE983057 NAA983056:NAA983057 NJW983056:NJW983057 NTS983056:NTS983057 ODO983056:ODO983057 ONK983056:ONK983057 OXG983056:OXG983057 PHC983056:PHC983057 PQY983056:PQY983057 QAU983056:QAU983057 QKQ983056:QKQ983057 QUM983056:QUM983057 REI983056:REI983057 ROE983056:ROE983057 RYA983056:RYA983057 SHW983056:SHW983057 SRS983056:SRS983057 TBO983056:TBO983057 TLK983056:TLK983057 TVG983056:TVG983057 UFC983056:UFC983057 UOY983056:UOY983057 UYU983056:UYU983057 VIQ983056:VIQ983057 VSM983056:VSM983057 WCI983056:WCI983057 WME983056:WME983057 WWA983056:WWA983057 S20 JO20 TK20 ADG20 ANC20 AWY20 BGU20 BQQ20 CAM20 CKI20 CUE20 DEA20 DNW20 DXS20 EHO20 ERK20 FBG20 FLC20 FUY20 GEU20 GOQ20 GYM20 HII20 HSE20 ICA20 ILW20 IVS20 JFO20 JPK20 JZG20 KJC20 KSY20 LCU20 LMQ20 LWM20 MGI20 MQE20 NAA20 NJW20 NTS20 ODO20 ONK20 OXG20 PHC20 PQY20 QAU20 QKQ20 QUM20 REI20 ROE20 RYA20 SHW20 SRS20 TBO20 TLK20 TVG20 UFC20 UOY20 UYU20 VIQ20 VSM20 WCI20 WME20 WWA20 S65556 JO65556 TK65556 ADG65556 ANC65556 AWY65556 BGU65556 BQQ65556 CAM65556 CKI65556 CUE65556 DEA65556 DNW65556 DXS65556 EHO65556 ERK65556 FBG65556 FLC65556 FUY65556 GEU65556 GOQ65556 GYM65556 HII65556 HSE65556 ICA65556 ILW65556 IVS65556 JFO65556 JPK65556 JZG65556 KJC65556 KSY65556 LCU65556 LMQ65556 LWM65556 MGI65556 MQE65556 NAA65556 NJW65556 NTS65556 ODO65556 ONK65556 OXG65556 PHC65556 PQY65556 QAU65556 QKQ65556 QUM65556 REI65556 ROE65556 RYA65556 SHW65556 SRS65556 TBO65556 TLK65556 TVG65556 UFC65556 UOY65556 UYU65556 VIQ65556 VSM65556 WCI65556 WME65556 WWA65556 S131092 JO131092 TK131092 ADG131092 ANC131092 AWY131092 BGU131092 BQQ131092 CAM131092 CKI131092 CUE131092 DEA131092 DNW131092 DXS131092 EHO131092 ERK131092 FBG131092 FLC131092 FUY131092 GEU131092 GOQ131092 GYM131092 HII131092 HSE131092 ICA131092 ILW131092 IVS131092 JFO131092 JPK131092 JZG131092 KJC131092 KSY131092 LCU131092 LMQ131092 LWM131092 MGI131092 MQE131092 NAA131092 NJW131092 NTS131092 ODO131092 ONK131092 OXG131092 PHC131092 PQY131092 QAU131092 QKQ131092 QUM131092 REI131092 ROE131092 RYA131092 SHW131092 SRS131092 TBO131092 TLK131092 TVG131092 UFC131092 UOY131092 UYU131092 VIQ131092 VSM131092 WCI131092 WME131092 WWA131092 S196628 JO196628 TK196628 ADG196628 ANC196628 AWY196628 BGU196628 BQQ196628 CAM196628 CKI196628 CUE196628 DEA196628 DNW196628 DXS196628 EHO196628 ERK196628 FBG196628 FLC196628 FUY196628 GEU196628 GOQ196628 GYM196628 HII196628 HSE196628 ICA196628 ILW196628 IVS196628 JFO196628 JPK196628 JZG196628 KJC196628 KSY196628 LCU196628 LMQ196628 LWM196628 MGI196628 MQE196628 NAA196628 NJW196628 NTS196628 ODO196628 ONK196628 OXG196628 PHC196628 PQY196628 QAU196628 QKQ196628 QUM196628 REI196628 ROE196628 RYA196628 SHW196628 SRS196628 TBO196628 TLK196628 TVG196628 UFC196628 UOY196628 UYU196628 VIQ196628 VSM196628 WCI196628 WME196628 WWA196628 S262164 JO262164 TK262164 ADG262164 ANC262164 AWY262164 BGU262164 BQQ262164 CAM262164 CKI262164 CUE262164 DEA262164 DNW262164 DXS262164 EHO262164 ERK262164 FBG262164 FLC262164 FUY262164 GEU262164 GOQ262164 GYM262164 HII262164 HSE262164 ICA262164 ILW262164 IVS262164 JFO262164 JPK262164 JZG262164 KJC262164 KSY262164 LCU262164 LMQ262164 LWM262164 MGI262164 MQE262164 NAA262164 NJW262164 NTS262164 ODO262164 ONK262164 OXG262164 PHC262164 PQY262164 QAU262164 QKQ262164 QUM262164 REI262164 ROE262164 RYA262164 SHW262164 SRS262164 TBO262164 TLK262164 TVG262164 UFC262164 UOY262164 UYU262164 VIQ262164 VSM262164 WCI262164 WME262164 WWA262164 S327700 JO327700 TK327700 ADG327700 ANC327700 AWY327700 BGU327700 BQQ327700 CAM327700 CKI327700 CUE327700 DEA327700 DNW327700 DXS327700 EHO327700 ERK327700 FBG327700 FLC327700 FUY327700 GEU327700 GOQ327700 GYM327700 HII327700 HSE327700 ICA327700 ILW327700 IVS327700 JFO327700 JPK327700 JZG327700 KJC327700 KSY327700 LCU327700 LMQ327700 LWM327700 MGI327700 MQE327700 NAA327700 NJW327700 NTS327700 ODO327700 ONK327700 OXG327700 PHC327700 PQY327700 QAU327700 QKQ327700 QUM327700 REI327700 ROE327700 RYA327700 SHW327700 SRS327700 TBO327700 TLK327700 TVG327700 UFC327700 UOY327700 UYU327700 VIQ327700 VSM327700 WCI327700 WME327700 WWA327700 S393236 JO393236 TK393236 ADG393236 ANC393236 AWY393236 BGU393236 BQQ393236 CAM393236 CKI393236 CUE393236 DEA393236 DNW393236 DXS393236 EHO393236 ERK393236 FBG393236 FLC393236 FUY393236 GEU393236 GOQ393236 GYM393236 HII393236 HSE393236 ICA393236 ILW393236 IVS393236 JFO393236 JPK393236 JZG393236 KJC393236 KSY393236 LCU393236 LMQ393236 LWM393236 MGI393236 MQE393236 NAA393236 NJW393236 NTS393236 ODO393236 ONK393236 OXG393236 PHC393236 PQY393236 QAU393236 QKQ393236 QUM393236 REI393236 ROE393236 RYA393236 SHW393236 SRS393236 TBO393236 TLK393236 TVG393236 UFC393236 UOY393236 UYU393236 VIQ393236 VSM393236 WCI393236 WME393236 WWA393236 S458772 JO458772 TK458772 ADG458772 ANC458772 AWY458772 BGU458772 BQQ458772 CAM458772 CKI458772 CUE458772 DEA458772 DNW458772 DXS458772 EHO458772 ERK458772 FBG458772 FLC458772 FUY458772 GEU458772 GOQ458772 GYM458772 HII458772 HSE458772 ICA458772 ILW458772 IVS458772 JFO458772 JPK458772 JZG458772 KJC458772 KSY458772 LCU458772 LMQ458772 LWM458772 MGI458772 MQE458772 NAA458772 NJW458772 NTS458772 ODO458772 ONK458772 OXG458772 PHC458772 PQY458772 QAU458772 QKQ458772 QUM458772 REI458772 ROE458772 RYA458772 SHW458772 SRS458772 TBO458772 TLK458772 TVG458772 UFC458772 UOY458772 UYU458772 VIQ458772 VSM458772 WCI458772 WME458772 WWA458772 S524308 JO524308 TK524308 ADG524308 ANC524308 AWY524308 BGU524308 BQQ524308 CAM524308 CKI524308 CUE524308 DEA524308 DNW524308 DXS524308 EHO524308 ERK524308 FBG524308 FLC524308 FUY524308 GEU524308 GOQ524308 GYM524308 HII524308 HSE524308 ICA524308 ILW524308 IVS524308 JFO524308 JPK524308 JZG524308 KJC524308 KSY524308 LCU524308 LMQ524308 LWM524308 MGI524308 MQE524308 NAA524308 NJW524308 NTS524308 ODO524308 ONK524308 OXG524308 PHC524308 PQY524308 QAU524308 QKQ524308 QUM524308 REI524308 ROE524308 RYA524308 SHW524308 SRS524308 TBO524308 TLK524308 TVG524308 UFC524308 UOY524308 UYU524308 VIQ524308 VSM524308 WCI524308 WME524308 WWA524308 S589844 JO589844 TK589844 ADG589844 ANC589844 AWY589844 BGU589844 BQQ589844 CAM589844 CKI589844 CUE589844 DEA589844 DNW589844 DXS589844 EHO589844 ERK589844 FBG589844 FLC589844 FUY589844 GEU589844 GOQ589844 GYM589844 HII589844 HSE589844 ICA589844 ILW589844 IVS589844 JFO589844 JPK589844 JZG589844 KJC589844 KSY589844 LCU589844 LMQ589844 LWM589844 MGI589844 MQE589844 NAA589844 NJW589844 NTS589844 ODO589844 ONK589844 OXG589844 PHC589844 PQY589844 QAU589844 QKQ589844 QUM589844 REI589844 ROE589844 RYA589844 SHW589844 SRS589844 TBO589844 TLK589844 TVG589844 UFC589844 UOY589844 UYU589844 VIQ589844 VSM589844 WCI589844 WME589844 WWA589844 S655380 JO655380 TK655380 ADG655380 ANC655380 AWY655380 BGU655380 BQQ655380 CAM655380 CKI655380 CUE655380 DEA655380 DNW655380 DXS655380 EHO655380 ERK655380 FBG655380 FLC655380 FUY655380 GEU655380 GOQ655380 GYM655380 HII655380 HSE655380 ICA655380 ILW655380 IVS655380 JFO655380 JPK655380 JZG655380 KJC655380 KSY655380 LCU655380 LMQ655380 LWM655380 MGI655380 MQE655380 NAA655380 NJW655380 NTS655380 ODO655380 ONK655380 OXG655380 PHC655380 PQY655380 QAU655380 QKQ655380 QUM655380 REI655380 ROE655380 RYA655380 SHW655380 SRS655380 TBO655380 TLK655380 TVG655380 UFC655380 UOY655380 UYU655380 VIQ655380 VSM655380 WCI655380 WME655380 WWA655380 S720916 JO720916 TK720916 ADG720916 ANC720916 AWY720916 BGU720916 BQQ720916 CAM720916 CKI720916 CUE720916 DEA720916 DNW720916 DXS720916 EHO720916 ERK720916 FBG720916 FLC720916 FUY720916 GEU720916 GOQ720916 GYM720916 HII720916 HSE720916 ICA720916 ILW720916 IVS720916 JFO720916 JPK720916 JZG720916 KJC720916 KSY720916 LCU720916 LMQ720916 LWM720916 MGI720916 MQE720916 NAA720916 NJW720916 NTS720916 ODO720916 ONK720916 OXG720916 PHC720916 PQY720916 QAU720916 QKQ720916 QUM720916 REI720916 ROE720916 RYA720916 SHW720916 SRS720916 TBO720916 TLK720916 TVG720916 UFC720916 UOY720916 UYU720916 VIQ720916 VSM720916 WCI720916 WME720916 WWA720916 S786452 JO786452 TK786452 ADG786452 ANC786452 AWY786452 BGU786452 BQQ786452 CAM786452 CKI786452 CUE786452 DEA786452 DNW786452 DXS786452 EHO786452 ERK786452 FBG786452 FLC786452 FUY786452 GEU786452 GOQ786452 GYM786452 HII786452 HSE786452 ICA786452 ILW786452 IVS786452 JFO786452 JPK786452 JZG786452 KJC786452 KSY786452 LCU786452 LMQ786452 LWM786452 MGI786452 MQE786452 NAA786452 NJW786452 NTS786452 ODO786452 ONK786452 OXG786452 PHC786452 PQY786452 QAU786452 QKQ786452 QUM786452 REI786452 ROE786452 RYA786452 SHW786452 SRS786452 TBO786452 TLK786452 TVG786452 UFC786452 UOY786452 UYU786452 VIQ786452 VSM786452 WCI786452 WME786452 WWA786452 S851988 JO851988 TK851988 ADG851988 ANC851988 AWY851988 BGU851988 BQQ851988 CAM851988 CKI851988 CUE851988 DEA851988 DNW851988 DXS851988 EHO851988 ERK851988 FBG851988 FLC851988 FUY851988 GEU851988 GOQ851988 GYM851988 HII851988 HSE851988 ICA851988 ILW851988 IVS851988 JFO851988 JPK851988 JZG851988 KJC851988 KSY851988 LCU851988 LMQ851988 LWM851988 MGI851988 MQE851988 NAA851988 NJW851988 NTS851988 ODO851988 ONK851988 OXG851988 PHC851988 PQY851988 QAU851988 QKQ851988 QUM851988 REI851988 ROE851988 RYA851988 SHW851988 SRS851988 TBO851988 TLK851988 TVG851988 UFC851988 UOY851988 UYU851988 VIQ851988 VSM851988 WCI851988 WME851988 WWA851988 S917524 JO917524 TK917524 ADG917524 ANC917524 AWY917524 BGU917524 BQQ917524 CAM917524 CKI917524 CUE917524 DEA917524 DNW917524 DXS917524 EHO917524 ERK917524 FBG917524 FLC917524 FUY917524 GEU917524 GOQ917524 GYM917524 HII917524 HSE917524 ICA917524 ILW917524 IVS917524 JFO917524 JPK917524 JZG917524 KJC917524 KSY917524 LCU917524 LMQ917524 LWM917524 MGI917524 MQE917524 NAA917524 NJW917524 NTS917524 ODO917524 ONK917524 OXG917524 PHC917524 PQY917524 QAU917524 QKQ917524 QUM917524 REI917524 ROE917524 RYA917524 SHW917524 SRS917524 TBO917524 TLK917524 TVG917524 UFC917524 UOY917524 UYU917524 VIQ917524 VSM917524 WCI917524 WME917524 WWA917524 S983060 JO983060 TK983060 ADG983060 ANC983060 AWY983060 BGU983060 BQQ983060 CAM983060 CKI983060 CUE983060 DEA983060 DNW983060 DXS983060 EHO983060 ERK983060 FBG983060 FLC983060 FUY983060 GEU983060 GOQ983060 GYM983060 HII983060 HSE983060 ICA983060 ILW983060 IVS983060 JFO983060 JPK983060 JZG983060 KJC983060 KSY983060 LCU983060 LMQ983060 LWM983060 MGI983060 MQE983060 NAA983060 NJW983060 NTS983060 ODO983060 ONK983060 OXG983060 PHC983060 PQY983060 QAU983060 QKQ983060 QUM983060 REI983060 ROE983060 RYA983060 SHW983060 SRS983060 TBO983060 TLK983060 TVG983060 UFC983060 UOY983060 UYU983060 VIQ983060 VSM983060 WCI983060 WME983060 WWA983060 S13:S14 JO13:JO14 TK13:TK14 ADG13:ADG14 ANC13:ANC14 AWY13:AWY14 BGU13:BGU14 BQQ13:BQQ14 CAM13:CAM14 CKI13:CKI14 CUE13:CUE14 DEA13:DEA14 DNW13:DNW14 DXS13:DXS14 EHO13:EHO14 ERK13:ERK14 FBG13:FBG14 FLC13:FLC14 FUY13:FUY14 GEU13:GEU14 GOQ13:GOQ14 GYM13:GYM14 HII13:HII14 HSE13:HSE14 ICA13:ICA14 ILW13:ILW14 IVS13:IVS14 JFO13:JFO14 JPK13:JPK14 JZG13:JZG14 KJC13:KJC14 KSY13:KSY14 LCU13:LCU14 LMQ13:LMQ14 LWM13:LWM14 MGI13:MGI14 MQE13:MQE14 NAA13:NAA14 NJW13:NJW14 NTS13:NTS14 ODO13:ODO14 ONK13:ONK14 OXG13:OXG14 PHC13:PHC14 PQY13:PQY14 QAU13:QAU14 QKQ13:QKQ14 QUM13:QUM14 REI13:REI14 ROE13:ROE14 RYA13:RYA14 SHW13:SHW14 SRS13:SRS14 TBO13:TBO14 TLK13:TLK14 TVG13:TVG14 UFC13:UFC14 UOY13:UOY14 UYU13:UYU14 VIQ13:VIQ14 VSM13:VSM14 WCI13:WCI14 WME13:WME14 WWA13:WWA14 S65549:S65550 JO65549:JO65550 TK65549:TK65550 ADG65549:ADG65550 ANC65549:ANC65550 AWY65549:AWY65550 BGU65549:BGU65550 BQQ65549:BQQ65550 CAM65549:CAM65550 CKI65549:CKI65550 CUE65549:CUE65550 DEA65549:DEA65550 DNW65549:DNW65550 DXS65549:DXS65550 EHO65549:EHO65550 ERK65549:ERK65550 FBG65549:FBG65550 FLC65549:FLC65550 FUY65549:FUY65550 GEU65549:GEU65550 GOQ65549:GOQ65550 GYM65549:GYM65550 HII65549:HII65550 HSE65549:HSE65550 ICA65549:ICA65550 ILW65549:ILW65550 IVS65549:IVS65550 JFO65549:JFO65550 JPK65549:JPK65550 JZG65549:JZG65550 KJC65549:KJC65550 KSY65549:KSY65550 LCU65549:LCU65550 LMQ65549:LMQ65550 LWM65549:LWM65550 MGI65549:MGI65550 MQE65549:MQE65550 NAA65549:NAA65550 NJW65549:NJW65550 NTS65549:NTS65550 ODO65549:ODO65550 ONK65549:ONK65550 OXG65549:OXG65550 PHC65549:PHC65550 PQY65549:PQY65550 QAU65549:QAU65550 QKQ65549:QKQ65550 QUM65549:QUM65550 REI65549:REI65550 ROE65549:ROE65550 RYA65549:RYA65550 SHW65549:SHW65550 SRS65549:SRS65550 TBO65549:TBO65550 TLK65549:TLK65550 TVG65549:TVG65550 UFC65549:UFC65550 UOY65549:UOY65550 UYU65549:UYU65550 VIQ65549:VIQ65550 VSM65549:VSM65550 WCI65549:WCI65550 WME65549:WME65550 WWA65549:WWA65550 S131085:S131086 JO131085:JO131086 TK131085:TK131086 ADG131085:ADG131086 ANC131085:ANC131086 AWY131085:AWY131086 BGU131085:BGU131086 BQQ131085:BQQ131086 CAM131085:CAM131086 CKI131085:CKI131086 CUE131085:CUE131086 DEA131085:DEA131086 DNW131085:DNW131086 DXS131085:DXS131086 EHO131085:EHO131086 ERK131085:ERK131086 FBG131085:FBG131086 FLC131085:FLC131086 FUY131085:FUY131086 GEU131085:GEU131086 GOQ131085:GOQ131086 GYM131085:GYM131086 HII131085:HII131086 HSE131085:HSE131086 ICA131085:ICA131086 ILW131085:ILW131086 IVS131085:IVS131086 JFO131085:JFO131086 JPK131085:JPK131086 JZG131085:JZG131086 KJC131085:KJC131086 KSY131085:KSY131086 LCU131085:LCU131086 LMQ131085:LMQ131086 LWM131085:LWM131086 MGI131085:MGI131086 MQE131085:MQE131086 NAA131085:NAA131086 NJW131085:NJW131086 NTS131085:NTS131086 ODO131085:ODO131086 ONK131085:ONK131086 OXG131085:OXG131086 PHC131085:PHC131086 PQY131085:PQY131086 QAU131085:QAU131086 QKQ131085:QKQ131086 QUM131085:QUM131086 REI131085:REI131086 ROE131085:ROE131086 RYA131085:RYA131086 SHW131085:SHW131086 SRS131085:SRS131086 TBO131085:TBO131086 TLK131085:TLK131086 TVG131085:TVG131086 UFC131085:UFC131086 UOY131085:UOY131086 UYU131085:UYU131086 VIQ131085:VIQ131086 VSM131085:VSM131086 WCI131085:WCI131086 WME131085:WME131086 WWA131085:WWA131086 S196621:S196622 JO196621:JO196622 TK196621:TK196622 ADG196621:ADG196622 ANC196621:ANC196622 AWY196621:AWY196622 BGU196621:BGU196622 BQQ196621:BQQ196622 CAM196621:CAM196622 CKI196621:CKI196622 CUE196621:CUE196622 DEA196621:DEA196622 DNW196621:DNW196622 DXS196621:DXS196622 EHO196621:EHO196622 ERK196621:ERK196622 FBG196621:FBG196622 FLC196621:FLC196622 FUY196621:FUY196622 GEU196621:GEU196622 GOQ196621:GOQ196622 GYM196621:GYM196622 HII196621:HII196622 HSE196621:HSE196622 ICA196621:ICA196622 ILW196621:ILW196622 IVS196621:IVS196622 JFO196621:JFO196622 JPK196621:JPK196622 JZG196621:JZG196622 KJC196621:KJC196622 KSY196621:KSY196622 LCU196621:LCU196622 LMQ196621:LMQ196622 LWM196621:LWM196622 MGI196621:MGI196622 MQE196621:MQE196622 NAA196621:NAA196622 NJW196621:NJW196622 NTS196621:NTS196622 ODO196621:ODO196622 ONK196621:ONK196622 OXG196621:OXG196622 PHC196621:PHC196622 PQY196621:PQY196622 QAU196621:QAU196622 QKQ196621:QKQ196622 QUM196621:QUM196622 REI196621:REI196622 ROE196621:ROE196622 RYA196621:RYA196622 SHW196621:SHW196622 SRS196621:SRS196622 TBO196621:TBO196622 TLK196621:TLK196622 TVG196621:TVG196622 UFC196621:UFC196622 UOY196621:UOY196622 UYU196621:UYU196622 VIQ196621:VIQ196622 VSM196621:VSM196622 WCI196621:WCI196622 WME196621:WME196622 WWA196621:WWA196622 S262157:S262158 JO262157:JO262158 TK262157:TK262158 ADG262157:ADG262158 ANC262157:ANC262158 AWY262157:AWY262158 BGU262157:BGU262158 BQQ262157:BQQ262158 CAM262157:CAM262158 CKI262157:CKI262158 CUE262157:CUE262158 DEA262157:DEA262158 DNW262157:DNW262158 DXS262157:DXS262158 EHO262157:EHO262158 ERK262157:ERK262158 FBG262157:FBG262158 FLC262157:FLC262158 FUY262157:FUY262158 GEU262157:GEU262158 GOQ262157:GOQ262158 GYM262157:GYM262158 HII262157:HII262158 HSE262157:HSE262158 ICA262157:ICA262158 ILW262157:ILW262158 IVS262157:IVS262158 JFO262157:JFO262158 JPK262157:JPK262158 JZG262157:JZG262158 KJC262157:KJC262158 KSY262157:KSY262158 LCU262157:LCU262158 LMQ262157:LMQ262158 LWM262157:LWM262158 MGI262157:MGI262158 MQE262157:MQE262158 NAA262157:NAA262158 NJW262157:NJW262158 NTS262157:NTS262158 ODO262157:ODO262158 ONK262157:ONK262158 OXG262157:OXG262158 PHC262157:PHC262158 PQY262157:PQY262158 QAU262157:QAU262158 QKQ262157:QKQ262158 QUM262157:QUM262158 REI262157:REI262158 ROE262157:ROE262158 RYA262157:RYA262158 SHW262157:SHW262158 SRS262157:SRS262158 TBO262157:TBO262158 TLK262157:TLK262158 TVG262157:TVG262158 UFC262157:UFC262158 UOY262157:UOY262158 UYU262157:UYU262158 VIQ262157:VIQ262158 VSM262157:VSM262158 WCI262157:WCI262158 WME262157:WME262158 WWA262157:WWA262158 S327693:S327694 JO327693:JO327694 TK327693:TK327694 ADG327693:ADG327694 ANC327693:ANC327694 AWY327693:AWY327694 BGU327693:BGU327694 BQQ327693:BQQ327694 CAM327693:CAM327694 CKI327693:CKI327694 CUE327693:CUE327694 DEA327693:DEA327694 DNW327693:DNW327694 DXS327693:DXS327694 EHO327693:EHO327694 ERK327693:ERK327694 FBG327693:FBG327694 FLC327693:FLC327694 FUY327693:FUY327694 GEU327693:GEU327694 GOQ327693:GOQ327694 GYM327693:GYM327694 HII327693:HII327694 HSE327693:HSE327694 ICA327693:ICA327694 ILW327693:ILW327694 IVS327693:IVS327694 JFO327693:JFO327694 JPK327693:JPK327694 JZG327693:JZG327694 KJC327693:KJC327694 KSY327693:KSY327694 LCU327693:LCU327694 LMQ327693:LMQ327694 LWM327693:LWM327694 MGI327693:MGI327694 MQE327693:MQE327694 NAA327693:NAA327694 NJW327693:NJW327694 NTS327693:NTS327694 ODO327693:ODO327694 ONK327693:ONK327694 OXG327693:OXG327694 PHC327693:PHC327694 PQY327693:PQY327694 QAU327693:QAU327694 QKQ327693:QKQ327694 QUM327693:QUM327694 REI327693:REI327694 ROE327693:ROE327694 RYA327693:RYA327694 SHW327693:SHW327694 SRS327693:SRS327694 TBO327693:TBO327694 TLK327693:TLK327694 TVG327693:TVG327694 UFC327693:UFC327694 UOY327693:UOY327694 UYU327693:UYU327694 VIQ327693:VIQ327694 VSM327693:VSM327694 WCI327693:WCI327694 WME327693:WME327694 WWA327693:WWA327694 S393229:S393230 JO393229:JO393230 TK393229:TK393230 ADG393229:ADG393230 ANC393229:ANC393230 AWY393229:AWY393230 BGU393229:BGU393230 BQQ393229:BQQ393230 CAM393229:CAM393230 CKI393229:CKI393230 CUE393229:CUE393230 DEA393229:DEA393230 DNW393229:DNW393230 DXS393229:DXS393230 EHO393229:EHO393230 ERK393229:ERK393230 FBG393229:FBG393230 FLC393229:FLC393230 FUY393229:FUY393230 GEU393229:GEU393230 GOQ393229:GOQ393230 GYM393229:GYM393230 HII393229:HII393230 HSE393229:HSE393230 ICA393229:ICA393230 ILW393229:ILW393230 IVS393229:IVS393230 JFO393229:JFO393230 JPK393229:JPK393230 JZG393229:JZG393230 KJC393229:KJC393230 KSY393229:KSY393230 LCU393229:LCU393230 LMQ393229:LMQ393230 LWM393229:LWM393230 MGI393229:MGI393230 MQE393229:MQE393230 NAA393229:NAA393230 NJW393229:NJW393230 NTS393229:NTS393230 ODO393229:ODO393230 ONK393229:ONK393230 OXG393229:OXG393230 PHC393229:PHC393230 PQY393229:PQY393230 QAU393229:QAU393230 QKQ393229:QKQ393230 QUM393229:QUM393230 REI393229:REI393230 ROE393229:ROE393230 RYA393229:RYA393230 SHW393229:SHW393230 SRS393229:SRS393230 TBO393229:TBO393230 TLK393229:TLK393230 TVG393229:TVG393230 UFC393229:UFC393230 UOY393229:UOY393230 UYU393229:UYU393230 VIQ393229:VIQ393230 VSM393229:VSM393230 WCI393229:WCI393230 WME393229:WME393230 WWA393229:WWA393230 S458765:S458766 JO458765:JO458766 TK458765:TK458766 ADG458765:ADG458766 ANC458765:ANC458766 AWY458765:AWY458766 BGU458765:BGU458766 BQQ458765:BQQ458766 CAM458765:CAM458766 CKI458765:CKI458766 CUE458765:CUE458766 DEA458765:DEA458766 DNW458765:DNW458766 DXS458765:DXS458766 EHO458765:EHO458766 ERK458765:ERK458766 FBG458765:FBG458766 FLC458765:FLC458766 FUY458765:FUY458766 GEU458765:GEU458766 GOQ458765:GOQ458766 GYM458765:GYM458766 HII458765:HII458766 HSE458765:HSE458766 ICA458765:ICA458766 ILW458765:ILW458766 IVS458765:IVS458766 JFO458765:JFO458766 JPK458765:JPK458766 JZG458765:JZG458766 KJC458765:KJC458766 KSY458765:KSY458766 LCU458765:LCU458766 LMQ458765:LMQ458766 LWM458765:LWM458766 MGI458765:MGI458766 MQE458765:MQE458766 NAA458765:NAA458766 NJW458765:NJW458766 NTS458765:NTS458766 ODO458765:ODO458766 ONK458765:ONK458766 OXG458765:OXG458766 PHC458765:PHC458766 PQY458765:PQY458766 QAU458765:QAU458766 QKQ458765:QKQ458766 QUM458765:QUM458766 REI458765:REI458766 ROE458765:ROE458766 RYA458765:RYA458766 SHW458765:SHW458766 SRS458765:SRS458766 TBO458765:TBO458766 TLK458765:TLK458766 TVG458765:TVG458766 UFC458765:UFC458766 UOY458765:UOY458766 UYU458765:UYU458766 VIQ458765:VIQ458766 VSM458765:VSM458766 WCI458765:WCI458766 WME458765:WME458766 WWA458765:WWA458766 S524301:S524302 JO524301:JO524302 TK524301:TK524302 ADG524301:ADG524302 ANC524301:ANC524302 AWY524301:AWY524302 BGU524301:BGU524302 BQQ524301:BQQ524302 CAM524301:CAM524302 CKI524301:CKI524302 CUE524301:CUE524302 DEA524301:DEA524302 DNW524301:DNW524302 DXS524301:DXS524302 EHO524301:EHO524302 ERK524301:ERK524302 FBG524301:FBG524302 FLC524301:FLC524302 FUY524301:FUY524302 GEU524301:GEU524302 GOQ524301:GOQ524302 GYM524301:GYM524302 HII524301:HII524302 HSE524301:HSE524302 ICA524301:ICA524302 ILW524301:ILW524302 IVS524301:IVS524302 JFO524301:JFO524302 JPK524301:JPK524302 JZG524301:JZG524302 KJC524301:KJC524302 KSY524301:KSY524302 LCU524301:LCU524302 LMQ524301:LMQ524302 LWM524301:LWM524302 MGI524301:MGI524302 MQE524301:MQE524302 NAA524301:NAA524302 NJW524301:NJW524302 NTS524301:NTS524302 ODO524301:ODO524302 ONK524301:ONK524302 OXG524301:OXG524302 PHC524301:PHC524302 PQY524301:PQY524302 QAU524301:QAU524302 QKQ524301:QKQ524302 QUM524301:QUM524302 REI524301:REI524302 ROE524301:ROE524302 RYA524301:RYA524302 SHW524301:SHW524302 SRS524301:SRS524302 TBO524301:TBO524302 TLK524301:TLK524302 TVG524301:TVG524302 UFC524301:UFC524302 UOY524301:UOY524302 UYU524301:UYU524302 VIQ524301:VIQ524302 VSM524301:VSM524302 WCI524301:WCI524302 WME524301:WME524302 WWA524301:WWA524302 S589837:S589838 JO589837:JO589838 TK589837:TK589838 ADG589837:ADG589838 ANC589837:ANC589838 AWY589837:AWY589838 BGU589837:BGU589838 BQQ589837:BQQ589838 CAM589837:CAM589838 CKI589837:CKI589838 CUE589837:CUE589838 DEA589837:DEA589838 DNW589837:DNW589838 DXS589837:DXS589838 EHO589837:EHO589838 ERK589837:ERK589838 FBG589837:FBG589838 FLC589837:FLC589838 FUY589837:FUY589838 GEU589837:GEU589838 GOQ589837:GOQ589838 GYM589837:GYM589838 HII589837:HII589838 HSE589837:HSE589838 ICA589837:ICA589838 ILW589837:ILW589838 IVS589837:IVS589838 JFO589837:JFO589838 JPK589837:JPK589838 JZG589837:JZG589838 KJC589837:KJC589838 KSY589837:KSY589838 LCU589837:LCU589838 LMQ589837:LMQ589838 LWM589837:LWM589838 MGI589837:MGI589838 MQE589837:MQE589838 NAA589837:NAA589838 NJW589837:NJW589838 NTS589837:NTS589838 ODO589837:ODO589838 ONK589837:ONK589838 OXG589837:OXG589838 PHC589837:PHC589838 PQY589837:PQY589838 QAU589837:QAU589838 QKQ589837:QKQ589838 QUM589837:QUM589838 REI589837:REI589838 ROE589837:ROE589838 RYA589837:RYA589838 SHW589837:SHW589838 SRS589837:SRS589838 TBO589837:TBO589838 TLK589837:TLK589838 TVG589837:TVG589838 UFC589837:UFC589838 UOY589837:UOY589838 UYU589837:UYU589838 VIQ589837:VIQ589838 VSM589837:VSM589838 WCI589837:WCI589838 WME589837:WME589838 WWA589837:WWA589838 S655373:S655374 JO655373:JO655374 TK655373:TK655374 ADG655373:ADG655374 ANC655373:ANC655374 AWY655373:AWY655374 BGU655373:BGU655374 BQQ655373:BQQ655374 CAM655373:CAM655374 CKI655373:CKI655374 CUE655373:CUE655374 DEA655373:DEA655374 DNW655373:DNW655374 DXS655373:DXS655374 EHO655373:EHO655374 ERK655373:ERK655374 FBG655373:FBG655374 FLC655373:FLC655374 FUY655373:FUY655374 GEU655373:GEU655374 GOQ655373:GOQ655374 GYM655373:GYM655374 HII655373:HII655374 HSE655373:HSE655374 ICA655373:ICA655374 ILW655373:ILW655374 IVS655373:IVS655374 JFO655373:JFO655374 JPK655373:JPK655374 JZG655373:JZG655374 KJC655373:KJC655374 KSY655373:KSY655374 LCU655373:LCU655374 LMQ655373:LMQ655374 LWM655373:LWM655374 MGI655373:MGI655374 MQE655373:MQE655374 NAA655373:NAA655374 NJW655373:NJW655374 NTS655373:NTS655374 ODO655373:ODO655374 ONK655373:ONK655374 OXG655373:OXG655374 PHC655373:PHC655374 PQY655373:PQY655374 QAU655373:QAU655374 QKQ655373:QKQ655374 QUM655373:QUM655374 REI655373:REI655374 ROE655373:ROE655374 RYA655373:RYA655374 SHW655373:SHW655374 SRS655373:SRS655374 TBO655373:TBO655374 TLK655373:TLK655374 TVG655373:TVG655374 UFC655373:UFC655374 UOY655373:UOY655374 UYU655373:UYU655374 VIQ655373:VIQ655374 VSM655373:VSM655374 WCI655373:WCI655374 WME655373:WME655374 WWA655373:WWA655374 S720909:S720910 JO720909:JO720910 TK720909:TK720910 ADG720909:ADG720910 ANC720909:ANC720910 AWY720909:AWY720910 BGU720909:BGU720910 BQQ720909:BQQ720910 CAM720909:CAM720910 CKI720909:CKI720910 CUE720909:CUE720910 DEA720909:DEA720910 DNW720909:DNW720910 DXS720909:DXS720910 EHO720909:EHO720910 ERK720909:ERK720910 FBG720909:FBG720910 FLC720909:FLC720910 FUY720909:FUY720910 GEU720909:GEU720910 GOQ720909:GOQ720910 GYM720909:GYM720910 HII720909:HII720910 HSE720909:HSE720910 ICA720909:ICA720910 ILW720909:ILW720910 IVS720909:IVS720910 JFO720909:JFO720910 JPK720909:JPK720910 JZG720909:JZG720910 KJC720909:KJC720910 KSY720909:KSY720910 LCU720909:LCU720910 LMQ720909:LMQ720910 LWM720909:LWM720910 MGI720909:MGI720910 MQE720909:MQE720910 NAA720909:NAA720910 NJW720909:NJW720910 NTS720909:NTS720910 ODO720909:ODO720910 ONK720909:ONK720910 OXG720909:OXG720910 PHC720909:PHC720910 PQY720909:PQY720910 QAU720909:QAU720910 QKQ720909:QKQ720910 QUM720909:QUM720910 REI720909:REI720910 ROE720909:ROE720910 RYA720909:RYA720910 SHW720909:SHW720910 SRS720909:SRS720910 TBO720909:TBO720910 TLK720909:TLK720910 TVG720909:TVG720910 UFC720909:UFC720910 UOY720909:UOY720910 UYU720909:UYU720910 VIQ720909:VIQ720910 VSM720909:VSM720910 WCI720909:WCI720910 WME720909:WME720910 WWA720909:WWA720910 S786445:S786446 JO786445:JO786446 TK786445:TK786446 ADG786445:ADG786446 ANC786445:ANC786446 AWY786445:AWY786446 BGU786445:BGU786446 BQQ786445:BQQ786446 CAM786445:CAM786446 CKI786445:CKI786446 CUE786445:CUE786446 DEA786445:DEA786446 DNW786445:DNW786446 DXS786445:DXS786446 EHO786445:EHO786446 ERK786445:ERK786446 FBG786445:FBG786446 FLC786445:FLC786446 FUY786445:FUY786446 GEU786445:GEU786446 GOQ786445:GOQ786446 GYM786445:GYM786446 HII786445:HII786446 HSE786445:HSE786446 ICA786445:ICA786446 ILW786445:ILW786446 IVS786445:IVS786446 JFO786445:JFO786446 JPK786445:JPK786446 JZG786445:JZG786446 KJC786445:KJC786446 KSY786445:KSY786446 LCU786445:LCU786446 LMQ786445:LMQ786446 LWM786445:LWM786446 MGI786445:MGI786446 MQE786445:MQE786446 NAA786445:NAA786446 NJW786445:NJW786446 NTS786445:NTS786446 ODO786445:ODO786446 ONK786445:ONK786446 OXG786445:OXG786446 PHC786445:PHC786446 PQY786445:PQY786446 QAU786445:QAU786446 QKQ786445:QKQ786446 QUM786445:QUM786446 REI786445:REI786446 ROE786445:ROE786446 RYA786445:RYA786446 SHW786445:SHW786446 SRS786445:SRS786446 TBO786445:TBO786446 TLK786445:TLK786446 TVG786445:TVG786446 UFC786445:UFC786446 UOY786445:UOY786446 UYU786445:UYU786446 VIQ786445:VIQ786446 VSM786445:VSM786446 WCI786445:WCI786446 WME786445:WME786446 WWA786445:WWA786446 S851981:S851982 JO851981:JO851982 TK851981:TK851982 ADG851981:ADG851982 ANC851981:ANC851982 AWY851981:AWY851982 BGU851981:BGU851982 BQQ851981:BQQ851982 CAM851981:CAM851982 CKI851981:CKI851982 CUE851981:CUE851982 DEA851981:DEA851982 DNW851981:DNW851982 DXS851981:DXS851982 EHO851981:EHO851982 ERK851981:ERK851982 FBG851981:FBG851982 FLC851981:FLC851982 FUY851981:FUY851982 GEU851981:GEU851982 GOQ851981:GOQ851982 GYM851981:GYM851982 HII851981:HII851982 HSE851981:HSE851982 ICA851981:ICA851982 ILW851981:ILW851982 IVS851981:IVS851982 JFO851981:JFO851982 JPK851981:JPK851982 JZG851981:JZG851982 KJC851981:KJC851982 KSY851981:KSY851982 LCU851981:LCU851982 LMQ851981:LMQ851982 LWM851981:LWM851982 MGI851981:MGI851982 MQE851981:MQE851982 NAA851981:NAA851982 NJW851981:NJW851982 NTS851981:NTS851982 ODO851981:ODO851982 ONK851981:ONK851982 OXG851981:OXG851982 PHC851981:PHC851982 PQY851981:PQY851982 QAU851981:QAU851982 QKQ851981:QKQ851982 QUM851981:QUM851982 REI851981:REI851982 ROE851981:ROE851982 RYA851981:RYA851982 SHW851981:SHW851982 SRS851981:SRS851982 TBO851981:TBO851982 TLK851981:TLK851982 TVG851981:TVG851982 UFC851981:UFC851982 UOY851981:UOY851982 UYU851981:UYU851982 VIQ851981:VIQ851982 VSM851981:VSM851982 WCI851981:WCI851982 WME851981:WME851982 WWA851981:WWA851982 S917517:S917518 JO917517:JO917518 TK917517:TK917518 ADG917517:ADG917518 ANC917517:ANC917518 AWY917517:AWY917518 BGU917517:BGU917518 BQQ917517:BQQ917518 CAM917517:CAM917518 CKI917517:CKI917518 CUE917517:CUE917518 DEA917517:DEA917518 DNW917517:DNW917518 DXS917517:DXS917518 EHO917517:EHO917518 ERK917517:ERK917518 FBG917517:FBG917518 FLC917517:FLC917518 FUY917517:FUY917518 GEU917517:GEU917518 GOQ917517:GOQ917518 GYM917517:GYM917518 HII917517:HII917518 HSE917517:HSE917518 ICA917517:ICA917518 ILW917517:ILW917518 IVS917517:IVS917518 JFO917517:JFO917518 JPK917517:JPK917518 JZG917517:JZG917518 KJC917517:KJC917518 KSY917517:KSY917518 LCU917517:LCU917518 LMQ917517:LMQ917518 LWM917517:LWM917518 MGI917517:MGI917518 MQE917517:MQE917518 NAA917517:NAA917518 NJW917517:NJW917518 NTS917517:NTS917518 ODO917517:ODO917518 ONK917517:ONK917518 OXG917517:OXG917518 PHC917517:PHC917518 PQY917517:PQY917518 QAU917517:QAU917518 QKQ917517:QKQ917518 QUM917517:QUM917518 REI917517:REI917518 ROE917517:ROE917518 RYA917517:RYA917518 SHW917517:SHW917518 SRS917517:SRS917518 TBO917517:TBO917518 TLK917517:TLK917518 TVG917517:TVG917518 UFC917517:UFC917518 UOY917517:UOY917518 UYU917517:UYU917518 VIQ917517:VIQ917518 VSM917517:VSM917518 WCI917517:WCI917518 WME917517:WME917518 WWA917517:WWA917518 S983053:S983054 JO983053:JO983054 TK983053:TK983054 ADG983053:ADG983054 ANC983053:ANC983054 AWY983053:AWY983054 BGU983053:BGU983054 BQQ983053:BQQ983054 CAM983053:CAM983054 CKI983053:CKI983054 CUE983053:CUE983054 DEA983053:DEA983054 DNW983053:DNW983054 DXS983053:DXS983054 EHO983053:EHO983054 ERK983053:ERK983054 FBG983053:FBG983054 FLC983053:FLC983054 FUY983053:FUY983054 GEU983053:GEU983054 GOQ983053:GOQ983054 GYM983053:GYM983054 HII983053:HII983054 HSE983053:HSE983054 ICA983053:ICA983054 ILW983053:ILW983054 IVS983053:IVS983054 JFO983053:JFO983054 JPK983053:JPK983054 JZG983053:JZG983054 KJC983053:KJC983054 KSY983053:KSY983054 LCU983053:LCU983054 LMQ983053:LMQ983054 LWM983053:LWM983054 MGI983053:MGI983054 MQE983053:MQE983054 NAA983053:NAA983054 NJW983053:NJW983054 NTS983053:NTS983054 ODO983053:ODO983054 ONK983053:ONK983054 OXG983053:OXG983054 PHC983053:PHC983054 PQY983053:PQY983054 QAU983053:QAU983054 QKQ983053:QKQ983054 QUM983053:QUM983054 REI983053:REI983054 ROE983053:ROE983054 RYA983053:RYA983054 SHW983053:SHW983054 SRS983053:SRS983054 TBO983053:TBO983054 TLK983053:TLK983054 TVG983053:TVG983054 UFC983053:UFC983054 UOY983053:UOY983054 UYU983053:UYU983054 VIQ983053:VIQ983054 VSM983053:VSM983054 WCI983053:WCI983054 WME983053:WME983054 WWA983053:WWA983054" xr:uid="{98A34F95-0DBD-4C5B-95C8-7595389F28A9}">
      <formula1>$AA$5:$AH$5</formula1>
    </dataValidation>
  </dataValidations>
  <printOptions horizontalCentered="1"/>
  <pageMargins left="1" right="1" top="1" bottom="1" header="0.5" footer="0.5"/>
  <pageSetup paperSize="9" scale="64" fitToHeight="0" orientation="portrait" r:id="rId1"/>
  <headerFooter alignWithMargins="0"/>
  <rowBreaks count="2" manualBreakCount="2">
    <brk id="29" max="9" man="1"/>
    <brk id="52" max="9"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71C115-B846-42D4-8775-817041DDAC1C}">
  <sheetPr>
    <pageSetUpPr fitToPage="1"/>
  </sheetPr>
  <dimension ref="A1:R41"/>
  <sheetViews>
    <sheetView view="pageBreakPreview" zoomScale="80" zoomScaleNormal="100" zoomScaleSheetLayoutView="80" workbookViewId="0">
      <pane xSplit="3" topLeftCell="D1" activePane="topRight" state="frozen"/>
      <selection activeCell="L40" sqref="L40"/>
      <selection pane="topRight" activeCell="L40" sqref="L40"/>
    </sheetView>
  </sheetViews>
  <sheetFormatPr defaultColWidth="39.375" defaultRowHeight="13.5"/>
  <cols>
    <col min="1" max="1" width="5.625" style="2" customWidth="1"/>
    <col min="2" max="2" width="16.25" style="2" customWidth="1"/>
    <col min="3" max="3" width="15" style="2" customWidth="1"/>
    <col min="4" max="4" width="16.25" style="2" customWidth="1"/>
    <col min="5" max="5" width="14.875" style="2" customWidth="1"/>
    <col min="6" max="6" width="5.625" style="2" customWidth="1"/>
    <col min="7" max="7" width="11.875" style="2" customWidth="1"/>
    <col min="8" max="8" width="5.125" style="2" customWidth="1"/>
    <col min="9" max="9" width="8.125" style="2" customWidth="1"/>
    <col min="10" max="10" width="11.875" style="2" customWidth="1"/>
    <col min="11" max="11" width="8.75" style="2" bestFit="1" customWidth="1"/>
    <col min="12" max="12" width="10.375" style="2" bestFit="1" customWidth="1"/>
    <col min="13" max="13" width="7.375" style="2" bestFit="1" customWidth="1"/>
    <col min="14" max="15" width="18.875" style="2" bestFit="1" customWidth="1"/>
    <col min="16" max="16" width="12.375" style="2" bestFit="1" customWidth="1"/>
    <col min="17" max="17" width="12.25" style="2" bestFit="1" customWidth="1"/>
    <col min="18" max="18" width="13" style="2" customWidth="1"/>
    <col min="19" max="256" width="39.375" style="2"/>
    <col min="257" max="257" width="5.625" style="2" customWidth="1"/>
    <col min="258" max="258" width="16.25" style="2" customWidth="1"/>
    <col min="259" max="259" width="15" style="2" customWidth="1"/>
    <col min="260" max="260" width="16.25" style="2" customWidth="1"/>
    <col min="261" max="261" width="14.875" style="2" customWidth="1"/>
    <col min="262" max="262" width="5.625" style="2" customWidth="1"/>
    <col min="263" max="263" width="11.875" style="2" customWidth="1"/>
    <col min="264" max="264" width="5.125" style="2" customWidth="1"/>
    <col min="265" max="265" width="8.125" style="2" customWidth="1"/>
    <col min="266" max="266" width="11.875" style="2" customWidth="1"/>
    <col min="267" max="267" width="8.75" style="2" bestFit="1" customWidth="1"/>
    <col min="268" max="268" width="10.375" style="2" bestFit="1" customWidth="1"/>
    <col min="269" max="269" width="7.375" style="2" bestFit="1" customWidth="1"/>
    <col min="270" max="271" width="18.875" style="2" bestFit="1" customWidth="1"/>
    <col min="272" max="272" width="12.375" style="2" bestFit="1" customWidth="1"/>
    <col min="273" max="273" width="12.25" style="2" bestFit="1" customWidth="1"/>
    <col min="274" max="274" width="13" style="2" customWidth="1"/>
    <col min="275" max="512" width="39.375" style="2"/>
    <col min="513" max="513" width="5.625" style="2" customWidth="1"/>
    <col min="514" max="514" width="16.25" style="2" customWidth="1"/>
    <col min="515" max="515" width="15" style="2" customWidth="1"/>
    <col min="516" max="516" width="16.25" style="2" customWidth="1"/>
    <col min="517" max="517" width="14.875" style="2" customWidth="1"/>
    <col min="518" max="518" width="5.625" style="2" customWidth="1"/>
    <col min="519" max="519" width="11.875" style="2" customWidth="1"/>
    <col min="520" max="520" width="5.125" style="2" customWidth="1"/>
    <col min="521" max="521" width="8.125" style="2" customWidth="1"/>
    <col min="522" max="522" width="11.875" style="2" customWidth="1"/>
    <col min="523" max="523" width="8.75" style="2" bestFit="1" customWidth="1"/>
    <col min="524" max="524" width="10.375" style="2" bestFit="1" customWidth="1"/>
    <col min="525" max="525" width="7.375" style="2" bestFit="1" customWidth="1"/>
    <col min="526" max="527" width="18.875" style="2" bestFit="1" customWidth="1"/>
    <col min="528" max="528" width="12.375" style="2" bestFit="1" customWidth="1"/>
    <col min="529" max="529" width="12.25" style="2" bestFit="1" customWidth="1"/>
    <col min="530" max="530" width="13" style="2" customWidth="1"/>
    <col min="531" max="768" width="39.375" style="2"/>
    <col min="769" max="769" width="5.625" style="2" customWidth="1"/>
    <col min="770" max="770" width="16.25" style="2" customWidth="1"/>
    <col min="771" max="771" width="15" style="2" customWidth="1"/>
    <col min="772" max="772" width="16.25" style="2" customWidth="1"/>
    <col min="773" max="773" width="14.875" style="2" customWidth="1"/>
    <col min="774" max="774" width="5.625" style="2" customWidth="1"/>
    <col min="775" max="775" width="11.875" style="2" customWidth="1"/>
    <col min="776" max="776" width="5.125" style="2" customWidth="1"/>
    <col min="777" max="777" width="8.125" style="2" customWidth="1"/>
    <col min="778" max="778" width="11.875" style="2" customWidth="1"/>
    <col min="779" max="779" width="8.75" style="2" bestFit="1" customWidth="1"/>
    <col min="780" max="780" width="10.375" style="2" bestFit="1" customWidth="1"/>
    <col min="781" max="781" width="7.375" style="2" bestFit="1" customWidth="1"/>
    <col min="782" max="783" width="18.875" style="2" bestFit="1" customWidth="1"/>
    <col min="784" max="784" width="12.375" style="2" bestFit="1" customWidth="1"/>
    <col min="785" max="785" width="12.25" style="2" bestFit="1" customWidth="1"/>
    <col min="786" max="786" width="13" style="2" customWidth="1"/>
    <col min="787" max="1024" width="39.375" style="2"/>
    <col min="1025" max="1025" width="5.625" style="2" customWidth="1"/>
    <col min="1026" max="1026" width="16.25" style="2" customWidth="1"/>
    <col min="1027" max="1027" width="15" style="2" customWidth="1"/>
    <col min="1028" max="1028" width="16.25" style="2" customWidth="1"/>
    <col min="1029" max="1029" width="14.875" style="2" customWidth="1"/>
    <col min="1030" max="1030" width="5.625" style="2" customWidth="1"/>
    <col min="1031" max="1031" width="11.875" style="2" customWidth="1"/>
    <col min="1032" max="1032" width="5.125" style="2" customWidth="1"/>
    <col min="1033" max="1033" width="8.125" style="2" customWidth="1"/>
    <col min="1034" max="1034" width="11.875" style="2" customWidth="1"/>
    <col min="1035" max="1035" width="8.75" style="2" bestFit="1" customWidth="1"/>
    <col min="1036" max="1036" width="10.375" style="2" bestFit="1" customWidth="1"/>
    <col min="1037" max="1037" width="7.375" style="2" bestFit="1" customWidth="1"/>
    <col min="1038" max="1039" width="18.875" style="2" bestFit="1" customWidth="1"/>
    <col min="1040" max="1040" width="12.375" style="2" bestFit="1" customWidth="1"/>
    <col min="1041" max="1041" width="12.25" style="2" bestFit="1" customWidth="1"/>
    <col min="1042" max="1042" width="13" style="2" customWidth="1"/>
    <col min="1043" max="1280" width="39.375" style="2"/>
    <col min="1281" max="1281" width="5.625" style="2" customWidth="1"/>
    <col min="1282" max="1282" width="16.25" style="2" customWidth="1"/>
    <col min="1283" max="1283" width="15" style="2" customWidth="1"/>
    <col min="1284" max="1284" width="16.25" style="2" customWidth="1"/>
    <col min="1285" max="1285" width="14.875" style="2" customWidth="1"/>
    <col min="1286" max="1286" width="5.625" style="2" customWidth="1"/>
    <col min="1287" max="1287" width="11.875" style="2" customWidth="1"/>
    <col min="1288" max="1288" width="5.125" style="2" customWidth="1"/>
    <col min="1289" max="1289" width="8.125" style="2" customWidth="1"/>
    <col min="1290" max="1290" width="11.875" style="2" customWidth="1"/>
    <col min="1291" max="1291" width="8.75" style="2" bestFit="1" customWidth="1"/>
    <col min="1292" max="1292" width="10.375" style="2" bestFit="1" customWidth="1"/>
    <col min="1293" max="1293" width="7.375" style="2" bestFit="1" customWidth="1"/>
    <col min="1294" max="1295" width="18.875" style="2" bestFit="1" customWidth="1"/>
    <col min="1296" max="1296" width="12.375" style="2" bestFit="1" customWidth="1"/>
    <col min="1297" max="1297" width="12.25" style="2" bestFit="1" customWidth="1"/>
    <col min="1298" max="1298" width="13" style="2" customWidth="1"/>
    <col min="1299" max="1536" width="39.375" style="2"/>
    <col min="1537" max="1537" width="5.625" style="2" customWidth="1"/>
    <col min="1538" max="1538" width="16.25" style="2" customWidth="1"/>
    <col min="1539" max="1539" width="15" style="2" customWidth="1"/>
    <col min="1540" max="1540" width="16.25" style="2" customWidth="1"/>
    <col min="1541" max="1541" width="14.875" style="2" customWidth="1"/>
    <col min="1542" max="1542" width="5.625" style="2" customWidth="1"/>
    <col min="1543" max="1543" width="11.875" style="2" customWidth="1"/>
    <col min="1544" max="1544" width="5.125" style="2" customWidth="1"/>
    <col min="1545" max="1545" width="8.125" style="2" customWidth="1"/>
    <col min="1546" max="1546" width="11.875" style="2" customWidth="1"/>
    <col min="1547" max="1547" width="8.75" style="2" bestFit="1" customWidth="1"/>
    <col min="1548" max="1548" width="10.375" style="2" bestFit="1" customWidth="1"/>
    <col min="1549" max="1549" width="7.375" style="2" bestFit="1" customWidth="1"/>
    <col min="1550" max="1551" width="18.875" style="2" bestFit="1" customWidth="1"/>
    <col min="1552" max="1552" width="12.375" style="2" bestFit="1" customWidth="1"/>
    <col min="1553" max="1553" width="12.25" style="2" bestFit="1" customWidth="1"/>
    <col min="1554" max="1554" width="13" style="2" customWidth="1"/>
    <col min="1555" max="1792" width="39.375" style="2"/>
    <col min="1793" max="1793" width="5.625" style="2" customWidth="1"/>
    <col min="1794" max="1794" width="16.25" style="2" customWidth="1"/>
    <col min="1795" max="1795" width="15" style="2" customWidth="1"/>
    <col min="1796" max="1796" width="16.25" style="2" customWidth="1"/>
    <col min="1797" max="1797" width="14.875" style="2" customWidth="1"/>
    <col min="1798" max="1798" width="5.625" style="2" customWidth="1"/>
    <col min="1799" max="1799" width="11.875" style="2" customWidth="1"/>
    <col min="1800" max="1800" width="5.125" style="2" customWidth="1"/>
    <col min="1801" max="1801" width="8.125" style="2" customWidth="1"/>
    <col min="1802" max="1802" width="11.875" style="2" customWidth="1"/>
    <col min="1803" max="1803" width="8.75" style="2" bestFit="1" customWidth="1"/>
    <col min="1804" max="1804" width="10.375" style="2" bestFit="1" customWidth="1"/>
    <col min="1805" max="1805" width="7.375" style="2" bestFit="1" customWidth="1"/>
    <col min="1806" max="1807" width="18.875" style="2" bestFit="1" customWidth="1"/>
    <col min="1808" max="1808" width="12.375" style="2" bestFit="1" customWidth="1"/>
    <col min="1809" max="1809" width="12.25" style="2" bestFit="1" customWidth="1"/>
    <col min="1810" max="1810" width="13" style="2" customWidth="1"/>
    <col min="1811" max="2048" width="39.375" style="2"/>
    <col min="2049" max="2049" width="5.625" style="2" customWidth="1"/>
    <col min="2050" max="2050" width="16.25" style="2" customWidth="1"/>
    <col min="2051" max="2051" width="15" style="2" customWidth="1"/>
    <col min="2052" max="2052" width="16.25" style="2" customWidth="1"/>
    <col min="2053" max="2053" width="14.875" style="2" customWidth="1"/>
    <col min="2054" max="2054" width="5.625" style="2" customWidth="1"/>
    <col min="2055" max="2055" width="11.875" style="2" customWidth="1"/>
    <col min="2056" max="2056" width="5.125" style="2" customWidth="1"/>
    <col min="2057" max="2057" width="8.125" style="2" customWidth="1"/>
    <col min="2058" max="2058" width="11.875" style="2" customWidth="1"/>
    <col min="2059" max="2059" width="8.75" style="2" bestFit="1" customWidth="1"/>
    <col min="2060" max="2060" width="10.375" style="2" bestFit="1" customWidth="1"/>
    <col min="2061" max="2061" width="7.375" style="2" bestFit="1" customWidth="1"/>
    <col min="2062" max="2063" width="18.875" style="2" bestFit="1" customWidth="1"/>
    <col min="2064" max="2064" width="12.375" style="2" bestFit="1" customWidth="1"/>
    <col min="2065" max="2065" width="12.25" style="2" bestFit="1" customWidth="1"/>
    <col min="2066" max="2066" width="13" style="2" customWidth="1"/>
    <col min="2067" max="2304" width="39.375" style="2"/>
    <col min="2305" max="2305" width="5.625" style="2" customWidth="1"/>
    <col min="2306" max="2306" width="16.25" style="2" customWidth="1"/>
    <col min="2307" max="2307" width="15" style="2" customWidth="1"/>
    <col min="2308" max="2308" width="16.25" style="2" customWidth="1"/>
    <col min="2309" max="2309" width="14.875" style="2" customWidth="1"/>
    <col min="2310" max="2310" width="5.625" style="2" customWidth="1"/>
    <col min="2311" max="2311" width="11.875" style="2" customWidth="1"/>
    <col min="2312" max="2312" width="5.125" style="2" customWidth="1"/>
    <col min="2313" max="2313" width="8.125" style="2" customWidth="1"/>
    <col min="2314" max="2314" width="11.875" style="2" customWidth="1"/>
    <col min="2315" max="2315" width="8.75" style="2" bestFit="1" customWidth="1"/>
    <col min="2316" max="2316" width="10.375" style="2" bestFit="1" customWidth="1"/>
    <col min="2317" max="2317" width="7.375" style="2" bestFit="1" customWidth="1"/>
    <col min="2318" max="2319" width="18.875" style="2" bestFit="1" customWidth="1"/>
    <col min="2320" max="2320" width="12.375" style="2" bestFit="1" customWidth="1"/>
    <col min="2321" max="2321" width="12.25" style="2" bestFit="1" customWidth="1"/>
    <col min="2322" max="2322" width="13" style="2" customWidth="1"/>
    <col min="2323" max="2560" width="39.375" style="2"/>
    <col min="2561" max="2561" width="5.625" style="2" customWidth="1"/>
    <col min="2562" max="2562" width="16.25" style="2" customWidth="1"/>
    <col min="2563" max="2563" width="15" style="2" customWidth="1"/>
    <col min="2564" max="2564" width="16.25" style="2" customWidth="1"/>
    <col min="2565" max="2565" width="14.875" style="2" customWidth="1"/>
    <col min="2566" max="2566" width="5.625" style="2" customWidth="1"/>
    <col min="2567" max="2567" width="11.875" style="2" customWidth="1"/>
    <col min="2568" max="2568" width="5.125" style="2" customWidth="1"/>
    <col min="2569" max="2569" width="8.125" style="2" customWidth="1"/>
    <col min="2570" max="2570" width="11.875" style="2" customWidth="1"/>
    <col min="2571" max="2571" width="8.75" style="2" bestFit="1" customWidth="1"/>
    <col min="2572" max="2572" width="10.375" style="2" bestFit="1" customWidth="1"/>
    <col min="2573" max="2573" width="7.375" style="2" bestFit="1" customWidth="1"/>
    <col min="2574" max="2575" width="18.875" style="2" bestFit="1" customWidth="1"/>
    <col min="2576" max="2576" width="12.375" style="2" bestFit="1" customWidth="1"/>
    <col min="2577" max="2577" width="12.25" style="2" bestFit="1" customWidth="1"/>
    <col min="2578" max="2578" width="13" style="2" customWidth="1"/>
    <col min="2579" max="2816" width="39.375" style="2"/>
    <col min="2817" max="2817" width="5.625" style="2" customWidth="1"/>
    <col min="2818" max="2818" width="16.25" style="2" customWidth="1"/>
    <col min="2819" max="2819" width="15" style="2" customWidth="1"/>
    <col min="2820" max="2820" width="16.25" style="2" customWidth="1"/>
    <col min="2821" max="2821" width="14.875" style="2" customWidth="1"/>
    <col min="2822" max="2822" width="5.625" style="2" customWidth="1"/>
    <col min="2823" max="2823" width="11.875" style="2" customWidth="1"/>
    <col min="2824" max="2824" width="5.125" style="2" customWidth="1"/>
    <col min="2825" max="2825" width="8.125" style="2" customWidth="1"/>
    <col min="2826" max="2826" width="11.875" style="2" customWidth="1"/>
    <col min="2827" max="2827" width="8.75" style="2" bestFit="1" customWidth="1"/>
    <col min="2828" max="2828" width="10.375" style="2" bestFit="1" customWidth="1"/>
    <col min="2829" max="2829" width="7.375" style="2" bestFit="1" customWidth="1"/>
    <col min="2830" max="2831" width="18.875" style="2" bestFit="1" customWidth="1"/>
    <col min="2832" max="2832" width="12.375" style="2" bestFit="1" customWidth="1"/>
    <col min="2833" max="2833" width="12.25" style="2" bestFit="1" customWidth="1"/>
    <col min="2834" max="2834" width="13" style="2" customWidth="1"/>
    <col min="2835" max="3072" width="39.375" style="2"/>
    <col min="3073" max="3073" width="5.625" style="2" customWidth="1"/>
    <col min="3074" max="3074" width="16.25" style="2" customWidth="1"/>
    <col min="3075" max="3075" width="15" style="2" customWidth="1"/>
    <col min="3076" max="3076" width="16.25" style="2" customWidth="1"/>
    <col min="3077" max="3077" width="14.875" style="2" customWidth="1"/>
    <col min="3078" max="3078" width="5.625" style="2" customWidth="1"/>
    <col min="3079" max="3079" width="11.875" style="2" customWidth="1"/>
    <col min="3080" max="3080" width="5.125" style="2" customWidth="1"/>
    <col min="3081" max="3081" width="8.125" style="2" customWidth="1"/>
    <col min="3082" max="3082" width="11.875" style="2" customWidth="1"/>
    <col min="3083" max="3083" width="8.75" style="2" bestFit="1" customWidth="1"/>
    <col min="3084" max="3084" width="10.375" style="2" bestFit="1" customWidth="1"/>
    <col min="3085" max="3085" width="7.375" style="2" bestFit="1" customWidth="1"/>
    <col min="3086" max="3087" width="18.875" style="2" bestFit="1" customWidth="1"/>
    <col min="3088" max="3088" width="12.375" style="2" bestFit="1" customWidth="1"/>
    <col min="3089" max="3089" width="12.25" style="2" bestFit="1" customWidth="1"/>
    <col min="3090" max="3090" width="13" style="2" customWidth="1"/>
    <col min="3091" max="3328" width="39.375" style="2"/>
    <col min="3329" max="3329" width="5.625" style="2" customWidth="1"/>
    <col min="3330" max="3330" width="16.25" style="2" customWidth="1"/>
    <col min="3331" max="3331" width="15" style="2" customWidth="1"/>
    <col min="3332" max="3332" width="16.25" style="2" customWidth="1"/>
    <col min="3333" max="3333" width="14.875" style="2" customWidth="1"/>
    <col min="3334" max="3334" width="5.625" style="2" customWidth="1"/>
    <col min="3335" max="3335" width="11.875" style="2" customWidth="1"/>
    <col min="3336" max="3336" width="5.125" style="2" customWidth="1"/>
    <col min="3337" max="3337" width="8.125" style="2" customWidth="1"/>
    <col min="3338" max="3338" width="11.875" style="2" customWidth="1"/>
    <col min="3339" max="3339" width="8.75" style="2" bestFit="1" customWidth="1"/>
    <col min="3340" max="3340" width="10.375" style="2" bestFit="1" customWidth="1"/>
    <col min="3341" max="3341" width="7.375" style="2" bestFit="1" customWidth="1"/>
    <col min="3342" max="3343" width="18.875" style="2" bestFit="1" customWidth="1"/>
    <col min="3344" max="3344" width="12.375" style="2" bestFit="1" customWidth="1"/>
    <col min="3345" max="3345" width="12.25" style="2" bestFit="1" customWidth="1"/>
    <col min="3346" max="3346" width="13" style="2" customWidth="1"/>
    <col min="3347" max="3584" width="39.375" style="2"/>
    <col min="3585" max="3585" width="5.625" style="2" customWidth="1"/>
    <col min="3586" max="3586" width="16.25" style="2" customWidth="1"/>
    <col min="3587" max="3587" width="15" style="2" customWidth="1"/>
    <col min="3588" max="3588" width="16.25" style="2" customWidth="1"/>
    <col min="3589" max="3589" width="14.875" style="2" customWidth="1"/>
    <col min="3590" max="3590" width="5.625" style="2" customWidth="1"/>
    <col min="3591" max="3591" width="11.875" style="2" customWidth="1"/>
    <col min="3592" max="3592" width="5.125" style="2" customWidth="1"/>
    <col min="3593" max="3593" width="8.125" style="2" customWidth="1"/>
    <col min="3594" max="3594" width="11.875" style="2" customWidth="1"/>
    <col min="3595" max="3595" width="8.75" style="2" bestFit="1" customWidth="1"/>
    <col min="3596" max="3596" width="10.375" style="2" bestFit="1" customWidth="1"/>
    <col min="3597" max="3597" width="7.375" style="2" bestFit="1" customWidth="1"/>
    <col min="3598" max="3599" width="18.875" style="2" bestFit="1" customWidth="1"/>
    <col min="3600" max="3600" width="12.375" style="2" bestFit="1" customWidth="1"/>
    <col min="3601" max="3601" width="12.25" style="2" bestFit="1" customWidth="1"/>
    <col min="3602" max="3602" width="13" style="2" customWidth="1"/>
    <col min="3603" max="3840" width="39.375" style="2"/>
    <col min="3841" max="3841" width="5.625" style="2" customWidth="1"/>
    <col min="3842" max="3842" width="16.25" style="2" customWidth="1"/>
    <col min="3843" max="3843" width="15" style="2" customWidth="1"/>
    <col min="3844" max="3844" width="16.25" style="2" customWidth="1"/>
    <col min="3845" max="3845" width="14.875" style="2" customWidth="1"/>
    <col min="3846" max="3846" width="5.625" style="2" customWidth="1"/>
    <col min="3847" max="3847" width="11.875" style="2" customWidth="1"/>
    <col min="3848" max="3848" width="5.125" style="2" customWidth="1"/>
    <col min="3849" max="3849" width="8.125" style="2" customWidth="1"/>
    <col min="3850" max="3850" width="11.875" style="2" customWidth="1"/>
    <col min="3851" max="3851" width="8.75" style="2" bestFit="1" customWidth="1"/>
    <col min="3852" max="3852" width="10.375" style="2" bestFit="1" customWidth="1"/>
    <col min="3853" max="3853" width="7.375" style="2" bestFit="1" customWidth="1"/>
    <col min="3854" max="3855" width="18.875" style="2" bestFit="1" customWidth="1"/>
    <col min="3856" max="3856" width="12.375" style="2" bestFit="1" customWidth="1"/>
    <col min="3857" max="3857" width="12.25" style="2" bestFit="1" customWidth="1"/>
    <col min="3858" max="3858" width="13" style="2" customWidth="1"/>
    <col min="3859" max="4096" width="39.375" style="2"/>
    <col min="4097" max="4097" width="5.625" style="2" customWidth="1"/>
    <col min="4098" max="4098" width="16.25" style="2" customWidth="1"/>
    <col min="4099" max="4099" width="15" style="2" customWidth="1"/>
    <col min="4100" max="4100" width="16.25" style="2" customWidth="1"/>
    <col min="4101" max="4101" width="14.875" style="2" customWidth="1"/>
    <col min="4102" max="4102" width="5.625" style="2" customWidth="1"/>
    <col min="4103" max="4103" width="11.875" style="2" customWidth="1"/>
    <col min="4104" max="4104" width="5.125" style="2" customWidth="1"/>
    <col min="4105" max="4105" width="8.125" style="2" customWidth="1"/>
    <col min="4106" max="4106" width="11.875" style="2" customWidth="1"/>
    <col min="4107" max="4107" width="8.75" style="2" bestFit="1" customWidth="1"/>
    <col min="4108" max="4108" width="10.375" style="2" bestFit="1" customWidth="1"/>
    <col min="4109" max="4109" width="7.375" style="2" bestFit="1" customWidth="1"/>
    <col min="4110" max="4111" width="18.875" style="2" bestFit="1" customWidth="1"/>
    <col min="4112" max="4112" width="12.375" style="2" bestFit="1" customWidth="1"/>
    <col min="4113" max="4113" width="12.25" style="2" bestFit="1" customWidth="1"/>
    <col min="4114" max="4114" width="13" style="2" customWidth="1"/>
    <col min="4115" max="4352" width="39.375" style="2"/>
    <col min="4353" max="4353" width="5.625" style="2" customWidth="1"/>
    <col min="4354" max="4354" width="16.25" style="2" customWidth="1"/>
    <col min="4355" max="4355" width="15" style="2" customWidth="1"/>
    <col min="4356" max="4356" width="16.25" style="2" customWidth="1"/>
    <col min="4357" max="4357" width="14.875" style="2" customWidth="1"/>
    <col min="4358" max="4358" width="5.625" style="2" customWidth="1"/>
    <col min="4359" max="4359" width="11.875" style="2" customWidth="1"/>
    <col min="4360" max="4360" width="5.125" style="2" customWidth="1"/>
    <col min="4361" max="4361" width="8.125" style="2" customWidth="1"/>
    <col min="4362" max="4362" width="11.875" style="2" customWidth="1"/>
    <col min="4363" max="4363" width="8.75" style="2" bestFit="1" customWidth="1"/>
    <col min="4364" max="4364" width="10.375" style="2" bestFit="1" customWidth="1"/>
    <col min="4365" max="4365" width="7.375" style="2" bestFit="1" customWidth="1"/>
    <col min="4366" max="4367" width="18.875" style="2" bestFit="1" customWidth="1"/>
    <col min="4368" max="4368" width="12.375" style="2" bestFit="1" customWidth="1"/>
    <col min="4369" max="4369" width="12.25" style="2" bestFit="1" customWidth="1"/>
    <col min="4370" max="4370" width="13" style="2" customWidth="1"/>
    <col min="4371" max="4608" width="39.375" style="2"/>
    <col min="4609" max="4609" width="5.625" style="2" customWidth="1"/>
    <col min="4610" max="4610" width="16.25" style="2" customWidth="1"/>
    <col min="4611" max="4611" width="15" style="2" customWidth="1"/>
    <col min="4612" max="4612" width="16.25" style="2" customWidth="1"/>
    <col min="4613" max="4613" width="14.875" style="2" customWidth="1"/>
    <col min="4614" max="4614" width="5.625" style="2" customWidth="1"/>
    <col min="4615" max="4615" width="11.875" style="2" customWidth="1"/>
    <col min="4616" max="4616" width="5.125" style="2" customWidth="1"/>
    <col min="4617" max="4617" width="8.125" style="2" customWidth="1"/>
    <col min="4618" max="4618" width="11.875" style="2" customWidth="1"/>
    <col min="4619" max="4619" width="8.75" style="2" bestFit="1" customWidth="1"/>
    <col min="4620" max="4620" width="10.375" style="2" bestFit="1" customWidth="1"/>
    <col min="4621" max="4621" width="7.375" style="2" bestFit="1" customWidth="1"/>
    <col min="4622" max="4623" width="18.875" style="2" bestFit="1" customWidth="1"/>
    <col min="4624" max="4624" width="12.375" style="2" bestFit="1" customWidth="1"/>
    <col min="4625" max="4625" width="12.25" style="2" bestFit="1" customWidth="1"/>
    <col min="4626" max="4626" width="13" style="2" customWidth="1"/>
    <col min="4627" max="4864" width="39.375" style="2"/>
    <col min="4865" max="4865" width="5.625" style="2" customWidth="1"/>
    <col min="4866" max="4866" width="16.25" style="2" customWidth="1"/>
    <col min="4867" max="4867" width="15" style="2" customWidth="1"/>
    <col min="4868" max="4868" width="16.25" style="2" customWidth="1"/>
    <col min="4869" max="4869" width="14.875" style="2" customWidth="1"/>
    <col min="4870" max="4870" width="5.625" style="2" customWidth="1"/>
    <col min="4871" max="4871" width="11.875" style="2" customWidth="1"/>
    <col min="4872" max="4872" width="5.125" style="2" customWidth="1"/>
    <col min="4873" max="4873" width="8.125" style="2" customWidth="1"/>
    <col min="4874" max="4874" width="11.875" style="2" customWidth="1"/>
    <col min="4875" max="4875" width="8.75" style="2" bestFit="1" customWidth="1"/>
    <col min="4876" max="4876" width="10.375" style="2" bestFit="1" customWidth="1"/>
    <col min="4877" max="4877" width="7.375" style="2" bestFit="1" customWidth="1"/>
    <col min="4878" max="4879" width="18.875" style="2" bestFit="1" customWidth="1"/>
    <col min="4880" max="4880" width="12.375" style="2" bestFit="1" customWidth="1"/>
    <col min="4881" max="4881" width="12.25" style="2" bestFit="1" customWidth="1"/>
    <col min="4882" max="4882" width="13" style="2" customWidth="1"/>
    <col min="4883" max="5120" width="39.375" style="2"/>
    <col min="5121" max="5121" width="5.625" style="2" customWidth="1"/>
    <col min="5122" max="5122" width="16.25" style="2" customWidth="1"/>
    <col min="5123" max="5123" width="15" style="2" customWidth="1"/>
    <col min="5124" max="5124" width="16.25" style="2" customWidth="1"/>
    <col min="5125" max="5125" width="14.875" style="2" customWidth="1"/>
    <col min="5126" max="5126" width="5.625" style="2" customWidth="1"/>
    <col min="5127" max="5127" width="11.875" style="2" customWidth="1"/>
    <col min="5128" max="5128" width="5.125" style="2" customWidth="1"/>
    <col min="5129" max="5129" width="8.125" style="2" customWidth="1"/>
    <col min="5130" max="5130" width="11.875" style="2" customWidth="1"/>
    <col min="5131" max="5131" width="8.75" style="2" bestFit="1" customWidth="1"/>
    <col min="5132" max="5132" width="10.375" style="2" bestFit="1" customWidth="1"/>
    <col min="5133" max="5133" width="7.375" style="2" bestFit="1" customWidth="1"/>
    <col min="5134" max="5135" width="18.875" style="2" bestFit="1" customWidth="1"/>
    <col min="5136" max="5136" width="12.375" style="2" bestFit="1" customWidth="1"/>
    <col min="5137" max="5137" width="12.25" style="2" bestFit="1" customWidth="1"/>
    <col min="5138" max="5138" width="13" style="2" customWidth="1"/>
    <col min="5139" max="5376" width="39.375" style="2"/>
    <col min="5377" max="5377" width="5.625" style="2" customWidth="1"/>
    <col min="5378" max="5378" width="16.25" style="2" customWidth="1"/>
    <col min="5379" max="5379" width="15" style="2" customWidth="1"/>
    <col min="5380" max="5380" width="16.25" style="2" customWidth="1"/>
    <col min="5381" max="5381" width="14.875" style="2" customWidth="1"/>
    <col min="5382" max="5382" width="5.625" style="2" customWidth="1"/>
    <col min="5383" max="5383" width="11.875" style="2" customWidth="1"/>
    <col min="5384" max="5384" width="5.125" style="2" customWidth="1"/>
    <col min="5385" max="5385" width="8.125" style="2" customWidth="1"/>
    <col min="5386" max="5386" width="11.875" style="2" customWidth="1"/>
    <col min="5387" max="5387" width="8.75" style="2" bestFit="1" customWidth="1"/>
    <col min="5388" max="5388" width="10.375" style="2" bestFit="1" customWidth="1"/>
    <col min="5389" max="5389" width="7.375" style="2" bestFit="1" customWidth="1"/>
    <col min="5390" max="5391" width="18.875" style="2" bestFit="1" customWidth="1"/>
    <col min="5392" max="5392" width="12.375" style="2" bestFit="1" customWidth="1"/>
    <col min="5393" max="5393" width="12.25" style="2" bestFit="1" customWidth="1"/>
    <col min="5394" max="5394" width="13" style="2" customWidth="1"/>
    <col min="5395" max="5632" width="39.375" style="2"/>
    <col min="5633" max="5633" width="5.625" style="2" customWidth="1"/>
    <col min="5634" max="5634" width="16.25" style="2" customWidth="1"/>
    <col min="5635" max="5635" width="15" style="2" customWidth="1"/>
    <col min="5636" max="5636" width="16.25" style="2" customWidth="1"/>
    <col min="5637" max="5637" width="14.875" style="2" customWidth="1"/>
    <col min="5638" max="5638" width="5.625" style="2" customWidth="1"/>
    <col min="5639" max="5639" width="11.875" style="2" customWidth="1"/>
    <col min="5640" max="5640" width="5.125" style="2" customWidth="1"/>
    <col min="5641" max="5641" width="8.125" style="2" customWidth="1"/>
    <col min="5642" max="5642" width="11.875" style="2" customWidth="1"/>
    <col min="5643" max="5643" width="8.75" style="2" bestFit="1" customWidth="1"/>
    <col min="5644" max="5644" width="10.375" style="2" bestFit="1" customWidth="1"/>
    <col min="5645" max="5645" width="7.375" style="2" bestFit="1" customWidth="1"/>
    <col min="5646" max="5647" width="18.875" style="2" bestFit="1" customWidth="1"/>
    <col min="5648" max="5648" width="12.375" style="2" bestFit="1" customWidth="1"/>
    <col min="5649" max="5649" width="12.25" style="2" bestFit="1" customWidth="1"/>
    <col min="5650" max="5650" width="13" style="2" customWidth="1"/>
    <col min="5651" max="5888" width="39.375" style="2"/>
    <col min="5889" max="5889" width="5.625" style="2" customWidth="1"/>
    <col min="5890" max="5890" width="16.25" style="2" customWidth="1"/>
    <col min="5891" max="5891" width="15" style="2" customWidth="1"/>
    <col min="5892" max="5892" width="16.25" style="2" customWidth="1"/>
    <col min="5893" max="5893" width="14.875" style="2" customWidth="1"/>
    <col min="5894" max="5894" width="5.625" style="2" customWidth="1"/>
    <col min="5895" max="5895" width="11.875" style="2" customWidth="1"/>
    <col min="5896" max="5896" width="5.125" style="2" customWidth="1"/>
    <col min="5897" max="5897" width="8.125" style="2" customWidth="1"/>
    <col min="5898" max="5898" width="11.875" style="2" customWidth="1"/>
    <col min="5899" max="5899" width="8.75" style="2" bestFit="1" customWidth="1"/>
    <col min="5900" max="5900" width="10.375" style="2" bestFit="1" customWidth="1"/>
    <col min="5901" max="5901" width="7.375" style="2" bestFit="1" customWidth="1"/>
    <col min="5902" max="5903" width="18.875" style="2" bestFit="1" customWidth="1"/>
    <col min="5904" max="5904" width="12.375" style="2" bestFit="1" customWidth="1"/>
    <col min="5905" max="5905" width="12.25" style="2" bestFit="1" customWidth="1"/>
    <col min="5906" max="5906" width="13" style="2" customWidth="1"/>
    <col min="5907" max="6144" width="39.375" style="2"/>
    <col min="6145" max="6145" width="5.625" style="2" customWidth="1"/>
    <col min="6146" max="6146" width="16.25" style="2" customWidth="1"/>
    <col min="6147" max="6147" width="15" style="2" customWidth="1"/>
    <col min="6148" max="6148" width="16.25" style="2" customWidth="1"/>
    <col min="6149" max="6149" width="14.875" style="2" customWidth="1"/>
    <col min="6150" max="6150" width="5.625" style="2" customWidth="1"/>
    <col min="6151" max="6151" width="11.875" style="2" customWidth="1"/>
    <col min="6152" max="6152" width="5.125" style="2" customWidth="1"/>
    <col min="6153" max="6153" width="8.125" style="2" customWidth="1"/>
    <col min="6154" max="6154" width="11.875" style="2" customWidth="1"/>
    <col min="6155" max="6155" width="8.75" style="2" bestFit="1" customWidth="1"/>
    <col min="6156" max="6156" width="10.375" style="2" bestFit="1" customWidth="1"/>
    <col min="6157" max="6157" width="7.375" style="2" bestFit="1" customWidth="1"/>
    <col min="6158" max="6159" width="18.875" style="2" bestFit="1" customWidth="1"/>
    <col min="6160" max="6160" width="12.375" style="2" bestFit="1" customWidth="1"/>
    <col min="6161" max="6161" width="12.25" style="2" bestFit="1" customWidth="1"/>
    <col min="6162" max="6162" width="13" style="2" customWidth="1"/>
    <col min="6163" max="6400" width="39.375" style="2"/>
    <col min="6401" max="6401" width="5.625" style="2" customWidth="1"/>
    <col min="6402" max="6402" width="16.25" style="2" customWidth="1"/>
    <col min="6403" max="6403" width="15" style="2" customWidth="1"/>
    <col min="6404" max="6404" width="16.25" style="2" customWidth="1"/>
    <col min="6405" max="6405" width="14.875" style="2" customWidth="1"/>
    <col min="6406" max="6406" width="5.625" style="2" customWidth="1"/>
    <col min="6407" max="6407" width="11.875" style="2" customWidth="1"/>
    <col min="6408" max="6408" width="5.125" style="2" customWidth="1"/>
    <col min="6409" max="6409" width="8.125" style="2" customWidth="1"/>
    <col min="6410" max="6410" width="11.875" style="2" customWidth="1"/>
    <col min="6411" max="6411" width="8.75" style="2" bestFit="1" customWidth="1"/>
    <col min="6412" max="6412" width="10.375" style="2" bestFit="1" customWidth="1"/>
    <col min="6413" max="6413" width="7.375" style="2" bestFit="1" customWidth="1"/>
    <col min="6414" max="6415" width="18.875" style="2" bestFit="1" customWidth="1"/>
    <col min="6416" max="6416" width="12.375" style="2" bestFit="1" customWidth="1"/>
    <col min="6417" max="6417" width="12.25" style="2" bestFit="1" customWidth="1"/>
    <col min="6418" max="6418" width="13" style="2" customWidth="1"/>
    <col min="6419" max="6656" width="39.375" style="2"/>
    <col min="6657" max="6657" width="5.625" style="2" customWidth="1"/>
    <col min="6658" max="6658" width="16.25" style="2" customWidth="1"/>
    <col min="6659" max="6659" width="15" style="2" customWidth="1"/>
    <col min="6660" max="6660" width="16.25" style="2" customWidth="1"/>
    <col min="6661" max="6661" width="14.875" style="2" customWidth="1"/>
    <col min="6662" max="6662" width="5.625" style="2" customWidth="1"/>
    <col min="6663" max="6663" width="11.875" style="2" customWidth="1"/>
    <col min="6664" max="6664" width="5.125" style="2" customWidth="1"/>
    <col min="6665" max="6665" width="8.125" style="2" customWidth="1"/>
    <col min="6666" max="6666" width="11.875" style="2" customWidth="1"/>
    <col min="6667" max="6667" width="8.75" style="2" bestFit="1" customWidth="1"/>
    <col min="6668" max="6668" width="10.375" style="2" bestFit="1" customWidth="1"/>
    <col min="6669" max="6669" width="7.375" style="2" bestFit="1" customWidth="1"/>
    <col min="6670" max="6671" width="18.875" style="2" bestFit="1" customWidth="1"/>
    <col min="6672" max="6672" width="12.375" style="2" bestFit="1" customWidth="1"/>
    <col min="6673" max="6673" width="12.25" style="2" bestFit="1" customWidth="1"/>
    <col min="6674" max="6674" width="13" style="2" customWidth="1"/>
    <col min="6675" max="6912" width="39.375" style="2"/>
    <col min="6913" max="6913" width="5.625" style="2" customWidth="1"/>
    <col min="6914" max="6914" width="16.25" style="2" customWidth="1"/>
    <col min="6915" max="6915" width="15" style="2" customWidth="1"/>
    <col min="6916" max="6916" width="16.25" style="2" customWidth="1"/>
    <col min="6917" max="6917" width="14.875" style="2" customWidth="1"/>
    <col min="6918" max="6918" width="5.625" style="2" customWidth="1"/>
    <col min="6919" max="6919" width="11.875" style="2" customWidth="1"/>
    <col min="6920" max="6920" width="5.125" style="2" customWidth="1"/>
    <col min="6921" max="6921" width="8.125" style="2" customWidth="1"/>
    <col min="6922" max="6922" width="11.875" style="2" customWidth="1"/>
    <col min="6923" max="6923" width="8.75" style="2" bestFit="1" customWidth="1"/>
    <col min="6924" max="6924" width="10.375" style="2" bestFit="1" customWidth="1"/>
    <col min="6925" max="6925" width="7.375" style="2" bestFit="1" customWidth="1"/>
    <col min="6926" max="6927" width="18.875" style="2" bestFit="1" customWidth="1"/>
    <col min="6928" max="6928" width="12.375" style="2" bestFit="1" customWidth="1"/>
    <col min="6929" max="6929" width="12.25" style="2" bestFit="1" customWidth="1"/>
    <col min="6930" max="6930" width="13" style="2" customWidth="1"/>
    <col min="6931" max="7168" width="39.375" style="2"/>
    <col min="7169" max="7169" width="5.625" style="2" customWidth="1"/>
    <col min="7170" max="7170" width="16.25" style="2" customWidth="1"/>
    <col min="7171" max="7171" width="15" style="2" customWidth="1"/>
    <col min="7172" max="7172" width="16.25" style="2" customWidth="1"/>
    <col min="7173" max="7173" width="14.875" style="2" customWidth="1"/>
    <col min="7174" max="7174" width="5.625" style="2" customWidth="1"/>
    <col min="7175" max="7175" width="11.875" style="2" customWidth="1"/>
    <col min="7176" max="7176" width="5.125" style="2" customWidth="1"/>
    <col min="7177" max="7177" width="8.125" style="2" customWidth="1"/>
    <col min="7178" max="7178" width="11.875" style="2" customWidth="1"/>
    <col min="7179" max="7179" width="8.75" style="2" bestFit="1" customWidth="1"/>
    <col min="7180" max="7180" width="10.375" style="2" bestFit="1" customWidth="1"/>
    <col min="7181" max="7181" width="7.375" style="2" bestFit="1" customWidth="1"/>
    <col min="7182" max="7183" width="18.875" style="2" bestFit="1" customWidth="1"/>
    <col min="7184" max="7184" width="12.375" style="2" bestFit="1" customWidth="1"/>
    <col min="7185" max="7185" width="12.25" style="2" bestFit="1" customWidth="1"/>
    <col min="7186" max="7186" width="13" style="2" customWidth="1"/>
    <col min="7187" max="7424" width="39.375" style="2"/>
    <col min="7425" max="7425" width="5.625" style="2" customWidth="1"/>
    <col min="7426" max="7426" width="16.25" style="2" customWidth="1"/>
    <col min="7427" max="7427" width="15" style="2" customWidth="1"/>
    <col min="7428" max="7428" width="16.25" style="2" customWidth="1"/>
    <col min="7429" max="7429" width="14.875" style="2" customWidth="1"/>
    <col min="7430" max="7430" width="5.625" style="2" customWidth="1"/>
    <col min="7431" max="7431" width="11.875" style="2" customWidth="1"/>
    <col min="7432" max="7432" width="5.125" style="2" customWidth="1"/>
    <col min="7433" max="7433" width="8.125" style="2" customWidth="1"/>
    <col min="7434" max="7434" width="11.875" style="2" customWidth="1"/>
    <col min="7435" max="7435" width="8.75" style="2" bestFit="1" customWidth="1"/>
    <col min="7436" max="7436" width="10.375" style="2" bestFit="1" customWidth="1"/>
    <col min="7437" max="7437" width="7.375" style="2" bestFit="1" customWidth="1"/>
    <col min="7438" max="7439" width="18.875" style="2" bestFit="1" customWidth="1"/>
    <col min="7440" max="7440" width="12.375" style="2" bestFit="1" customWidth="1"/>
    <col min="7441" max="7441" width="12.25" style="2" bestFit="1" customWidth="1"/>
    <col min="7442" max="7442" width="13" style="2" customWidth="1"/>
    <col min="7443" max="7680" width="39.375" style="2"/>
    <col min="7681" max="7681" width="5.625" style="2" customWidth="1"/>
    <col min="7682" max="7682" width="16.25" style="2" customWidth="1"/>
    <col min="7683" max="7683" width="15" style="2" customWidth="1"/>
    <col min="7684" max="7684" width="16.25" style="2" customWidth="1"/>
    <col min="7685" max="7685" width="14.875" style="2" customWidth="1"/>
    <col min="7686" max="7686" width="5.625" style="2" customWidth="1"/>
    <col min="7687" max="7687" width="11.875" style="2" customWidth="1"/>
    <col min="7688" max="7688" width="5.125" style="2" customWidth="1"/>
    <col min="7689" max="7689" width="8.125" style="2" customWidth="1"/>
    <col min="7690" max="7690" width="11.875" style="2" customWidth="1"/>
    <col min="7691" max="7691" width="8.75" style="2" bestFit="1" customWidth="1"/>
    <col min="7692" max="7692" width="10.375" style="2" bestFit="1" customWidth="1"/>
    <col min="7693" max="7693" width="7.375" style="2" bestFit="1" customWidth="1"/>
    <col min="7694" max="7695" width="18.875" style="2" bestFit="1" customWidth="1"/>
    <col min="7696" max="7696" width="12.375" style="2" bestFit="1" customWidth="1"/>
    <col min="7697" max="7697" width="12.25" style="2" bestFit="1" customWidth="1"/>
    <col min="7698" max="7698" width="13" style="2" customWidth="1"/>
    <col min="7699" max="7936" width="39.375" style="2"/>
    <col min="7937" max="7937" width="5.625" style="2" customWidth="1"/>
    <col min="7938" max="7938" width="16.25" style="2" customWidth="1"/>
    <col min="7939" max="7939" width="15" style="2" customWidth="1"/>
    <col min="7940" max="7940" width="16.25" style="2" customWidth="1"/>
    <col min="7941" max="7941" width="14.875" style="2" customWidth="1"/>
    <col min="7942" max="7942" width="5.625" style="2" customWidth="1"/>
    <col min="7943" max="7943" width="11.875" style="2" customWidth="1"/>
    <col min="7944" max="7944" width="5.125" style="2" customWidth="1"/>
    <col min="7945" max="7945" width="8.125" style="2" customWidth="1"/>
    <col min="7946" max="7946" width="11.875" style="2" customWidth="1"/>
    <col min="7947" max="7947" width="8.75" style="2" bestFit="1" customWidth="1"/>
    <col min="7948" max="7948" width="10.375" style="2" bestFit="1" customWidth="1"/>
    <col min="7949" max="7949" width="7.375" style="2" bestFit="1" customWidth="1"/>
    <col min="7950" max="7951" width="18.875" style="2" bestFit="1" customWidth="1"/>
    <col min="7952" max="7952" width="12.375" style="2" bestFit="1" customWidth="1"/>
    <col min="7953" max="7953" width="12.25" style="2" bestFit="1" customWidth="1"/>
    <col min="7954" max="7954" width="13" style="2" customWidth="1"/>
    <col min="7955" max="8192" width="39.375" style="2"/>
    <col min="8193" max="8193" width="5.625" style="2" customWidth="1"/>
    <col min="8194" max="8194" width="16.25" style="2" customWidth="1"/>
    <col min="8195" max="8195" width="15" style="2" customWidth="1"/>
    <col min="8196" max="8196" width="16.25" style="2" customWidth="1"/>
    <col min="8197" max="8197" width="14.875" style="2" customWidth="1"/>
    <col min="8198" max="8198" width="5.625" style="2" customWidth="1"/>
    <col min="8199" max="8199" width="11.875" style="2" customWidth="1"/>
    <col min="8200" max="8200" width="5.125" style="2" customWidth="1"/>
    <col min="8201" max="8201" width="8.125" style="2" customWidth="1"/>
    <col min="8202" max="8202" width="11.875" style="2" customWidth="1"/>
    <col min="8203" max="8203" width="8.75" style="2" bestFit="1" customWidth="1"/>
    <col min="8204" max="8204" width="10.375" style="2" bestFit="1" customWidth="1"/>
    <col min="8205" max="8205" width="7.375" style="2" bestFit="1" customWidth="1"/>
    <col min="8206" max="8207" width="18.875" style="2" bestFit="1" customWidth="1"/>
    <col min="8208" max="8208" width="12.375" style="2" bestFit="1" customWidth="1"/>
    <col min="8209" max="8209" width="12.25" style="2" bestFit="1" customWidth="1"/>
    <col min="8210" max="8210" width="13" style="2" customWidth="1"/>
    <col min="8211" max="8448" width="39.375" style="2"/>
    <col min="8449" max="8449" width="5.625" style="2" customWidth="1"/>
    <col min="8450" max="8450" width="16.25" style="2" customWidth="1"/>
    <col min="8451" max="8451" width="15" style="2" customWidth="1"/>
    <col min="8452" max="8452" width="16.25" style="2" customWidth="1"/>
    <col min="8453" max="8453" width="14.875" style="2" customWidth="1"/>
    <col min="8454" max="8454" width="5.625" style="2" customWidth="1"/>
    <col min="8455" max="8455" width="11.875" style="2" customWidth="1"/>
    <col min="8456" max="8456" width="5.125" style="2" customWidth="1"/>
    <col min="8457" max="8457" width="8.125" style="2" customWidth="1"/>
    <col min="8458" max="8458" width="11.875" style="2" customWidth="1"/>
    <col min="8459" max="8459" width="8.75" style="2" bestFit="1" customWidth="1"/>
    <col min="8460" max="8460" width="10.375" style="2" bestFit="1" customWidth="1"/>
    <col min="8461" max="8461" width="7.375" style="2" bestFit="1" customWidth="1"/>
    <col min="8462" max="8463" width="18.875" style="2" bestFit="1" customWidth="1"/>
    <col min="8464" max="8464" width="12.375" style="2" bestFit="1" customWidth="1"/>
    <col min="8465" max="8465" width="12.25" style="2" bestFit="1" customWidth="1"/>
    <col min="8466" max="8466" width="13" style="2" customWidth="1"/>
    <col min="8467" max="8704" width="39.375" style="2"/>
    <col min="8705" max="8705" width="5.625" style="2" customWidth="1"/>
    <col min="8706" max="8706" width="16.25" style="2" customWidth="1"/>
    <col min="8707" max="8707" width="15" style="2" customWidth="1"/>
    <col min="8708" max="8708" width="16.25" style="2" customWidth="1"/>
    <col min="8709" max="8709" width="14.875" style="2" customWidth="1"/>
    <col min="8710" max="8710" width="5.625" style="2" customWidth="1"/>
    <col min="8711" max="8711" width="11.875" style="2" customWidth="1"/>
    <col min="8712" max="8712" width="5.125" style="2" customWidth="1"/>
    <col min="8713" max="8713" width="8.125" style="2" customWidth="1"/>
    <col min="8714" max="8714" width="11.875" style="2" customWidth="1"/>
    <col min="8715" max="8715" width="8.75" style="2" bestFit="1" customWidth="1"/>
    <col min="8716" max="8716" width="10.375" style="2" bestFit="1" customWidth="1"/>
    <col min="8717" max="8717" width="7.375" style="2" bestFit="1" customWidth="1"/>
    <col min="8718" max="8719" width="18.875" style="2" bestFit="1" customWidth="1"/>
    <col min="8720" max="8720" width="12.375" style="2" bestFit="1" customWidth="1"/>
    <col min="8721" max="8721" width="12.25" style="2" bestFit="1" customWidth="1"/>
    <col min="8722" max="8722" width="13" style="2" customWidth="1"/>
    <col min="8723" max="8960" width="39.375" style="2"/>
    <col min="8961" max="8961" width="5.625" style="2" customWidth="1"/>
    <col min="8962" max="8962" width="16.25" style="2" customWidth="1"/>
    <col min="8963" max="8963" width="15" style="2" customWidth="1"/>
    <col min="8964" max="8964" width="16.25" style="2" customWidth="1"/>
    <col min="8965" max="8965" width="14.875" style="2" customWidth="1"/>
    <col min="8966" max="8966" width="5.625" style="2" customWidth="1"/>
    <col min="8967" max="8967" width="11.875" style="2" customWidth="1"/>
    <col min="8968" max="8968" width="5.125" style="2" customWidth="1"/>
    <col min="8969" max="8969" width="8.125" style="2" customWidth="1"/>
    <col min="8970" max="8970" width="11.875" style="2" customWidth="1"/>
    <col min="8971" max="8971" width="8.75" style="2" bestFit="1" customWidth="1"/>
    <col min="8972" max="8972" width="10.375" style="2" bestFit="1" customWidth="1"/>
    <col min="8973" max="8973" width="7.375" style="2" bestFit="1" customWidth="1"/>
    <col min="8974" max="8975" width="18.875" style="2" bestFit="1" customWidth="1"/>
    <col min="8976" max="8976" width="12.375" style="2" bestFit="1" customWidth="1"/>
    <col min="8977" max="8977" width="12.25" style="2" bestFit="1" customWidth="1"/>
    <col min="8978" max="8978" width="13" style="2" customWidth="1"/>
    <col min="8979" max="9216" width="39.375" style="2"/>
    <col min="9217" max="9217" width="5.625" style="2" customWidth="1"/>
    <col min="9218" max="9218" width="16.25" style="2" customWidth="1"/>
    <col min="9219" max="9219" width="15" style="2" customWidth="1"/>
    <col min="9220" max="9220" width="16.25" style="2" customWidth="1"/>
    <col min="9221" max="9221" width="14.875" style="2" customWidth="1"/>
    <col min="9222" max="9222" width="5.625" style="2" customWidth="1"/>
    <col min="9223" max="9223" width="11.875" style="2" customWidth="1"/>
    <col min="9224" max="9224" width="5.125" style="2" customWidth="1"/>
    <col min="9225" max="9225" width="8.125" style="2" customWidth="1"/>
    <col min="9226" max="9226" width="11.875" style="2" customWidth="1"/>
    <col min="9227" max="9227" width="8.75" style="2" bestFit="1" customWidth="1"/>
    <col min="9228" max="9228" width="10.375" style="2" bestFit="1" customWidth="1"/>
    <col min="9229" max="9229" width="7.375" style="2" bestFit="1" customWidth="1"/>
    <col min="9230" max="9231" width="18.875" style="2" bestFit="1" customWidth="1"/>
    <col min="9232" max="9232" width="12.375" style="2" bestFit="1" customWidth="1"/>
    <col min="9233" max="9233" width="12.25" style="2" bestFit="1" customWidth="1"/>
    <col min="9234" max="9234" width="13" style="2" customWidth="1"/>
    <col min="9235" max="9472" width="39.375" style="2"/>
    <col min="9473" max="9473" width="5.625" style="2" customWidth="1"/>
    <col min="9474" max="9474" width="16.25" style="2" customWidth="1"/>
    <col min="9475" max="9475" width="15" style="2" customWidth="1"/>
    <col min="9476" max="9476" width="16.25" style="2" customWidth="1"/>
    <col min="9477" max="9477" width="14.875" style="2" customWidth="1"/>
    <col min="9478" max="9478" width="5.625" style="2" customWidth="1"/>
    <col min="9479" max="9479" width="11.875" style="2" customWidth="1"/>
    <col min="9480" max="9480" width="5.125" style="2" customWidth="1"/>
    <col min="9481" max="9481" width="8.125" style="2" customWidth="1"/>
    <col min="9482" max="9482" width="11.875" style="2" customWidth="1"/>
    <col min="9483" max="9483" width="8.75" style="2" bestFit="1" customWidth="1"/>
    <col min="9484" max="9484" width="10.375" style="2" bestFit="1" customWidth="1"/>
    <col min="9485" max="9485" width="7.375" style="2" bestFit="1" customWidth="1"/>
    <col min="9486" max="9487" width="18.875" style="2" bestFit="1" customWidth="1"/>
    <col min="9488" max="9488" width="12.375" style="2" bestFit="1" customWidth="1"/>
    <col min="9489" max="9489" width="12.25" style="2" bestFit="1" customWidth="1"/>
    <col min="9490" max="9490" width="13" style="2" customWidth="1"/>
    <col min="9491" max="9728" width="39.375" style="2"/>
    <col min="9729" max="9729" width="5.625" style="2" customWidth="1"/>
    <col min="9730" max="9730" width="16.25" style="2" customWidth="1"/>
    <col min="9731" max="9731" width="15" style="2" customWidth="1"/>
    <col min="9732" max="9732" width="16.25" style="2" customWidth="1"/>
    <col min="9733" max="9733" width="14.875" style="2" customWidth="1"/>
    <col min="9734" max="9734" width="5.625" style="2" customWidth="1"/>
    <col min="9735" max="9735" width="11.875" style="2" customWidth="1"/>
    <col min="9736" max="9736" width="5.125" style="2" customWidth="1"/>
    <col min="9737" max="9737" width="8.125" style="2" customWidth="1"/>
    <col min="9738" max="9738" width="11.875" style="2" customWidth="1"/>
    <col min="9739" max="9739" width="8.75" style="2" bestFit="1" customWidth="1"/>
    <col min="9740" max="9740" width="10.375" style="2" bestFit="1" customWidth="1"/>
    <col min="9741" max="9741" width="7.375" style="2" bestFit="1" customWidth="1"/>
    <col min="9742" max="9743" width="18.875" style="2" bestFit="1" customWidth="1"/>
    <col min="9744" max="9744" width="12.375" style="2" bestFit="1" customWidth="1"/>
    <col min="9745" max="9745" width="12.25" style="2" bestFit="1" customWidth="1"/>
    <col min="9746" max="9746" width="13" style="2" customWidth="1"/>
    <col min="9747" max="9984" width="39.375" style="2"/>
    <col min="9985" max="9985" width="5.625" style="2" customWidth="1"/>
    <col min="9986" max="9986" width="16.25" style="2" customWidth="1"/>
    <col min="9987" max="9987" width="15" style="2" customWidth="1"/>
    <col min="9988" max="9988" width="16.25" style="2" customWidth="1"/>
    <col min="9989" max="9989" width="14.875" style="2" customWidth="1"/>
    <col min="9990" max="9990" width="5.625" style="2" customWidth="1"/>
    <col min="9991" max="9991" width="11.875" style="2" customWidth="1"/>
    <col min="9992" max="9992" width="5.125" style="2" customWidth="1"/>
    <col min="9993" max="9993" width="8.125" style="2" customWidth="1"/>
    <col min="9994" max="9994" width="11.875" style="2" customWidth="1"/>
    <col min="9995" max="9995" width="8.75" style="2" bestFit="1" customWidth="1"/>
    <col min="9996" max="9996" width="10.375" style="2" bestFit="1" customWidth="1"/>
    <col min="9997" max="9997" width="7.375" style="2" bestFit="1" customWidth="1"/>
    <col min="9998" max="9999" width="18.875" style="2" bestFit="1" customWidth="1"/>
    <col min="10000" max="10000" width="12.375" style="2" bestFit="1" customWidth="1"/>
    <col min="10001" max="10001" width="12.25" style="2" bestFit="1" customWidth="1"/>
    <col min="10002" max="10002" width="13" style="2" customWidth="1"/>
    <col min="10003" max="10240" width="39.375" style="2"/>
    <col min="10241" max="10241" width="5.625" style="2" customWidth="1"/>
    <col min="10242" max="10242" width="16.25" style="2" customWidth="1"/>
    <col min="10243" max="10243" width="15" style="2" customWidth="1"/>
    <col min="10244" max="10244" width="16.25" style="2" customWidth="1"/>
    <col min="10245" max="10245" width="14.875" style="2" customWidth="1"/>
    <col min="10246" max="10246" width="5.625" style="2" customWidth="1"/>
    <col min="10247" max="10247" width="11.875" style="2" customWidth="1"/>
    <col min="10248" max="10248" width="5.125" style="2" customWidth="1"/>
    <col min="10249" max="10249" width="8.125" style="2" customWidth="1"/>
    <col min="10250" max="10250" width="11.875" style="2" customWidth="1"/>
    <col min="10251" max="10251" width="8.75" style="2" bestFit="1" customWidth="1"/>
    <col min="10252" max="10252" width="10.375" style="2" bestFit="1" customWidth="1"/>
    <col min="10253" max="10253" width="7.375" style="2" bestFit="1" customWidth="1"/>
    <col min="10254" max="10255" width="18.875" style="2" bestFit="1" customWidth="1"/>
    <col min="10256" max="10256" width="12.375" style="2" bestFit="1" customWidth="1"/>
    <col min="10257" max="10257" width="12.25" style="2" bestFit="1" customWidth="1"/>
    <col min="10258" max="10258" width="13" style="2" customWidth="1"/>
    <col min="10259" max="10496" width="39.375" style="2"/>
    <col min="10497" max="10497" width="5.625" style="2" customWidth="1"/>
    <col min="10498" max="10498" width="16.25" style="2" customWidth="1"/>
    <col min="10499" max="10499" width="15" style="2" customWidth="1"/>
    <col min="10500" max="10500" width="16.25" style="2" customWidth="1"/>
    <col min="10501" max="10501" width="14.875" style="2" customWidth="1"/>
    <col min="10502" max="10502" width="5.625" style="2" customWidth="1"/>
    <col min="10503" max="10503" width="11.875" style="2" customWidth="1"/>
    <col min="10504" max="10504" width="5.125" style="2" customWidth="1"/>
    <col min="10505" max="10505" width="8.125" style="2" customWidth="1"/>
    <col min="10506" max="10506" width="11.875" style="2" customWidth="1"/>
    <col min="10507" max="10507" width="8.75" style="2" bestFit="1" customWidth="1"/>
    <col min="10508" max="10508" width="10.375" style="2" bestFit="1" customWidth="1"/>
    <col min="10509" max="10509" width="7.375" style="2" bestFit="1" customWidth="1"/>
    <col min="10510" max="10511" width="18.875" style="2" bestFit="1" customWidth="1"/>
    <col min="10512" max="10512" width="12.375" style="2" bestFit="1" customWidth="1"/>
    <col min="10513" max="10513" width="12.25" style="2" bestFit="1" customWidth="1"/>
    <col min="10514" max="10514" width="13" style="2" customWidth="1"/>
    <col min="10515" max="10752" width="39.375" style="2"/>
    <col min="10753" max="10753" width="5.625" style="2" customWidth="1"/>
    <col min="10754" max="10754" width="16.25" style="2" customWidth="1"/>
    <col min="10755" max="10755" width="15" style="2" customWidth="1"/>
    <col min="10756" max="10756" width="16.25" style="2" customWidth="1"/>
    <col min="10757" max="10757" width="14.875" style="2" customWidth="1"/>
    <col min="10758" max="10758" width="5.625" style="2" customWidth="1"/>
    <col min="10759" max="10759" width="11.875" style="2" customWidth="1"/>
    <col min="10760" max="10760" width="5.125" style="2" customWidth="1"/>
    <col min="10761" max="10761" width="8.125" style="2" customWidth="1"/>
    <col min="10762" max="10762" width="11.875" style="2" customWidth="1"/>
    <col min="10763" max="10763" width="8.75" style="2" bestFit="1" customWidth="1"/>
    <col min="10764" max="10764" width="10.375" style="2" bestFit="1" customWidth="1"/>
    <col min="10765" max="10765" width="7.375" style="2" bestFit="1" customWidth="1"/>
    <col min="10766" max="10767" width="18.875" style="2" bestFit="1" customWidth="1"/>
    <col min="10768" max="10768" width="12.375" style="2" bestFit="1" customWidth="1"/>
    <col min="10769" max="10769" width="12.25" style="2" bestFit="1" customWidth="1"/>
    <col min="10770" max="10770" width="13" style="2" customWidth="1"/>
    <col min="10771" max="11008" width="39.375" style="2"/>
    <col min="11009" max="11009" width="5.625" style="2" customWidth="1"/>
    <col min="11010" max="11010" width="16.25" style="2" customWidth="1"/>
    <col min="11011" max="11011" width="15" style="2" customWidth="1"/>
    <col min="11012" max="11012" width="16.25" style="2" customWidth="1"/>
    <col min="11013" max="11013" width="14.875" style="2" customWidth="1"/>
    <col min="11014" max="11014" width="5.625" style="2" customWidth="1"/>
    <col min="11015" max="11015" width="11.875" style="2" customWidth="1"/>
    <col min="11016" max="11016" width="5.125" style="2" customWidth="1"/>
    <col min="11017" max="11017" width="8.125" style="2" customWidth="1"/>
    <col min="11018" max="11018" width="11.875" style="2" customWidth="1"/>
    <col min="11019" max="11019" width="8.75" style="2" bestFit="1" customWidth="1"/>
    <col min="11020" max="11020" width="10.375" style="2" bestFit="1" customWidth="1"/>
    <col min="11021" max="11021" width="7.375" style="2" bestFit="1" customWidth="1"/>
    <col min="11022" max="11023" width="18.875" style="2" bestFit="1" customWidth="1"/>
    <col min="11024" max="11024" width="12.375" style="2" bestFit="1" customWidth="1"/>
    <col min="11025" max="11025" width="12.25" style="2" bestFit="1" customWidth="1"/>
    <col min="11026" max="11026" width="13" style="2" customWidth="1"/>
    <col min="11027" max="11264" width="39.375" style="2"/>
    <col min="11265" max="11265" width="5.625" style="2" customWidth="1"/>
    <col min="11266" max="11266" width="16.25" style="2" customWidth="1"/>
    <col min="11267" max="11267" width="15" style="2" customWidth="1"/>
    <col min="11268" max="11268" width="16.25" style="2" customWidth="1"/>
    <col min="11269" max="11269" width="14.875" style="2" customWidth="1"/>
    <col min="11270" max="11270" width="5.625" style="2" customWidth="1"/>
    <col min="11271" max="11271" width="11.875" style="2" customWidth="1"/>
    <col min="11272" max="11272" width="5.125" style="2" customWidth="1"/>
    <col min="11273" max="11273" width="8.125" style="2" customWidth="1"/>
    <col min="11274" max="11274" width="11.875" style="2" customWidth="1"/>
    <col min="11275" max="11275" width="8.75" style="2" bestFit="1" customWidth="1"/>
    <col min="11276" max="11276" width="10.375" style="2" bestFit="1" customWidth="1"/>
    <col min="11277" max="11277" width="7.375" style="2" bestFit="1" customWidth="1"/>
    <col min="11278" max="11279" width="18.875" style="2" bestFit="1" customWidth="1"/>
    <col min="11280" max="11280" width="12.375" style="2" bestFit="1" customWidth="1"/>
    <col min="11281" max="11281" width="12.25" style="2" bestFit="1" customWidth="1"/>
    <col min="11282" max="11282" width="13" style="2" customWidth="1"/>
    <col min="11283" max="11520" width="39.375" style="2"/>
    <col min="11521" max="11521" width="5.625" style="2" customWidth="1"/>
    <col min="11522" max="11522" width="16.25" style="2" customWidth="1"/>
    <col min="11523" max="11523" width="15" style="2" customWidth="1"/>
    <col min="11524" max="11524" width="16.25" style="2" customWidth="1"/>
    <col min="11525" max="11525" width="14.875" style="2" customWidth="1"/>
    <col min="11526" max="11526" width="5.625" style="2" customWidth="1"/>
    <col min="11527" max="11527" width="11.875" style="2" customWidth="1"/>
    <col min="11528" max="11528" width="5.125" style="2" customWidth="1"/>
    <col min="11529" max="11529" width="8.125" style="2" customWidth="1"/>
    <col min="11530" max="11530" width="11.875" style="2" customWidth="1"/>
    <col min="11531" max="11531" width="8.75" style="2" bestFit="1" customWidth="1"/>
    <col min="11532" max="11532" width="10.375" style="2" bestFit="1" customWidth="1"/>
    <col min="11533" max="11533" width="7.375" style="2" bestFit="1" customWidth="1"/>
    <col min="11534" max="11535" width="18.875" style="2" bestFit="1" customWidth="1"/>
    <col min="11536" max="11536" width="12.375" style="2" bestFit="1" customWidth="1"/>
    <col min="11537" max="11537" width="12.25" style="2" bestFit="1" customWidth="1"/>
    <col min="11538" max="11538" width="13" style="2" customWidth="1"/>
    <col min="11539" max="11776" width="39.375" style="2"/>
    <col min="11777" max="11777" width="5.625" style="2" customWidth="1"/>
    <col min="11778" max="11778" width="16.25" style="2" customWidth="1"/>
    <col min="11779" max="11779" width="15" style="2" customWidth="1"/>
    <col min="11780" max="11780" width="16.25" style="2" customWidth="1"/>
    <col min="11781" max="11781" width="14.875" style="2" customWidth="1"/>
    <col min="11782" max="11782" width="5.625" style="2" customWidth="1"/>
    <col min="11783" max="11783" width="11.875" style="2" customWidth="1"/>
    <col min="11784" max="11784" width="5.125" style="2" customWidth="1"/>
    <col min="11785" max="11785" width="8.125" style="2" customWidth="1"/>
    <col min="11786" max="11786" width="11.875" style="2" customWidth="1"/>
    <col min="11787" max="11787" width="8.75" style="2" bestFit="1" customWidth="1"/>
    <col min="11788" max="11788" width="10.375" style="2" bestFit="1" customWidth="1"/>
    <col min="11789" max="11789" width="7.375" style="2" bestFit="1" customWidth="1"/>
    <col min="11790" max="11791" width="18.875" style="2" bestFit="1" customWidth="1"/>
    <col min="11792" max="11792" width="12.375" style="2" bestFit="1" customWidth="1"/>
    <col min="11793" max="11793" width="12.25" style="2" bestFit="1" customWidth="1"/>
    <col min="11794" max="11794" width="13" style="2" customWidth="1"/>
    <col min="11795" max="12032" width="39.375" style="2"/>
    <col min="12033" max="12033" width="5.625" style="2" customWidth="1"/>
    <col min="12034" max="12034" width="16.25" style="2" customWidth="1"/>
    <col min="12035" max="12035" width="15" style="2" customWidth="1"/>
    <col min="12036" max="12036" width="16.25" style="2" customWidth="1"/>
    <col min="12037" max="12037" width="14.875" style="2" customWidth="1"/>
    <col min="12038" max="12038" width="5.625" style="2" customWidth="1"/>
    <col min="12039" max="12039" width="11.875" style="2" customWidth="1"/>
    <col min="12040" max="12040" width="5.125" style="2" customWidth="1"/>
    <col min="12041" max="12041" width="8.125" style="2" customWidth="1"/>
    <col min="12042" max="12042" width="11.875" style="2" customWidth="1"/>
    <col min="12043" max="12043" width="8.75" style="2" bestFit="1" customWidth="1"/>
    <col min="12044" max="12044" width="10.375" style="2" bestFit="1" customWidth="1"/>
    <col min="12045" max="12045" width="7.375" style="2" bestFit="1" customWidth="1"/>
    <col min="12046" max="12047" width="18.875" style="2" bestFit="1" customWidth="1"/>
    <col min="12048" max="12048" width="12.375" style="2" bestFit="1" customWidth="1"/>
    <col min="12049" max="12049" width="12.25" style="2" bestFit="1" customWidth="1"/>
    <col min="12050" max="12050" width="13" style="2" customWidth="1"/>
    <col min="12051" max="12288" width="39.375" style="2"/>
    <col min="12289" max="12289" width="5.625" style="2" customWidth="1"/>
    <col min="12290" max="12290" width="16.25" style="2" customWidth="1"/>
    <col min="12291" max="12291" width="15" style="2" customWidth="1"/>
    <col min="12292" max="12292" width="16.25" style="2" customWidth="1"/>
    <col min="12293" max="12293" width="14.875" style="2" customWidth="1"/>
    <col min="12294" max="12294" width="5.625" style="2" customWidth="1"/>
    <col min="12295" max="12295" width="11.875" style="2" customWidth="1"/>
    <col min="12296" max="12296" width="5.125" style="2" customWidth="1"/>
    <col min="12297" max="12297" width="8.125" style="2" customWidth="1"/>
    <col min="12298" max="12298" width="11.875" style="2" customWidth="1"/>
    <col min="12299" max="12299" width="8.75" style="2" bestFit="1" customWidth="1"/>
    <col min="12300" max="12300" width="10.375" style="2" bestFit="1" customWidth="1"/>
    <col min="12301" max="12301" width="7.375" style="2" bestFit="1" customWidth="1"/>
    <col min="12302" max="12303" width="18.875" style="2" bestFit="1" customWidth="1"/>
    <col min="12304" max="12304" width="12.375" style="2" bestFit="1" customWidth="1"/>
    <col min="12305" max="12305" width="12.25" style="2" bestFit="1" customWidth="1"/>
    <col min="12306" max="12306" width="13" style="2" customWidth="1"/>
    <col min="12307" max="12544" width="39.375" style="2"/>
    <col min="12545" max="12545" width="5.625" style="2" customWidth="1"/>
    <col min="12546" max="12546" width="16.25" style="2" customWidth="1"/>
    <col min="12547" max="12547" width="15" style="2" customWidth="1"/>
    <col min="12548" max="12548" width="16.25" style="2" customWidth="1"/>
    <col min="12549" max="12549" width="14.875" style="2" customWidth="1"/>
    <col min="12550" max="12550" width="5.625" style="2" customWidth="1"/>
    <col min="12551" max="12551" width="11.875" style="2" customWidth="1"/>
    <col min="12552" max="12552" width="5.125" style="2" customWidth="1"/>
    <col min="12553" max="12553" width="8.125" style="2" customWidth="1"/>
    <col min="12554" max="12554" width="11.875" style="2" customWidth="1"/>
    <col min="12555" max="12555" width="8.75" style="2" bestFit="1" customWidth="1"/>
    <col min="12556" max="12556" width="10.375" style="2" bestFit="1" customWidth="1"/>
    <col min="12557" max="12557" width="7.375" style="2" bestFit="1" customWidth="1"/>
    <col min="12558" max="12559" width="18.875" style="2" bestFit="1" customWidth="1"/>
    <col min="12560" max="12560" width="12.375" style="2" bestFit="1" customWidth="1"/>
    <col min="12561" max="12561" width="12.25" style="2" bestFit="1" customWidth="1"/>
    <col min="12562" max="12562" width="13" style="2" customWidth="1"/>
    <col min="12563" max="12800" width="39.375" style="2"/>
    <col min="12801" max="12801" width="5.625" style="2" customWidth="1"/>
    <col min="12802" max="12802" width="16.25" style="2" customWidth="1"/>
    <col min="12803" max="12803" width="15" style="2" customWidth="1"/>
    <col min="12804" max="12804" width="16.25" style="2" customWidth="1"/>
    <col min="12805" max="12805" width="14.875" style="2" customWidth="1"/>
    <col min="12806" max="12806" width="5.625" style="2" customWidth="1"/>
    <col min="12807" max="12807" width="11.875" style="2" customWidth="1"/>
    <col min="12808" max="12808" width="5.125" style="2" customWidth="1"/>
    <col min="12809" max="12809" width="8.125" style="2" customWidth="1"/>
    <col min="12810" max="12810" width="11.875" style="2" customWidth="1"/>
    <col min="12811" max="12811" width="8.75" style="2" bestFit="1" customWidth="1"/>
    <col min="12812" max="12812" width="10.375" style="2" bestFit="1" customWidth="1"/>
    <col min="12813" max="12813" width="7.375" style="2" bestFit="1" customWidth="1"/>
    <col min="12814" max="12815" width="18.875" style="2" bestFit="1" customWidth="1"/>
    <col min="12816" max="12816" width="12.375" style="2" bestFit="1" customWidth="1"/>
    <col min="12817" max="12817" width="12.25" style="2" bestFit="1" customWidth="1"/>
    <col min="12818" max="12818" width="13" style="2" customWidth="1"/>
    <col min="12819" max="13056" width="39.375" style="2"/>
    <col min="13057" max="13057" width="5.625" style="2" customWidth="1"/>
    <col min="13058" max="13058" width="16.25" style="2" customWidth="1"/>
    <col min="13059" max="13059" width="15" style="2" customWidth="1"/>
    <col min="13060" max="13060" width="16.25" style="2" customWidth="1"/>
    <col min="13061" max="13061" width="14.875" style="2" customWidth="1"/>
    <col min="13062" max="13062" width="5.625" style="2" customWidth="1"/>
    <col min="13063" max="13063" width="11.875" style="2" customWidth="1"/>
    <col min="13064" max="13064" width="5.125" style="2" customWidth="1"/>
    <col min="13065" max="13065" width="8.125" style="2" customWidth="1"/>
    <col min="13066" max="13066" width="11.875" style="2" customWidth="1"/>
    <col min="13067" max="13067" width="8.75" style="2" bestFit="1" customWidth="1"/>
    <col min="13068" max="13068" width="10.375" style="2" bestFit="1" customWidth="1"/>
    <col min="13069" max="13069" width="7.375" style="2" bestFit="1" customWidth="1"/>
    <col min="13070" max="13071" width="18.875" style="2" bestFit="1" customWidth="1"/>
    <col min="13072" max="13072" width="12.375" style="2" bestFit="1" customWidth="1"/>
    <col min="13073" max="13073" width="12.25" style="2" bestFit="1" customWidth="1"/>
    <col min="13074" max="13074" width="13" style="2" customWidth="1"/>
    <col min="13075" max="13312" width="39.375" style="2"/>
    <col min="13313" max="13313" width="5.625" style="2" customWidth="1"/>
    <col min="13314" max="13314" width="16.25" style="2" customWidth="1"/>
    <col min="13315" max="13315" width="15" style="2" customWidth="1"/>
    <col min="13316" max="13316" width="16.25" style="2" customWidth="1"/>
    <col min="13317" max="13317" width="14.875" style="2" customWidth="1"/>
    <col min="13318" max="13318" width="5.625" style="2" customWidth="1"/>
    <col min="13319" max="13319" width="11.875" style="2" customWidth="1"/>
    <col min="13320" max="13320" width="5.125" style="2" customWidth="1"/>
    <col min="13321" max="13321" width="8.125" style="2" customWidth="1"/>
    <col min="13322" max="13322" width="11.875" style="2" customWidth="1"/>
    <col min="13323" max="13323" width="8.75" style="2" bestFit="1" customWidth="1"/>
    <col min="13324" max="13324" width="10.375" style="2" bestFit="1" customWidth="1"/>
    <col min="13325" max="13325" width="7.375" style="2" bestFit="1" customWidth="1"/>
    <col min="13326" max="13327" width="18.875" style="2" bestFit="1" customWidth="1"/>
    <col min="13328" max="13328" width="12.375" style="2" bestFit="1" customWidth="1"/>
    <col min="13329" max="13329" width="12.25" style="2" bestFit="1" customWidth="1"/>
    <col min="13330" max="13330" width="13" style="2" customWidth="1"/>
    <col min="13331" max="13568" width="39.375" style="2"/>
    <col min="13569" max="13569" width="5.625" style="2" customWidth="1"/>
    <col min="13570" max="13570" width="16.25" style="2" customWidth="1"/>
    <col min="13571" max="13571" width="15" style="2" customWidth="1"/>
    <col min="13572" max="13572" width="16.25" style="2" customWidth="1"/>
    <col min="13573" max="13573" width="14.875" style="2" customWidth="1"/>
    <col min="13574" max="13574" width="5.625" style="2" customWidth="1"/>
    <col min="13575" max="13575" width="11.875" style="2" customWidth="1"/>
    <col min="13576" max="13576" width="5.125" style="2" customWidth="1"/>
    <col min="13577" max="13577" width="8.125" style="2" customWidth="1"/>
    <col min="13578" max="13578" width="11.875" style="2" customWidth="1"/>
    <col min="13579" max="13579" width="8.75" style="2" bestFit="1" customWidth="1"/>
    <col min="13580" max="13580" width="10.375" style="2" bestFit="1" customWidth="1"/>
    <col min="13581" max="13581" width="7.375" style="2" bestFit="1" customWidth="1"/>
    <col min="13582" max="13583" width="18.875" style="2" bestFit="1" customWidth="1"/>
    <col min="13584" max="13584" width="12.375" style="2" bestFit="1" customWidth="1"/>
    <col min="13585" max="13585" width="12.25" style="2" bestFit="1" customWidth="1"/>
    <col min="13586" max="13586" width="13" style="2" customWidth="1"/>
    <col min="13587" max="13824" width="39.375" style="2"/>
    <col min="13825" max="13825" width="5.625" style="2" customWidth="1"/>
    <col min="13826" max="13826" width="16.25" style="2" customWidth="1"/>
    <col min="13827" max="13827" width="15" style="2" customWidth="1"/>
    <col min="13828" max="13828" width="16.25" style="2" customWidth="1"/>
    <col min="13829" max="13829" width="14.875" style="2" customWidth="1"/>
    <col min="13830" max="13830" width="5.625" style="2" customWidth="1"/>
    <col min="13831" max="13831" width="11.875" style="2" customWidth="1"/>
    <col min="13832" max="13832" width="5.125" style="2" customWidth="1"/>
    <col min="13833" max="13833" width="8.125" style="2" customWidth="1"/>
    <col min="13834" max="13834" width="11.875" style="2" customWidth="1"/>
    <col min="13835" max="13835" width="8.75" style="2" bestFit="1" customWidth="1"/>
    <col min="13836" max="13836" width="10.375" style="2" bestFit="1" customWidth="1"/>
    <col min="13837" max="13837" width="7.375" style="2" bestFit="1" customWidth="1"/>
    <col min="13838" max="13839" width="18.875" style="2" bestFit="1" customWidth="1"/>
    <col min="13840" max="13840" width="12.375" style="2" bestFit="1" customWidth="1"/>
    <col min="13841" max="13841" width="12.25" style="2" bestFit="1" customWidth="1"/>
    <col min="13842" max="13842" width="13" style="2" customWidth="1"/>
    <col min="13843" max="14080" width="39.375" style="2"/>
    <col min="14081" max="14081" width="5.625" style="2" customWidth="1"/>
    <col min="14082" max="14082" width="16.25" style="2" customWidth="1"/>
    <col min="14083" max="14083" width="15" style="2" customWidth="1"/>
    <col min="14084" max="14084" width="16.25" style="2" customWidth="1"/>
    <col min="14085" max="14085" width="14.875" style="2" customWidth="1"/>
    <col min="14086" max="14086" width="5.625" style="2" customWidth="1"/>
    <col min="14087" max="14087" width="11.875" style="2" customWidth="1"/>
    <col min="14088" max="14088" width="5.125" style="2" customWidth="1"/>
    <col min="14089" max="14089" width="8.125" style="2" customWidth="1"/>
    <col min="14090" max="14090" width="11.875" style="2" customWidth="1"/>
    <col min="14091" max="14091" width="8.75" style="2" bestFit="1" customWidth="1"/>
    <col min="14092" max="14092" width="10.375" style="2" bestFit="1" customWidth="1"/>
    <col min="14093" max="14093" width="7.375" style="2" bestFit="1" customWidth="1"/>
    <col min="14094" max="14095" width="18.875" style="2" bestFit="1" customWidth="1"/>
    <col min="14096" max="14096" width="12.375" style="2" bestFit="1" customWidth="1"/>
    <col min="14097" max="14097" width="12.25" style="2" bestFit="1" customWidth="1"/>
    <col min="14098" max="14098" width="13" style="2" customWidth="1"/>
    <col min="14099" max="14336" width="39.375" style="2"/>
    <col min="14337" max="14337" width="5.625" style="2" customWidth="1"/>
    <col min="14338" max="14338" width="16.25" style="2" customWidth="1"/>
    <col min="14339" max="14339" width="15" style="2" customWidth="1"/>
    <col min="14340" max="14340" width="16.25" style="2" customWidth="1"/>
    <col min="14341" max="14341" width="14.875" style="2" customWidth="1"/>
    <col min="14342" max="14342" width="5.625" style="2" customWidth="1"/>
    <col min="14343" max="14343" width="11.875" style="2" customWidth="1"/>
    <col min="14344" max="14344" width="5.125" style="2" customWidth="1"/>
    <col min="14345" max="14345" width="8.125" style="2" customWidth="1"/>
    <col min="14346" max="14346" width="11.875" style="2" customWidth="1"/>
    <col min="14347" max="14347" width="8.75" style="2" bestFit="1" customWidth="1"/>
    <col min="14348" max="14348" width="10.375" style="2" bestFit="1" customWidth="1"/>
    <col min="14349" max="14349" width="7.375" style="2" bestFit="1" customWidth="1"/>
    <col min="14350" max="14351" width="18.875" style="2" bestFit="1" customWidth="1"/>
    <col min="14352" max="14352" width="12.375" style="2" bestFit="1" customWidth="1"/>
    <col min="14353" max="14353" width="12.25" style="2" bestFit="1" customWidth="1"/>
    <col min="14354" max="14354" width="13" style="2" customWidth="1"/>
    <col min="14355" max="14592" width="39.375" style="2"/>
    <col min="14593" max="14593" width="5.625" style="2" customWidth="1"/>
    <col min="14594" max="14594" width="16.25" style="2" customWidth="1"/>
    <col min="14595" max="14595" width="15" style="2" customWidth="1"/>
    <col min="14596" max="14596" width="16.25" style="2" customWidth="1"/>
    <col min="14597" max="14597" width="14.875" style="2" customWidth="1"/>
    <col min="14598" max="14598" width="5.625" style="2" customWidth="1"/>
    <col min="14599" max="14599" width="11.875" style="2" customWidth="1"/>
    <col min="14600" max="14600" width="5.125" style="2" customWidth="1"/>
    <col min="14601" max="14601" width="8.125" style="2" customWidth="1"/>
    <col min="14602" max="14602" width="11.875" style="2" customWidth="1"/>
    <col min="14603" max="14603" width="8.75" style="2" bestFit="1" customWidth="1"/>
    <col min="14604" max="14604" width="10.375" style="2" bestFit="1" customWidth="1"/>
    <col min="14605" max="14605" width="7.375" style="2" bestFit="1" customWidth="1"/>
    <col min="14606" max="14607" width="18.875" style="2" bestFit="1" customWidth="1"/>
    <col min="14608" max="14608" width="12.375" style="2" bestFit="1" customWidth="1"/>
    <col min="14609" max="14609" width="12.25" style="2" bestFit="1" customWidth="1"/>
    <col min="14610" max="14610" width="13" style="2" customWidth="1"/>
    <col min="14611" max="14848" width="39.375" style="2"/>
    <col min="14849" max="14849" width="5.625" style="2" customWidth="1"/>
    <col min="14850" max="14850" width="16.25" style="2" customWidth="1"/>
    <col min="14851" max="14851" width="15" style="2" customWidth="1"/>
    <col min="14852" max="14852" width="16.25" style="2" customWidth="1"/>
    <col min="14853" max="14853" width="14.875" style="2" customWidth="1"/>
    <col min="14854" max="14854" width="5.625" style="2" customWidth="1"/>
    <col min="14855" max="14855" width="11.875" style="2" customWidth="1"/>
    <col min="14856" max="14856" width="5.125" style="2" customWidth="1"/>
    <col min="14857" max="14857" width="8.125" style="2" customWidth="1"/>
    <col min="14858" max="14858" width="11.875" style="2" customWidth="1"/>
    <col min="14859" max="14859" width="8.75" style="2" bestFit="1" customWidth="1"/>
    <col min="14860" max="14860" width="10.375" style="2" bestFit="1" customWidth="1"/>
    <col min="14861" max="14861" width="7.375" style="2" bestFit="1" customWidth="1"/>
    <col min="14862" max="14863" width="18.875" style="2" bestFit="1" customWidth="1"/>
    <col min="14864" max="14864" width="12.375" style="2" bestFit="1" customWidth="1"/>
    <col min="14865" max="14865" width="12.25" style="2" bestFit="1" customWidth="1"/>
    <col min="14866" max="14866" width="13" style="2" customWidth="1"/>
    <col min="14867" max="15104" width="39.375" style="2"/>
    <col min="15105" max="15105" width="5.625" style="2" customWidth="1"/>
    <col min="15106" max="15106" width="16.25" style="2" customWidth="1"/>
    <col min="15107" max="15107" width="15" style="2" customWidth="1"/>
    <col min="15108" max="15108" width="16.25" style="2" customWidth="1"/>
    <col min="15109" max="15109" width="14.875" style="2" customWidth="1"/>
    <col min="15110" max="15110" width="5.625" style="2" customWidth="1"/>
    <col min="15111" max="15111" width="11.875" style="2" customWidth="1"/>
    <col min="15112" max="15112" width="5.125" style="2" customWidth="1"/>
    <col min="15113" max="15113" width="8.125" style="2" customWidth="1"/>
    <col min="15114" max="15114" width="11.875" style="2" customWidth="1"/>
    <col min="15115" max="15115" width="8.75" style="2" bestFit="1" customWidth="1"/>
    <col min="15116" max="15116" width="10.375" style="2" bestFit="1" customWidth="1"/>
    <col min="15117" max="15117" width="7.375" style="2" bestFit="1" customWidth="1"/>
    <col min="15118" max="15119" width="18.875" style="2" bestFit="1" customWidth="1"/>
    <col min="15120" max="15120" width="12.375" style="2" bestFit="1" customWidth="1"/>
    <col min="15121" max="15121" width="12.25" style="2" bestFit="1" customWidth="1"/>
    <col min="15122" max="15122" width="13" style="2" customWidth="1"/>
    <col min="15123" max="15360" width="39.375" style="2"/>
    <col min="15361" max="15361" width="5.625" style="2" customWidth="1"/>
    <col min="15362" max="15362" width="16.25" style="2" customWidth="1"/>
    <col min="15363" max="15363" width="15" style="2" customWidth="1"/>
    <col min="15364" max="15364" width="16.25" style="2" customWidth="1"/>
    <col min="15365" max="15365" width="14.875" style="2" customWidth="1"/>
    <col min="15366" max="15366" width="5.625" style="2" customWidth="1"/>
    <col min="15367" max="15367" width="11.875" style="2" customWidth="1"/>
    <col min="15368" max="15368" width="5.125" style="2" customWidth="1"/>
    <col min="15369" max="15369" width="8.125" style="2" customWidth="1"/>
    <col min="15370" max="15370" width="11.875" style="2" customWidth="1"/>
    <col min="15371" max="15371" width="8.75" style="2" bestFit="1" customWidth="1"/>
    <col min="15372" max="15372" width="10.375" style="2" bestFit="1" customWidth="1"/>
    <col min="15373" max="15373" width="7.375" style="2" bestFit="1" customWidth="1"/>
    <col min="15374" max="15375" width="18.875" style="2" bestFit="1" customWidth="1"/>
    <col min="15376" max="15376" width="12.375" style="2" bestFit="1" customWidth="1"/>
    <col min="15377" max="15377" width="12.25" style="2" bestFit="1" customWidth="1"/>
    <col min="15378" max="15378" width="13" style="2" customWidth="1"/>
    <col min="15379" max="15616" width="39.375" style="2"/>
    <col min="15617" max="15617" width="5.625" style="2" customWidth="1"/>
    <col min="15618" max="15618" width="16.25" style="2" customWidth="1"/>
    <col min="15619" max="15619" width="15" style="2" customWidth="1"/>
    <col min="15620" max="15620" width="16.25" style="2" customWidth="1"/>
    <col min="15621" max="15621" width="14.875" style="2" customWidth="1"/>
    <col min="15622" max="15622" width="5.625" style="2" customWidth="1"/>
    <col min="15623" max="15623" width="11.875" style="2" customWidth="1"/>
    <col min="15624" max="15624" width="5.125" style="2" customWidth="1"/>
    <col min="15625" max="15625" width="8.125" style="2" customWidth="1"/>
    <col min="15626" max="15626" width="11.875" style="2" customWidth="1"/>
    <col min="15627" max="15627" width="8.75" style="2" bestFit="1" customWidth="1"/>
    <col min="15628" max="15628" width="10.375" style="2" bestFit="1" customWidth="1"/>
    <col min="15629" max="15629" width="7.375" style="2" bestFit="1" customWidth="1"/>
    <col min="15630" max="15631" width="18.875" style="2" bestFit="1" customWidth="1"/>
    <col min="15632" max="15632" width="12.375" style="2" bestFit="1" customWidth="1"/>
    <col min="15633" max="15633" width="12.25" style="2" bestFit="1" customWidth="1"/>
    <col min="15634" max="15634" width="13" style="2" customWidth="1"/>
    <col min="15635" max="15872" width="39.375" style="2"/>
    <col min="15873" max="15873" width="5.625" style="2" customWidth="1"/>
    <col min="15874" max="15874" width="16.25" style="2" customWidth="1"/>
    <col min="15875" max="15875" width="15" style="2" customWidth="1"/>
    <col min="15876" max="15876" width="16.25" style="2" customWidth="1"/>
    <col min="15877" max="15877" width="14.875" style="2" customWidth="1"/>
    <col min="15878" max="15878" width="5.625" style="2" customWidth="1"/>
    <col min="15879" max="15879" width="11.875" style="2" customWidth="1"/>
    <col min="15880" max="15880" width="5.125" style="2" customWidth="1"/>
    <col min="15881" max="15881" width="8.125" style="2" customWidth="1"/>
    <col min="15882" max="15882" width="11.875" style="2" customWidth="1"/>
    <col min="15883" max="15883" width="8.75" style="2" bestFit="1" customWidth="1"/>
    <col min="15884" max="15884" width="10.375" style="2" bestFit="1" customWidth="1"/>
    <col min="15885" max="15885" width="7.375" style="2" bestFit="1" customWidth="1"/>
    <col min="15886" max="15887" width="18.875" style="2" bestFit="1" customWidth="1"/>
    <col min="15888" max="15888" width="12.375" style="2" bestFit="1" customWidth="1"/>
    <col min="15889" max="15889" width="12.25" style="2" bestFit="1" customWidth="1"/>
    <col min="15890" max="15890" width="13" style="2" customWidth="1"/>
    <col min="15891" max="16128" width="39.375" style="2"/>
    <col min="16129" max="16129" width="5.625" style="2" customWidth="1"/>
    <col min="16130" max="16130" width="16.25" style="2" customWidth="1"/>
    <col min="16131" max="16131" width="15" style="2" customWidth="1"/>
    <col min="16132" max="16132" width="16.25" style="2" customWidth="1"/>
    <col min="16133" max="16133" width="14.875" style="2" customWidth="1"/>
    <col min="16134" max="16134" width="5.625" style="2" customWidth="1"/>
    <col min="16135" max="16135" width="11.875" style="2" customWidth="1"/>
    <col min="16136" max="16136" width="5.125" style="2" customWidth="1"/>
    <col min="16137" max="16137" width="8.125" style="2" customWidth="1"/>
    <col min="16138" max="16138" width="11.875" style="2" customWidth="1"/>
    <col min="16139" max="16139" width="8.75" style="2" bestFit="1" customWidth="1"/>
    <col min="16140" max="16140" width="10.375" style="2" bestFit="1" customWidth="1"/>
    <col min="16141" max="16141" width="7.375" style="2" bestFit="1" customWidth="1"/>
    <col min="16142" max="16143" width="18.875" style="2" bestFit="1" customWidth="1"/>
    <col min="16144" max="16144" width="12.375" style="2" bestFit="1" customWidth="1"/>
    <col min="16145" max="16145" width="12.25" style="2" bestFit="1" customWidth="1"/>
    <col min="16146" max="16146" width="13" style="2" customWidth="1"/>
    <col min="16147" max="16384" width="39.375" style="2"/>
  </cols>
  <sheetData>
    <row r="1" spans="1:18">
      <c r="B1" s="1"/>
      <c r="C1" s="1"/>
      <c r="D1" s="1"/>
      <c r="E1" s="1"/>
      <c r="F1" s="1"/>
      <c r="G1" s="1"/>
      <c r="H1" s="1"/>
      <c r="I1" s="1"/>
      <c r="J1" s="1"/>
      <c r="K1" s="1"/>
      <c r="L1" s="1"/>
      <c r="M1" s="1"/>
      <c r="N1" s="1"/>
      <c r="O1" s="1"/>
      <c r="P1" s="1"/>
      <c r="Q1" s="1"/>
    </row>
    <row r="2" spans="1:18" ht="16.5">
      <c r="A2" s="3" t="s">
        <v>1973</v>
      </c>
      <c r="B2" s="1"/>
      <c r="C2" s="1"/>
      <c r="D2" s="1"/>
      <c r="E2" s="1"/>
      <c r="F2" s="1"/>
      <c r="G2" s="1"/>
      <c r="H2" s="1"/>
      <c r="I2" s="1"/>
      <c r="J2" s="1"/>
      <c r="K2" s="1"/>
      <c r="L2" s="1"/>
      <c r="M2" s="1"/>
      <c r="N2" s="1"/>
      <c r="O2" s="1"/>
      <c r="P2" s="1"/>
      <c r="Q2" s="1"/>
      <c r="R2" s="1"/>
    </row>
    <row r="3" spans="1:18" ht="15" customHeight="1">
      <c r="A3" s="1"/>
      <c r="B3" s="1"/>
      <c r="C3" s="1"/>
      <c r="D3" s="1"/>
      <c r="E3" s="1"/>
      <c r="F3" s="1"/>
      <c r="G3" s="1"/>
      <c r="H3" s="1"/>
      <c r="I3" s="1"/>
      <c r="J3" s="1"/>
      <c r="K3" s="1"/>
      <c r="L3" s="1"/>
      <c r="M3" s="1"/>
      <c r="N3" s="1"/>
      <c r="O3" s="1"/>
      <c r="P3" s="1"/>
      <c r="Q3" s="1"/>
      <c r="R3" s="1"/>
    </row>
    <row r="4" spans="1:18" s="5" customFormat="1" ht="13.5" customHeight="1">
      <c r="A4" s="1"/>
      <c r="B4" s="1"/>
      <c r="C4" s="296" t="str">
        <f>"〔施設"&amp;D5&amp;"（公立"&amp;D6&amp;"、"&amp;"私立"&amp;D7&amp;"）"&amp;"  定員"&amp;F5&amp;"（公立"&amp;F6&amp;"、私立"&amp;F7&amp;"）〕"</f>
        <v>〔施設5（公立5、私立0）  定員205（公立205、私立0）〕</v>
      </c>
      <c r="D4" s="296"/>
      <c r="E4" s="297"/>
      <c r="F4" s="1" t="str">
        <f>IF(I14=F5,"","おかしいぞ～？")</f>
        <v/>
      </c>
      <c r="G4" s="1"/>
      <c r="H4" s="1"/>
      <c r="I4" s="1"/>
      <c r="J4" s="1"/>
      <c r="K4" s="1"/>
      <c r="L4" s="1"/>
      <c r="M4" s="1"/>
      <c r="N4" s="1"/>
      <c r="O4" s="1"/>
      <c r="P4" s="1"/>
      <c r="Q4" s="1"/>
      <c r="R4" s="1"/>
    </row>
    <row r="5" spans="1:18" s="5" customFormat="1" ht="13.5" customHeight="1">
      <c r="A5" s="1"/>
      <c r="B5" s="6"/>
      <c r="C5" s="7" t="s">
        <v>1</v>
      </c>
      <c r="D5" s="8">
        <f>D6+D7</f>
        <v>5</v>
      </c>
      <c r="E5" s="9" t="s">
        <v>1974</v>
      </c>
      <c r="F5" s="241">
        <f>F6+F7</f>
        <v>205</v>
      </c>
      <c r="G5" s="1"/>
      <c r="H5" s="1"/>
      <c r="I5" s="1"/>
      <c r="J5" s="1"/>
      <c r="K5" s="1"/>
      <c r="L5" s="1"/>
      <c r="M5" s="1"/>
      <c r="N5" s="1"/>
      <c r="O5" s="1"/>
      <c r="P5" s="1"/>
      <c r="Q5" s="1"/>
      <c r="R5" s="1"/>
    </row>
    <row r="6" spans="1:18" s="5" customFormat="1" ht="13.5" customHeight="1">
      <c r="A6" s="1"/>
      <c r="B6" s="6"/>
      <c r="C6" s="7" t="s">
        <v>3</v>
      </c>
      <c r="D6" s="8">
        <f>COUNTIF($P$9:$P$13,C6)</f>
        <v>5</v>
      </c>
      <c r="E6" s="9" t="s">
        <v>3</v>
      </c>
      <c r="F6" s="241">
        <f>SUMIF($P$9:$P$13,E6,$H$9:$H$13)</f>
        <v>205</v>
      </c>
      <c r="G6" s="1"/>
      <c r="H6" s="1"/>
      <c r="I6" s="1"/>
      <c r="J6" s="1"/>
      <c r="K6" s="1"/>
      <c r="L6" s="1"/>
      <c r="M6" s="1"/>
      <c r="N6" s="1"/>
      <c r="O6" s="1"/>
      <c r="P6" s="1"/>
      <c r="Q6" s="1"/>
      <c r="R6" s="1"/>
    </row>
    <row r="7" spans="1:18" s="5" customFormat="1" ht="13.5" customHeight="1">
      <c r="A7" s="1"/>
      <c r="B7" s="6"/>
      <c r="C7" s="11" t="s">
        <v>4</v>
      </c>
      <c r="D7" s="12">
        <f>COUNTIF($P$9:$P$13,C7)</f>
        <v>0</v>
      </c>
      <c r="E7" s="13" t="s">
        <v>4</v>
      </c>
      <c r="F7" s="242">
        <f>SUMIF($P$9:$P$13,E7,$H$9:$H$13)</f>
        <v>0</v>
      </c>
      <c r="G7" s="1"/>
      <c r="H7" s="1"/>
      <c r="I7" s="1"/>
      <c r="J7" s="1"/>
      <c r="K7" s="1"/>
      <c r="L7" s="1"/>
      <c r="M7" s="1"/>
      <c r="N7" s="1"/>
      <c r="O7" s="1"/>
      <c r="P7" s="1"/>
      <c r="Q7" s="1"/>
      <c r="R7" s="1"/>
    </row>
    <row r="8" spans="1:18" ht="42" customHeight="1">
      <c r="A8" s="243"/>
      <c r="B8" s="19" t="s">
        <v>5</v>
      </c>
      <c r="C8" s="19" t="s">
        <v>6</v>
      </c>
      <c r="D8" s="20" t="s">
        <v>7</v>
      </c>
      <c r="E8" s="19" t="s">
        <v>9</v>
      </c>
      <c r="F8" s="20" t="s">
        <v>10</v>
      </c>
      <c r="G8" s="19" t="s">
        <v>11</v>
      </c>
      <c r="H8" s="19" t="s">
        <v>2</v>
      </c>
      <c r="I8" s="21" t="s">
        <v>12</v>
      </c>
      <c r="J8" s="244" t="s">
        <v>13</v>
      </c>
      <c r="K8" s="245" t="s">
        <v>14</v>
      </c>
      <c r="L8" s="246" t="s">
        <v>15</v>
      </c>
      <c r="M8" s="246" t="s">
        <v>16</v>
      </c>
      <c r="N8" s="246" t="s">
        <v>17</v>
      </c>
      <c r="O8" s="247" t="s">
        <v>18</v>
      </c>
      <c r="P8" s="246" t="s">
        <v>19</v>
      </c>
      <c r="Q8" s="246" t="s">
        <v>20</v>
      </c>
      <c r="R8" s="248" t="s">
        <v>1975</v>
      </c>
    </row>
    <row r="9" spans="1:18" ht="42" customHeight="1">
      <c r="A9" s="298" t="s">
        <v>1976</v>
      </c>
      <c r="B9" s="249" t="s">
        <v>1977</v>
      </c>
      <c r="C9" s="249" t="s">
        <v>495</v>
      </c>
      <c r="D9" s="249" t="s">
        <v>495</v>
      </c>
      <c r="E9" s="250" t="str">
        <f>M9&amp;N9</f>
        <v>山口市阿東地福上1962-1</v>
      </c>
      <c r="F9" s="250" t="s">
        <v>1978</v>
      </c>
      <c r="G9" s="251">
        <v>26512</v>
      </c>
      <c r="H9" s="252">
        <v>20</v>
      </c>
      <c r="I9" s="253" t="s">
        <v>1979</v>
      </c>
      <c r="J9" s="254"/>
      <c r="K9" s="255" t="s">
        <v>1980</v>
      </c>
      <c r="L9" s="256" t="s">
        <v>1981</v>
      </c>
      <c r="M9" s="256" t="s">
        <v>503</v>
      </c>
      <c r="N9" s="257" t="s">
        <v>1982</v>
      </c>
      <c r="O9" s="257" t="s">
        <v>1983</v>
      </c>
      <c r="P9" s="258" t="str">
        <f>IF(Q9="","",IF(OR(Q9="国",Q9="県",Q9="市町",Q9="組合その他"),"（公立）","（私立）"))</f>
        <v>（公立）</v>
      </c>
      <c r="Q9" s="258" t="s">
        <v>34</v>
      </c>
      <c r="R9" s="259"/>
    </row>
    <row r="10" spans="1:18" ht="42" customHeight="1">
      <c r="A10" s="299"/>
      <c r="B10" s="260" t="s">
        <v>1984</v>
      </c>
      <c r="C10" s="260" t="s">
        <v>495</v>
      </c>
      <c r="D10" s="260" t="s">
        <v>495</v>
      </c>
      <c r="E10" s="261" t="str">
        <f>M10&amp;N10</f>
        <v>山口市阿東徳佐中3283-1</v>
      </c>
      <c r="F10" s="261" t="s">
        <v>1985</v>
      </c>
      <c r="G10" s="262">
        <v>34790</v>
      </c>
      <c r="H10" s="263">
        <v>60</v>
      </c>
      <c r="I10" s="264" t="s">
        <v>1986</v>
      </c>
      <c r="J10" s="265" t="s">
        <v>29</v>
      </c>
      <c r="K10" s="266" t="s">
        <v>1980</v>
      </c>
      <c r="L10" s="267" t="s">
        <v>1981</v>
      </c>
      <c r="M10" s="267" t="s">
        <v>503</v>
      </c>
      <c r="N10" s="268" t="s">
        <v>1987</v>
      </c>
      <c r="O10" s="268" t="s">
        <v>1988</v>
      </c>
      <c r="P10" s="269" t="str">
        <f>IF(Q10="","",IF(OR(Q10="国",Q10="県",Q10="市町",Q10="組合その他"),"（公立）","（私立）"))</f>
        <v>（公立）</v>
      </c>
      <c r="Q10" s="269" t="s">
        <v>34</v>
      </c>
      <c r="R10" s="270"/>
    </row>
    <row r="11" spans="1:18" ht="42" customHeight="1">
      <c r="A11" s="271" t="s">
        <v>763</v>
      </c>
      <c r="B11" s="260" t="s">
        <v>1989</v>
      </c>
      <c r="C11" s="260" t="s">
        <v>768</v>
      </c>
      <c r="D11" s="260" t="s">
        <v>1990</v>
      </c>
      <c r="E11" s="261" t="str">
        <f>M11&amp;N11</f>
        <v>萩市見島本村951番地1</v>
      </c>
      <c r="F11" s="261" t="s">
        <v>1991</v>
      </c>
      <c r="G11" s="262">
        <v>26938</v>
      </c>
      <c r="H11" s="263">
        <v>30</v>
      </c>
      <c r="I11" s="264" t="s">
        <v>1992</v>
      </c>
      <c r="J11" s="265" t="s">
        <v>29</v>
      </c>
      <c r="K11" s="266" t="s">
        <v>1980</v>
      </c>
      <c r="L11" s="267" t="s">
        <v>708</v>
      </c>
      <c r="M11" s="267" t="s">
        <v>768</v>
      </c>
      <c r="N11" s="268" t="s">
        <v>1993</v>
      </c>
      <c r="O11" s="268" t="s">
        <v>1994</v>
      </c>
      <c r="P11" s="269" t="str">
        <f>IF(Q11="","",IF(OR(Q11="国",Q11="県",Q11="市町",Q11="組合その他"),"（公立）","（私立）"))</f>
        <v>（公立）</v>
      </c>
      <c r="Q11" s="269" t="s">
        <v>34</v>
      </c>
      <c r="R11" s="270"/>
    </row>
    <row r="12" spans="1:18" ht="42" customHeight="1">
      <c r="A12" s="271" t="s">
        <v>1318</v>
      </c>
      <c r="B12" s="260" t="s">
        <v>1995</v>
      </c>
      <c r="C12" s="260" t="s">
        <v>1324</v>
      </c>
      <c r="D12" s="260" t="s">
        <v>1996</v>
      </c>
      <c r="E12" s="261" t="str">
        <f>M12&amp;N12</f>
        <v>長門市俵山2334-1</v>
      </c>
      <c r="F12" s="261" t="s">
        <v>1997</v>
      </c>
      <c r="G12" s="262">
        <v>31503</v>
      </c>
      <c r="H12" s="263">
        <v>60</v>
      </c>
      <c r="I12" s="264" t="s">
        <v>1998</v>
      </c>
      <c r="J12" s="265" t="s">
        <v>29</v>
      </c>
      <c r="K12" s="266" t="s">
        <v>1980</v>
      </c>
      <c r="L12" s="267" t="s">
        <v>1323</v>
      </c>
      <c r="M12" s="267" t="s">
        <v>1324</v>
      </c>
      <c r="N12" s="268" t="s">
        <v>1999</v>
      </c>
      <c r="O12" s="268" t="s">
        <v>2000</v>
      </c>
      <c r="P12" s="269" t="str">
        <f>IF(Q12="","",IF(OR(Q12="国",Q12="県",Q12="市町",Q12="組合その他"),"（公立）","（私立）"))</f>
        <v>（公立）</v>
      </c>
      <c r="Q12" s="269" t="s">
        <v>34</v>
      </c>
      <c r="R12" s="270"/>
    </row>
    <row r="13" spans="1:18" ht="42" customHeight="1">
      <c r="A13" s="272" t="s">
        <v>1447</v>
      </c>
      <c r="B13" s="273" t="s">
        <v>2001</v>
      </c>
      <c r="C13" s="273" t="s">
        <v>1447</v>
      </c>
      <c r="D13" s="273" t="s">
        <v>2002</v>
      </c>
      <c r="E13" s="274" t="str">
        <f>M13&amp;N13</f>
        <v>美祢市豊田前町麻生下10-31</v>
      </c>
      <c r="F13" s="274" t="s">
        <v>2003</v>
      </c>
      <c r="G13" s="275">
        <v>30042</v>
      </c>
      <c r="H13" s="276">
        <v>35</v>
      </c>
      <c r="I13" s="277" t="s">
        <v>2004</v>
      </c>
      <c r="J13" s="278" t="s">
        <v>29</v>
      </c>
      <c r="K13" s="279" t="s">
        <v>1980</v>
      </c>
      <c r="L13" s="280" t="s">
        <v>1453</v>
      </c>
      <c r="M13" s="280" t="s">
        <v>1449</v>
      </c>
      <c r="N13" s="281" t="s">
        <v>2005</v>
      </c>
      <c r="O13" s="281" t="s">
        <v>2006</v>
      </c>
      <c r="P13" s="282" t="str">
        <f>IF(Q13="","",IF(OR(Q13="国",Q13="県",Q13="市町",Q13="組合その他"),"（公立）","（私立）"))</f>
        <v>（公立）</v>
      </c>
      <c r="Q13" s="282" t="s">
        <v>34</v>
      </c>
      <c r="R13" s="283"/>
    </row>
    <row r="14" spans="1:18">
      <c r="B14" s="5">
        <f>COUNTA(B9:B13)</f>
        <v>5</v>
      </c>
      <c r="I14" s="5">
        <f>SUM(H9:H13)</f>
        <v>205</v>
      </c>
    </row>
    <row r="15" spans="1:18" ht="14.25" thickBot="1">
      <c r="B15" s="156" t="s">
        <v>1944</v>
      </c>
      <c r="D15" s="157" t="s">
        <v>1945</v>
      </c>
      <c r="I15" s="156" t="s">
        <v>1946</v>
      </c>
      <c r="O15" s="157" t="s">
        <v>1947</v>
      </c>
    </row>
    <row r="16" spans="1:18" ht="14.25" thickTop="1">
      <c r="D16" s="159" t="s">
        <v>23</v>
      </c>
      <c r="E16" s="160">
        <f t="shared" ref="E16:E28" si="0">COUNTIF($M$9:$M$13,D16)</f>
        <v>0</v>
      </c>
      <c r="O16" s="161"/>
      <c r="P16" s="162" t="s">
        <v>20</v>
      </c>
      <c r="Q16" s="162" t="s">
        <v>1</v>
      </c>
      <c r="R16" s="163" t="s">
        <v>2</v>
      </c>
    </row>
    <row r="17" spans="4:18">
      <c r="D17" s="164" t="s">
        <v>287</v>
      </c>
      <c r="E17" s="165">
        <f t="shared" si="0"/>
        <v>0</v>
      </c>
      <c r="O17" s="292" t="s">
        <v>3</v>
      </c>
      <c r="P17" s="169" t="s">
        <v>1951</v>
      </c>
      <c r="Q17" s="169">
        <f t="shared" ref="Q17:Q24" si="1">COUNTIF($Q$9:$Q$13,P17)</f>
        <v>0</v>
      </c>
      <c r="R17" s="284">
        <f t="shared" ref="R17:R24" si="2">SUMIF($Q$9:$Q$13,P17,$H$9:$H$13)</f>
        <v>0</v>
      </c>
    </row>
    <row r="18" spans="4:18">
      <c r="D18" s="164" t="s">
        <v>493</v>
      </c>
      <c r="E18" s="165">
        <f t="shared" si="0"/>
        <v>2</v>
      </c>
      <c r="O18" s="293"/>
      <c r="P18" s="169" t="s">
        <v>1953</v>
      </c>
      <c r="Q18" s="169">
        <f t="shared" si="1"/>
        <v>0</v>
      </c>
      <c r="R18" s="284">
        <f t="shared" si="2"/>
        <v>0</v>
      </c>
    </row>
    <row r="19" spans="4:18">
      <c r="D19" s="164" t="s">
        <v>763</v>
      </c>
      <c r="E19" s="165">
        <f t="shared" si="0"/>
        <v>1</v>
      </c>
      <c r="O19" s="293"/>
      <c r="P19" s="169" t="s">
        <v>34</v>
      </c>
      <c r="Q19" s="169">
        <f t="shared" si="1"/>
        <v>5</v>
      </c>
      <c r="R19" s="284">
        <f t="shared" si="2"/>
        <v>205</v>
      </c>
    </row>
    <row r="20" spans="4:18" ht="14.25" thickBot="1">
      <c r="D20" s="164" t="s">
        <v>862</v>
      </c>
      <c r="E20" s="165">
        <f t="shared" si="0"/>
        <v>0</v>
      </c>
      <c r="O20" s="294"/>
      <c r="P20" s="187" t="s">
        <v>1954</v>
      </c>
      <c r="Q20" s="187">
        <f t="shared" si="1"/>
        <v>0</v>
      </c>
      <c r="R20" s="285">
        <f t="shared" si="2"/>
        <v>0</v>
      </c>
    </row>
    <row r="21" spans="4:18" ht="14.25" thickTop="1">
      <c r="D21" s="164" t="s">
        <v>982</v>
      </c>
      <c r="E21" s="165">
        <f t="shared" si="0"/>
        <v>0</v>
      </c>
      <c r="O21" s="293" t="s">
        <v>4</v>
      </c>
      <c r="P21" s="175" t="s">
        <v>93</v>
      </c>
      <c r="Q21" s="175">
        <f t="shared" si="1"/>
        <v>0</v>
      </c>
      <c r="R21" s="286">
        <f t="shared" si="2"/>
        <v>0</v>
      </c>
    </row>
    <row r="22" spans="4:18">
      <c r="D22" s="164" t="s">
        <v>1056</v>
      </c>
      <c r="E22" s="165">
        <f t="shared" si="0"/>
        <v>0</v>
      </c>
      <c r="O22" s="293"/>
      <c r="P22" s="169" t="s">
        <v>1955</v>
      </c>
      <c r="Q22" s="169">
        <f t="shared" si="1"/>
        <v>0</v>
      </c>
      <c r="R22" s="284">
        <f t="shared" si="2"/>
        <v>0</v>
      </c>
    </row>
    <row r="23" spans="4:18">
      <c r="D23" s="164" t="s">
        <v>1956</v>
      </c>
      <c r="E23" s="165">
        <f t="shared" si="0"/>
        <v>0</v>
      </c>
      <c r="O23" s="293"/>
      <c r="P23" s="169" t="s">
        <v>143</v>
      </c>
      <c r="Q23" s="169">
        <f t="shared" si="1"/>
        <v>0</v>
      </c>
      <c r="R23" s="284">
        <f t="shared" si="2"/>
        <v>0</v>
      </c>
    </row>
    <row r="24" spans="4:18" ht="14.25" thickBot="1">
      <c r="D24" s="164" t="s">
        <v>1318</v>
      </c>
      <c r="E24" s="165">
        <f t="shared" si="0"/>
        <v>1</v>
      </c>
      <c r="O24" s="295"/>
      <c r="P24" s="192" t="s">
        <v>126</v>
      </c>
      <c r="Q24" s="192">
        <f t="shared" si="1"/>
        <v>0</v>
      </c>
      <c r="R24" s="287">
        <f t="shared" si="2"/>
        <v>0</v>
      </c>
    </row>
    <row r="25" spans="4:18" ht="14.25" thickTop="1">
      <c r="D25" s="164" t="s">
        <v>1364</v>
      </c>
      <c r="E25" s="165">
        <f t="shared" si="0"/>
        <v>0</v>
      </c>
      <c r="Q25" s="216">
        <f>SUM(Q17:Q24)</f>
        <v>5</v>
      </c>
      <c r="R25" s="216">
        <f>SUM(R17:R24)</f>
        <v>205</v>
      </c>
    </row>
    <row r="26" spans="4:18">
      <c r="D26" s="164" t="s">
        <v>1447</v>
      </c>
      <c r="E26" s="165">
        <f t="shared" si="0"/>
        <v>1</v>
      </c>
    </row>
    <row r="27" spans="4:18">
      <c r="D27" s="164" t="s">
        <v>1511</v>
      </c>
      <c r="E27" s="165">
        <f t="shared" si="0"/>
        <v>0</v>
      </c>
    </row>
    <row r="28" spans="4:18" ht="14.25" thickBot="1">
      <c r="D28" s="196" t="s">
        <v>1668</v>
      </c>
      <c r="E28" s="197">
        <f t="shared" si="0"/>
        <v>0</v>
      </c>
    </row>
    <row r="29" spans="4:18" ht="15" thickTop="1" thickBot="1">
      <c r="D29" s="198" t="s">
        <v>1957</v>
      </c>
      <c r="E29" s="199">
        <f>SUM(E16:E28)</f>
        <v>5</v>
      </c>
    </row>
    <row r="30" spans="4:18" ht="14.25" thickTop="1">
      <c r="D30" s="200" t="s">
        <v>1958</v>
      </c>
      <c r="E30" s="201">
        <f t="shared" ref="E30:E38" si="3">COUNTIF($M$9:$M$13,D30)</f>
        <v>0</v>
      </c>
    </row>
    <row r="31" spans="4:18">
      <c r="D31" s="164" t="s">
        <v>1959</v>
      </c>
      <c r="E31" s="165">
        <f t="shared" si="3"/>
        <v>0</v>
      </c>
    </row>
    <row r="32" spans="4:18">
      <c r="D32" s="164" t="s">
        <v>1960</v>
      </c>
      <c r="E32" s="165">
        <f t="shared" si="3"/>
        <v>0</v>
      </c>
    </row>
    <row r="33" spans="4:6">
      <c r="D33" s="164" t="s">
        <v>1961</v>
      </c>
      <c r="E33" s="165">
        <f t="shared" si="3"/>
        <v>0</v>
      </c>
    </row>
    <row r="34" spans="4:6">
      <c r="D34" s="164" t="s">
        <v>1962</v>
      </c>
      <c r="E34" s="165">
        <f t="shared" si="3"/>
        <v>0</v>
      </c>
    </row>
    <row r="35" spans="4:6">
      <c r="D35" s="164" t="s">
        <v>1963</v>
      </c>
      <c r="E35" s="165">
        <f t="shared" si="3"/>
        <v>0</v>
      </c>
    </row>
    <row r="36" spans="4:6">
      <c r="D36" s="164" t="s">
        <v>1964</v>
      </c>
      <c r="E36" s="165">
        <f t="shared" si="3"/>
        <v>0</v>
      </c>
    </row>
    <row r="37" spans="4:6">
      <c r="D37" s="164" t="s">
        <v>1965</v>
      </c>
      <c r="E37" s="165">
        <f t="shared" si="3"/>
        <v>0</v>
      </c>
    </row>
    <row r="38" spans="4:6" ht="14.25" thickBot="1">
      <c r="D38" s="196" t="s">
        <v>1966</v>
      </c>
      <c r="E38" s="197">
        <f t="shared" si="3"/>
        <v>0</v>
      </c>
    </row>
    <row r="39" spans="4:6" ht="15" thickTop="1" thickBot="1">
      <c r="D39" s="198" t="s">
        <v>1967</v>
      </c>
      <c r="E39" s="199">
        <f>SUM(E30:E38)</f>
        <v>0</v>
      </c>
    </row>
    <row r="40" spans="4:6" ht="15" thickTop="1" thickBot="1">
      <c r="D40" s="203" t="s">
        <v>1968</v>
      </c>
      <c r="E40" s="204">
        <f>E29+E39</f>
        <v>5</v>
      </c>
      <c r="F40" s="2" t="str">
        <f>IF(E40=B14,"","おかしいぞ～？")</f>
        <v/>
      </c>
    </row>
    <row r="41" spans="4:6" ht="14.25" thickTop="1"/>
  </sheetData>
  <mergeCells count="4">
    <mergeCell ref="C4:E4"/>
    <mergeCell ref="A9:A10"/>
    <mergeCell ref="O17:O20"/>
    <mergeCell ref="O21:O24"/>
  </mergeCells>
  <phoneticPr fontId="3"/>
  <dataValidations count="1">
    <dataValidation type="list" allowBlank="1" showInputMessage="1" showErrorMessage="1" sqref="Q9:Q13 JM9:JM13 TI9:TI13 ADE9:ADE13 ANA9:ANA13 AWW9:AWW13 BGS9:BGS13 BQO9:BQO13 CAK9:CAK13 CKG9:CKG13 CUC9:CUC13 DDY9:DDY13 DNU9:DNU13 DXQ9:DXQ13 EHM9:EHM13 ERI9:ERI13 FBE9:FBE13 FLA9:FLA13 FUW9:FUW13 GES9:GES13 GOO9:GOO13 GYK9:GYK13 HIG9:HIG13 HSC9:HSC13 IBY9:IBY13 ILU9:ILU13 IVQ9:IVQ13 JFM9:JFM13 JPI9:JPI13 JZE9:JZE13 KJA9:KJA13 KSW9:KSW13 LCS9:LCS13 LMO9:LMO13 LWK9:LWK13 MGG9:MGG13 MQC9:MQC13 MZY9:MZY13 NJU9:NJU13 NTQ9:NTQ13 ODM9:ODM13 ONI9:ONI13 OXE9:OXE13 PHA9:PHA13 PQW9:PQW13 QAS9:QAS13 QKO9:QKO13 QUK9:QUK13 REG9:REG13 ROC9:ROC13 RXY9:RXY13 SHU9:SHU13 SRQ9:SRQ13 TBM9:TBM13 TLI9:TLI13 TVE9:TVE13 UFA9:UFA13 UOW9:UOW13 UYS9:UYS13 VIO9:VIO13 VSK9:VSK13 WCG9:WCG13 WMC9:WMC13 WVY9:WVY13 Q65545:Q65549 JM65545:JM65549 TI65545:TI65549 ADE65545:ADE65549 ANA65545:ANA65549 AWW65545:AWW65549 BGS65545:BGS65549 BQO65545:BQO65549 CAK65545:CAK65549 CKG65545:CKG65549 CUC65545:CUC65549 DDY65545:DDY65549 DNU65545:DNU65549 DXQ65545:DXQ65549 EHM65545:EHM65549 ERI65545:ERI65549 FBE65545:FBE65549 FLA65545:FLA65549 FUW65545:FUW65549 GES65545:GES65549 GOO65545:GOO65549 GYK65545:GYK65549 HIG65545:HIG65549 HSC65545:HSC65549 IBY65545:IBY65549 ILU65545:ILU65549 IVQ65545:IVQ65549 JFM65545:JFM65549 JPI65545:JPI65549 JZE65545:JZE65549 KJA65545:KJA65549 KSW65545:KSW65549 LCS65545:LCS65549 LMO65545:LMO65549 LWK65545:LWK65549 MGG65545:MGG65549 MQC65545:MQC65549 MZY65545:MZY65549 NJU65545:NJU65549 NTQ65545:NTQ65549 ODM65545:ODM65549 ONI65545:ONI65549 OXE65545:OXE65549 PHA65545:PHA65549 PQW65545:PQW65549 QAS65545:QAS65549 QKO65545:QKO65549 QUK65545:QUK65549 REG65545:REG65549 ROC65545:ROC65549 RXY65545:RXY65549 SHU65545:SHU65549 SRQ65545:SRQ65549 TBM65545:TBM65549 TLI65545:TLI65549 TVE65545:TVE65549 UFA65545:UFA65549 UOW65545:UOW65549 UYS65545:UYS65549 VIO65545:VIO65549 VSK65545:VSK65549 WCG65545:WCG65549 WMC65545:WMC65549 WVY65545:WVY65549 Q131081:Q131085 JM131081:JM131085 TI131081:TI131085 ADE131081:ADE131085 ANA131081:ANA131085 AWW131081:AWW131085 BGS131081:BGS131085 BQO131081:BQO131085 CAK131081:CAK131085 CKG131081:CKG131085 CUC131081:CUC131085 DDY131081:DDY131085 DNU131081:DNU131085 DXQ131081:DXQ131085 EHM131081:EHM131085 ERI131081:ERI131085 FBE131081:FBE131085 FLA131081:FLA131085 FUW131081:FUW131085 GES131081:GES131085 GOO131081:GOO131085 GYK131081:GYK131085 HIG131081:HIG131085 HSC131081:HSC131085 IBY131081:IBY131085 ILU131081:ILU131085 IVQ131081:IVQ131085 JFM131081:JFM131085 JPI131081:JPI131085 JZE131081:JZE131085 KJA131081:KJA131085 KSW131081:KSW131085 LCS131081:LCS131085 LMO131081:LMO131085 LWK131081:LWK131085 MGG131081:MGG131085 MQC131081:MQC131085 MZY131081:MZY131085 NJU131081:NJU131085 NTQ131081:NTQ131085 ODM131081:ODM131085 ONI131081:ONI131085 OXE131081:OXE131085 PHA131081:PHA131085 PQW131081:PQW131085 QAS131081:QAS131085 QKO131081:QKO131085 QUK131081:QUK131085 REG131081:REG131085 ROC131081:ROC131085 RXY131081:RXY131085 SHU131081:SHU131085 SRQ131081:SRQ131085 TBM131081:TBM131085 TLI131081:TLI131085 TVE131081:TVE131085 UFA131081:UFA131085 UOW131081:UOW131085 UYS131081:UYS131085 VIO131081:VIO131085 VSK131081:VSK131085 WCG131081:WCG131085 WMC131081:WMC131085 WVY131081:WVY131085 Q196617:Q196621 JM196617:JM196621 TI196617:TI196621 ADE196617:ADE196621 ANA196617:ANA196621 AWW196617:AWW196621 BGS196617:BGS196621 BQO196617:BQO196621 CAK196617:CAK196621 CKG196617:CKG196621 CUC196617:CUC196621 DDY196617:DDY196621 DNU196617:DNU196621 DXQ196617:DXQ196621 EHM196617:EHM196621 ERI196617:ERI196621 FBE196617:FBE196621 FLA196617:FLA196621 FUW196617:FUW196621 GES196617:GES196621 GOO196617:GOO196621 GYK196617:GYK196621 HIG196617:HIG196621 HSC196617:HSC196621 IBY196617:IBY196621 ILU196617:ILU196621 IVQ196617:IVQ196621 JFM196617:JFM196621 JPI196617:JPI196621 JZE196617:JZE196621 KJA196617:KJA196621 KSW196617:KSW196621 LCS196617:LCS196621 LMO196617:LMO196621 LWK196617:LWK196621 MGG196617:MGG196621 MQC196617:MQC196621 MZY196617:MZY196621 NJU196617:NJU196621 NTQ196617:NTQ196621 ODM196617:ODM196621 ONI196617:ONI196621 OXE196617:OXE196621 PHA196617:PHA196621 PQW196617:PQW196621 QAS196617:QAS196621 QKO196617:QKO196621 QUK196617:QUK196621 REG196617:REG196621 ROC196617:ROC196621 RXY196617:RXY196621 SHU196617:SHU196621 SRQ196617:SRQ196621 TBM196617:TBM196621 TLI196617:TLI196621 TVE196617:TVE196621 UFA196617:UFA196621 UOW196617:UOW196621 UYS196617:UYS196621 VIO196617:VIO196621 VSK196617:VSK196621 WCG196617:WCG196621 WMC196617:WMC196621 WVY196617:WVY196621 Q262153:Q262157 JM262153:JM262157 TI262153:TI262157 ADE262153:ADE262157 ANA262153:ANA262157 AWW262153:AWW262157 BGS262153:BGS262157 BQO262153:BQO262157 CAK262153:CAK262157 CKG262153:CKG262157 CUC262153:CUC262157 DDY262153:DDY262157 DNU262153:DNU262157 DXQ262153:DXQ262157 EHM262153:EHM262157 ERI262153:ERI262157 FBE262153:FBE262157 FLA262153:FLA262157 FUW262153:FUW262157 GES262153:GES262157 GOO262153:GOO262157 GYK262153:GYK262157 HIG262153:HIG262157 HSC262153:HSC262157 IBY262153:IBY262157 ILU262153:ILU262157 IVQ262153:IVQ262157 JFM262153:JFM262157 JPI262153:JPI262157 JZE262153:JZE262157 KJA262153:KJA262157 KSW262153:KSW262157 LCS262153:LCS262157 LMO262153:LMO262157 LWK262153:LWK262157 MGG262153:MGG262157 MQC262153:MQC262157 MZY262153:MZY262157 NJU262153:NJU262157 NTQ262153:NTQ262157 ODM262153:ODM262157 ONI262153:ONI262157 OXE262153:OXE262157 PHA262153:PHA262157 PQW262153:PQW262157 QAS262153:QAS262157 QKO262153:QKO262157 QUK262153:QUK262157 REG262153:REG262157 ROC262153:ROC262157 RXY262153:RXY262157 SHU262153:SHU262157 SRQ262153:SRQ262157 TBM262153:TBM262157 TLI262153:TLI262157 TVE262153:TVE262157 UFA262153:UFA262157 UOW262153:UOW262157 UYS262153:UYS262157 VIO262153:VIO262157 VSK262153:VSK262157 WCG262153:WCG262157 WMC262153:WMC262157 WVY262153:WVY262157 Q327689:Q327693 JM327689:JM327693 TI327689:TI327693 ADE327689:ADE327693 ANA327689:ANA327693 AWW327689:AWW327693 BGS327689:BGS327693 BQO327689:BQO327693 CAK327689:CAK327693 CKG327689:CKG327693 CUC327689:CUC327693 DDY327689:DDY327693 DNU327689:DNU327693 DXQ327689:DXQ327693 EHM327689:EHM327693 ERI327689:ERI327693 FBE327689:FBE327693 FLA327689:FLA327693 FUW327689:FUW327693 GES327689:GES327693 GOO327689:GOO327693 GYK327689:GYK327693 HIG327689:HIG327693 HSC327689:HSC327693 IBY327689:IBY327693 ILU327689:ILU327693 IVQ327689:IVQ327693 JFM327689:JFM327693 JPI327689:JPI327693 JZE327689:JZE327693 KJA327689:KJA327693 KSW327689:KSW327693 LCS327689:LCS327693 LMO327689:LMO327693 LWK327689:LWK327693 MGG327689:MGG327693 MQC327689:MQC327693 MZY327689:MZY327693 NJU327689:NJU327693 NTQ327689:NTQ327693 ODM327689:ODM327693 ONI327689:ONI327693 OXE327689:OXE327693 PHA327689:PHA327693 PQW327689:PQW327693 QAS327689:QAS327693 QKO327689:QKO327693 QUK327689:QUK327693 REG327689:REG327693 ROC327689:ROC327693 RXY327689:RXY327693 SHU327689:SHU327693 SRQ327689:SRQ327693 TBM327689:TBM327693 TLI327689:TLI327693 TVE327689:TVE327693 UFA327689:UFA327693 UOW327689:UOW327693 UYS327689:UYS327693 VIO327689:VIO327693 VSK327689:VSK327693 WCG327689:WCG327693 WMC327689:WMC327693 WVY327689:WVY327693 Q393225:Q393229 JM393225:JM393229 TI393225:TI393229 ADE393225:ADE393229 ANA393225:ANA393229 AWW393225:AWW393229 BGS393225:BGS393229 BQO393225:BQO393229 CAK393225:CAK393229 CKG393225:CKG393229 CUC393225:CUC393229 DDY393225:DDY393229 DNU393225:DNU393229 DXQ393225:DXQ393229 EHM393225:EHM393229 ERI393225:ERI393229 FBE393225:FBE393229 FLA393225:FLA393229 FUW393225:FUW393229 GES393225:GES393229 GOO393225:GOO393229 GYK393225:GYK393229 HIG393225:HIG393229 HSC393225:HSC393229 IBY393225:IBY393229 ILU393225:ILU393229 IVQ393225:IVQ393229 JFM393225:JFM393229 JPI393225:JPI393229 JZE393225:JZE393229 KJA393225:KJA393229 KSW393225:KSW393229 LCS393225:LCS393229 LMO393225:LMO393229 LWK393225:LWK393229 MGG393225:MGG393229 MQC393225:MQC393229 MZY393225:MZY393229 NJU393225:NJU393229 NTQ393225:NTQ393229 ODM393225:ODM393229 ONI393225:ONI393229 OXE393225:OXE393229 PHA393225:PHA393229 PQW393225:PQW393229 QAS393225:QAS393229 QKO393225:QKO393229 QUK393225:QUK393229 REG393225:REG393229 ROC393225:ROC393229 RXY393225:RXY393229 SHU393225:SHU393229 SRQ393225:SRQ393229 TBM393225:TBM393229 TLI393225:TLI393229 TVE393225:TVE393229 UFA393225:UFA393229 UOW393225:UOW393229 UYS393225:UYS393229 VIO393225:VIO393229 VSK393225:VSK393229 WCG393225:WCG393229 WMC393225:WMC393229 WVY393225:WVY393229 Q458761:Q458765 JM458761:JM458765 TI458761:TI458765 ADE458761:ADE458765 ANA458761:ANA458765 AWW458761:AWW458765 BGS458761:BGS458765 BQO458761:BQO458765 CAK458761:CAK458765 CKG458761:CKG458765 CUC458761:CUC458765 DDY458761:DDY458765 DNU458761:DNU458765 DXQ458761:DXQ458765 EHM458761:EHM458765 ERI458761:ERI458765 FBE458761:FBE458765 FLA458761:FLA458765 FUW458761:FUW458765 GES458761:GES458765 GOO458761:GOO458765 GYK458761:GYK458765 HIG458761:HIG458765 HSC458761:HSC458765 IBY458761:IBY458765 ILU458761:ILU458765 IVQ458761:IVQ458765 JFM458761:JFM458765 JPI458761:JPI458765 JZE458761:JZE458765 KJA458761:KJA458765 KSW458761:KSW458765 LCS458761:LCS458765 LMO458761:LMO458765 LWK458761:LWK458765 MGG458761:MGG458765 MQC458761:MQC458765 MZY458761:MZY458765 NJU458761:NJU458765 NTQ458761:NTQ458765 ODM458761:ODM458765 ONI458761:ONI458765 OXE458761:OXE458765 PHA458761:PHA458765 PQW458761:PQW458765 QAS458761:QAS458765 QKO458761:QKO458765 QUK458761:QUK458765 REG458761:REG458765 ROC458761:ROC458765 RXY458761:RXY458765 SHU458761:SHU458765 SRQ458761:SRQ458765 TBM458761:TBM458765 TLI458761:TLI458765 TVE458761:TVE458765 UFA458761:UFA458765 UOW458761:UOW458765 UYS458761:UYS458765 VIO458761:VIO458765 VSK458761:VSK458765 WCG458761:WCG458765 WMC458761:WMC458765 WVY458761:WVY458765 Q524297:Q524301 JM524297:JM524301 TI524297:TI524301 ADE524297:ADE524301 ANA524297:ANA524301 AWW524297:AWW524301 BGS524297:BGS524301 BQO524297:BQO524301 CAK524297:CAK524301 CKG524297:CKG524301 CUC524297:CUC524301 DDY524297:DDY524301 DNU524297:DNU524301 DXQ524297:DXQ524301 EHM524297:EHM524301 ERI524297:ERI524301 FBE524297:FBE524301 FLA524297:FLA524301 FUW524297:FUW524301 GES524297:GES524301 GOO524297:GOO524301 GYK524297:GYK524301 HIG524297:HIG524301 HSC524297:HSC524301 IBY524297:IBY524301 ILU524297:ILU524301 IVQ524297:IVQ524301 JFM524297:JFM524301 JPI524297:JPI524301 JZE524297:JZE524301 KJA524297:KJA524301 KSW524297:KSW524301 LCS524297:LCS524301 LMO524297:LMO524301 LWK524297:LWK524301 MGG524297:MGG524301 MQC524297:MQC524301 MZY524297:MZY524301 NJU524297:NJU524301 NTQ524297:NTQ524301 ODM524297:ODM524301 ONI524297:ONI524301 OXE524297:OXE524301 PHA524297:PHA524301 PQW524297:PQW524301 QAS524297:QAS524301 QKO524297:QKO524301 QUK524297:QUK524301 REG524297:REG524301 ROC524297:ROC524301 RXY524297:RXY524301 SHU524297:SHU524301 SRQ524297:SRQ524301 TBM524297:TBM524301 TLI524297:TLI524301 TVE524297:TVE524301 UFA524297:UFA524301 UOW524297:UOW524301 UYS524297:UYS524301 VIO524297:VIO524301 VSK524297:VSK524301 WCG524297:WCG524301 WMC524297:WMC524301 WVY524297:WVY524301 Q589833:Q589837 JM589833:JM589837 TI589833:TI589837 ADE589833:ADE589837 ANA589833:ANA589837 AWW589833:AWW589837 BGS589833:BGS589837 BQO589833:BQO589837 CAK589833:CAK589837 CKG589833:CKG589837 CUC589833:CUC589837 DDY589833:DDY589837 DNU589833:DNU589837 DXQ589833:DXQ589837 EHM589833:EHM589837 ERI589833:ERI589837 FBE589833:FBE589837 FLA589833:FLA589837 FUW589833:FUW589837 GES589833:GES589837 GOO589833:GOO589837 GYK589833:GYK589837 HIG589833:HIG589837 HSC589833:HSC589837 IBY589833:IBY589837 ILU589833:ILU589837 IVQ589833:IVQ589837 JFM589833:JFM589837 JPI589833:JPI589837 JZE589833:JZE589837 KJA589833:KJA589837 KSW589833:KSW589837 LCS589833:LCS589837 LMO589833:LMO589837 LWK589833:LWK589837 MGG589833:MGG589837 MQC589833:MQC589837 MZY589833:MZY589837 NJU589833:NJU589837 NTQ589833:NTQ589837 ODM589833:ODM589837 ONI589833:ONI589837 OXE589833:OXE589837 PHA589833:PHA589837 PQW589833:PQW589837 QAS589833:QAS589837 QKO589833:QKO589837 QUK589833:QUK589837 REG589833:REG589837 ROC589833:ROC589837 RXY589833:RXY589837 SHU589833:SHU589837 SRQ589833:SRQ589837 TBM589833:TBM589837 TLI589833:TLI589837 TVE589833:TVE589837 UFA589833:UFA589837 UOW589833:UOW589837 UYS589833:UYS589837 VIO589833:VIO589837 VSK589833:VSK589837 WCG589833:WCG589837 WMC589833:WMC589837 WVY589833:WVY589837 Q655369:Q655373 JM655369:JM655373 TI655369:TI655373 ADE655369:ADE655373 ANA655369:ANA655373 AWW655369:AWW655373 BGS655369:BGS655373 BQO655369:BQO655373 CAK655369:CAK655373 CKG655369:CKG655373 CUC655369:CUC655373 DDY655369:DDY655373 DNU655369:DNU655373 DXQ655369:DXQ655373 EHM655369:EHM655373 ERI655369:ERI655373 FBE655369:FBE655373 FLA655369:FLA655373 FUW655369:FUW655373 GES655369:GES655373 GOO655369:GOO655373 GYK655369:GYK655373 HIG655369:HIG655373 HSC655369:HSC655373 IBY655369:IBY655373 ILU655369:ILU655373 IVQ655369:IVQ655373 JFM655369:JFM655373 JPI655369:JPI655373 JZE655369:JZE655373 KJA655369:KJA655373 KSW655369:KSW655373 LCS655369:LCS655373 LMO655369:LMO655373 LWK655369:LWK655373 MGG655369:MGG655373 MQC655369:MQC655373 MZY655369:MZY655373 NJU655369:NJU655373 NTQ655369:NTQ655373 ODM655369:ODM655373 ONI655369:ONI655373 OXE655369:OXE655373 PHA655369:PHA655373 PQW655369:PQW655373 QAS655369:QAS655373 QKO655369:QKO655373 QUK655369:QUK655373 REG655369:REG655373 ROC655369:ROC655373 RXY655369:RXY655373 SHU655369:SHU655373 SRQ655369:SRQ655373 TBM655369:TBM655373 TLI655369:TLI655373 TVE655369:TVE655373 UFA655369:UFA655373 UOW655369:UOW655373 UYS655369:UYS655373 VIO655369:VIO655373 VSK655369:VSK655373 WCG655369:WCG655373 WMC655369:WMC655373 WVY655369:WVY655373 Q720905:Q720909 JM720905:JM720909 TI720905:TI720909 ADE720905:ADE720909 ANA720905:ANA720909 AWW720905:AWW720909 BGS720905:BGS720909 BQO720905:BQO720909 CAK720905:CAK720909 CKG720905:CKG720909 CUC720905:CUC720909 DDY720905:DDY720909 DNU720905:DNU720909 DXQ720905:DXQ720909 EHM720905:EHM720909 ERI720905:ERI720909 FBE720905:FBE720909 FLA720905:FLA720909 FUW720905:FUW720909 GES720905:GES720909 GOO720905:GOO720909 GYK720905:GYK720909 HIG720905:HIG720909 HSC720905:HSC720909 IBY720905:IBY720909 ILU720905:ILU720909 IVQ720905:IVQ720909 JFM720905:JFM720909 JPI720905:JPI720909 JZE720905:JZE720909 KJA720905:KJA720909 KSW720905:KSW720909 LCS720905:LCS720909 LMO720905:LMO720909 LWK720905:LWK720909 MGG720905:MGG720909 MQC720905:MQC720909 MZY720905:MZY720909 NJU720905:NJU720909 NTQ720905:NTQ720909 ODM720905:ODM720909 ONI720905:ONI720909 OXE720905:OXE720909 PHA720905:PHA720909 PQW720905:PQW720909 QAS720905:QAS720909 QKO720905:QKO720909 QUK720905:QUK720909 REG720905:REG720909 ROC720905:ROC720909 RXY720905:RXY720909 SHU720905:SHU720909 SRQ720905:SRQ720909 TBM720905:TBM720909 TLI720905:TLI720909 TVE720905:TVE720909 UFA720905:UFA720909 UOW720905:UOW720909 UYS720905:UYS720909 VIO720905:VIO720909 VSK720905:VSK720909 WCG720905:WCG720909 WMC720905:WMC720909 WVY720905:WVY720909 Q786441:Q786445 JM786441:JM786445 TI786441:TI786445 ADE786441:ADE786445 ANA786441:ANA786445 AWW786441:AWW786445 BGS786441:BGS786445 BQO786441:BQO786445 CAK786441:CAK786445 CKG786441:CKG786445 CUC786441:CUC786445 DDY786441:DDY786445 DNU786441:DNU786445 DXQ786441:DXQ786445 EHM786441:EHM786445 ERI786441:ERI786445 FBE786441:FBE786445 FLA786441:FLA786445 FUW786441:FUW786445 GES786441:GES786445 GOO786441:GOO786445 GYK786441:GYK786445 HIG786441:HIG786445 HSC786441:HSC786445 IBY786441:IBY786445 ILU786441:ILU786445 IVQ786441:IVQ786445 JFM786441:JFM786445 JPI786441:JPI786445 JZE786441:JZE786445 KJA786441:KJA786445 KSW786441:KSW786445 LCS786441:LCS786445 LMO786441:LMO786445 LWK786441:LWK786445 MGG786441:MGG786445 MQC786441:MQC786445 MZY786441:MZY786445 NJU786441:NJU786445 NTQ786441:NTQ786445 ODM786441:ODM786445 ONI786441:ONI786445 OXE786441:OXE786445 PHA786441:PHA786445 PQW786441:PQW786445 QAS786441:QAS786445 QKO786441:QKO786445 QUK786441:QUK786445 REG786441:REG786445 ROC786441:ROC786445 RXY786441:RXY786445 SHU786441:SHU786445 SRQ786441:SRQ786445 TBM786441:TBM786445 TLI786441:TLI786445 TVE786441:TVE786445 UFA786441:UFA786445 UOW786441:UOW786445 UYS786441:UYS786445 VIO786441:VIO786445 VSK786441:VSK786445 WCG786441:WCG786445 WMC786441:WMC786445 WVY786441:WVY786445 Q851977:Q851981 JM851977:JM851981 TI851977:TI851981 ADE851977:ADE851981 ANA851977:ANA851981 AWW851977:AWW851981 BGS851977:BGS851981 BQO851977:BQO851981 CAK851977:CAK851981 CKG851977:CKG851981 CUC851977:CUC851981 DDY851977:DDY851981 DNU851977:DNU851981 DXQ851977:DXQ851981 EHM851977:EHM851981 ERI851977:ERI851981 FBE851977:FBE851981 FLA851977:FLA851981 FUW851977:FUW851981 GES851977:GES851981 GOO851977:GOO851981 GYK851977:GYK851981 HIG851977:HIG851981 HSC851977:HSC851981 IBY851977:IBY851981 ILU851977:ILU851981 IVQ851977:IVQ851981 JFM851977:JFM851981 JPI851977:JPI851981 JZE851977:JZE851981 KJA851977:KJA851981 KSW851977:KSW851981 LCS851977:LCS851981 LMO851977:LMO851981 LWK851977:LWK851981 MGG851977:MGG851981 MQC851977:MQC851981 MZY851977:MZY851981 NJU851977:NJU851981 NTQ851977:NTQ851981 ODM851977:ODM851981 ONI851977:ONI851981 OXE851977:OXE851981 PHA851977:PHA851981 PQW851977:PQW851981 QAS851977:QAS851981 QKO851977:QKO851981 QUK851977:QUK851981 REG851977:REG851981 ROC851977:ROC851981 RXY851977:RXY851981 SHU851977:SHU851981 SRQ851977:SRQ851981 TBM851977:TBM851981 TLI851977:TLI851981 TVE851977:TVE851981 UFA851977:UFA851981 UOW851977:UOW851981 UYS851977:UYS851981 VIO851977:VIO851981 VSK851977:VSK851981 WCG851977:WCG851981 WMC851977:WMC851981 WVY851977:WVY851981 Q917513:Q917517 JM917513:JM917517 TI917513:TI917517 ADE917513:ADE917517 ANA917513:ANA917517 AWW917513:AWW917517 BGS917513:BGS917517 BQO917513:BQO917517 CAK917513:CAK917517 CKG917513:CKG917517 CUC917513:CUC917517 DDY917513:DDY917517 DNU917513:DNU917517 DXQ917513:DXQ917517 EHM917513:EHM917517 ERI917513:ERI917517 FBE917513:FBE917517 FLA917513:FLA917517 FUW917513:FUW917517 GES917513:GES917517 GOO917513:GOO917517 GYK917513:GYK917517 HIG917513:HIG917517 HSC917513:HSC917517 IBY917513:IBY917517 ILU917513:ILU917517 IVQ917513:IVQ917517 JFM917513:JFM917517 JPI917513:JPI917517 JZE917513:JZE917517 KJA917513:KJA917517 KSW917513:KSW917517 LCS917513:LCS917517 LMO917513:LMO917517 LWK917513:LWK917517 MGG917513:MGG917517 MQC917513:MQC917517 MZY917513:MZY917517 NJU917513:NJU917517 NTQ917513:NTQ917517 ODM917513:ODM917517 ONI917513:ONI917517 OXE917513:OXE917517 PHA917513:PHA917517 PQW917513:PQW917517 QAS917513:QAS917517 QKO917513:QKO917517 QUK917513:QUK917517 REG917513:REG917517 ROC917513:ROC917517 RXY917513:RXY917517 SHU917513:SHU917517 SRQ917513:SRQ917517 TBM917513:TBM917517 TLI917513:TLI917517 TVE917513:TVE917517 UFA917513:UFA917517 UOW917513:UOW917517 UYS917513:UYS917517 VIO917513:VIO917517 VSK917513:VSK917517 WCG917513:WCG917517 WMC917513:WMC917517 WVY917513:WVY917517 Q983049:Q983053 JM983049:JM983053 TI983049:TI983053 ADE983049:ADE983053 ANA983049:ANA983053 AWW983049:AWW983053 BGS983049:BGS983053 BQO983049:BQO983053 CAK983049:CAK983053 CKG983049:CKG983053 CUC983049:CUC983053 DDY983049:DDY983053 DNU983049:DNU983053 DXQ983049:DXQ983053 EHM983049:EHM983053 ERI983049:ERI983053 FBE983049:FBE983053 FLA983049:FLA983053 FUW983049:FUW983053 GES983049:GES983053 GOO983049:GOO983053 GYK983049:GYK983053 HIG983049:HIG983053 HSC983049:HSC983053 IBY983049:IBY983053 ILU983049:ILU983053 IVQ983049:IVQ983053 JFM983049:JFM983053 JPI983049:JPI983053 JZE983049:JZE983053 KJA983049:KJA983053 KSW983049:KSW983053 LCS983049:LCS983053 LMO983049:LMO983053 LWK983049:LWK983053 MGG983049:MGG983053 MQC983049:MQC983053 MZY983049:MZY983053 NJU983049:NJU983053 NTQ983049:NTQ983053 ODM983049:ODM983053 ONI983049:ONI983053 OXE983049:OXE983053 PHA983049:PHA983053 PQW983049:PQW983053 QAS983049:QAS983053 QKO983049:QKO983053 QUK983049:QUK983053 REG983049:REG983053 ROC983049:ROC983053 RXY983049:RXY983053 SHU983049:SHU983053 SRQ983049:SRQ983053 TBM983049:TBM983053 TLI983049:TLI983053 TVE983049:TVE983053 UFA983049:UFA983053 UOW983049:UOW983053 UYS983049:UYS983053 VIO983049:VIO983053 VSK983049:VSK983053 WCG983049:WCG983053 WMC983049:WMC983053 WVY983049:WVY983053" xr:uid="{21C95B3F-7EEE-4F5F-9952-E4C654821F3A}">
      <formula1>#REF!</formula1>
    </dataValidation>
  </dataValidations>
  <printOptions horizontalCentered="1"/>
  <pageMargins left="1" right="1" top="1" bottom="1" header="0.5" footer="0.5"/>
  <pageSetup paperSize="9" scale="74"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(13)保育所</vt:lpstr>
      <vt:lpstr>(14) へき地保育所</vt:lpstr>
      <vt:lpstr>'(13)保育所'!Print_Area</vt:lpstr>
      <vt:lpstr>'(14) へき地保育所'!Print_Area</vt:lpstr>
      <vt:lpstr>'(13)保育所'!Print_Titles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2023-07-12T08:06:28Z</dcterms:created>
  <dcterms:modified xsi:type="dcterms:W3CDTF">2023-07-12T09:24:36Z</dcterms:modified>
</cp:coreProperties>
</file>