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0.17.41.28\share\03 財政班\★財政状況資料集\R03決算（R04作業）\03  地方公会計（２回目）\03HP掲載用\"/>
    </mc:Choice>
  </mc:AlternateContent>
  <xr:revisionPtr revIDLastSave="0" documentId="13_ncr:1_{B14FD2D2-83BA-4AFB-B8FD-EB6498887CE5}"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2" i="12" l="1"/>
  <c r="AA41" i="12"/>
  <c r="AA40" i="12"/>
  <c r="AA39" i="12"/>
  <c r="AA38" i="12"/>
  <c r="AA37" i="12"/>
  <c r="AA36" i="12"/>
  <c r="AA35" i="12"/>
  <c r="AA34" i="12"/>
  <c r="AA33" i="12"/>
  <c r="AA32" i="12"/>
  <c r="AA31" i="12"/>
  <c r="AA30" i="12"/>
  <c r="AA29" i="12"/>
  <c r="AA28" i="12"/>
  <c r="AA10" i="12"/>
  <c r="AA8" i="12"/>
  <c r="BG39" i="10" l="1"/>
  <c r="BG38" i="10"/>
  <c r="BG37" i="10"/>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BW38" i="10"/>
  <c r="U38" i="10"/>
  <c r="C34" i="10"/>
  <c r="C35" i="10" s="1"/>
  <c r="C36" i="10" l="1"/>
  <c r="C37" i="10" s="1"/>
  <c r="C38" i="10" s="1"/>
  <c r="C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E35" i="10" s="1"/>
  <c r="BE36" i="10" s="1"/>
  <c r="BE37" i="10" s="1"/>
  <c r="BE38" i="10" s="1"/>
  <c r="BE39" i="10" s="1"/>
  <c r="BW34" i="10" l="1"/>
  <c r="BW35" i="10" s="1"/>
  <c r="BW36" i="10" s="1"/>
  <c r="BW37"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<sst xmlns="http://schemas.openxmlformats.org/spreadsheetml/2006/main" count="1185" uniqueCount="655">
  <si>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</si>
  <si>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</si>
  <si>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</si>
  <si>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</si>
  <si>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</si>
  <si>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</si>
  <si>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</si>
  <si>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</si>
  <si>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</si>
  <si>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</si>
  <si>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</si>
  <si>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</si>
  <si>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</si>
  <si>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</si>
  <si>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</si>
  <si>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</si>
  <si>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</si>
  <si>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</si>
  <si>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</si>
  <si>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</si>
  <si>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</si>
  <si>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</si>
  <si>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</si>
  <si>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</si>
  <si>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</si>
  <si>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</si>
  <si>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</si>
  <si>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</si>
  <si>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</si>
  <si>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</si>
  <si>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</si>
  <si>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</si>
  <si>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</si>
  <si>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</si>
  <si>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</si>
  <si>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</si>
  <si>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</si>
  <si>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</si>
  <si>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</si>
  <si>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</si>
  <si>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</si>
  <si>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</si>
  <si>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</si>
  <si>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</si>
  <si>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</si>
  <si>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</si>
  <si>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</si>
  <si>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</si>
  <si>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</si>
  <si>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</si>
  <si>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</si>
  <si>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</si>
  <si>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</si>
  <si>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</si>
  <si>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</si>
  <si>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</si>
  <si>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</si>
  <si>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</si>
  <si>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</si>
  <si>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</si>
  <si>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</si>
  <si>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</si>
  <si>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</si>
  <si>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</si>
  <si>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</si>
  <si>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</si>
  <si>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</si>
  <si>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</si>
  <si>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</si>
  <si>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</si>
  <si>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</si>
  <si>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</si>
  <si>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</si>
  <si>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</si>
  <si>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</si>
  <si>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</si>
  <si>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</si>
  <si>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</si>
  <si>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</si>
  <si>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</si>
  <si>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</si>
  <si>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</si>
  <si>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</si>
  <si>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</si>
  <si>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</si>
  <si>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</si>
  <si>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</si>
  <si>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</si>
  <si>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</si>
  <si>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</si>
  <si>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</si>
  <si>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</si>
  <si>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</si>
  <si>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</si>
  <si>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</si>
  <si>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</si>
  <si>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</si>
  <si>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</si>
  <si>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</si>
  <si>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</si>
  <si>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</si>
  <si>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</si>
  <si>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</si>
  <si>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</si>
  <si>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</si>
  <si>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</si>
  <si>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</si>
  <si>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</si>
  <si>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</si>
  <si>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</si>
  <si>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</si>
  <si>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</si>
  <si>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</si>
  <si>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</si>
  <si>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</si>
  <si>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</si>
  <si>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</si>
  <si>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</si>
  <si>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</si>
  <si>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</si>
  <si>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</si>
  <si>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</si>
  <si>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</si>
  <si>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</si>
  <si>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</si>
  <si>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</si>
  <si>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</si>
  <si>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</si>
  <si>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</si>
  <si>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</si>
  <si>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</si>
  <si>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</si>
  <si>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</si>
  <si>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</si>
  <si>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</si>
  <si>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</si>
  <si>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</si>
  <si>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</si>
  <si>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</si>
  <si>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</si>
  <si>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</si>
  <si>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</si>
  <si>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</si>
  <si>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</si>
  <si>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</si>
  <si>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</si>
  <si>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</si>
  <si>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</si>
  <si>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</si>
  <si>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</si>
  <si>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</si>
  <si>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</si>
  <si>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</si>
  <si>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</si>
  <si>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</si>
  <si>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</si>
  <si>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</si>
  <si>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</si>
  <si>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</si>
  <si>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</si>
  <si>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</si>
  <si>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</si>
  <si>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</si>
  <si>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</si>
  <si>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</si>
  <si>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</si>
  <si>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</si>
  <si>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</si>
  <si>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</si>
  <si>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</si>
  <si>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</si>
  <si>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</si>
  <si>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</si>
  <si>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</si>
  <si>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</si>
  <si>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</si>
  <si>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</si>
  <si>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</si>
  <si>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</si>
  <si>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</si>
  <si>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</si>
  <si>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</si>
  <si>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</si>
  <si>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</si>
  <si>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</si>
  <si>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</si>
  <si>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</si>
  <si>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</si>
  <si>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</si>
  <si>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</si>
  <si>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</si>
  <si>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</si>
  <si>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</si>
  <si>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</si>
  <si>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</si>
  <si>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</si>
  <si>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</si>
  <si>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</si>
  <si>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</si>
  <si>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</si>
  <si>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</si>
  <si>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</si>
  <si>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</si>
  <si>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</si>
  <si>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</si>
  <si>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</si>
  <si>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</si>
  <si>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</si>
  <si>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</si>
  <si>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</si>
  <si>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</si>
  <si>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</si>
  <si>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</si>
  <si>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</si>
  <si>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</si>
  <si>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</si>
  <si>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山口県下関市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</si>
  <si>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</si>
  <si>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</si>
  <si>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</si>
  <si>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</si>
  <si>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</si>
  <si>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</si>
  <si>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</si>
  <si>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</si>
  <si>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</si>
  <si>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</si>
  <si>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</si>
  <si>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</si>
  <si>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</si>
  <si>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</si>
  <si>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</si>
  <si>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</si>
  <si>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</si>
  <si>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</si>
  <si>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</si>
  <si>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</si>
  <si>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</si>
  <si>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</si>
  <si>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</si>
  <si>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</si>
  <si>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</si>
  <si>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</si>
  <si>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</si>
  <si>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</si>
  <si>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</si>
  <si>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</si>
  <si>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</si>
  <si>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</si>
  <si>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</si>
  <si>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</si>
  <si>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</si>
  <si>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</si>
  <si>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</si>
  <si>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</si>
  <si>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</si>
  <si>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</si>
  <si>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</si>
  <si>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</si>
  <si>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</si>
  <si>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</si>
  <si>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</si>
  <si>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</si>
  <si>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</si>
  <si>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</si>
  <si>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</si>
  <si>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</si>
  <si>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</si>
  <si>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</si>
  <si>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</si>
  <si>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</si>
  <si>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</si>
  <si>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</si>
  <si>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</si>
  <si>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</si>
  <si>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</si>
  <si>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</si>
  <si>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</si>
  <si>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</si>
  <si>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</si>
  <si>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</si>
  <si>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</si>
  <si>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</si>
  <si>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</si>
  <si>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</si>
  <si>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</si>
  <si>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</si>
  <si>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</si>
  <si>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</si>
  <si>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</si>
  <si>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</si>
  <si>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</si>
  <si>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</si>
  <si>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</si>
  <si>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</si>
  <si>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</si>
  <si>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</si>
  <si>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</si>
  <si>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</si>
  <si>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</si>
  <si>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</si>
  <si>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</si>
  <si>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</si>
  <si>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</si>
  <si>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</si>
  <si>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</si>
  <si>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</si>
  <si>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</si>
  <si>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</si>
  <si>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</si>
  <si>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</si>
  <si>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</si>
  <si>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</si>
  <si>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</si>
  <si>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</si>
  <si>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</si>
  <si>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</si>
  <si>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</si>
  <si>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</si>
  <si>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</si>
  <si>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</si>
  <si>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</si>
  <si>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</si>
  <si>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</si>
  <si>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</si>
  <si>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</si>
  <si>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</si>
  <si>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</si>
  <si>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</si>
  <si>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</si>
  <si>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</si>
  <si>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</si>
  <si>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</si>
  <si>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</si>
  <si>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</si>
  <si>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</si>
  <si>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</si>
  <si>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</si>
  <si>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</si>
  <si>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</si>
  <si>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港湾整備</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</si>
  <si>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</si>
  <si>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</si>
  <si>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</si>
  <si>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</si>
  <si>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</si>
  <si>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</si>
  <si>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</si>
  <si>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</si>
  <si>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</si>
  <si>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</si>
  <si>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</si>
  <si>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</si>
  <si>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</si>
  <si>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</si>
  <si>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</si>
  <si>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</si>
  <si>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</si>
  <si>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</si>
  <si>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</si>
  <si>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</si>
  <si>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</si>
  <si>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</si>
  <si>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</si>
  <si>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</si>
  <si>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</si>
  <si>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</si>
  <si>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</si>
  <si>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</si>
  <si>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</si>
  <si>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山口県下関市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</si>
  <si>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</si>
  <si>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</si>
  <si>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</si>
  <si>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</si>
  <si>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</si>
  <si>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</si>
  <si>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</si>
  <si>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</si>
  <si>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</si>
  <si>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</si>
  <si>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</si>
  <si>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</si>
  <si>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</si>
  <si>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</si>
  <si>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</si>
  <si>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</si>
  <si>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</si>
  <si>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</si>
  <si>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</si>
  <si>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</si>
  <si>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</si>
  <si>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</si>
  <si>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港湾特別会計</t>
    <phoneticPr fontId="5"/>
  </si>
  <si>
    <t>市立市民病院債管理特別会計</t>
    <phoneticPr fontId="5"/>
  </si>
  <si>
    <t>-</t>
    <phoneticPr fontId="5"/>
  </si>
  <si>
    <t>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</si>
  <si>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</si>
  <si>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</si>
  <si>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</si>
  <si>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</si>
  <si>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</si>
  <si>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</si>
  <si>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</si>
  <si>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</si>
  <si>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</si>
  <si>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</si>
  <si>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</si>
  <si>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</si>
  <si>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</si>
  <si>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</si>
  <si>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</si>
  <si>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</si>
  <si>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</si>
  <si>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</si>
  <si>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</si>
  <si>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</si>
  <si>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</si>
  <si>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</si>
  <si>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</si>
  <si>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</si>
  <si>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法適用企業</t>
    <phoneticPr fontId="5"/>
  </si>
  <si>
    <t>病院事業会計</t>
    <phoneticPr fontId="5"/>
  </si>
  <si>
    <t>法適用企業</t>
    <phoneticPr fontId="5"/>
  </si>
  <si>
    <t>ボートレース事業会計</t>
    <phoneticPr fontId="5"/>
  </si>
  <si>
    <t>渡船特別会計</t>
    <phoneticPr fontId="5"/>
  </si>
  <si>
    <t>法非適用企業</t>
    <phoneticPr fontId="5"/>
  </si>
  <si>
    <t>市場特別会計</t>
    <phoneticPr fontId="5"/>
  </si>
  <si>
    <t>法非適用企業</t>
    <phoneticPr fontId="5"/>
  </si>
  <si>
    <t>観光施設事業特別会計</t>
    <phoneticPr fontId="5"/>
  </si>
  <si>
    <t>法非適用企業</t>
    <phoneticPr fontId="5"/>
  </si>
  <si>
    <t>漁業集落環境整備事業特別会計</t>
    <phoneticPr fontId="5"/>
  </si>
  <si>
    <t>農業集落排水事業特別会計</t>
    <phoneticPr fontId="5"/>
  </si>
  <si>
    <t>臨海土地造成事業特別会計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</si>
  <si>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</si>
  <si>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</si>
  <si>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</si>
  <si>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</si>
  <si>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</si>
  <si>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</si>
  <si>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</si>
  <si>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</si>
  <si>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</si>
  <si>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</si>
  <si>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</si>
  <si>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</si>
  <si>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</si>
  <si>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</si>
  <si>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</si>
  <si>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</si>
  <si>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</si>
  <si>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</si>
  <si>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</si>
  <si>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</si>
  <si>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</si>
  <si>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</si>
  <si>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</si>
  <si>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</si>
  <si>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</si>
  <si>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</si>
  <si>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</si>
  <si>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</si>
  <si>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</si>
  <si>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</si>
  <si>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</si>
  <si>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</si>
  <si>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</si>
  <si>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</si>
  <si>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</si>
  <si>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</si>
  <si>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</si>
  <si>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</si>
  <si>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</si>
  <si>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</si>
  <si>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</si>
  <si>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</si>
  <si>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</si>
  <si>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</si>
  <si>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</si>
  <si>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</si>
  <si>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</si>
  <si>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</si>
  <si>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</si>
  <si>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</si>
  <si>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</si>
  <si>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</si>
  <si>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</si>
  <si>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</si>
  <si>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</si>
  <si>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</si>
  <si>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</si>
  <si>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</si>
  <si>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</si>
  <si>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</si>
  <si>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</si>
  <si>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</si>
  <si>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</si>
  <si>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</si>
  <si>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</si>
  <si>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</si>
  <si>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</si>
  <si>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</si>
  <si>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</si>
  <si>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</si>
  <si>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</si>
  <si>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</si>
  <si>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市場特別会計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</si>
  <si>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</si>
  <si>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</si>
  <si>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</si>
  <si>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</si>
  <si>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</si>
  <si>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</si>
  <si>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</si>
  <si>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</si>
  <si>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</si>
  <si>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</si>
  <si>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</si>
  <si>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</si>
  <si>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</si>
  <si>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</si>
  <si>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</si>
  <si>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</si>
  <si>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</si>
  <si>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</si>
  <si>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</si>
  <si>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</si>
  <si>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</si>
  <si>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</si>
  <si>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</si>
  <si>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</si>
  <si>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</si>
  <si>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</si>
  <si>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</si>
  <si>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</si>
  <si>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</si>
  <si>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</si>
  <si>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</si>
  <si>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</si>
  <si>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</si>
  <si>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</si>
  <si>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</si>
  <si>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</si>
  <si>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</si>
  <si>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</si>
  <si>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</si>
  <si>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</si>
  <si>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</si>
  <si>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</si>
  <si>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</si>
  <si>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</si>
  <si>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</si>
  <si>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</si>
  <si>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</si>
  <si>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</si>
  <si>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</si>
  <si>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</si>
  <si>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</si>
  <si>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</si>
  <si>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</si>
  <si>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</si>
  <si>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</si>
  <si>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</si>
  <si>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</si>
  <si>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</si>
  <si>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</si>
  <si>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</si>
  <si>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</si>
  <si>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</si>
  <si>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</si>
  <si>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</si>
  <si>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</si>
  <si>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</si>
  <si>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</si>
  <si>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</si>
  <si>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</si>
  <si>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</si>
  <si>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</si>
  <si>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</si>
  <si>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</si>
  <si>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</si>
  <si>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</si>
  <si>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</si>
  <si>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</si>
  <si>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</si>
  <si>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</si>
  <si>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</si>
  <si>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</si>
  <si>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</si>
  <si>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</si>
  <si>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</si>
  <si>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</si>
  <si>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</si>
  <si>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0.61</t>
  </si>
  <si>
    <t>▲ 1.81</t>
  </si>
  <si>
    <t>▲ 1.40</t>
  </si>
  <si>
    <t>▲ 0.10</t>
  </si>
  <si>
    <t>港湾特別会計</t>
  </si>
  <si>
    <t>▲ 0.74</t>
  </si>
  <si>
    <t>▲ 0.71</t>
  </si>
  <si>
    <t>▲ 0.62</t>
  </si>
  <si>
    <t>▲ 0.56</t>
  </si>
  <si>
    <t>▲ 0.39</t>
  </si>
  <si>
    <t>ボートレース事業会計</t>
  </si>
  <si>
    <t>水道事業会計</t>
  </si>
  <si>
    <t>一般会計</t>
  </si>
  <si>
    <t>公共下水道事業会計</t>
  </si>
  <si>
    <t>国民健康保険特別会計</t>
  </si>
  <si>
    <t>介護保険特別会計介護保険事業勘定</t>
  </si>
  <si>
    <t>工業用水道事業会計</t>
  </si>
  <si>
    <t>その他会計（赤字）</t>
  </si>
  <si>
    <t>▲ 2.57</t>
  </si>
  <si>
    <t>▲ 0.05</t>
  </si>
  <si>
    <t>その他会計（黒字）</t>
  </si>
  <si>
    <t>（百万円）</t>
    <phoneticPr fontId="5"/>
  </si>
  <si>
    <t>H28末</t>
    <phoneticPr fontId="5"/>
  </si>
  <si>
    <t>H29末</t>
    <phoneticPr fontId="5"/>
  </si>
  <si>
    <t>H30末</t>
    <phoneticPr fontId="5"/>
  </si>
  <si>
    <t>R01末</t>
    <phoneticPr fontId="5"/>
  </si>
  <si>
    <t>R02末</t>
    <phoneticPr fontId="5"/>
  </si>
  <si>
    <t>-</t>
    <phoneticPr fontId="2"/>
  </si>
  <si>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</si>
  <si>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</si>
  <si>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</si>
  <si>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</si>
  <si>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合併振興基金</t>
  </si>
  <si>
    <t>公共施設整備基金</t>
  </si>
  <si>
    <t>こども未来基金</t>
  </si>
  <si>
    <t>中央霊園管理基金</t>
  </si>
  <si>
    <t>活力創造基金</t>
  </si>
  <si>
    <t>下関市公営施設管理公社</t>
  </si>
  <si>
    <t>下関市文化振興財団</t>
  </si>
  <si>
    <t>豊田ふるさとセンター</t>
  </si>
  <si>
    <t>豊田あぐりサービス</t>
  </si>
  <si>
    <t>豊田湖畔公園管理財団</t>
  </si>
  <si>
    <t>豊浦産業振興事業団</t>
  </si>
  <si>
    <t>下関市水道サービス公社</t>
  </si>
  <si>
    <t>公立大学法人下関市立大学</t>
  </si>
  <si>
    <t>下関市立市民病院</t>
  </si>
  <si>
    <t>下関海洋少年団育成会</t>
    <phoneticPr fontId="2"/>
  </si>
  <si>
    <t>下関海洋科学アカデミー</t>
    <phoneticPr fontId="2"/>
  </si>
  <si>
    <t>菊川町まちづくり</t>
    <phoneticPr fontId="2"/>
  </si>
  <si>
    <t>やまぐち農林振興公社</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</si>
  <si>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</si>
  <si>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</si>
  <si>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</si>
  <si>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３年度の将来負担比率は、一般会計等に係る地方債の現在高が減少したことにより、前年度と比較して11.7ポイント改善し64.1％となったが、類似団体と比較しても依然として高い水準となっている。一方、有形固定資産減価償却率も70.3％と高い水準になっており、後年度の地方債償還を踏まえた計画的な更新はもとより、施設の統廃合や複合化により老朽化施設の除却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</si>
  <si>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</si>
  <si>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</si>
  <si>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</si>
  <si>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</si>
  <si>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</si>
  <si>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</si>
  <si>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xml:space="preserve">　 </t>
    </r>
    <r>
      <rPr>
        <sz val="11"/>
        <rFont val="ＭＳ Ｐゴシック"/>
        <family val="3"/>
        <charset val="128"/>
      </rPr>
      <t>令和３年度の将来負担比率は、一般会計等に係る地方債の現在高が減少したことにより、前年度と比較して11.7ポイント改善し64.1％となったが、類似団体と比較しても依然として高い水準となっている。実質公債費比率は、単年度比率は前年度と同率を維持したが、過去3ヵ年平均は0.3ポイント悪化して10.1％となった。</t>
    </r>
    <rPh sb="113" eb="116">
      <t>ゼンネンド</t>
    </rPh>
    <rPh sb="117" eb="119">
      <t>ドウリツ</t>
    </rPh>
    <rPh sb="120" eb="122">
      <t>イジ</t>
    </rPh>
    <rPh sb="141" eb="143">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</si>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</sst>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BB3AA434-D034-4C6D-8202-DFDE0B2E14B5}"/>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010F-4EF1-BFC1-EE956FCD1D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65291</c:v>
                </c:pt>
                <c:pt idx="1">
                  <c:v>40239</c:v>
                </c:pt>
                <c:pt idx="2">
                  <c:v>50278</c:v>
                </c:pt>
                <c:pt idx="3">
                  <c:v>38648</c:v>
                </c:pt>
                <c:pt idx="4">
                  <c:v>37619</c:v>
                </c:pt>
              </c:numCache>
            </c:numRef>
          </c:val>
          <c:smooth val="0"/>
          <c:extLst>
            <c:ext xmlns:c16="http://schemas.microsoft.com/office/drawing/2014/chart" uri="{C3380CC4-5D6E-409C-BE32-E72D297353CC}">
              <c16:uniqueId val="{00000001-010F-4EF1-BFC1-EE956FCD1D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3.22</c:v>
                </c:pt>
                <c:pt idx="1">
                  <c:v>3.95</c:v>
                </c:pt>
                <c:pt idx="2">
                  <c:v>3.61</c:v>
                </c:pt>
                <c:pt idx="3">
                  <c:v>3.81</c:v>
                </c:pt>
                <c:pt idx="4">
                  <c:v>6.44</c:v>
                </c:pt>
              </c:numCache>
            </c:numRef>
          </c:val>
          <c:extLst>
            <c:ext xmlns:c16="http://schemas.microsoft.com/office/drawing/2014/chart" uri="{C3380CC4-5D6E-409C-BE32-E72D297353CC}">
              <c16:uniqueId val="{00000000-C77B-4F82-86ED-72E557DD19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12.79</c:v>
                </c:pt>
                <c:pt idx="1">
                  <c:v>10.46</c:v>
                </c:pt>
                <c:pt idx="2">
                  <c:v>9.44</c:v>
                </c:pt>
                <c:pt idx="3">
                  <c:v>8.93</c:v>
                </c:pt>
                <c:pt idx="4">
                  <c:v>9.93</c:v>
                </c:pt>
              </c:numCache>
            </c:numRef>
          </c:val>
          <c:extLst>
            <c:ext xmlns:c16="http://schemas.microsoft.com/office/drawing/2014/chart" uri="{C3380CC4-5D6E-409C-BE32-E72D297353CC}">
              <c16:uniqueId val="{00000001-C77B-4F82-86ED-72E557DD19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-0.61</c:v>
                </c:pt>
                <c:pt idx="1">
                  <c:v>-1.81</c:v>
                </c:pt>
                <c:pt idx="2">
                  <c:v>-1.4</c:v>
                </c:pt>
                <c:pt idx="3">
                  <c:v>-0.1</c:v>
                </c:pt>
                <c:pt idx="4">
                  <c:v>3.94</c:v>
                </c:pt>
              </c:numCache>
            </c:numRef>
          </c:val>
          <c:smooth val="0"/>
          <c:extLst>
            <c:ext xmlns:c16="http://schemas.microsoft.com/office/drawing/2014/chart" uri="{C3380CC4-5D6E-409C-BE32-E72D297353CC}">
              <c16:uniqueId val="{00000002-C77B-4F82-86ED-72E557DD19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0.94</c:v>
                </c:pt>
                <c:pt idx="2">
                  <c:v>#N/A</c:v>
                </c:pt>
                <c:pt idx="3">
                  <c:v>0.76</c:v>
                </c:pt>
                <c:pt idx="4">
                  <c:v>#N/A</c:v>
                </c:pt>
                <c:pt idx="5">
                  <c:v>0.82</c:v>
                </c:pt>
                <c:pt idx="6">
                  <c:v>#N/A</c:v>
                </c:pt>
                <c:pt idx="7">
                  <c:v>0.72</c:v>
                </c:pt>
                <c:pt idx="8">
                  <c:v>#N/A</c:v>
                </c:pt>
                <c:pt idx="9">
                  <c:v>0.67</c:v>
                </c:pt>
              </c:numCache>
            </c:numRef>
          </c:val>
          <c:extLst>
            <c:ext xmlns:c16="http://schemas.microsoft.com/office/drawing/2014/chart" uri="{C3380CC4-5D6E-409C-BE32-E72D297353CC}">
              <c16:uniqueId val="{00000000-B536-49AA-A14A-54D7FE2280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2.57</c:v>
                </c:pt>
                <c:pt idx="1">
                  <c:v>#N/A</c:v>
                </c:pt>
                <c:pt idx="2">
                  <c:v>0.05</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B536-49AA-A14A-54D7FE2280E1}"/>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0.53</c:v>
                </c:pt>
                <c:pt idx="2">
                  <c:v>#N/A</c:v>
                </c:pt>
                <c:pt idx="3">
                  <c:v>0.51</c:v>
                </c:pt>
                <c:pt idx="4">
                  <c:v>#N/A</c:v>
                </c:pt>
                <c:pt idx="5">
                  <c:v>0.48</c:v>
                </c:pt>
                <c:pt idx="6">
                  <c:v>#N/A</c:v>
                </c:pt>
                <c:pt idx="7">
                  <c:v>0.39</c:v>
                </c:pt>
                <c:pt idx="8">
                  <c:v>#N/A</c:v>
                </c:pt>
                <c:pt idx="9">
                  <c:v>0.44</c:v>
                </c:pt>
              </c:numCache>
            </c:numRef>
          </c:val>
          <c:extLst>
            <c:ext xmlns:c16="http://schemas.microsoft.com/office/drawing/2014/chart" uri="{C3380CC4-5D6E-409C-BE32-E72D297353CC}">
              <c16:uniqueId val="{00000002-B536-49AA-A14A-54D7FE2280E1}"/>
            </c:ext>
          </c:extLst>
        </c:ser>
        <c:ser>
          <c:idx val="3"/>
          <c:order val="3"/>
          <c:tx>
            <c:strRef>
              <c:f>データシート!$A$30</c:f>
              <c:strCache>
                <c:ptCount val="1"/>
                <c:pt idx="0">
                  <c:v>介護保険特別会計介護保険事業勘定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1.3</c:v>
                </c:pt>
                <c:pt idx="2">
                  <c:v>#N/A</c:v>
                </c:pt>
                <c:pt idx="3">
                  <c:v>0.86</c:v>
                </c:pt>
                <c:pt idx="4">
                  <c:v>#N/A</c:v>
                </c:pt>
                <c:pt idx="5">
                  <c:v>0.68</c:v>
                </c:pt>
                <c:pt idx="6">
                  <c:v>#N/A</c:v>
                </c:pt>
                <c:pt idx="7">
                  <c:v>0.63</c:v>
                </c:pt>
                <c:pt idx="8">
                  <c:v>#N/A</c:v>
                </c:pt>
                <c:pt idx="9">
                  <c:v>0.76</c:v>
                </c:pt>
              </c:numCache>
            </c:numRef>
          </c:val>
          <c:extLst>
            <c:ext xmlns:c16="http://schemas.microsoft.com/office/drawing/2014/chart" uri="{C3380CC4-5D6E-409C-BE32-E72D297353CC}">
              <c16:uniqueId val="{00000003-B536-49AA-A14A-54D7FE2280E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2.93</c:v>
                </c:pt>
                <c:pt idx="2">
                  <c:v>#N/A</c:v>
                </c:pt>
                <c:pt idx="3">
                  <c:v>3.39</c:v>
                </c:pt>
                <c:pt idx="4">
                  <c:v>#N/A</c:v>
                </c:pt>
                <c:pt idx="5">
                  <c:v>0.85</c:v>
                </c:pt>
                <c:pt idx="6">
                  <c:v>#N/A</c:v>
                </c:pt>
                <c:pt idx="7">
                  <c:v>1.23</c:v>
                </c:pt>
                <c:pt idx="8">
                  <c:v>#N/A</c:v>
                </c:pt>
                <c:pt idx="9">
                  <c:v>1.75</c:v>
                </c:pt>
              </c:numCache>
            </c:numRef>
          </c:val>
          <c:extLst>
            <c:ext xmlns:c16="http://schemas.microsoft.com/office/drawing/2014/chart" uri="{C3380CC4-5D6E-409C-BE32-E72D297353CC}">
              <c16:uniqueId val="{00000004-B536-49AA-A14A-54D7FE2280E1}"/>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2.5099999999999998</c:v>
                </c:pt>
                <c:pt idx="2">
                  <c:v>#N/A</c:v>
                </c:pt>
                <c:pt idx="3">
                  <c:v>2.41</c:v>
                </c:pt>
                <c:pt idx="4">
                  <c:v>#N/A</c:v>
                </c:pt>
                <c:pt idx="5">
                  <c:v>2.59</c:v>
                </c:pt>
                <c:pt idx="6">
                  <c:v>#N/A</c:v>
                </c:pt>
                <c:pt idx="7">
                  <c:v>2.5299999999999998</c:v>
                </c:pt>
                <c:pt idx="8">
                  <c:v>#N/A</c:v>
                </c:pt>
                <c:pt idx="9">
                  <c:v>2.13</c:v>
                </c:pt>
              </c:numCache>
            </c:numRef>
          </c:val>
          <c:extLst>
            <c:ext xmlns:c16="http://schemas.microsoft.com/office/drawing/2014/chart" uri="{C3380CC4-5D6E-409C-BE32-E72D297353CC}">
              <c16:uniqueId val="{00000005-B536-49AA-A14A-54D7FE2280E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3.11</c:v>
                </c:pt>
                <c:pt idx="2">
                  <c:v>#N/A</c:v>
                </c:pt>
                <c:pt idx="3">
                  <c:v>3.84</c:v>
                </c:pt>
                <c:pt idx="4">
                  <c:v>#N/A</c:v>
                </c:pt>
                <c:pt idx="5">
                  <c:v>3.51</c:v>
                </c:pt>
                <c:pt idx="6">
                  <c:v>#N/A</c:v>
                </c:pt>
                <c:pt idx="7">
                  <c:v>3.71</c:v>
                </c:pt>
                <c:pt idx="8">
                  <c:v>#N/A</c:v>
                </c:pt>
                <c:pt idx="9">
                  <c:v>6.32</c:v>
                </c:pt>
              </c:numCache>
            </c:numRef>
          </c:val>
          <c:extLst>
            <c:ext xmlns:c16="http://schemas.microsoft.com/office/drawing/2014/chart" uri="{C3380CC4-5D6E-409C-BE32-E72D297353CC}">
              <c16:uniqueId val="{00000006-B536-49AA-A14A-54D7FE2280E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6.75</c:v>
                </c:pt>
                <c:pt idx="2">
                  <c:v>#N/A</c:v>
                </c:pt>
                <c:pt idx="3">
                  <c:v>7.13</c:v>
                </c:pt>
                <c:pt idx="4">
                  <c:v>#N/A</c:v>
                </c:pt>
                <c:pt idx="5">
                  <c:v>7.31</c:v>
                </c:pt>
                <c:pt idx="6">
                  <c:v>#N/A</c:v>
                </c:pt>
                <c:pt idx="7">
                  <c:v>7.1</c:v>
                </c:pt>
                <c:pt idx="8">
                  <c:v>#N/A</c:v>
                </c:pt>
                <c:pt idx="9">
                  <c:v>8.35</c:v>
                </c:pt>
              </c:numCache>
            </c:numRef>
          </c:val>
          <c:extLst>
            <c:ext xmlns:c16="http://schemas.microsoft.com/office/drawing/2014/chart" uri="{C3380CC4-5D6E-409C-BE32-E72D297353CC}">
              <c16:uniqueId val="{00000007-B536-49AA-A14A-54D7FE2280E1}"/>
            </c:ext>
          </c:extLst>
        </c:ser>
        <c:ser>
          <c:idx val="8"/>
          <c:order val="8"/>
          <c:tx>
            <c:strRef>
              <c:f>データシート!$A$35</c:f>
              <c:strCache>
                <c:ptCount val="1"/>
                <c:pt idx="0">
                  <c:v>ボートレース事業会計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c:v>
                </c:pt>
                <c:pt idx="2">
                  <c:v>#N/A</c:v>
                </c:pt>
                <c:pt idx="3">
                  <c:v>3.61</c:v>
                </c:pt>
                <c:pt idx="4">
                  <c:v>#N/A</c:v>
                </c:pt>
                <c:pt idx="5">
                  <c:v>10.68</c:v>
                </c:pt>
                <c:pt idx="6">
                  <c:v>#N/A</c:v>
                </c:pt>
                <c:pt idx="7">
                  <c:v>26.55</c:v>
                </c:pt>
                <c:pt idx="8">
                  <c:v>#N/A</c:v>
                </c:pt>
                <c:pt idx="9">
                  <c:v>45.64</c:v>
                </c:pt>
              </c:numCache>
            </c:numRef>
          </c:val>
          <c:extLst>
            <c:ext xmlns:c16="http://schemas.microsoft.com/office/drawing/2014/chart" uri="{C3380CC4-5D6E-409C-BE32-E72D297353CC}">
              <c16:uniqueId val="{00000008-B536-49AA-A14A-54D7FE2280E1}"/>
            </c:ext>
          </c:extLst>
        </c:ser>
        <c:ser>
          <c:idx val="9"/>
          <c:order val="9"/>
          <c:tx>
            <c:strRef>
              <c:f>データシート!$A$36</c:f>
              <c:strCache>
                <c:ptCount val="1"/>
                <c:pt idx="0">
                  <c:v>港湾特別会計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0.74</c:v>
                </c:pt>
                <c:pt idx="1">
                  <c:v>#N/A</c:v>
                </c:pt>
                <c:pt idx="2">
                  <c:v>0.71</c:v>
                </c:pt>
                <c:pt idx="3">
                  <c:v>#N/A</c:v>
                </c:pt>
                <c:pt idx="4">
                  <c:v>0.62</c:v>
                </c:pt>
                <c:pt idx="5">
                  <c:v>#N/A</c:v>
                </c:pt>
                <c:pt idx="6">
                  <c:v>0.56000000000000005</c:v>
                </c:pt>
                <c:pt idx="7">
                  <c:v>#N/A</c:v>
                </c:pt>
                <c:pt idx="8">
                  <c:v>0.39</c:v>
                </c:pt>
                <c:pt idx="9">
                  <c:v>#N/A</c:v>
                </c:pt>
              </c:numCache>
            </c:numRef>
          </c:val>
          <c:extLst>
            <c:ext xmlns:c16="http://schemas.microsoft.com/office/drawing/2014/chart" uri="{C3380CC4-5D6E-409C-BE32-E72D297353CC}">
              <c16:uniqueId val="{00000009-B536-49AA-A14A-54D7FE2280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14649</c:v>
                </c:pt>
                <c:pt idx="5">
                  <c:v>14151</c:v>
                </c:pt>
                <c:pt idx="8">
                  <c:v>14329</c:v>
                </c:pt>
                <c:pt idx="11">
                  <c:v>14198</c:v>
                </c:pt>
                <c:pt idx="14">
                  <c:v>13842</c:v>
                </c:pt>
              </c:numCache>
            </c:numRef>
          </c:val>
          <c:extLst>
            <c:ext xmlns:c16="http://schemas.microsoft.com/office/drawing/2014/chart" uri="{C3380CC4-5D6E-409C-BE32-E72D297353CC}">
              <c16:uniqueId val="{00000000-3D78-460F-B58E-FB6B0DD5E3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78-460F-B58E-FB6B0DD5E3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48</c:v>
                </c:pt>
                <c:pt idx="3">
                  <c:v>40</c:v>
                </c:pt>
                <c:pt idx="6">
                  <c:v>37</c:v>
                </c:pt>
                <c:pt idx="9">
                  <c:v>31</c:v>
                </c:pt>
                <c:pt idx="12">
                  <c:v>26</c:v>
                </c:pt>
              </c:numCache>
            </c:numRef>
          </c:val>
          <c:extLst>
            <c:ext xmlns:c16="http://schemas.microsoft.com/office/drawing/2014/chart" uri="{C3380CC4-5D6E-409C-BE32-E72D297353CC}">
              <c16:uniqueId val="{00000002-3D78-460F-B58E-FB6B0DD5E3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78-460F-B58E-FB6B0DD5E3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3194</c:v>
                </c:pt>
                <c:pt idx="3">
                  <c:v>2669</c:v>
                </c:pt>
                <c:pt idx="6">
                  <c:v>2536</c:v>
                </c:pt>
                <c:pt idx="9">
                  <c:v>2399</c:v>
                </c:pt>
                <c:pt idx="12">
                  <c:v>2433</c:v>
                </c:pt>
              </c:numCache>
            </c:numRef>
          </c:val>
          <c:extLst>
            <c:ext xmlns:c16="http://schemas.microsoft.com/office/drawing/2014/chart" uri="{C3380CC4-5D6E-409C-BE32-E72D297353CC}">
              <c16:uniqueId val="{00000004-3D78-460F-B58E-FB6B0DD5E3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78-460F-B58E-FB6B0DD5E3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78-460F-B58E-FB6B0DD5E3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16932</c:v>
                </c:pt>
                <c:pt idx="3">
                  <c:v>16398</c:v>
                </c:pt>
                <c:pt idx="6">
                  <c:v>17117</c:v>
                </c:pt>
                <c:pt idx="9">
                  <c:v>17387</c:v>
                </c:pt>
                <c:pt idx="12">
                  <c:v>17188</c:v>
                </c:pt>
              </c:numCache>
            </c:numRef>
          </c:val>
          <c:extLst>
            <c:ext xmlns:c16="http://schemas.microsoft.com/office/drawing/2014/chart" uri="{C3380CC4-5D6E-409C-BE32-E72D297353CC}">
              <c16:uniqueId val="{00000007-3D78-460F-B58E-FB6B0DD5E3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5525</c:v>
                </c:pt>
                <c:pt idx="2">
                  <c:v>#N/A</c:v>
                </c:pt>
                <c:pt idx="3">
                  <c:v>#N/A</c:v>
                </c:pt>
                <c:pt idx="4">
                  <c:v>4956</c:v>
                </c:pt>
                <c:pt idx="5">
                  <c:v>#N/A</c:v>
                </c:pt>
                <c:pt idx="6">
                  <c:v>#N/A</c:v>
                </c:pt>
                <c:pt idx="7">
                  <c:v>5361</c:v>
                </c:pt>
                <c:pt idx="8">
                  <c:v>#N/A</c:v>
                </c:pt>
                <c:pt idx="9">
                  <c:v>#N/A</c:v>
                </c:pt>
                <c:pt idx="10">
                  <c:v>5619</c:v>
                </c:pt>
                <c:pt idx="11">
                  <c:v>#N/A</c:v>
                </c:pt>
                <c:pt idx="12">
                  <c:v>#N/A</c:v>
                </c:pt>
                <c:pt idx="13">
                  <c:v>5805</c:v>
                </c:pt>
                <c:pt idx="14">
                  <c:v>#N/A</c:v>
                </c:pt>
              </c:numCache>
            </c:numRef>
          </c:val>
          <c:smooth val="0"/>
          <c:extLst>
            <c:ext xmlns:c16="http://schemas.microsoft.com/office/drawing/2014/chart" uri="{C3380CC4-5D6E-409C-BE32-E72D297353CC}">
              <c16:uniqueId val="{00000008-3D78-460F-B58E-FB6B0DD5E3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130274</c:v>
                </c:pt>
                <c:pt idx="5">
                  <c:v>127726</c:v>
                </c:pt>
                <c:pt idx="8">
                  <c:v>123928</c:v>
                </c:pt>
                <c:pt idx="11">
                  <c:v>120511</c:v>
                </c:pt>
                <c:pt idx="14">
                  <c:v>116447</c:v>
                </c:pt>
              </c:numCache>
            </c:numRef>
          </c:val>
          <c:extLst>
            <c:ext xmlns:c16="http://schemas.microsoft.com/office/drawing/2014/chart" uri="{C3380CC4-5D6E-409C-BE32-E72D297353CC}">
              <c16:uniqueId val="{00000000-15EC-4F65-BD55-7935ADD8E0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18008</c:v>
                </c:pt>
                <c:pt idx="5">
                  <c:v>18366</c:v>
                </c:pt>
                <c:pt idx="8">
                  <c:v>18525</c:v>
                </c:pt>
                <c:pt idx="11">
                  <c:v>18246</c:v>
                </c:pt>
                <c:pt idx="14">
                  <c:v>17612</c:v>
                </c:pt>
              </c:numCache>
            </c:numRef>
          </c:val>
          <c:extLst>
            <c:ext xmlns:c16="http://schemas.microsoft.com/office/drawing/2014/chart" uri="{C3380CC4-5D6E-409C-BE32-E72D297353CC}">
              <c16:uniqueId val="{00000001-15EC-4F65-BD55-7935ADD8E0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13114</c:v>
                </c:pt>
                <c:pt idx="5">
                  <c:v>15797</c:v>
                </c:pt>
                <c:pt idx="8">
                  <c:v>16750</c:v>
                </c:pt>
                <c:pt idx="11">
                  <c:v>16621</c:v>
                </c:pt>
                <c:pt idx="14">
                  <c:v>19241</c:v>
                </c:pt>
              </c:numCache>
            </c:numRef>
          </c:val>
          <c:extLst>
            <c:ext xmlns:c16="http://schemas.microsoft.com/office/drawing/2014/chart" uri="{C3380CC4-5D6E-409C-BE32-E72D297353CC}">
              <c16:uniqueId val="{00000002-15EC-4F65-BD55-7935ADD8E0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EC-4F65-BD55-7935ADD8E0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EC-4F65-BD55-7935ADD8E0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112</c:v>
                </c:pt>
                <c:pt idx="6">
                  <c:v>0</c:v>
                </c:pt>
                <c:pt idx="9">
                  <c:v>0</c:v>
                </c:pt>
                <c:pt idx="12">
                  <c:v>0</c:v>
                </c:pt>
              </c:numCache>
            </c:numRef>
          </c:val>
          <c:extLst>
            <c:ext xmlns:c16="http://schemas.microsoft.com/office/drawing/2014/chart" uri="{C3380CC4-5D6E-409C-BE32-E72D297353CC}">
              <c16:uniqueId val="{00000005-15EC-4F65-BD55-7935ADD8E0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18262</c:v>
                </c:pt>
                <c:pt idx="3">
                  <c:v>17149</c:v>
                </c:pt>
                <c:pt idx="6">
                  <c:v>17349</c:v>
                </c:pt>
                <c:pt idx="9">
                  <c:v>17589</c:v>
                </c:pt>
                <c:pt idx="12">
                  <c:v>17131</c:v>
                </c:pt>
              </c:numCache>
            </c:numRef>
          </c:val>
          <c:extLst>
            <c:ext xmlns:c16="http://schemas.microsoft.com/office/drawing/2014/chart" uri="{C3380CC4-5D6E-409C-BE32-E72D297353CC}">
              <c16:uniqueId val="{00000006-15EC-4F65-BD55-7935ADD8E0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EC-4F65-BD55-7935ADD8E0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33780</c:v>
                </c:pt>
                <c:pt idx="3">
                  <c:v>33319</c:v>
                </c:pt>
                <c:pt idx="6">
                  <c:v>30505</c:v>
                </c:pt>
                <c:pt idx="9">
                  <c:v>28356</c:v>
                </c:pt>
                <c:pt idx="12">
                  <c:v>26472</c:v>
                </c:pt>
              </c:numCache>
            </c:numRef>
          </c:val>
          <c:extLst>
            <c:ext xmlns:c16="http://schemas.microsoft.com/office/drawing/2014/chart" uri="{C3380CC4-5D6E-409C-BE32-E72D297353CC}">
              <c16:uniqueId val="{00000008-15EC-4F65-BD55-7935ADD8E0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c:v>
                </c:pt>
                <c:pt idx="3">
                  <c:v>17</c:v>
                </c:pt>
                <c:pt idx="6">
                  <c:v>10</c:v>
                </c:pt>
                <c:pt idx="9">
                  <c:v>5</c:v>
                </c:pt>
                <c:pt idx="12">
                  <c:v>693</c:v>
                </c:pt>
              </c:numCache>
            </c:numRef>
          </c:val>
          <c:extLst>
            <c:ext xmlns:c16="http://schemas.microsoft.com/office/drawing/2014/chart" uri="{C3380CC4-5D6E-409C-BE32-E72D297353CC}">
              <c16:uniqueId val="{00000009-15EC-4F65-BD55-7935ADD8E0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163787</c:v>
                </c:pt>
                <c:pt idx="3">
                  <c:v>159231</c:v>
                </c:pt>
                <c:pt idx="6">
                  <c:v>155347</c:v>
                </c:pt>
                <c:pt idx="9">
                  <c:v>150973</c:v>
                </c:pt>
                <c:pt idx="12">
                  <c:v>145416</c:v>
                </c:pt>
              </c:numCache>
            </c:numRef>
          </c:val>
          <c:extLst>
            <c:ext xmlns:c16="http://schemas.microsoft.com/office/drawing/2014/chart" uri="{C3380CC4-5D6E-409C-BE32-E72D297353CC}">
              <c16:uniqueId val="{0000000A-15EC-4F65-BD55-7935ADD8E0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54458</c:v>
                </c:pt>
                <c:pt idx="2">
                  <c:v>#N/A</c:v>
                </c:pt>
                <c:pt idx="3">
                  <c:v>#N/A</c:v>
                </c:pt>
                <c:pt idx="4">
                  <c:v>47938</c:v>
                </c:pt>
                <c:pt idx="5">
                  <c:v>#N/A</c:v>
                </c:pt>
                <c:pt idx="6">
                  <c:v>#N/A</c:v>
                </c:pt>
                <c:pt idx="7">
                  <c:v>44008</c:v>
                </c:pt>
                <c:pt idx="8">
                  <c:v>#N/A</c:v>
                </c:pt>
                <c:pt idx="9">
                  <c:v>#N/A</c:v>
                </c:pt>
                <c:pt idx="10">
                  <c:v>41545</c:v>
                </c:pt>
                <c:pt idx="11">
                  <c:v>#N/A</c:v>
                </c:pt>
                <c:pt idx="12">
                  <c:v>#N/A</c:v>
                </c:pt>
                <c:pt idx="13">
                  <c:v>36412</c:v>
                </c:pt>
                <c:pt idx="14">
                  <c:v>#N/A</c:v>
                </c:pt>
              </c:numCache>
            </c:numRef>
          </c:val>
          <c:smooth val="0"/>
          <c:extLst>
            <c:ext xmlns:c16="http://schemas.microsoft.com/office/drawing/2014/chart" uri="{C3380CC4-5D6E-409C-BE32-E72D297353CC}">
              <c16:uniqueId val="{0000000B-15EC-4F65-BD55-7935ADD8E0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6180</c:v>
                </c:pt>
                <c:pt idx="1">
                  <c:v>5944</c:v>
                </c:pt>
                <c:pt idx="2">
                  <c:v>6776</c:v>
                </c:pt>
              </c:numCache>
            </c:numRef>
          </c:val>
          <c:extLst>
            <c:ext xmlns:c16="http://schemas.microsoft.com/office/drawing/2014/chart" uri="{C3380CC4-5D6E-409C-BE32-E72D297353CC}">
              <c16:uniqueId val="{00000000-5464-43CE-B2AB-F0C657F271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6</c:v>
                </c:pt>
                <c:pt idx="2">
                  <c:v>1251</c:v>
                </c:pt>
              </c:numCache>
            </c:numRef>
          </c:val>
          <c:extLst>
            <c:ext xmlns:c16="http://schemas.microsoft.com/office/drawing/2014/chart" uri="{C3380CC4-5D6E-409C-BE32-E72D297353CC}">
              <c16:uniqueId val="{00000001-5464-43CE-B2AB-F0C657F271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6481</c:v>
                </c:pt>
                <c:pt idx="1">
                  <c:v>6142</c:v>
                </c:pt>
                <c:pt idx="2">
                  <c:v>6635</c:v>
                </c:pt>
              </c:numCache>
            </c:numRef>
          </c:val>
          <c:extLst>
            <c:ext xmlns:c16="http://schemas.microsoft.com/office/drawing/2014/chart" uri="{C3380CC4-5D6E-409C-BE32-E72D297353CC}">
              <c16:uniqueId val="{00000002-5464-43CE-B2AB-F0C657F271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{2D66C748-28AE-4F36-9B51-5C3D17D19BE9}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CD-41C6-8717-F98552C6B0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{D1ADDEC0-2FE9-458F-8BA6-B9EAFF9980CA}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CD-41C6-8717-F98552C6B0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{E2E1B5F7-2157-4E4E-9F4B-39315A1084A3}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CD-41C6-8717-F98552C6B0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{2FB03F4F-9EC0-47C7-B04F-77438C378B06}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CD-41C6-8717-F98552C6B0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{7A5CF74F-40A8-420D-8E69-27293542C7F3}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CD-41C6-8717-F98552C6B0A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{B5BD6A2E-4AB5-407E-94B7-BB4ACCF1F105}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CD-41C6-8717-F98552C6B0A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{223F6AD9-E9FD-466C-8D09-19DC8F3563B6}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CD-41C6-8717-F98552C6B0A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{73669057-2726-4102-A4FE-00ED70E5475E}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CD-41C6-8717-F98552C6B0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{59A79724-E4A3-4B5F-BF16-860E674128C7}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CD-41C6-8717-F98552C6B0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67</c:v>
                </c:pt>
                <c:pt idx="16">
                  <c:v>67.900000000000006</c:v>
                </c:pt>
                <c:pt idx="24">
                  <c:v>69.2</c:v>
                </c:pt>
                <c:pt idx="32">
                  <c:v>70.3</c:v>
                </c:pt>
              </c:numCache>
            </c:numRef>
          </c:xVal>
          <c:yVal>
            <c:numRef>
              <c:f>公会計指標分析・財政指標組合せ分析表!$BP$51:$DC$51</c:f>
              <c:numCache>
                <c:formatCode>#,##0.0;"▲ "#,##0.0</c:formatCode>
                <c:ptCount val="40"/>
                <c:pt idx="0">
                  <c:v>101.1</c:v>
                </c:pt>
                <c:pt idx="8">
                  <c:v>89.4</c:v>
                </c:pt>
                <c:pt idx="16">
                  <c:v>82.2</c:v>
                </c:pt>
                <c:pt idx="24">
                  <c:v>75.8</c:v>
                </c:pt>
                <c:pt idx="32">
                  <c:v>64.099999999999994</c:v>
                </c:pt>
              </c:numCache>
            </c:numRef>
          </c:yVal>
          <c:smooth val="0"/>
          <c:extLst>
            <c:ext xmlns:c16="http://schemas.microsoft.com/office/drawing/2014/chart" uri="{C3380CC4-5D6E-409C-BE32-E72D297353CC}">
              <c16:uniqueId val="{00000009-14CD-41C6-8717-F98552C6B0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{C67E196F-EDDC-4BFE-960E-DBC62D187D5B}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CD-41C6-8717-F98552C6B0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{149422DC-DAB3-465E-9188-DC996B013102}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CD-41C6-8717-F98552C6B0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{1E00D047-40CF-41BE-B415-23D7C489458A}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CD-41C6-8717-F98552C6B0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{9459BEC5-D1FD-498B-9203-D9E420ADD940}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CD-41C6-8717-F98552C6B0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{337973FE-FBF8-4ED5-9B42-A5C3200113E0}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CD-41C6-8717-F98552C6B0A2}"/>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{7194E3FF-AC1D-4442-9B3D-3DB8365D4C4A}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CD-41C6-8717-F98552C6B0A2}"/>
                </c:ext>
              </c:extLst>
            </c:dLbl>
            <c:dLbl>
              <c:idx val="16"/>
              <c:layout>
                <c:manualLayout>
                  <c:x val="-3.4296047805279443E-2"/>
                  <c:y val="-5.291003317500695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{A42CD35E-EBAB-409A-99C3-6E84135A5B83}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CD-41C6-8717-F98552C6B0A2}"/>
                </c:ext>
              </c:extLst>
            </c:dLbl>
            <c:dLbl>
              <c:idx val="24"/>
              <c:layout>
                <c:manualLayout>
                  <c:x val="-3.2015750650234161E-2"/>
                  <c:y val="-7.656805103672342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{0662C4A2-9D1F-4DA2-A935-DC3359ED85A6}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CD-41C6-8717-F98552C6B0A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{80941331-1562-4058-8BB3-0C97A619FBAA}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CD-41C6-8717-F98552C6B0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4CD-41C6-8717-F98552C6B0A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{64F9FAFB-72DD-48FF-93FC-F064F4A5AA2A}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4CD-4902-8388-D69F921620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{3A8AFFB6-64B0-4830-A2CF-60754D3AA3C1}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CD-4902-8388-D69F921620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{B63E2E64-7A50-4041-A0BD-8FA22C39E27A}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CD-4902-8388-D69F921620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{8211379F-E0DF-46E1-BA90-9A8591F36828}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CD-4902-8388-D69F921620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{8FBE3C67-B289-4120-A796-33C077735A16}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CD-4902-8388-D69F9216207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{B584C213-3FBE-4750-9534-FD7126238F8E}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4CD-4902-8388-D69F9216207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{C102403B-315C-4A12-9655-12EB28DEBFDE}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4CD-4902-8388-D69F9216207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{1DB5AA19-1856-446E-BCD0-E3C29DD0C341}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4CD-4902-8388-D69F9216207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{2A9959FD-AA2E-4A38-9598-53B810E944A5}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4CD-4902-8388-D69F921620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9.8000000000000007</c:v>
                </c:pt>
                <c:pt idx="16">
                  <c:v>9.8000000000000007</c:v>
                </c:pt>
                <c:pt idx="24">
                  <c:v>9.8000000000000007</c:v>
                </c:pt>
                <c:pt idx="32">
                  <c:v>10.1</c:v>
                </c:pt>
              </c:numCache>
            </c:numRef>
          </c:xVal>
          <c:yVal>
            <c:numRef>
              <c:f>公会計指標分析・財政指標組合せ分析表!$BP$73:$DC$73</c:f>
              <c:numCache>
                <c:formatCode>#,##0.0;"▲ "#,##0.0</c:formatCode>
                <c:ptCount val="40"/>
                <c:pt idx="0">
                  <c:v>101.1</c:v>
                </c:pt>
                <c:pt idx="8">
                  <c:v>89.4</c:v>
                </c:pt>
                <c:pt idx="16">
                  <c:v>82.2</c:v>
                </c:pt>
                <c:pt idx="24">
                  <c:v>75.8</c:v>
                </c:pt>
                <c:pt idx="32">
                  <c:v>64.099999999999994</c:v>
                </c:pt>
              </c:numCache>
            </c:numRef>
          </c:yVal>
          <c:smooth val="0"/>
          <c:extLst>
            <c:ext xmlns:c16="http://schemas.microsoft.com/office/drawing/2014/chart" uri="{C3380CC4-5D6E-409C-BE32-E72D297353CC}">
              <c16:uniqueId val="{00000009-A4CD-4902-8388-D69F921620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50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{8ACDC13B-70AF-4DD4-9830-2BCC82D404B7}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4CD-4902-8388-D69F921620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{3219095C-D89D-45E4-94D5-E2ECD56E8E55}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CD-4902-8388-D69F921620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{52637EC1-2E37-4BB0-B894-C89CE3FEC9B4}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CD-4902-8388-D69F921620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{36DB285A-812B-4CCC-95EE-95C448A707D2}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CD-4902-8388-D69F921620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{CBFA4BF9-A346-4890-8EB6-363502F99005}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CD-4902-8388-D69F92162072}"/>
                </c:ext>
              </c:extLst>
            </c:dLbl>
            <c:dLbl>
              <c:idx val="8"/>
              <c:layout>
                <c:manualLayout>
                  <c:x val="-3.0343319526001892E-2"/>
                  <c:y val="-4.38204282875553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{C5C37F2D-2A33-42C4-9E5E-2273C487453C}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4CD-4902-8388-D69F92162072}"/>
                </c:ext>
              </c:extLst>
            </c:dLbl>
            <c:dLbl>
              <c:idx val="16"/>
              <c:layout>
                <c:manualLayout>
                  <c:x val="-3.1570342725075584E-2"/>
                  <c:y val="-8.101286588803260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{7214B1CF-504C-46A3-B940-2753BF4B6C3D}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4CD-4902-8388-D69F9216207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{73D97B1C-9391-4978-B6DB-CF80B6149603}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4CD-4902-8388-D69F9216207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{7D67D838-FEC6-438F-8BA5-B883AA93C265}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4CD-4902-8388-D69F921620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A4CD-4902-8388-D69F92162072}"/>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元利償還金は、合併特例債の償還額の減等により前年度と比較すると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公営企業に対する準元利（繰出金）は、前年度と比較すると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算入公債費等は、償還終了に伴う償還額の減等により前年度と比較すると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以上の要因等から、実質公債費比率の分子は、前年度と比較すると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億円）したものの、地方債残高の減少（▲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億円）、公営企業債等繰入見込額の減少（▲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億円）、退職手当負担見込額の減少（▲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億円）等の要因により、将来負担額（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億円）がそれを上回ったことによるものである。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億円を積み立てたほか、減債基金に臨時財政対策債償還基金費等で約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基金取崩額の抑制を含む持続可能な財政基盤の確立に向けた検討を行っている。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活力創造基金：臨時経済対策費約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・人口減少等による市税減収に伴う歳入減少を補填する財源として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A7AB814-BE46-4431-B0B3-FBC943D5F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961DF0F-90BB-45D8-A122-0A4FB7869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F9F0153-B37B-4B91-8736-BA3659C030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33D52AF-598A-4571-89D2-2BAF98ABEF7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CF0BC14-A22B-4026-AA59-CA872C7C06C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BC5A3B6-6CFC-4AE3-9C3B-5D18995B189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B6B472F-1D90-4489-8948-92B7A87BEA3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FBC4C0B-1459-48F1-A7A1-92726462654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5904A1-E4B1-4601-B8C5-F94AF0DF41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D4E1E2F-2BED-446B-BCD3-02C68B96EE8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E4274E1-DB20-478E-9CD6-CEBEB45530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1CC29FC-7764-4462-9790-29CF8328163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64FC292-CE02-4E55-BC64-3268E2040A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A19472A-1753-4DB7-BBC5-D0A38B4160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3FE0425-EA43-412E-9A88-AB78726DEC3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0C3798D-E35C-47F3-ACE4-992D36B354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DC42A09-36A6-464A-8820-8A5DF521195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11D2826-47A3-4ED3-ADAD-B47FDCF0FB1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19773BE-4BE3-4B56-B902-FB0AA05C85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025353B-85A0-4297-99FD-568FF699DD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29C3E11-DE07-4B76-93AB-16769E23DD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6CC399E-52AC-4352-8F14-8BC34D00682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DE56E62-5845-4D46-BE9E-0FE6B051BC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1FA672D-829A-4C53-887B-0FC4322ED59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4A2E13A-30A4-48A6-A9BA-04DE97BDA89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9CA4840-F873-4F48-ACDB-9BFC8BAB055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C08C168-7A66-470F-A36D-FE80AA80CAF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54FE047-3301-4A5C-A696-8107AB07C3F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4538E92-FEC7-43DD-AE7D-DB7E069BD38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02417C4-F18E-43FF-85CF-B537E180D4F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37CE8C9-B868-4C18-865C-F5603E4730F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52876EA-61D6-425B-8335-CC739C2D2EC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CF6CAD-EA14-4FDC-B2CD-908F507C6A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8DA96D-7FF4-475C-86E5-CC453184DDC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99AC0C6-EFC4-4F11-8D24-772C062B083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0DAA909-F55F-44BA-A119-C4C3A0CB344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CB77A37-3CC2-43EA-A1EF-3096E0FA2E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F5B78B-CC8D-407A-9F89-7F36C3BBECD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3DEA8DC-2A7D-468E-9C9F-63AC8F0A759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D25882B-9F18-4E26-ABB5-613E00229C5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3D4191E-0A5C-47E6-AF8F-9C42AC3E6C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F1A1716-CC97-4B9A-AA79-751033FE7E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271BC91-552D-4979-9AAF-659C42C4B0E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AF0A718-3028-4E19-8DF6-51BDBAA52A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347776D-E1EE-4624-8EBC-E04500FA73E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C24C558-C39E-4F1E-8DF3-3A1020106A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FD7D7E9-5CEB-4D55-BA2F-B29D679B917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令和３年度は、前年度に比べて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％となった。都市計画道路の整備完了により資産は増加したが、減価償却による減価償却累計額の増加が上回ったことが要因である。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特に学校施設や公営住宅において数値が高くなっており、類似団体と比較しても高い水準にあるため、公共施設等総合管理計画に基づき、施設の計画的な更新や統廃合、集約化による老朽化施設の除却を図り、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7F5E0A2-056E-4825-AE03-EB64B4EF81E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580918B-872E-4E0D-80E7-4B6458F2ABD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9DA4555-AB1E-4121-8A99-595EFFBA656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C15FB3D-210F-4EE7-BCCE-7C88B889CD0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E848B46-720B-4F58-B81C-1BE565B6E8A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3AA5FCE-F2AE-42E6-B994-39BE843B342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11150AA-67B8-497D-9636-4F5205C4286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C13A762-F30D-45EA-A2FB-11ABDB0BCE4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17D75CE-3BE8-41BE-9032-13CF5840C99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619C6BD-44E9-4B90-9251-372E60DAFBC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592B3EE-C7C7-4D28-8D5D-F071FB7F05E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36AAB1D-3FAF-4542-8ECC-653D0592E68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DB1AD0A-8ECE-4327-89BF-D8DD7E8FBB8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4016A18-BB98-46C2-8B32-8592FE3A07D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8E28E42-F52F-46EA-966A-E179F515D5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9EE1980-44AB-43BD-BB7C-F50C1F3DB57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1CE16035-2551-46C9-B084-D152A8629FE8}"/>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F872E7ED-D8EC-4972-819B-5A36EF7A22A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99665F25-0EB3-45E0-B2E3-9EF1AF8805E1}"/>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6FF7EDE-F44A-4CDA-9527-C1CA7C8CD9E1}"/>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F9759861-07B4-4182-8386-066E363E80AB}"/>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A27BFEA5-86F5-4011-9AD1-2CD856885AC7}"/>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F6CEAB06-93A5-425F-B775-CA76BE20BE37}"/>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260856C5-B845-4A18-A67A-F2F5B9AF2321}"/>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384CD2BC-7C76-414E-B70B-DA5D7D1BB1B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D9890B0-032D-4F05-B00B-BA4A66C34614}"/>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A95527E5-EF57-4928-8C63-AB6D7F6E3AC1}"/>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D8DA154-2839-4730-8FB1-4052712E746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048B137-83FD-456C-BAB3-85CB9096B93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34A96A2-2225-4AA1-A033-AE1C669CD6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E0EC5C7-DC31-4160-8F5A-780388D57A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A5215F6-DCCE-476E-9C95-FECBD074995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94403</xdr:rowOff>
    </xdr:from>
    <xdr:to>
      <xdr:col>23</xdr:col>
      <xdr:colOff>136525</xdr:colOff>
      <xdr:row>33</xdr:row>
      <xdr:rowOff>24553</xdr:rowOff>
    </xdr:to>
    <xdr:sp macro="" textlink="">
      <xdr:nvSpPr>
        <xdr:cNvPr id="81" name="楕円 80">
          <a:extLst>
            <a:ext uri="{FF2B5EF4-FFF2-40B4-BE49-F238E27FC236}">
              <a16:creationId xmlns:a16="http://schemas.microsoft.com/office/drawing/2014/main" id="{E2E1DD8D-94B7-4A9D-9AE7-4435C598DA60}"/>
            </a:ext>
          </a:extLst>
        </xdr:cNvPr>
        <xdr:cNvSpPr/>
      </xdr:nvSpPr>
      <xdr:spPr>
        <a:xfrm>
          <a:off x="47117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72830</xdr:rowOff>
    </xdr:from>
    <xdr:ext cx="405111" cy="259045"/>
    <xdr:sp macro="" textlink="">
      <xdr:nvSpPr>
        <xdr:cNvPr id="82" name="有形固定資産減価償却率該当値テキスト">
          <a:extLst>
            <a:ext uri="{FF2B5EF4-FFF2-40B4-BE49-F238E27FC236}">
              <a16:creationId xmlns:a16="http://schemas.microsoft.com/office/drawing/2014/main" id="{3C3A7E17-3758-4A2F-8DE4-9CE5AB0331D8}"/>
            </a:ext>
          </a:extLst>
        </xdr:cNvPr>
        <xdr:cNvSpPr txBox="1"/>
      </xdr:nvSpPr>
      <xdr:spPr>
        <a:xfrm>
          <a:off x="4813300" y="6330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83" name="楕円 82">
          <a:extLst>
            <a:ext uri="{FF2B5EF4-FFF2-40B4-BE49-F238E27FC236}">
              <a16:creationId xmlns:a16="http://schemas.microsoft.com/office/drawing/2014/main" id="{D64F30F9-FD03-4AF0-BF5C-10AE963994BC}"/>
            </a:ext>
          </a:extLst>
        </xdr:cNvPr>
        <xdr:cNvSpPr/>
      </xdr:nvSpPr>
      <xdr:spPr>
        <a:xfrm>
          <a:off x="4000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105622</xdr:rowOff>
    </xdr:from>
    <xdr:to>
      <xdr:col>23</xdr:col>
      <xdr:colOff>85725</xdr:colOff>
      <xdr:row>32</xdr:row>
      <xdr:rowOff>145203</xdr:rowOff>
    </xdr:to>
    <xdr:cxnSp macro="">
      <xdr:nvCxnSpPr>
        <xdr:cNvPr id="84" name="直線コネクタ 83">
          <a:extLst>
            <a:ext uri="{FF2B5EF4-FFF2-40B4-BE49-F238E27FC236}">
              <a16:creationId xmlns:a16="http://schemas.microsoft.com/office/drawing/2014/main" id="{1DA9AE78-8073-4D4A-B1DF-1A6B9014C39D}"/>
            </a:ext>
          </a:extLst>
        </xdr:cNvPr>
        <xdr:cNvCxnSpPr/>
      </xdr:nvCxnSpPr>
      <xdr:spPr>
        <a:xfrm>
          <a:off x="4051300" y="636354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85" name="楕円 84">
          <a:extLst>
            <a:ext uri="{FF2B5EF4-FFF2-40B4-BE49-F238E27FC236}">
              <a16:creationId xmlns:a16="http://schemas.microsoft.com/office/drawing/2014/main" id="{2F86A4D0-7CDB-4264-B76B-AF68792FA227}"/>
            </a:ext>
          </a:extLst>
        </xdr:cNvPr>
        <xdr:cNvSpPr/>
      </xdr:nvSpPr>
      <xdr:spPr>
        <a:xfrm>
          <a:off x="3238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105622</xdr:rowOff>
    </xdr:to>
    <xdr:cxnSp macro="">
      <xdr:nvCxnSpPr>
        <xdr:cNvPr id="86" name="直線コネクタ 85">
          <a:extLst>
            <a:ext uri="{FF2B5EF4-FFF2-40B4-BE49-F238E27FC236}">
              <a16:creationId xmlns:a16="http://schemas.microsoft.com/office/drawing/2014/main" id="{0BD55CFB-041C-42BA-9EF8-A6E7E206B278}"/>
            </a:ext>
          </a:extLst>
        </xdr:cNvPr>
        <xdr:cNvCxnSpPr/>
      </xdr:nvCxnSpPr>
      <xdr:spPr>
        <a:xfrm>
          <a:off x="3289300" y="63167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7" name="楕円 86">
          <a:extLst>
            <a:ext uri="{FF2B5EF4-FFF2-40B4-BE49-F238E27FC236}">
              <a16:creationId xmlns:a16="http://schemas.microsoft.com/office/drawing/2014/main" id="{E94FC556-AEC7-4F04-BE0B-635962037505}"/>
            </a:ext>
          </a:extLst>
        </xdr:cNvPr>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58843</xdr:rowOff>
    </xdr:to>
    <xdr:cxnSp macro="">
      <xdr:nvCxnSpPr>
        <xdr:cNvPr id="88" name="直線コネクタ 87">
          <a:extLst>
            <a:ext uri="{FF2B5EF4-FFF2-40B4-BE49-F238E27FC236}">
              <a16:creationId xmlns:a16="http://schemas.microsoft.com/office/drawing/2014/main" id="{43090C85-1446-4FA1-9358-CE2B31527DDC}"/>
            </a:ext>
          </a:extLst>
        </xdr:cNvPr>
        <xdr:cNvCxnSpPr/>
      </xdr:nvCxnSpPr>
      <xdr:spPr>
        <a:xfrm>
          <a:off x="2527300" y="628438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96732</xdr:rowOff>
    </xdr:from>
    <xdr:to>
      <xdr:col>7</xdr:col>
      <xdr:colOff>187325</xdr:colOff>
      <xdr:row>32</xdr:row>
      <xdr:rowOff>26882</xdr:rowOff>
    </xdr:to>
    <xdr:sp macro="" textlink="">
      <xdr:nvSpPr>
        <xdr:cNvPr id="89" name="楕円 88">
          <a:extLst>
            <a:ext uri="{FF2B5EF4-FFF2-40B4-BE49-F238E27FC236}">
              <a16:creationId xmlns:a16="http://schemas.microsoft.com/office/drawing/2014/main" id="{95001692-AB83-4C6E-B647-018018168DB1}"/>
            </a:ext>
          </a:extLst>
        </xdr:cNvPr>
        <xdr:cNvSpPr/>
      </xdr:nvSpPr>
      <xdr:spPr>
        <a:xfrm>
          <a:off x="1714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147532</xdr:rowOff>
    </xdr:from>
    <xdr:to>
      <xdr:col>11</xdr:col>
      <xdr:colOff>136525</xdr:colOff>
      <xdr:row>32</xdr:row>
      <xdr:rowOff>26458</xdr:rowOff>
    </xdr:to>
    <xdr:cxnSp macro="">
      <xdr:nvCxnSpPr>
        <xdr:cNvPr id="90" name="直線コネクタ 89">
          <a:extLst>
            <a:ext uri="{FF2B5EF4-FFF2-40B4-BE49-F238E27FC236}">
              <a16:creationId xmlns:a16="http://schemas.microsoft.com/office/drawing/2014/main" id="{66FB1AEE-A241-4FEC-ACB3-71FBF4848BC2}"/>
            </a:ext>
          </a:extLst>
        </xdr:cNvPr>
        <xdr:cNvCxnSpPr/>
      </xdr:nvCxnSpPr>
      <xdr:spPr>
        <a:xfrm>
          <a:off x="1765300" y="62340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3EB32F09-4D1A-4E4D-94D6-515406B17090}"/>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73B5692A-70B3-4D1D-B959-4266264C5496}"/>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a:extLst>
            <a:ext uri="{FF2B5EF4-FFF2-40B4-BE49-F238E27FC236}">
              <a16:creationId xmlns:a16="http://schemas.microsoft.com/office/drawing/2014/main" id="{D4D17D73-01BF-491F-962C-F304B25FCB54}"/>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a:extLst>
            <a:ext uri="{FF2B5EF4-FFF2-40B4-BE49-F238E27FC236}">
              <a16:creationId xmlns:a16="http://schemas.microsoft.com/office/drawing/2014/main" id="{B080B2C6-5794-42C5-B113-CB367E36D4ED}"/>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95" name="n_1mainValue有形固定資産減価償却率">
          <a:extLst>
            <a:ext uri="{FF2B5EF4-FFF2-40B4-BE49-F238E27FC236}">
              <a16:creationId xmlns:a16="http://schemas.microsoft.com/office/drawing/2014/main" id="{891CA438-A2CC-46D8-81A1-BB7681BB7CB5}"/>
            </a:ext>
          </a:extLst>
        </xdr:cNvPr>
        <xdr:cNvSpPr txBox="1"/>
      </xdr:nvSpPr>
      <xdr:spPr>
        <a:xfrm>
          <a:off x="38360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6" name="n_2mainValue有形固定資産減価償却率">
          <a:extLst>
            <a:ext uri="{FF2B5EF4-FFF2-40B4-BE49-F238E27FC236}">
              <a16:creationId xmlns:a16="http://schemas.microsoft.com/office/drawing/2014/main" id="{110DF3E6-539B-4BFB-8FC0-AB2F42D4EBBD}"/>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7" name="n_3mainValue有形固定資産減価償却率">
          <a:extLst>
            <a:ext uri="{FF2B5EF4-FFF2-40B4-BE49-F238E27FC236}">
              <a16:creationId xmlns:a16="http://schemas.microsoft.com/office/drawing/2014/main" id="{D50BA55B-ED00-4323-B5FE-10C67CC88E8A}"/>
            </a:ext>
          </a:extLst>
        </xdr:cNvPr>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18009</xdr:rowOff>
    </xdr:from>
    <xdr:ext cx="405111" cy="259045"/>
    <xdr:sp macro="" textlink="">
      <xdr:nvSpPr>
        <xdr:cNvPr id="98" name="n_4mainValue有形固定資産減価償却率">
          <a:extLst>
            <a:ext uri="{FF2B5EF4-FFF2-40B4-BE49-F238E27FC236}">
              <a16:creationId xmlns:a16="http://schemas.microsoft.com/office/drawing/2014/main" id="{DDB6E489-9DC1-43FA-A8FC-C6D06BE770C9}"/>
            </a:ext>
          </a:extLst>
        </xdr:cNvPr>
        <xdr:cNvSpPr txBox="1"/>
      </xdr:nvSpPr>
      <xdr:spPr>
        <a:xfrm>
          <a:off x="1562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E7763A5-532A-4488-8DAA-6D1EF8D325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D7D2075-76F5-4761-A42A-74F11BB2D36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2DDD8FF-963C-47AF-BFA9-609D6EF8A0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50B5656-B092-407C-B848-29935E40E7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586986A-0B36-47DD-917A-A92CDD4E043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8DED3D5-4539-45E6-8A47-841FC4F77B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E1318E7-465F-4154-A418-FF5CE333D0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AC0B158-01A6-44CA-817C-64F03C4F3F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6CB1BE7-0378-4CDC-A097-196CB1887C9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45431A4-EC65-472E-A4C6-B6B76E0E0E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91294B7-6FD4-4100-B67B-C9B799E5E7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28D52CE-FB07-46C4-BA46-15E423E667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4867506-FDB0-4981-969F-364E25C5179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分子となる実質債務は、地方債現在高及び公営企業債等繰入見込額の減による将来負担額の減により、前年度と比較して</a:t>
          </a:r>
          <a:r>
            <a:rPr kumimoji="1" lang="en-US" altLang="ja-JP" sz="1100">
              <a:latin typeface="ＭＳ Ｐゴシック" panose="020B0600070205080204" pitchFamily="50" charset="-128"/>
              <a:ea typeface="ＭＳ Ｐゴシック" panose="020B0600070205080204" pitchFamily="50" charset="-128"/>
            </a:rPr>
            <a:t>92.0</a:t>
          </a:r>
          <a:r>
            <a:rPr kumimoji="1" lang="ja-JP" altLang="en-US" sz="1100">
              <a:latin typeface="ＭＳ Ｐゴシック" panose="020B0600070205080204" pitchFamily="50" charset="-128"/>
              <a:ea typeface="ＭＳ Ｐゴシック" panose="020B0600070205080204" pitchFamily="50" charset="-128"/>
            </a:rPr>
            <a:t>億円減の</a:t>
          </a:r>
          <a:r>
            <a:rPr kumimoji="1" lang="en-US" altLang="ja-JP" sz="1100">
              <a:latin typeface="ＭＳ Ｐゴシック" panose="020B0600070205080204" pitchFamily="50" charset="-128"/>
              <a:ea typeface="ＭＳ Ｐゴシック" panose="020B0600070205080204" pitchFamily="50" charset="-128"/>
            </a:rPr>
            <a:t>1,528.6</a:t>
          </a:r>
          <a:r>
            <a:rPr kumimoji="1" lang="ja-JP" altLang="en-US" sz="1100">
              <a:latin typeface="ＭＳ Ｐゴシック" panose="020B0600070205080204" pitchFamily="50" charset="-128"/>
              <a:ea typeface="ＭＳ Ｐゴシック" panose="020B0600070205080204" pitchFamily="50" charset="-128"/>
            </a:rPr>
            <a:t>億円となった。</a:t>
          </a:r>
        </a:p>
        <a:p>
          <a:r>
            <a:rPr kumimoji="1" lang="ja-JP" altLang="en-US" sz="1100">
              <a:latin typeface="ＭＳ Ｐゴシック" panose="020B0600070205080204" pitchFamily="50" charset="-128"/>
              <a:ea typeface="ＭＳ Ｐゴシック" panose="020B0600070205080204" pitchFamily="50" charset="-128"/>
            </a:rPr>
            <a:t>　分母となる償還財源は、臨時財政対策債の発行による経常一般財源等の増により前年度と比較して</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億円増の</a:t>
          </a:r>
          <a:r>
            <a:rPr kumimoji="1" lang="en-US" altLang="ja-JP" sz="1100">
              <a:latin typeface="ＭＳ Ｐゴシック" panose="020B0600070205080204" pitchFamily="50" charset="-128"/>
              <a:ea typeface="ＭＳ Ｐゴシック" panose="020B0600070205080204" pitchFamily="50" charset="-128"/>
            </a:rPr>
            <a:t>221.9</a:t>
          </a:r>
          <a:r>
            <a:rPr kumimoji="1" lang="ja-JP" altLang="en-US" sz="1100">
              <a:latin typeface="ＭＳ Ｐゴシック" panose="020B0600070205080204" pitchFamily="50" charset="-128"/>
              <a:ea typeface="ＭＳ Ｐゴシック" panose="020B0600070205080204" pitchFamily="50" charset="-128"/>
            </a:rPr>
            <a:t>億円となった。</a:t>
          </a:r>
        </a:p>
        <a:p>
          <a:r>
            <a:rPr kumimoji="1" lang="ja-JP" altLang="en-US" sz="1100">
              <a:latin typeface="ＭＳ Ｐゴシック" panose="020B0600070205080204" pitchFamily="50" charset="-128"/>
              <a:ea typeface="ＭＳ Ｐゴシック" panose="020B0600070205080204" pitchFamily="50" charset="-128"/>
            </a:rPr>
            <a:t>　数値は前年度より改善しているが、類似団体と比較すると依然として高い水準にあるため、地方債の計画的な借入及び歳入歳出両面の効率化を図り、財政健全化に努める。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7927D04-F2AE-4CCA-A9CB-37E52C6471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C9454EA-5E00-4F80-9C62-271D0739CB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9D36AE3-39EB-4F8F-B5A2-AEE6684FC26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F251717-8225-40CB-8EF1-9D771D876A4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AF0837D-24F1-47AF-A8A0-EE82E7A9C3B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AB5F3E0-8021-446A-8FF4-5A8BD088A01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D1F1866-F73D-4014-8D95-A4FE4C44E72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D559963F-5C26-4097-ADDF-EF2EEE433F2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7188651-33D1-4EB5-ACD9-10087190085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9024A51-ACA5-4A67-BC3D-51966B3F474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FF8DD0F-B46E-4910-A593-37EA0832C25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A6A3610-2BE4-40B2-9169-11536E966D7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85EEEAF-A338-450B-936D-FC8564D6E58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60EEC32F-A73F-4FE8-B3B8-5007674AD48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0E9C168-E260-45C5-A5A3-86662C55818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F55CD1E-F733-470F-9F56-769A0BB09EE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8511B91-641F-4A4F-908A-BC3D95D5F17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230D783E-5D25-45AE-AEC4-B099A6352443}"/>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6D4FB06B-6B61-438C-8A4E-4B3B324CF3B3}"/>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60686BE2-468E-4A1E-8B78-BEB5B7F2D753}"/>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E1D0854B-B3F0-445D-BD9C-726BA1D583D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CF80250-2A66-4B66-842A-4096ED580E8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C25872D8-B99D-4B05-9493-6501FDB93E18}"/>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2B83ADB1-405B-4D12-8F2C-7F34220F70F9}"/>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A090584D-BA1E-4824-ACFA-74799F274EBA}"/>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79648C51-63F4-41F1-950C-FEA32E97D7B4}"/>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BD2F47A2-2619-4446-813F-116E8444B7E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D10594AD-F637-480C-B325-9227AB79126B}"/>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16B70AB-B2F0-4CD1-8474-420025CCE06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8CA6861-9807-4BCB-9FAA-A447A6F81B4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69AC429-9DA7-4EA0-B338-AFD4C272182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CA59C1E-D297-49F3-A3F1-B2C13262EC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3EA347B-C5D5-4FC0-A435-CC079C0F2A5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15240</xdr:rowOff>
    </xdr:from>
    <xdr:to>
      <xdr:col>76</xdr:col>
      <xdr:colOff>73025</xdr:colOff>
      <xdr:row>32</xdr:row>
      <xdr:rowOff>116840</xdr:rowOff>
    </xdr:to>
    <xdr:sp macro="" textlink="">
      <xdr:nvSpPr>
        <xdr:cNvPr id="145" name="楕円 144">
          <a:extLst>
            <a:ext uri="{FF2B5EF4-FFF2-40B4-BE49-F238E27FC236}">
              <a16:creationId xmlns:a16="http://schemas.microsoft.com/office/drawing/2014/main" id="{1DA4C5C3-E945-4019-8521-C80AD327802E}"/>
            </a:ext>
          </a:extLst>
        </xdr:cNvPr>
        <xdr:cNvSpPr/>
      </xdr:nvSpPr>
      <xdr:spPr>
        <a:xfrm>
          <a:off x="14744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165117</xdr:rowOff>
    </xdr:from>
    <xdr:ext cx="469744" cy="259045"/>
    <xdr:sp macro="" textlink="">
      <xdr:nvSpPr>
        <xdr:cNvPr id="146" name="債務償還比率該当値テキスト">
          <a:extLst>
            <a:ext uri="{FF2B5EF4-FFF2-40B4-BE49-F238E27FC236}">
              <a16:creationId xmlns:a16="http://schemas.microsoft.com/office/drawing/2014/main" id="{4002E7B4-C58F-4D83-8C1D-D3849EDA5C5F}"/>
            </a:ext>
          </a:extLst>
        </xdr:cNvPr>
        <xdr:cNvSpPr txBox="1"/>
      </xdr:nvSpPr>
      <xdr:spPr>
        <a:xfrm>
          <a:off x="14846300" y="625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123689</xdr:rowOff>
    </xdr:from>
    <xdr:to>
      <xdr:col>72</xdr:col>
      <xdr:colOff>123825</xdr:colOff>
      <xdr:row>34</xdr:row>
      <xdr:rowOff>53839</xdr:rowOff>
    </xdr:to>
    <xdr:sp macro="" textlink="">
      <xdr:nvSpPr>
        <xdr:cNvPr id="147" name="楕円 146">
          <a:extLst>
            <a:ext uri="{FF2B5EF4-FFF2-40B4-BE49-F238E27FC236}">
              <a16:creationId xmlns:a16="http://schemas.microsoft.com/office/drawing/2014/main" id="{D63841FD-1B9A-49DA-AB94-1C476B30F6FE}"/>
            </a:ext>
          </a:extLst>
        </xdr:cNvPr>
        <xdr:cNvSpPr/>
      </xdr:nvSpPr>
      <xdr:spPr>
        <a:xfrm>
          <a:off x="14033500" y="65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66040</xdr:rowOff>
    </xdr:from>
    <xdr:to>
      <xdr:col>76</xdr:col>
      <xdr:colOff>22225</xdr:colOff>
      <xdr:row>34</xdr:row>
      <xdr:rowOff>3039</xdr:rowOff>
    </xdr:to>
    <xdr:cxnSp macro="">
      <xdr:nvCxnSpPr>
        <xdr:cNvPr id="148" name="直線コネクタ 147">
          <a:extLst>
            <a:ext uri="{FF2B5EF4-FFF2-40B4-BE49-F238E27FC236}">
              <a16:creationId xmlns:a16="http://schemas.microsoft.com/office/drawing/2014/main" id="{8C3E6285-3E71-438B-9C59-0AC255FEE21C}"/>
            </a:ext>
          </a:extLst>
        </xdr:cNvPr>
        <xdr:cNvCxnSpPr/>
      </xdr:nvCxnSpPr>
      <xdr:spPr>
        <a:xfrm flipV="1">
          <a:off x="14084300" y="6323965"/>
          <a:ext cx="711200" cy="27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57104</xdr:rowOff>
    </xdr:from>
    <xdr:to>
      <xdr:col>68</xdr:col>
      <xdr:colOff>123825</xdr:colOff>
      <xdr:row>34</xdr:row>
      <xdr:rowOff>158704</xdr:rowOff>
    </xdr:to>
    <xdr:sp macro="" textlink="">
      <xdr:nvSpPr>
        <xdr:cNvPr id="149" name="楕円 148">
          <a:extLst>
            <a:ext uri="{FF2B5EF4-FFF2-40B4-BE49-F238E27FC236}">
              <a16:creationId xmlns:a16="http://schemas.microsoft.com/office/drawing/2014/main" id="{456C3826-3DBF-4CF8-90B8-8B2ED5A46968}"/>
            </a:ext>
          </a:extLst>
        </xdr:cNvPr>
        <xdr:cNvSpPr/>
      </xdr:nvSpPr>
      <xdr:spPr>
        <a:xfrm>
          <a:off x="13271500" y="66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3039</xdr:rowOff>
    </xdr:from>
    <xdr:to>
      <xdr:col>72</xdr:col>
      <xdr:colOff>73025</xdr:colOff>
      <xdr:row>34</xdr:row>
      <xdr:rowOff>107904</xdr:rowOff>
    </xdr:to>
    <xdr:cxnSp macro="">
      <xdr:nvCxnSpPr>
        <xdr:cNvPr id="150" name="直線コネクタ 149">
          <a:extLst>
            <a:ext uri="{FF2B5EF4-FFF2-40B4-BE49-F238E27FC236}">
              <a16:creationId xmlns:a16="http://schemas.microsoft.com/office/drawing/2014/main" id="{808DF218-4C2D-49CB-B335-8474D9A02C58}"/>
            </a:ext>
          </a:extLst>
        </xdr:cNvPr>
        <xdr:cNvCxnSpPr/>
      </xdr:nvCxnSpPr>
      <xdr:spPr>
        <a:xfrm flipV="1">
          <a:off x="13322300" y="6603864"/>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114010</xdr:rowOff>
    </xdr:from>
    <xdr:to>
      <xdr:col>64</xdr:col>
      <xdr:colOff>123825</xdr:colOff>
      <xdr:row>35</xdr:row>
      <xdr:rowOff>44160</xdr:rowOff>
    </xdr:to>
    <xdr:sp macro="" textlink="">
      <xdr:nvSpPr>
        <xdr:cNvPr id="151" name="楕円 150">
          <a:extLst>
            <a:ext uri="{FF2B5EF4-FFF2-40B4-BE49-F238E27FC236}">
              <a16:creationId xmlns:a16="http://schemas.microsoft.com/office/drawing/2014/main" id="{6EAEEC15-B880-41AF-A9B8-F58F5B8A3F7C}"/>
            </a:ext>
          </a:extLst>
        </xdr:cNvPr>
        <xdr:cNvSpPr/>
      </xdr:nvSpPr>
      <xdr:spPr>
        <a:xfrm>
          <a:off x="12509500" y="67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107904</xdr:rowOff>
    </xdr:from>
    <xdr:to>
      <xdr:col>68</xdr:col>
      <xdr:colOff>73025</xdr:colOff>
      <xdr:row>34</xdr:row>
      <xdr:rowOff>164810</xdr:rowOff>
    </xdr:to>
    <xdr:cxnSp macro="">
      <xdr:nvCxnSpPr>
        <xdr:cNvPr id="152" name="直線コネクタ 151">
          <a:extLst>
            <a:ext uri="{FF2B5EF4-FFF2-40B4-BE49-F238E27FC236}">
              <a16:creationId xmlns:a16="http://schemas.microsoft.com/office/drawing/2014/main" id="{4FED3F0B-8A17-4035-81B5-92B0AFF5913B}"/>
            </a:ext>
          </a:extLst>
        </xdr:cNvPr>
        <xdr:cNvCxnSpPr/>
      </xdr:nvCxnSpPr>
      <xdr:spPr>
        <a:xfrm flipV="1">
          <a:off x="12560300" y="6708729"/>
          <a:ext cx="7620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98280</xdr:rowOff>
    </xdr:from>
    <xdr:to>
      <xdr:col>60</xdr:col>
      <xdr:colOff>123825</xdr:colOff>
      <xdr:row>35</xdr:row>
      <xdr:rowOff>28430</xdr:rowOff>
    </xdr:to>
    <xdr:sp macro="" textlink="">
      <xdr:nvSpPr>
        <xdr:cNvPr id="153" name="楕円 152">
          <a:extLst>
            <a:ext uri="{FF2B5EF4-FFF2-40B4-BE49-F238E27FC236}">
              <a16:creationId xmlns:a16="http://schemas.microsoft.com/office/drawing/2014/main" id="{6B22C8F3-2A9A-483D-B530-88805DFEDFF3}"/>
            </a:ext>
          </a:extLst>
        </xdr:cNvPr>
        <xdr:cNvSpPr/>
      </xdr:nvSpPr>
      <xdr:spPr>
        <a:xfrm>
          <a:off x="11747500" y="66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149080</xdr:rowOff>
    </xdr:from>
    <xdr:to>
      <xdr:col>64</xdr:col>
      <xdr:colOff>73025</xdr:colOff>
      <xdr:row>34</xdr:row>
      <xdr:rowOff>164810</xdr:rowOff>
    </xdr:to>
    <xdr:cxnSp macro="">
      <xdr:nvCxnSpPr>
        <xdr:cNvPr id="154" name="直線コネクタ 153">
          <a:extLst>
            <a:ext uri="{FF2B5EF4-FFF2-40B4-BE49-F238E27FC236}">
              <a16:creationId xmlns:a16="http://schemas.microsoft.com/office/drawing/2014/main" id="{1850183B-861B-43DA-AB0D-E4BA0C050A02}"/>
            </a:ext>
          </a:extLst>
        </xdr:cNvPr>
        <xdr:cNvCxnSpPr/>
      </xdr:nvCxnSpPr>
      <xdr:spPr>
        <a:xfrm>
          <a:off x="11798300" y="6749905"/>
          <a:ext cx="76200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4F440656-1295-4E9E-B6E0-A87598B01E55}"/>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1C3B3C33-CBC7-4E62-A31A-80CC70970CF3}"/>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E4979C12-7065-4A15-A3AE-28D50AC9362D}"/>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8E1E7C5D-63B7-46C9-B0C2-D031D136EC1C}"/>
            </a:ext>
          </a:extLst>
        </xdr:cNvPr>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44966</xdr:rowOff>
    </xdr:from>
    <xdr:ext cx="469744" cy="259045"/>
    <xdr:sp macro="" textlink="">
      <xdr:nvSpPr>
        <xdr:cNvPr id="159" name="n_1mainValue債務償還比率">
          <a:extLst>
            <a:ext uri="{FF2B5EF4-FFF2-40B4-BE49-F238E27FC236}">
              <a16:creationId xmlns:a16="http://schemas.microsoft.com/office/drawing/2014/main" id="{C30C551D-262C-481E-9AE9-E8F8409BE7D2}"/>
            </a:ext>
          </a:extLst>
        </xdr:cNvPr>
        <xdr:cNvSpPr txBox="1"/>
      </xdr:nvSpPr>
      <xdr:spPr>
        <a:xfrm>
          <a:off x="13836727" y="66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149831</xdr:rowOff>
    </xdr:from>
    <xdr:ext cx="469744" cy="259045"/>
    <xdr:sp macro="" textlink="">
      <xdr:nvSpPr>
        <xdr:cNvPr id="160" name="n_2mainValue債務償還比率">
          <a:extLst>
            <a:ext uri="{FF2B5EF4-FFF2-40B4-BE49-F238E27FC236}">
              <a16:creationId xmlns:a16="http://schemas.microsoft.com/office/drawing/2014/main" id="{E93DCD1D-32BE-4A4F-8331-46790012E6C6}"/>
            </a:ext>
          </a:extLst>
        </xdr:cNvPr>
        <xdr:cNvSpPr txBox="1"/>
      </xdr:nvSpPr>
      <xdr:spPr>
        <a:xfrm>
          <a:off x="13087427" y="675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35287</xdr:rowOff>
    </xdr:from>
    <xdr:ext cx="469744" cy="259045"/>
    <xdr:sp macro="" textlink="">
      <xdr:nvSpPr>
        <xdr:cNvPr id="161" name="n_3mainValue債務償還比率">
          <a:extLst>
            <a:ext uri="{FF2B5EF4-FFF2-40B4-BE49-F238E27FC236}">
              <a16:creationId xmlns:a16="http://schemas.microsoft.com/office/drawing/2014/main" id="{11FA13B1-5497-40EC-8B68-CAE6A40F5049}"/>
            </a:ext>
          </a:extLst>
        </xdr:cNvPr>
        <xdr:cNvSpPr txBox="1"/>
      </xdr:nvSpPr>
      <xdr:spPr>
        <a:xfrm>
          <a:off x="12325427" y="680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19557</xdr:rowOff>
    </xdr:from>
    <xdr:ext cx="469744" cy="259045"/>
    <xdr:sp macro="" textlink="">
      <xdr:nvSpPr>
        <xdr:cNvPr id="162" name="n_4mainValue債務償還比率">
          <a:extLst>
            <a:ext uri="{FF2B5EF4-FFF2-40B4-BE49-F238E27FC236}">
              <a16:creationId xmlns:a16="http://schemas.microsoft.com/office/drawing/2014/main" id="{7EB14F41-5621-4739-B5C5-EB0651C49689}"/>
            </a:ext>
          </a:extLst>
        </xdr:cNvPr>
        <xdr:cNvSpPr txBox="1"/>
      </xdr:nvSpPr>
      <xdr:spPr>
        <a:xfrm>
          <a:off x="11563427" y="679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37099DB7-EEC6-4A43-B8E9-BE99643FFC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A6E22ADC-89B5-4F3E-B3DD-968837C0D46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6947645-1107-4DB6-90B3-A88512BF3A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5244581-1126-43E6-AA4B-2E5668A464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F9CAD6E-37E7-42A9-88C0-4973A036EF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33A56BF-3B9E-45E0-AB1D-A098148726E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133CB7-AE36-4C40-B2A9-D311224AF7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36CD96-2A69-4096-8A5A-815DB1431ED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CC32E8-0CE5-4F93-8B5D-7099182C05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3012DF-61E2-4A12-BE58-B470AFD67C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398049-399A-42D4-B2EA-40BEADCE2B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221F038-6B84-4B89-80C1-88D7A05EAF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D80B28-E332-4ABA-80F7-533F08399D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328D05-C424-4351-BE23-08DE0D371A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F72C78-3E50-43E1-ACB5-B84DDD95D0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ABFF44-FCC4-4EEE-A150-853BC4FAB2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7C2D0E-257D-4A98-831C-3B915E8DC5B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122C73-8A32-41A6-9AD9-2DEB946866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204909-01C5-4A0D-B54E-11B171FFA9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86807F-2EA7-468B-BDCA-0FEDF50CA7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17D751-8B14-4F8C-9A7E-824520EEA0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4CF1430-480F-4412-A7CB-635A8A907A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FDD14E-AFB2-42D2-802B-7DF7B62025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72A1AE-9DE2-49BC-9BA8-09B5555EEF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A293CD-5A14-40F0-97A5-BDE60C5C8E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8CEBBD-82C0-42AD-8433-684F1019A6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98CE15-CF2C-41D5-B049-34B83386AF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36C61C-5005-4173-9597-C35A3FF8CD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0C9003-A8E1-440E-8944-42F1B3D168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BD28A90-265B-4F4E-AE21-16BE3F0841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1DD975-980B-4AB4-9C44-B86BC08D1A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91CF5E-79B5-4942-A1FD-3115C0BA21E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62099A8-0F06-4B7E-ACBC-1FB8D21B48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B4AD70-1F2A-4D45-B0BB-26D9E83C5A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AE1385-EF06-436F-8DBE-8B2DF8434E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9A9E8E9-7479-4E6F-AC37-A91921579A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6DA39A-BB14-42E7-97AE-C8F2C779737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74FF52-752A-43A5-89BA-A185B168F5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CA1F34-87ED-4207-B26F-EEDF6892D4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1FB2AA-5181-421F-B0BF-4A6D166D0F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EC40B9-5DF1-4C37-9314-98D5C29A67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966732-5BB6-4796-8FD6-129CDB9C8C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6815CD-D7CC-4BD3-97C4-39C00C6719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1FB4C2-2C99-4F01-9C99-5251A90524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46A735-42D7-4B73-A000-C4D3BF48AC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4A234B-A374-43E0-A9A2-FB5D0FEC8B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584D6C-1727-406B-8D84-895879233B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DB258A-0082-44C2-A838-F78D092A390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EF82497-2E7D-4B9C-9D81-0CFD6654588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2A76738-9A09-4194-8654-6F157FB4B32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BDF46E2-D2EF-4124-B7BA-3EE6716917DF}"/>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6C73CE3-59B9-4178-9007-F018E46452E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03CD2D2-F143-4963-AC0D-B183B255E79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B26D5D1-6FC2-4F5D-B2E6-56275367B9A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F00C460-0A6D-4E51-B972-748D26D76A8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05AF135-8BDF-44A5-B75C-538346F66FE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1C82366-0CE2-4A4B-92A9-C9CF6ABD2D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CCEEE58-4002-4F06-A678-7E1A4F1AF0B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D156C9B-5980-470F-8690-4606C0F21C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54D177BE-29EF-4BE8-AE0F-D63FC4DB8EB2}"/>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575D3A66-FD25-4D21-880E-8685841DEF79}"/>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ABE99770-F900-4234-BA34-3F4CF39F264C}"/>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12B34E8F-E537-4BD4-81C2-0DABC541CDE1}"/>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507DA52B-1483-4C42-B9A4-FECE91629B6E}"/>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1A777109-0603-4B7E-A46C-9EE8FEFA2102}"/>
            </a:ext>
          </a:extLst>
        </xdr:cNvPr>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58D13A49-C4D8-4D4B-96E1-11FD431DF754}"/>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440FAD0F-BF75-45FE-B5B9-BEC6C99DB555}"/>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49586631-BDFC-448A-9066-221B09EA948C}"/>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8101017F-E2F9-47FC-BB3A-CD0D8EC57886}"/>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77FFF8A4-EAED-4812-8CF2-F2876DE08784}"/>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C17BF25-3E2B-4000-8152-36EE7EFC11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1BC97E5-6DDA-4CA8-BC59-B67F0CE48DC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70F1C1E-5004-46CE-93F5-E25910C66C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34D2BC-D0B5-4DD9-BC53-D8B6A8011CE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0B4A2B-E738-486C-A5A4-0A8DA7CE00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45974</xdr:rowOff>
    </xdr:from>
    <xdr:to>
      <xdr:col>24</xdr:col>
      <xdr:colOff>114300</xdr:colOff>
      <xdr:row>36</xdr:row>
      <xdr:rowOff>147574</xdr:rowOff>
    </xdr:to>
    <xdr:sp macro="" textlink="">
      <xdr:nvSpPr>
        <xdr:cNvPr id="71" name="楕円 70">
          <a:extLst>
            <a:ext uri="{FF2B5EF4-FFF2-40B4-BE49-F238E27FC236}">
              <a16:creationId xmlns:a16="http://schemas.microsoft.com/office/drawing/2014/main" id="{5BFB6D4D-A3D5-4B35-8AFF-30C9470870C2}"/>
            </a:ext>
          </a:extLst>
        </xdr:cNvPr>
        <xdr:cNvSpPr/>
      </xdr:nvSpPr>
      <xdr:spPr>
        <a:xfrm>
          <a:off x="4584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8C7EF0DF-F167-49CB-9AC5-0786AF5D810D}"/>
            </a:ext>
          </a:extLst>
        </xdr:cNvPr>
        <xdr:cNvSpPr txBox="1"/>
      </xdr:nvSpPr>
      <xdr:spPr>
        <a:xfrm>
          <a:off x="4673600" y="606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3" name="楕円 72">
          <a:extLst>
            <a:ext uri="{FF2B5EF4-FFF2-40B4-BE49-F238E27FC236}">
              <a16:creationId xmlns:a16="http://schemas.microsoft.com/office/drawing/2014/main" id="{EF9C4F82-445B-4F30-A33B-7BE9667614F6}"/>
            </a:ext>
          </a:extLst>
        </xdr:cNvPr>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96774</xdr:rowOff>
    </xdr:to>
    <xdr:cxnSp macro="">
      <xdr:nvCxnSpPr>
        <xdr:cNvPr id="74" name="直線コネクタ 73">
          <a:extLst>
            <a:ext uri="{FF2B5EF4-FFF2-40B4-BE49-F238E27FC236}">
              <a16:creationId xmlns:a16="http://schemas.microsoft.com/office/drawing/2014/main" id="{81D05A02-88BB-4ED8-A748-BB1F044C09BE}"/>
            </a:ext>
          </a:extLst>
        </xdr:cNvPr>
        <xdr:cNvCxnSpPr/>
      </xdr:nvCxnSpPr>
      <xdr:spPr>
        <a:xfrm>
          <a:off x="3797300" y="62255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141986</xdr:rowOff>
    </xdr:from>
    <xdr:to>
      <xdr:col>15</xdr:col>
      <xdr:colOff>101600</xdr:colOff>
      <xdr:row>36</xdr:row>
      <xdr:rowOff>72136</xdr:rowOff>
    </xdr:to>
    <xdr:sp macro="" textlink="">
      <xdr:nvSpPr>
        <xdr:cNvPr id="75" name="楕円 74">
          <a:extLst>
            <a:ext uri="{FF2B5EF4-FFF2-40B4-BE49-F238E27FC236}">
              <a16:creationId xmlns:a16="http://schemas.microsoft.com/office/drawing/2014/main" id="{9FAF8E8E-7F84-44E0-BCC3-203215BBB46F}"/>
            </a:ext>
          </a:extLst>
        </xdr:cNvPr>
        <xdr:cNvSpPr/>
      </xdr:nvSpPr>
      <xdr:spPr>
        <a:xfrm>
          <a:off x="2857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21336</xdr:rowOff>
    </xdr:from>
    <xdr:to>
      <xdr:col>19</xdr:col>
      <xdr:colOff>177800</xdr:colOff>
      <xdr:row>36</xdr:row>
      <xdr:rowOff>53340</xdr:rowOff>
    </xdr:to>
    <xdr:cxnSp macro="">
      <xdr:nvCxnSpPr>
        <xdr:cNvPr id="76" name="直線コネクタ 75">
          <a:extLst>
            <a:ext uri="{FF2B5EF4-FFF2-40B4-BE49-F238E27FC236}">
              <a16:creationId xmlns:a16="http://schemas.microsoft.com/office/drawing/2014/main" id="{39D0E935-587A-4101-AF98-C061183D786B}"/>
            </a:ext>
          </a:extLst>
        </xdr:cNvPr>
        <xdr:cNvCxnSpPr/>
      </xdr:nvCxnSpPr>
      <xdr:spPr>
        <a:xfrm>
          <a:off x="2908300" y="6193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107696</xdr:rowOff>
    </xdr:from>
    <xdr:to>
      <xdr:col>10</xdr:col>
      <xdr:colOff>165100</xdr:colOff>
      <xdr:row>36</xdr:row>
      <xdr:rowOff>37846</xdr:rowOff>
    </xdr:to>
    <xdr:sp macro="" textlink="">
      <xdr:nvSpPr>
        <xdr:cNvPr id="77" name="楕円 76">
          <a:extLst>
            <a:ext uri="{FF2B5EF4-FFF2-40B4-BE49-F238E27FC236}">
              <a16:creationId xmlns:a16="http://schemas.microsoft.com/office/drawing/2014/main" id="{7A0A1379-72C4-44B2-92C4-8244F3E9A205}"/>
            </a:ext>
          </a:extLst>
        </xdr:cNvPr>
        <xdr:cNvSpPr/>
      </xdr:nvSpPr>
      <xdr:spPr>
        <a:xfrm>
          <a:off x="1968500" y="6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158496</xdr:rowOff>
    </xdr:from>
    <xdr:to>
      <xdr:col>15</xdr:col>
      <xdr:colOff>50800</xdr:colOff>
      <xdr:row>36</xdr:row>
      <xdr:rowOff>21336</xdr:rowOff>
    </xdr:to>
    <xdr:cxnSp macro="">
      <xdr:nvCxnSpPr>
        <xdr:cNvPr id="78" name="直線コネクタ 77">
          <a:extLst>
            <a:ext uri="{FF2B5EF4-FFF2-40B4-BE49-F238E27FC236}">
              <a16:creationId xmlns:a16="http://schemas.microsoft.com/office/drawing/2014/main" id="{D7302F72-538D-4DEB-A3DE-7DB4C9BB1015}"/>
            </a:ext>
          </a:extLst>
        </xdr:cNvPr>
        <xdr:cNvCxnSpPr/>
      </xdr:nvCxnSpPr>
      <xdr:spPr>
        <a:xfrm>
          <a:off x="2019300" y="61592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80264</xdr:rowOff>
    </xdr:from>
    <xdr:to>
      <xdr:col>6</xdr:col>
      <xdr:colOff>38100</xdr:colOff>
      <xdr:row>36</xdr:row>
      <xdr:rowOff>10414</xdr:rowOff>
    </xdr:to>
    <xdr:sp macro="" textlink="">
      <xdr:nvSpPr>
        <xdr:cNvPr id="79" name="楕円 78">
          <a:extLst>
            <a:ext uri="{FF2B5EF4-FFF2-40B4-BE49-F238E27FC236}">
              <a16:creationId xmlns:a16="http://schemas.microsoft.com/office/drawing/2014/main" id="{46A9B42E-DBC6-4564-8C0C-5497CE06CE36}"/>
            </a:ext>
          </a:extLst>
        </xdr:cNvPr>
        <xdr:cNvSpPr/>
      </xdr:nvSpPr>
      <xdr:spPr>
        <a:xfrm>
          <a:off x="1079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131064</xdr:rowOff>
    </xdr:from>
    <xdr:to>
      <xdr:col>10</xdr:col>
      <xdr:colOff>114300</xdr:colOff>
      <xdr:row>35</xdr:row>
      <xdr:rowOff>158496</xdr:rowOff>
    </xdr:to>
    <xdr:cxnSp macro="">
      <xdr:nvCxnSpPr>
        <xdr:cNvPr id="80" name="直線コネクタ 79">
          <a:extLst>
            <a:ext uri="{FF2B5EF4-FFF2-40B4-BE49-F238E27FC236}">
              <a16:creationId xmlns:a16="http://schemas.microsoft.com/office/drawing/2014/main" id="{C846B693-C67F-425B-B13F-3B61BACD0E18}"/>
            </a:ext>
          </a:extLst>
        </xdr:cNvPr>
        <xdr:cNvCxnSpPr/>
      </xdr:nvCxnSpPr>
      <xdr:spPr>
        <a:xfrm>
          <a:off x="1130300" y="61318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2085588B-74B4-4A39-ADC5-939474CD39BB}"/>
            </a:ext>
          </a:extLst>
        </xdr:cNvPr>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E1CC7AD8-5C06-4DE2-B17F-AD734C999F34}"/>
            </a:ext>
          </a:extLst>
        </xdr:cNvPr>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546AA5DB-E6EC-49B2-801B-CE2E8B5261F7}"/>
            </a:ext>
          </a:extLst>
        </xdr:cNvPr>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6BCF06D7-5044-40AC-A9AD-7E9AE7ED9F84}"/>
            </a:ext>
          </a:extLst>
        </xdr:cNvPr>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5" name="n_1mainValue【道路】&#10;有形固定資産減価償却率">
          <a:extLst>
            <a:ext uri="{FF2B5EF4-FFF2-40B4-BE49-F238E27FC236}">
              <a16:creationId xmlns:a16="http://schemas.microsoft.com/office/drawing/2014/main" id="{E0CB7321-DDBE-4646-AF96-92FDDA923C1F}"/>
            </a:ext>
          </a:extLst>
        </xdr:cNvPr>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88663</xdr:rowOff>
    </xdr:from>
    <xdr:ext cx="405111" cy="259045"/>
    <xdr:sp macro="" textlink="">
      <xdr:nvSpPr>
        <xdr:cNvPr id="86" name="n_2mainValue【道路】&#10;有形固定資産減価償却率">
          <a:extLst>
            <a:ext uri="{FF2B5EF4-FFF2-40B4-BE49-F238E27FC236}">
              <a16:creationId xmlns:a16="http://schemas.microsoft.com/office/drawing/2014/main" id="{52B9ACDA-18AF-43AD-8626-56389E988D8C}"/>
            </a:ext>
          </a:extLst>
        </xdr:cNvPr>
        <xdr:cNvSpPr txBox="1"/>
      </xdr:nvSpPr>
      <xdr:spPr>
        <a:xfrm>
          <a:off x="27057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54373</xdr:rowOff>
    </xdr:from>
    <xdr:ext cx="405111" cy="259045"/>
    <xdr:sp macro="" textlink="">
      <xdr:nvSpPr>
        <xdr:cNvPr id="87" name="n_3mainValue【道路】&#10;有形固定資産減価償却率">
          <a:extLst>
            <a:ext uri="{FF2B5EF4-FFF2-40B4-BE49-F238E27FC236}">
              <a16:creationId xmlns:a16="http://schemas.microsoft.com/office/drawing/2014/main" id="{3CCCC531-1731-4589-BF54-2751CC5D9FDC}"/>
            </a:ext>
          </a:extLst>
        </xdr:cNvPr>
        <xdr:cNvSpPr txBox="1"/>
      </xdr:nvSpPr>
      <xdr:spPr>
        <a:xfrm>
          <a:off x="1816744" y="58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26941</xdr:rowOff>
    </xdr:from>
    <xdr:ext cx="405111" cy="259045"/>
    <xdr:sp macro="" textlink="">
      <xdr:nvSpPr>
        <xdr:cNvPr id="88" name="n_4mainValue【道路】&#10;有形固定資産減価償却率">
          <a:extLst>
            <a:ext uri="{FF2B5EF4-FFF2-40B4-BE49-F238E27FC236}">
              <a16:creationId xmlns:a16="http://schemas.microsoft.com/office/drawing/2014/main" id="{A47A1522-732C-4AB9-9646-B09861984F87}"/>
            </a:ext>
          </a:extLst>
        </xdr:cNvPr>
        <xdr:cNvSpPr txBox="1"/>
      </xdr:nvSpPr>
      <xdr:spPr>
        <a:xfrm>
          <a:off x="927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43A605-B3E7-448E-9E2A-0DBE423511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9D7F1BD-B7D9-4B70-A197-1E1AC612CE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C383CF2-705D-4903-91F6-F5494F5C42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8B0F787-9AB7-4CD2-9CB1-AB84F5ADDC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9C47930-C70E-4E31-AAF9-FE47AC2A4E3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141BDAF-A5DD-4E5A-8AF9-6050F7EC29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4340D72-CE59-4E3A-8F1B-713A408A12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80301A6-B189-4A71-8441-109899E164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D8B50F1-391E-4B2E-BA6A-074B9600C77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9711520-0F4E-4F5E-8B3B-B4A5B6ECDAE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A2697D9-53C2-452D-8752-5A4876B727E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FB89175-632F-4556-8F98-6184A4F71EC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558937F-C3D3-4E70-BAC8-3B6FE5A20E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6414FDD-C216-4D27-804C-107F1417DF8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0B1EC4C-C98F-4F3C-AA5B-AB1DC6BCB22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834191D6-2B95-4175-AF58-60E40FAF59C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05CAF1F-0AD2-4457-B285-54F6AB9E3FC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B8B78562-933D-41A3-8E56-0745E50DA87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9BA39B1-9D19-4605-98FC-0AAF2C66DF1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9967CBDB-733E-4A5F-A343-2041BB21354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3FF56E2-D1AB-4690-B76B-BD30B33292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A2876AB7-095C-434E-BE03-E99E53EF187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F4F137A-7BE1-4194-8A3E-D9BBFE4BC80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ABB7016-BD8C-4323-B00E-7F6A817ACD07}"/>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7D23D00-514F-4E7A-A8B8-A6F5B913EF1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1937B4E4-1AA1-493A-97A2-C56346D7D85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18FD5BA7-E049-405B-B537-C883954DEF47}"/>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2AA5EF3F-A2EC-4A2A-BE24-6E322A01D85D}"/>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a:extLst>
            <a:ext uri="{FF2B5EF4-FFF2-40B4-BE49-F238E27FC236}">
              <a16:creationId xmlns:a16="http://schemas.microsoft.com/office/drawing/2014/main" id="{1440C65F-37B8-46A4-9C90-610B0192D100}"/>
            </a:ext>
          </a:extLst>
        </xdr:cNvPr>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D5885F7E-F6D0-429C-B24E-9D6CAFAD660A}"/>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81AAD2D4-16CD-4F8C-AAC4-06B6DF860A21}"/>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BFCE93B9-5921-495A-8417-B33175AB80F5}"/>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FA6DC69E-BC07-4769-93C0-A2C0F7C1BA6D}"/>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28023A0D-763E-4883-B298-845DA3FF419A}"/>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B971D81-84FF-4431-9EA1-8E345C45A86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9979AEA-BBFC-498A-A613-AFB70F4F5C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FCA5BB3-05E4-4102-BA75-A1F906A5B8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F1536B-9F14-4AEE-BABB-A7384C2412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46319D-6285-4D4C-A0B8-CDF408F5DBF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53594</xdr:rowOff>
    </xdr:from>
    <xdr:to>
      <xdr:col>55</xdr:col>
      <xdr:colOff>50800</xdr:colOff>
      <xdr:row>41</xdr:row>
      <xdr:rowOff>155194</xdr:rowOff>
    </xdr:to>
    <xdr:sp macro="" textlink="">
      <xdr:nvSpPr>
        <xdr:cNvPr id="128" name="楕円 127">
          <a:extLst>
            <a:ext uri="{FF2B5EF4-FFF2-40B4-BE49-F238E27FC236}">
              <a16:creationId xmlns:a16="http://schemas.microsoft.com/office/drawing/2014/main" id="{601A54F5-8485-45D8-ACDA-C0D279231487}"/>
            </a:ext>
          </a:extLst>
        </xdr:cNvPr>
        <xdr:cNvSpPr/>
      </xdr:nvSpPr>
      <xdr:spPr>
        <a:xfrm>
          <a:off x="10426700" y="7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12971</xdr:rowOff>
    </xdr:from>
    <xdr:ext cx="469744" cy="259045"/>
    <xdr:sp macro="" textlink="">
      <xdr:nvSpPr>
        <xdr:cNvPr id="129" name="【道路】&#10;一人当たり延長該当値テキスト">
          <a:extLst>
            <a:ext uri="{FF2B5EF4-FFF2-40B4-BE49-F238E27FC236}">
              <a16:creationId xmlns:a16="http://schemas.microsoft.com/office/drawing/2014/main" id="{F948F96A-1A8A-42B8-B4DE-EDC219352E49}"/>
            </a:ext>
          </a:extLst>
        </xdr:cNvPr>
        <xdr:cNvSpPr txBox="1"/>
      </xdr:nvSpPr>
      <xdr:spPr>
        <a:xfrm>
          <a:off x="10515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58585</xdr:rowOff>
    </xdr:from>
    <xdr:to>
      <xdr:col>50</xdr:col>
      <xdr:colOff>165100</xdr:colOff>
      <xdr:row>41</xdr:row>
      <xdr:rowOff>160185</xdr:rowOff>
    </xdr:to>
    <xdr:sp macro="" textlink="">
      <xdr:nvSpPr>
        <xdr:cNvPr id="130" name="楕円 129">
          <a:extLst>
            <a:ext uri="{FF2B5EF4-FFF2-40B4-BE49-F238E27FC236}">
              <a16:creationId xmlns:a16="http://schemas.microsoft.com/office/drawing/2014/main" id="{A8B5FC8C-0C46-4C7D-AB6C-818DD81843F5}"/>
            </a:ext>
          </a:extLst>
        </xdr:cNvPr>
        <xdr:cNvSpPr/>
      </xdr:nvSpPr>
      <xdr:spPr>
        <a:xfrm>
          <a:off x="9588500" y="70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104394</xdr:rowOff>
    </xdr:from>
    <xdr:to>
      <xdr:col>55</xdr:col>
      <xdr:colOff>0</xdr:colOff>
      <xdr:row>41</xdr:row>
      <xdr:rowOff>109385</xdr:rowOff>
    </xdr:to>
    <xdr:cxnSp macro="">
      <xdr:nvCxnSpPr>
        <xdr:cNvPr id="131" name="直線コネクタ 130">
          <a:extLst>
            <a:ext uri="{FF2B5EF4-FFF2-40B4-BE49-F238E27FC236}">
              <a16:creationId xmlns:a16="http://schemas.microsoft.com/office/drawing/2014/main" id="{1FF48887-7349-43F9-BF4C-D7451CE06882}"/>
            </a:ext>
          </a:extLst>
        </xdr:cNvPr>
        <xdr:cNvCxnSpPr/>
      </xdr:nvCxnSpPr>
      <xdr:spPr>
        <a:xfrm flipV="1">
          <a:off x="9639300" y="7133844"/>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56376</xdr:rowOff>
    </xdr:from>
    <xdr:to>
      <xdr:col>46</xdr:col>
      <xdr:colOff>38100</xdr:colOff>
      <xdr:row>41</xdr:row>
      <xdr:rowOff>157976</xdr:rowOff>
    </xdr:to>
    <xdr:sp macro="" textlink="">
      <xdr:nvSpPr>
        <xdr:cNvPr id="132" name="楕円 131">
          <a:extLst>
            <a:ext uri="{FF2B5EF4-FFF2-40B4-BE49-F238E27FC236}">
              <a16:creationId xmlns:a16="http://schemas.microsoft.com/office/drawing/2014/main" id="{752E3293-C6A2-44F7-A0B6-4984E9E95A45}"/>
            </a:ext>
          </a:extLst>
        </xdr:cNvPr>
        <xdr:cNvSpPr/>
      </xdr:nvSpPr>
      <xdr:spPr>
        <a:xfrm>
          <a:off x="8699500" y="7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107176</xdr:rowOff>
    </xdr:from>
    <xdr:to>
      <xdr:col>50</xdr:col>
      <xdr:colOff>114300</xdr:colOff>
      <xdr:row>41</xdr:row>
      <xdr:rowOff>109385</xdr:rowOff>
    </xdr:to>
    <xdr:cxnSp macro="">
      <xdr:nvCxnSpPr>
        <xdr:cNvPr id="133" name="直線コネクタ 132">
          <a:extLst>
            <a:ext uri="{FF2B5EF4-FFF2-40B4-BE49-F238E27FC236}">
              <a16:creationId xmlns:a16="http://schemas.microsoft.com/office/drawing/2014/main" id="{F36D2E04-F3EC-40B9-8104-41517E572F0A}"/>
            </a:ext>
          </a:extLst>
        </xdr:cNvPr>
        <xdr:cNvCxnSpPr/>
      </xdr:nvCxnSpPr>
      <xdr:spPr>
        <a:xfrm>
          <a:off x="8750300" y="7136626"/>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57379</xdr:rowOff>
    </xdr:from>
    <xdr:to>
      <xdr:col>41</xdr:col>
      <xdr:colOff>101600</xdr:colOff>
      <xdr:row>41</xdr:row>
      <xdr:rowOff>158979</xdr:rowOff>
    </xdr:to>
    <xdr:sp macro="" textlink="">
      <xdr:nvSpPr>
        <xdr:cNvPr id="134" name="楕円 133">
          <a:extLst>
            <a:ext uri="{FF2B5EF4-FFF2-40B4-BE49-F238E27FC236}">
              <a16:creationId xmlns:a16="http://schemas.microsoft.com/office/drawing/2014/main" id="{71B2B82A-F648-4F3B-A52F-0A082E68449A}"/>
            </a:ext>
          </a:extLst>
        </xdr:cNvPr>
        <xdr:cNvSpPr/>
      </xdr:nvSpPr>
      <xdr:spPr>
        <a:xfrm>
          <a:off x="7810500" y="70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107176</xdr:rowOff>
    </xdr:from>
    <xdr:to>
      <xdr:col>45</xdr:col>
      <xdr:colOff>177800</xdr:colOff>
      <xdr:row>41</xdr:row>
      <xdr:rowOff>108179</xdr:rowOff>
    </xdr:to>
    <xdr:cxnSp macro="">
      <xdr:nvCxnSpPr>
        <xdr:cNvPr id="135" name="直線コネクタ 134">
          <a:extLst>
            <a:ext uri="{FF2B5EF4-FFF2-40B4-BE49-F238E27FC236}">
              <a16:creationId xmlns:a16="http://schemas.microsoft.com/office/drawing/2014/main" id="{86EAF15D-0F9B-4518-B02E-447E30A0BACC}"/>
            </a:ext>
          </a:extLst>
        </xdr:cNvPr>
        <xdr:cNvCxnSpPr/>
      </xdr:nvCxnSpPr>
      <xdr:spPr>
        <a:xfrm flipV="1">
          <a:off x="7861300" y="7136626"/>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58471</xdr:rowOff>
    </xdr:from>
    <xdr:to>
      <xdr:col>36</xdr:col>
      <xdr:colOff>165100</xdr:colOff>
      <xdr:row>41</xdr:row>
      <xdr:rowOff>160071</xdr:rowOff>
    </xdr:to>
    <xdr:sp macro="" textlink="">
      <xdr:nvSpPr>
        <xdr:cNvPr id="136" name="楕円 135">
          <a:extLst>
            <a:ext uri="{FF2B5EF4-FFF2-40B4-BE49-F238E27FC236}">
              <a16:creationId xmlns:a16="http://schemas.microsoft.com/office/drawing/2014/main" id="{7F1207A2-948B-4A19-B8CA-C5EB0E80CC25}"/>
            </a:ext>
          </a:extLst>
        </xdr:cNvPr>
        <xdr:cNvSpPr/>
      </xdr:nvSpPr>
      <xdr:spPr>
        <a:xfrm>
          <a:off x="6921500" y="70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108179</xdr:rowOff>
    </xdr:from>
    <xdr:to>
      <xdr:col>41</xdr:col>
      <xdr:colOff>50800</xdr:colOff>
      <xdr:row>41</xdr:row>
      <xdr:rowOff>109271</xdr:rowOff>
    </xdr:to>
    <xdr:cxnSp macro="">
      <xdr:nvCxnSpPr>
        <xdr:cNvPr id="137" name="直線コネクタ 136">
          <a:extLst>
            <a:ext uri="{FF2B5EF4-FFF2-40B4-BE49-F238E27FC236}">
              <a16:creationId xmlns:a16="http://schemas.microsoft.com/office/drawing/2014/main" id="{3887A2B0-5E42-4713-9EE5-F6BB1D25529E}"/>
            </a:ext>
          </a:extLst>
        </xdr:cNvPr>
        <xdr:cNvCxnSpPr/>
      </xdr:nvCxnSpPr>
      <xdr:spPr>
        <a:xfrm flipV="1">
          <a:off x="6972300" y="7137629"/>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a:extLst>
            <a:ext uri="{FF2B5EF4-FFF2-40B4-BE49-F238E27FC236}">
              <a16:creationId xmlns:a16="http://schemas.microsoft.com/office/drawing/2014/main" id="{1A4406DD-7397-47E7-8DEE-9A50031E97A0}"/>
            </a:ext>
          </a:extLst>
        </xdr:cNvPr>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a:extLst>
            <a:ext uri="{FF2B5EF4-FFF2-40B4-BE49-F238E27FC236}">
              <a16:creationId xmlns:a16="http://schemas.microsoft.com/office/drawing/2014/main" id="{E858F691-9884-4BEA-9AEB-679E4D4CD9A4}"/>
            </a:ext>
          </a:extLst>
        </xdr:cNvPr>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a:extLst>
            <a:ext uri="{FF2B5EF4-FFF2-40B4-BE49-F238E27FC236}">
              <a16:creationId xmlns:a16="http://schemas.microsoft.com/office/drawing/2014/main" id="{BA17496B-80A9-40BE-BA10-97FDC82AE4EB}"/>
            </a:ext>
          </a:extLst>
        </xdr:cNvPr>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a:extLst>
            <a:ext uri="{FF2B5EF4-FFF2-40B4-BE49-F238E27FC236}">
              <a16:creationId xmlns:a16="http://schemas.microsoft.com/office/drawing/2014/main" id="{55D260FE-656D-41DC-AC0C-F315BC64C302}"/>
            </a:ext>
          </a:extLst>
        </xdr:cNvPr>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5262</xdr:rowOff>
    </xdr:from>
    <xdr:ext cx="469744" cy="259045"/>
    <xdr:sp macro="" textlink="">
      <xdr:nvSpPr>
        <xdr:cNvPr id="142" name="n_1mainValue【道路】&#10;一人当たり延長">
          <a:extLst>
            <a:ext uri="{FF2B5EF4-FFF2-40B4-BE49-F238E27FC236}">
              <a16:creationId xmlns:a16="http://schemas.microsoft.com/office/drawing/2014/main" id="{2189005C-AD69-4658-90AD-50D668C345E7}"/>
            </a:ext>
          </a:extLst>
        </xdr:cNvPr>
        <xdr:cNvSpPr txBox="1"/>
      </xdr:nvSpPr>
      <xdr:spPr>
        <a:xfrm>
          <a:off x="9391727" y="686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3053</xdr:rowOff>
    </xdr:from>
    <xdr:ext cx="469744" cy="259045"/>
    <xdr:sp macro="" textlink="">
      <xdr:nvSpPr>
        <xdr:cNvPr id="143" name="n_2mainValue【道路】&#10;一人当たり延長">
          <a:extLst>
            <a:ext uri="{FF2B5EF4-FFF2-40B4-BE49-F238E27FC236}">
              <a16:creationId xmlns:a16="http://schemas.microsoft.com/office/drawing/2014/main" id="{11A537E8-100A-41C0-968F-34D3A27658A9}"/>
            </a:ext>
          </a:extLst>
        </xdr:cNvPr>
        <xdr:cNvSpPr txBox="1"/>
      </xdr:nvSpPr>
      <xdr:spPr>
        <a:xfrm>
          <a:off x="8515427" y="686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4056</xdr:rowOff>
    </xdr:from>
    <xdr:ext cx="469744" cy="259045"/>
    <xdr:sp macro="" textlink="">
      <xdr:nvSpPr>
        <xdr:cNvPr id="144" name="n_3mainValue【道路】&#10;一人当たり延長">
          <a:extLst>
            <a:ext uri="{FF2B5EF4-FFF2-40B4-BE49-F238E27FC236}">
              <a16:creationId xmlns:a16="http://schemas.microsoft.com/office/drawing/2014/main" id="{1601DAF7-D212-4DAA-93D3-D20949862F18}"/>
            </a:ext>
          </a:extLst>
        </xdr:cNvPr>
        <xdr:cNvSpPr txBox="1"/>
      </xdr:nvSpPr>
      <xdr:spPr>
        <a:xfrm>
          <a:off x="7626427" y="68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5148</xdr:rowOff>
    </xdr:from>
    <xdr:ext cx="469744" cy="259045"/>
    <xdr:sp macro="" textlink="">
      <xdr:nvSpPr>
        <xdr:cNvPr id="145" name="n_4mainValue【道路】&#10;一人当たり延長">
          <a:extLst>
            <a:ext uri="{FF2B5EF4-FFF2-40B4-BE49-F238E27FC236}">
              <a16:creationId xmlns:a16="http://schemas.microsoft.com/office/drawing/2014/main" id="{19338921-64B7-467E-9D8D-B50862D4F724}"/>
            </a:ext>
          </a:extLst>
        </xdr:cNvPr>
        <xdr:cNvSpPr txBox="1"/>
      </xdr:nvSpPr>
      <xdr:spPr>
        <a:xfrm>
          <a:off x="6737427" y="68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91B93D4-9470-45EC-A502-517E343829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6781B26-ED6C-471E-B407-F2FF909D18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8CD6483-2635-4DE8-9A61-D9814455CCE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F06BBF0-5B62-406A-A151-1EB1953346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6749506-E5D8-4BF8-9959-D7495494B4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699B446-B26F-4212-A615-FB15ED79E3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868F1FB-816A-436D-AD83-B1EA2EC551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350AD4D-DC7B-4656-B036-5866EEC450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1518099-171F-42D8-805C-61DA48942E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F35E5A9-AFE9-4922-8003-53085C11E6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2D50DAD-A640-4E39-8760-71796C77084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FE0C1B3A-A3B0-442C-8475-EE92BD8D93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BBD78E1-E45A-44DE-8122-946BE3AEE13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81EE8B4-815C-4A96-A94E-16A81ACBDCE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6DF2CDB-DA19-43F4-AF58-56E41FA2A73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B6B7EAD-F20E-4A03-B94A-A1B5FBC088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D1B9527-9B3E-4C74-A67F-748265A045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49972CA-0C1D-4683-BD8A-51BAC45E73A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0EAAAD6-2547-41D1-AC19-FB0D7F45CC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50D4441-99FC-40DD-9369-CB0DFC8DB2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FE0AFD5-75E2-47A7-8842-EB5E0DFDE1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01E0500-20B7-4F21-BB85-88A05D52027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A3AE229C-29CD-4132-9569-D35E346E3D3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52132FB-9A40-439D-AA04-CA8746F7B0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3AB6ADC-E04B-47E8-87FA-D3C6461430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11149B-5384-4D01-BCBC-74FA75B6484E}"/>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605D257-EDE3-46CF-8593-E391717FC226}"/>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9B068FDD-0C45-4776-AE0C-3DCA7C4EB199}"/>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A8C1F558-E551-4D61-92A1-8C4E068B9D8E}"/>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ADA7BB14-2EA2-4E77-8C31-1FE204DA33D6}"/>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393B3F7-64B9-41E6-81C2-163D57A0A51D}"/>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EAF6AE30-22D2-4F8C-B8E8-C9CCF8520A5C}"/>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90DBA274-80B0-4C84-B276-DF3F70282F36}"/>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DE8599CF-84B6-4DCA-B9DA-4DA79D5B099B}"/>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24D74D9C-9A86-4054-AA85-93FBD945DFD5}"/>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3895B910-109B-4DA2-BE8F-1546EBE96705}"/>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C4EC620-72DC-4A69-B823-F4B66545CF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B74A62A-C84E-4E4F-9173-2F788EDF8B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B30F7D-3A85-4B23-83E5-11358E72B8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55DE0E-D2D9-4A3D-B0BA-60653A34F6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FF24EDD-7E0B-4652-84F4-D770197629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187" name="楕円 186">
          <a:extLst>
            <a:ext uri="{FF2B5EF4-FFF2-40B4-BE49-F238E27FC236}">
              <a16:creationId xmlns:a16="http://schemas.microsoft.com/office/drawing/2014/main" id="{8385E64C-2235-401D-A50F-9C6FBDBE025D}"/>
            </a:ext>
          </a:extLst>
        </xdr:cNvPr>
        <xdr:cNvSpPr/>
      </xdr:nvSpPr>
      <xdr:spPr>
        <a:xfrm>
          <a:off x="4584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84381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D513F75-B487-4481-A561-CCFAB56C0237}"/>
            </a:ext>
          </a:extLst>
        </xdr:cNvPr>
        <xdr:cNvSpPr txBox="1"/>
      </xdr:nvSpPr>
      <xdr:spPr>
        <a:xfrm>
          <a:off x="4673600"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89" name="楕円 188">
          <a:extLst>
            <a:ext uri="{FF2B5EF4-FFF2-40B4-BE49-F238E27FC236}">
              <a16:creationId xmlns:a16="http://schemas.microsoft.com/office/drawing/2014/main" id="{E4DEC1CC-63CC-40E3-8D8E-CEF6611FED97}"/>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61</xdr:row>
      <xdr:rowOff>156754</xdr:rowOff>
    </xdr:to>
    <xdr:cxnSp macro="">
      <xdr:nvCxnSpPr>
        <xdr:cNvPr id="190" name="直線コネクタ 189">
          <a:extLst>
            <a:ext uri="{FF2B5EF4-FFF2-40B4-BE49-F238E27FC236}">
              <a16:creationId xmlns:a16="http://schemas.microsoft.com/office/drawing/2014/main" id="{4CD5B534-24EE-4355-8367-7C747583367A}"/>
            </a:ext>
          </a:extLst>
        </xdr:cNvPr>
        <xdr:cNvCxnSpPr/>
      </xdr:nvCxnSpPr>
      <xdr:spPr>
        <a:xfrm>
          <a:off x="3797300" y="105972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a:extLst>
            <a:ext uri="{FF2B5EF4-FFF2-40B4-BE49-F238E27FC236}">
              <a16:creationId xmlns:a16="http://schemas.microsoft.com/office/drawing/2014/main" id="{96F10652-89D2-4F51-823D-0C40A96CCD01}"/>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138793</xdr:rowOff>
    </xdr:to>
    <xdr:cxnSp macro="">
      <xdr:nvCxnSpPr>
        <xdr:cNvPr id="192" name="直線コネクタ 191">
          <a:extLst>
            <a:ext uri="{FF2B5EF4-FFF2-40B4-BE49-F238E27FC236}">
              <a16:creationId xmlns:a16="http://schemas.microsoft.com/office/drawing/2014/main" id="{427F7CDF-173D-40DA-8473-19D54ECB732F}"/>
            </a:ext>
          </a:extLst>
        </xdr:cNvPr>
        <xdr:cNvCxnSpPr/>
      </xdr:nvCxnSpPr>
      <xdr:spPr>
        <a:xfrm>
          <a:off x="2908300" y="10580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55335</xdr:rowOff>
    </xdr:from>
    <xdr:to>
      <xdr:col>10</xdr:col>
      <xdr:colOff>165100</xdr:colOff>
      <xdr:row>61</xdr:row>
      <xdr:rowOff>156935</xdr:rowOff>
    </xdr:to>
    <xdr:sp macro="" textlink="">
      <xdr:nvSpPr>
        <xdr:cNvPr id="193" name="楕円 192">
          <a:extLst>
            <a:ext uri="{FF2B5EF4-FFF2-40B4-BE49-F238E27FC236}">
              <a16:creationId xmlns:a16="http://schemas.microsoft.com/office/drawing/2014/main" id="{79C9F1FA-776A-4116-A2C5-6AC8466BB879}"/>
            </a:ext>
          </a:extLst>
        </xdr:cNvPr>
        <xdr:cNvSpPr/>
      </xdr:nvSpPr>
      <xdr:spPr>
        <a:xfrm>
          <a:off x="1968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106135</xdr:rowOff>
    </xdr:from>
    <xdr:to>
      <xdr:col>15</xdr:col>
      <xdr:colOff>50800</xdr:colOff>
      <xdr:row>61</xdr:row>
      <xdr:rowOff>122465</xdr:rowOff>
    </xdr:to>
    <xdr:cxnSp macro="">
      <xdr:nvCxnSpPr>
        <xdr:cNvPr id="194" name="直線コネクタ 193">
          <a:extLst>
            <a:ext uri="{FF2B5EF4-FFF2-40B4-BE49-F238E27FC236}">
              <a16:creationId xmlns:a16="http://schemas.microsoft.com/office/drawing/2014/main" id="{C3E4E530-FCF4-46BE-9D99-3C5CB099CFDE}"/>
            </a:ext>
          </a:extLst>
        </xdr:cNvPr>
        <xdr:cNvCxnSpPr/>
      </xdr:nvCxnSpPr>
      <xdr:spPr>
        <a:xfrm>
          <a:off x="2019300" y="10564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34109</xdr:rowOff>
    </xdr:from>
    <xdr:to>
      <xdr:col>6</xdr:col>
      <xdr:colOff>38100</xdr:colOff>
      <xdr:row>61</xdr:row>
      <xdr:rowOff>135709</xdr:rowOff>
    </xdr:to>
    <xdr:sp macro="" textlink="">
      <xdr:nvSpPr>
        <xdr:cNvPr id="195" name="楕円 194">
          <a:extLst>
            <a:ext uri="{FF2B5EF4-FFF2-40B4-BE49-F238E27FC236}">
              <a16:creationId xmlns:a16="http://schemas.microsoft.com/office/drawing/2014/main" id="{9B94CEAF-85AC-4FEC-9D38-398EE4F38D71}"/>
            </a:ext>
          </a:extLst>
        </xdr:cNvPr>
        <xdr:cNvSpPr/>
      </xdr:nvSpPr>
      <xdr:spPr>
        <a:xfrm>
          <a:off x="1079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84909</xdr:rowOff>
    </xdr:from>
    <xdr:to>
      <xdr:col>10</xdr:col>
      <xdr:colOff>114300</xdr:colOff>
      <xdr:row>61</xdr:row>
      <xdr:rowOff>106135</xdr:rowOff>
    </xdr:to>
    <xdr:cxnSp macro="">
      <xdr:nvCxnSpPr>
        <xdr:cNvPr id="196" name="直線コネクタ 195">
          <a:extLst>
            <a:ext uri="{FF2B5EF4-FFF2-40B4-BE49-F238E27FC236}">
              <a16:creationId xmlns:a16="http://schemas.microsoft.com/office/drawing/2014/main" id="{ADBEBB16-FA3E-4BAD-BF84-77B605DA65D9}"/>
            </a:ext>
          </a:extLst>
        </xdr:cNvPr>
        <xdr:cNvCxnSpPr/>
      </xdr:nvCxnSpPr>
      <xdr:spPr>
        <a:xfrm>
          <a:off x="1130300" y="1054335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02CF33C-357B-41E1-A792-062E69052B8A}"/>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2645424-E987-4DA8-9ABF-04C5FCF8DF6E}"/>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C894CB0-3721-4535-A4BA-195A4BF30698}"/>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70CD375-831D-44C2-B21D-C59F9C040DF8}"/>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52CF47C-9109-4358-9902-59E921F94F85}"/>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D07B461-C161-4CBB-B135-16138C758325}"/>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148062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A746674-1CFC-4844-9255-F1D20C26D29D}"/>
            </a:ext>
          </a:extLst>
        </xdr:cNvPr>
        <xdr:cNvSpPr txBox="1"/>
      </xdr:nvSpPr>
      <xdr:spPr>
        <a:xfrm>
          <a:off x="1816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790890E-2B2A-4D22-9B74-E6EE38727FBD}"/>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ADC61C6-280E-4DF6-B2A0-D6F30B9982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47F5881-6901-4C3D-9ADD-9721573D64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11D62E6-3F66-45C9-9A8C-3E9F05D6F2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3809B58-527D-414D-9921-99A93D8A77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153C61F-D1A6-486C-9524-A8BF50DE22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A71F573-70DC-45B8-B664-28BFE8F649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5E2F827-5748-4DFF-8B87-2E7B13FB29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C5F0B81-A6DE-457B-A275-9BCC798110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49EEBB6-C51C-4B30-9F5A-F5C7B85F43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D4764E1-3912-4DAC-B572-40C2274C59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4B8CC8B-8273-49A0-8926-E9D4268AFD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9A118A4-D175-46C7-AD37-227C3FBF2E8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E746C63-B083-4057-8923-CC5B3AE132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D5F11D29-8778-483F-AA00-19968E9B368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EE9DD76-25D6-4F7F-A838-B6E7E84923E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73258E5A-F041-4A53-A5EE-232817BB5F7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D319D960-3ACD-4A2F-95DE-BE6F4AF5C59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3272F26E-58D8-44DB-A429-DAA03A9A67B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4231D2D-5F7E-452C-B0BE-BF958A73BED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A4CF6D1A-3722-4F47-B832-AD6E403020F3}"/>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030C509-7E1B-46C5-BE9B-00E94790A6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8951A7C2-6574-4A24-8348-95D5A47B20C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BB3A20A-F7D8-4300-8179-F52E4C9FB9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29EFCFEE-F9BF-41D4-A178-BCD95246C7FF}"/>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62141D6-C8B1-4197-872A-967080AA0601}"/>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49F8775A-811D-4688-9288-9963230E1912}"/>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F3CE1D27-77E0-4878-A413-3999B205FAF8}"/>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9E7A425D-E3FD-4CB4-9CEF-0FA09B5A2FF1}"/>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F1052A01-B760-49B5-B5ED-C29F036ADD3E}"/>
            </a:ext>
          </a:extLst>
        </xdr:cNvPr>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269163DD-6490-4214-B30F-EC343AF3F54A}"/>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6383EBFC-F7AB-4B5E-92C6-DAEAB125DCD5}"/>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12990221-3C0C-4E87-80A4-AF385F9F6AE7}"/>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774F46D4-940C-4667-B227-0826460802B7}"/>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B4A6C332-22A9-482C-87E4-1677B11E0A1C}"/>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F237666-E96B-4F60-9CCC-1B6D36F82B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97AB53F-0DF1-4C9F-BDA0-CD132597AB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54993BC-04E5-41EA-8E10-2B2A755947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9ACD80F-B9CF-4C57-9E0E-5BD0AB1CC2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5356DE-6F22-4BD9-BDE3-56EBCC93E7F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119976</xdr:rowOff>
    </xdr:from>
    <xdr:to>
      <xdr:col>55</xdr:col>
      <xdr:colOff>50800</xdr:colOff>
      <xdr:row>61</xdr:row>
      <xdr:rowOff>50126</xdr:rowOff>
    </xdr:to>
    <xdr:sp macro="" textlink="">
      <xdr:nvSpPr>
        <xdr:cNvPr id="244" name="楕円 243">
          <a:extLst>
            <a:ext uri="{FF2B5EF4-FFF2-40B4-BE49-F238E27FC236}">
              <a16:creationId xmlns:a16="http://schemas.microsoft.com/office/drawing/2014/main" id="{9F8B4339-9CA5-4CD9-8291-5F1F8DB533C1}"/>
            </a:ext>
          </a:extLst>
        </xdr:cNvPr>
        <xdr:cNvSpPr/>
      </xdr:nvSpPr>
      <xdr:spPr>
        <a:xfrm>
          <a:off x="10426700" y="104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142853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A062E9A-46D1-45A3-A633-D782B51220BA}"/>
            </a:ext>
          </a:extLst>
        </xdr:cNvPr>
        <xdr:cNvSpPr txBox="1"/>
      </xdr:nvSpPr>
      <xdr:spPr>
        <a:xfrm>
          <a:off x="10515600" y="102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132876</xdr:rowOff>
    </xdr:from>
    <xdr:to>
      <xdr:col>50</xdr:col>
      <xdr:colOff>165100</xdr:colOff>
      <xdr:row>61</xdr:row>
      <xdr:rowOff>63026</xdr:rowOff>
    </xdr:to>
    <xdr:sp macro="" textlink="">
      <xdr:nvSpPr>
        <xdr:cNvPr id="246" name="楕円 245">
          <a:extLst>
            <a:ext uri="{FF2B5EF4-FFF2-40B4-BE49-F238E27FC236}">
              <a16:creationId xmlns:a16="http://schemas.microsoft.com/office/drawing/2014/main" id="{D3BAF443-6EF0-414C-A660-00EBDE65ADC9}"/>
            </a:ext>
          </a:extLst>
        </xdr:cNvPr>
        <xdr:cNvSpPr/>
      </xdr:nvSpPr>
      <xdr:spPr>
        <a:xfrm>
          <a:off x="9588500" y="104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170776</xdr:rowOff>
    </xdr:from>
    <xdr:to>
      <xdr:col>55</xdr:col>
      <xdr:colOff>0</xdr:colOff>
      <xdr:row>61</xdr:row>
      <xdr:rowOff>12226</xdr:rowOff>
    </xdr:to>
    <xdr:cxnSp macro="">
      <xdr:nvCxnSpPr>
        <xdr:cNvPr id="247" name="直線コネクタ 246">
          <a:extLst>
            <a:ext uri="{FF2B5EF4-FFF2-40B4-BE49-F238E27FC236}">
              <a16:creationId xmlns:a16="http://schemas.microsoft.com/office/drawing/2014/main" id="{14652892-D0B0-45F1-863F-4383E1ECEE9E}"/>
            </a:ext>
          </a:extLst>
        </xdr:cNvPr>
        <xdr:cNvCxnSpPr/>
      </xdr:nvCxnSpPr>
      <xdr:spPr>
        <a:xfrm flipV="1">
          <a:off x="9639300" y="10457776"/>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146432</xdr:rowOff>
    </xdr:from>
    <xdr:to>
      <xdr:col>46</xdr:col>
      <xdr:colOff>38100</xdr:colOff>
      <xdr:row>61</xdr:row>
      <xdr:rowOff>76582</xdr:rowOff>
    </xdr:to>
    <xdr:sp macro="" textlink="">
      <xdr:nvSpPr>
        <xdr:cNvPr id="248" name="楕円 247">
          <a:extLst>
            <a:ext uri="{FF2B5EF4-FFF2-40B4-BE49-F238E27FC236}">
              <a16:creationId xmlns:a16="http://schemas.microsoft.com/office/drawing/2014/main" id="{19AB946D-EFB6-4087-BF81-2DF7DDE0B7C5}"/>
            </a:ext>
          </a:extLst>
        </xdr:cNvPr>
        <xdr:cNvSpPr/>
      </xdr:nvSpPr>
      <xdr:spPr>
        <a:xfrm>
          <a:off x="8699500" y="10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12226</xdr:rowOff>
    </xdr:from>
    <xdr:to>
      <xdr:col>50</xdr:col>
      <xdr:colOff>114300</xdr:colOff>
      <xdr:row>61</xdr:row>
      <xdr:rowOff>25782</xdr:rowOff>
    </xdr:to>
    <xdr:cxnSp macro="">
      <xdr:nvCxnSpPr>
        <xdr:cNvPr id="249" name="直線コネクタ 248">
          <a:extLst>
            <a:ext uri="{FF2B5EF4-FFF2-40B4-BE49-F238E27FC236}">
              <a16:creationId xmlns:a16="http://schemas.microsoft.com/office/drawing/2014/main" id="{165BDEE1-B563-4009-8F81-26FAC956F388}"/>
            </a:ext>
          </a:extLst>
        </xdr:cNvPr>
        <xdr:cNvCxnSpPr/>
      </xdr:nvCxnSpPr>
      <xdr:spPr>
        <a:xfrm flipV="1">
          <a:off x="8750300" y="10470676"/>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158262</xdr:rowOff>
    </xdr:from>
    <xdr:to>
      <xdr:col>41</xdr:col>
      <xdr:colOff>101600</xdr:colOff>
      <xdr:row>61</xdr:row>
      <xdr:rowOff>88412</xdr:rowOff>
    </xdr:to>
    <xdr:sp macro="" textlink="">
      <xdr:nvSpPr>
        <xdr:cNvPr id="250" name="楕円 249">
          <a:extLst>
            <a:ext uri="{FF2B5EF4-FFF2-40B4-BE49-F238E27FC236}">
              <a16:creationId xmlns:a16="http://schemas.microsoft.com/office/drawing/2014/main" id="{444AA226-8D73-4124-8897-64E8DE7AB267}"/>
            </a:ext>
          </a:extLst>
        </xdr:cNvPr>
        <xdr:cNvSpPr/>
      </xdr:nvSpPr>
      <xdr:spPr>
        <a:xfrm>
          <a:off x="7810500" y="104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25782</xdr:rowOff>
    </xdr:from>
    <xdr:to>
      <xdr:col>45</xdr:col>
      <xdr:colOff>177800</xdr:colOff>
      <xdr:row>61</xdr:row>
      <xdr:rowOff>37612</xdr:rowOff>
    </xdr:to>
    <xdr:cxnSp macro="">
      <xdr:nvCxnSpPr>
        <xdr:cNvPr id="251" name="直線コネクタ 250">
          <a:extLst>
            <a:ext uri="{FF2B5EF4-FFF2-40B4-BE49-F238E27FC236}">
              <a16:creationId xmlns:a16="http://schemas.microsoft.com/office/drawing/2014/main" id="{69FFA09E-51EC-4292-AD78-84DA6E7E0F4E}"/>
            </a:ext>
          </a:extLst>
        </xdr:cNvPr>
        <xdr:cNvCxnSpPr/>
      </xdr:nvCxnSpPr>
      <xdr:spPr>
        <a:xfrm flipV="1">
          <a:off x="7861300" y="1048423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168207</xdr:rowOff>
    </xdr:from>
    <xdr:to>
      <xdr:col>36</xdr:col>
      <xdr:colOff>165100</xdr:colOff>
      <xdr:row>61</xdr:row>
      <xdr:rowOff>98357</xdr:rowOff>
    </xdr:to>
    <xdr:sp macro="" textlink="">
      <xdr:nvSpPr>
        <xdr:cNvPr id="252" name="楕円 251">
          <a:extLst>
            <a:ext uri="{FF2B5EF4-FFF2-40B4-BE49-F238E27FC236}">
              <a16:creationId xmlns:a16="http://schemas.microsoft.com/office/drawing/2014/main" id="{36302314-D67A-4CC9-9A67-740DEF28369B}"/>
            </a:ext>
          </a:extLst>
        </xdr:cNvPr>
        <xdr:cNvSpPr/>
      </xdr:nvSpPr>
      <xdr:spPr>
        <a:xfrm>
          <a:off x="6921500" y="10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37612</xdr:rowOff>
    </xdr:from>
    <xdr:to>
      <xdr:col>41</xdr:col>
      <xdr:colOff>50800</xdr:colOff>
      <xdr:row>61</xdr:row>
      <xdr:rowOff>47557</xdr:rowOff>
    </xdr:to>
    <xdr:cxnSp macro="">
      <xdr:nvCxnSpPr>
        <xdr:cNvPr id="253" name="直線コネクタ 252">
          <a:extLst>
            <a:ext uri="{FF2B5EF4-FFF2-40B4-BE49-F238E27FC236}">
              <a16:creationId xmlns:a16="http://schemas.microsoft.com/office/drawing/2014/main" id="{7FF70882-CD18-44E0-9102-C208491B0BE8}"/>
            </a:ext>
          </a:extLst>
        </xdr:cNvPr>
        <xdr:cNvCxnSpPr/>
      </xdr:nvCxnSpPr>
      <xdr:spPr>
        <a:xfrm flipV="1">
          <a:off x="6972300" y="1049606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D47EC13B-7E95-4716-B0AF-8A76B00DC7CC}"/>
            </a:ext>
          </a:extLst>
        </xdr:cNvPr>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7A2E7A84-CD7D-47F4-8A80-42FF150AE607}"/>
            </a:ext>
          </a:extLst>
        </xdr:cNvPr>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295A2E37-D4DB-4B92-84CD-50F9D9ABDEC4}"/>
            </a:ext>
          </a:extLst>
        </xdr:cNvPr>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B457C60D-1C8C-4FE5-BC9D-D99B6F17A416}"/>
            </a:ext>
          </a:extLst>
        </xdr:cNvPr>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79553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AAE37EB-0D9D-494F-9AD9-9FA9C949C7E3}"/>
            </a:ext>
          </a:extLst>
        </xdr:cNvPr>
        <xdr:cNvSpPr txBox="1"/>
      </xdr:nvSpPr>
      <xdr:spPr>
        <a:xfrm>
          <a:off x="9327095" y="1019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93109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82B3B4E-DE66-48DF-AB6B-BB2401B19AC2}"/>
            </a:ext>
          </a:extLst>
        </xdr:cNvPr>
        <xdr:cNvSpPr txBox="1"/>
      </xdr:nvSpPr>
      <xdr:spPr>
        <a:xfrm>
          <a:off x="8450795" y="102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104939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0D71361-A1D3-42B6-974B-E546B4FEC1ED}"/>
            </a:ext>
          </a:extLst>
        </xdr:cNvPr>
        <xdr:cNvSpPr txBox="1"/>
      </xdr:nvSpPr>
      <xdr:spPr>
        <a:xfrm>
          <a:off x="7561795" y="102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114884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924674A-A853-4A1A-9109-A6BDD19715CF}"/>
            </a:ext>
          </a:extLst>
        </xdr:cNvPr>
        <xdr:cNvSpPr txBox="1"/>
      </xdr:nvSpPr>
      <xdr:spPr>
        <a:xfrm>
          <a:off x="6672795" y="102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593A6F1-58EF-453B-82E8-58CD23049D6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CA6CB4A-69CC-49E2-9F6B-4464083F09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1019486-0700-476B-8F4B-935C0ACE6B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10FFC03-619E-4DB6-9E38-4C4150F283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103F25C-9486-42AB-9104-4E9AC5AF8B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FC03196-6373-45E0-8ED2-10D1EE2D66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425FBAD-6F67-416B-B597-BDDF1DE59D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3AB1BB2-0E25-408D-B369-6EE48F5328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BBF5D24-71BA-4212-9221-28734B7CD5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125738E-55A0-49EB-BD3E-65B9EC3B7A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231312F-6D46-49BC-B1A5-F6055821EEA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ED6D70E-A18A-4E80-BEE8-0829536E117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B073B8A5-D3AE-4673-921C-772654B75C0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8426A936-7D21-4DF5-83CC-4B4A873A6EB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88A8519-3449-4B55-B4B4-E9BAE355DBF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8B661C7-FE69-43E5-8009-AEE499A1D94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266EC33-A9C7-40BC-9B2D-BC72EEBCB1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00E4D0F-C5C7-4A3E-8160-DA06758BE0A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EA7E813-EF58-49C2-AAE4-ACE939428B8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85378D59-71F5-4372-B762-1D352CFB04C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F4C76F8-AD00-4604-9CAD-307EDF04A5B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9F55FE3-AA03-43F5-B4A7-DA3E4DB6B8D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E954A185-F2C7-49B2-BECB-8AD0EB0290B3}"/>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4D31BD0-8573-497B-B4CA-5DEB5B3ED4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FCB25E76-182F-4FBD-8198-E9E595077FE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344F4287-B51E-4E24-8E45-9C33B4AAFF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9A18461E-B6E8-4069-BC9F-B1FFFEE65919}"/>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7E3C87DC-CD31-4692-ABDF-50EAE1FC101A}"/>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860693D4-DA4C-4A9C-99E2-362975953283}"/>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CC96789-25B7-4F90-AC1B-495EE1B1E7D6}"/>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72C18573-9853-419C-8AD7-67AB5EAE50E9}"/>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EA94E6B-393C-4661-9567-E23708736422}"/>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8D1EE76-3A63-4117-A994-46E655672958}"/>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40DD0FCB-8993-434A-9947-3E6DEB354139}"/>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5ED01EC7-5253-4459-B261-3238D82CC73C}"/>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67AEBB6B-B1F0-4E70-B0C3-FEEEAC12F251}"/>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63844E41-D13D-449C-99DB-5FB0072570EE}"/>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06B4FBD-9D9B-46BC-9E37-FF79832F1FA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5A0470D-21F5-40F9-972D-00DBD3A497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4EAD41B-9F1B-464F-8AEC-CB75FE10E0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71C71EF-1B07-4F2C-9A9F-BCF328EF76D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E1A0B2-4B69-42CF-8D19-6D6DD97935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4" name="楕円 303">
          <a:extLst>
            <a:ext uri="{FF2B5EF4-FFF2-40B4-BE49-F238E27FC236}">
              <a16:creationId xmlns:a16="http://schemas.microsoft.com/office/drawing/2014/main" id="{5A51EC68-DCBC-49FE-AC76-CA1AA8F3E6A6}"/>
            </a:ext>
          </a:extLst>
        </xdr:cNvPr>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85107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385AD14-284B-43EC-B87A-27506EC6EDB7}"/>
            </a:ext>
          </a:extLst>
        </xdr:cNvPr>
        <xdr:cNvSpPr txBox="1"/>
      </xdr:nvSpPr>
      <xdr:spPr>
        <a:xfrm>
          <a:off x="4673600" y="1448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6" name="楕円 305">
          <a:extLst>
            <a:ext uri="{FF2B5EF4-FFF2-40B4-BE49-F238E27FC236}">
              <a16:creationId xmlns:a16="http://schemas.microsoft.com/office/drawing/2014/main" id="{09F4E674-A00A-4199-AE92-1C4C29041448}"/>
            </a:ext>
          </a:extLst>
        </xdr:cNvPr>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49530</xdr:rowOff>
    </xdr:to>
    <xdr:cxnSp macro="">
      <xdr:nvCxnSpPr>
        <xdr:cNvPr id="307" name="直線コネクタ 306">
          <a:extLst>
            <a:ext uri="{FF2B5EF4-FFF2-40B4-BE49-F238E27FC236}">
              <a16:creationId xmlns:a16="http://schemas.microsoft.com/office/drawing/2014/main" id="{0E707F16-0F23-4C80-8FBC-AC8BCD1C6793}"/>
            </a:ext>
          </a:extLst>
        </xdr:cNvPr>
        <xdr:cNvCxnSpPr/>
      </xdr:nvCxnSpPr>
      <xdr:spPr>
        <a:xfrm>
          <a:off x="3797300" y="145868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108131</xdr:rowOff>
    </xdr:from>
    <xdr:to>
      <xdr:col>15</xdr:col>
      <xdr:colOff>101600</xdr:colOff>
      <xdr:row>85</xdr:row>
      <xdr:rowOff>38281</xdr:rowOff>
    </xdr:to>
    <xdr:sp macro="" textlink="">
      <xdr:nvSpPr>
        <xdr:cNvPr id="308" name="楕円 307">
          <a:extLst>
            <a:ext uri="{FF2B5EF4-FFF2-40B4-BE49-F238E27FC236}">
              <a16:creationId xmlns:a16="http://schemas.microsoft.com/office/drawing/2014/main" id="{C2B2B529-5BEC-4FAD-AB3D-08601741D6AD}"/>
            </a:ext>
          </a:extLst>
        </xdr:cNvPr>
        <xdr:cNvSpPr/>
      </xdr:nvSpPr>
      <xdr:spPr>
        <a:xfrm>
          <a:off x="2857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158931</xdr:rowOff>
    </xdr:from>
    <xdr:to>
      <xdr:col>19</xdr:col>
      <xdr:colOff>177800</xdr:colOff>
      <xdr:row>85</xdr:row>
      <xdr:rowOff>13607</xdr:rowOff>
    </xdr:to>
    <xdr:cxnSp macro="">
      <xdr:nvCxnSpPr>
        <xdr:cNvPr id="309" name="直線コネクタ 308">
          <a:extLst>
            <a:ext uri="{FF2B5EF4-FFF2-40B4-BE49-F238E27FC236}">
              <a16:creationId xmlns:a16="http://schemas.microsoft.com/office/drawing/2014/main" id="{F8B68CCB-4F8D-4CC4-86A2-851068B4D2FD}"/>
            </a:ext>
          </a:extLst>
        </xdr:cNvPr>
        <xdr:cNvCxnSpPr/>
      </xdr:nvCxnSpPr>
      <xdr:spPr>
        <a:xfrm>
          <a:off x="2908300" y="145607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68943</xdr:rowOff>
    </xdr:from>
    <xdr:to>
      <xdr:col>10</xdr:col>
      <xdr:colOff>165100</xdr:colOff>
      <xdr:row>84</xdr:row>
      <xdr:rowOff>170543</xdr:rowOff>
    </xdr:to>
    <xdr:sp macro="" textlink="">
      <xdr:nvSpPr>
        <xdr:cNvPr id="310" name="楕円 309">
          <a:extLst>
            <a:ext uri="{FF2B5EF4-FFF2-40B4-BE49-F238E27FC236}">
              <a16:creationId xmlns:a16="http://schemas.microsoft.com/office/drawing/2014/main" id="{1F095473-6E64-42E4-999D-892D877F42A8}"/>
            </a:ext>
          </a:extLst>
        </xdr:cNvPr>
        <xdr:cNvSpPr/>
      </xdr:nvSpPr>
      <xdr:spPr>
        <a:xfrm>
          <a:off x="196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119743</xdr:rowOff>
    </xdr:from>
    <xdr:to>
      <xdr:col>15</xdr:col>
      <xdr:colOff>50800</xdr:colOff>
      <xdr:row>84</xdr:row>
      <xdr:rowOff>158931</xdr:rowOff>
    </xdr:to>
    <xdr:cxnSp macro="">
      <xdr:nvCxnSpPr>
        <xdr:cNvPr id="311" name="直線コネクタ 310">
          <a:extLst>
            <a:ext uri="{FF2B5EF4-FFF2-40B4-BE49-F238E27FC236}">
              <a16:creationId xmlns:a16="http://schemas.microsoft.com/office/drawing/2014/main" id="{1CEEE592-28FC-4960-BA17-529CD439D17D}"/>
            </a:ext>
          </a:extLst>
        </xdr:cNvPr>
        <xdr:cNvCxnSpPr/>
      </xdr:nvCxnSpPr>
      <xdr:spPr>
        <a:xfrm>
          <a:off x="2019300" y="145215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23223</xdr:rowOff>
    </xdr:from>
    <xdr:to>
      <xdr:col>6</xdr:col>
      <xdr:colOff>38100</xdr:colOff>
      <xdr:row>84</xdr:row>
      <xdr:rowOff>124823</xdr:rowOff>
    </xdr:to>
    <xdr:sp macro="" textlink="">
      <xdr:nvSpPr>
        <xdr:cNvPr id="312" name="楕円 311">
          <a:extLst>
            <a:ext uri="{FF2B5EF4-FFF2-40B4-BE49-F238E27FC236}">
              <a16:creationId xmlns:a16="http://schemas.microsoft.com/office/drawing/2014/main" id="{FF775368-8ED5-46B4-8E51-3F35D514954C}"/>
            </a:ext>
          </a:extLst>
        </xdr:cNvPr>
        <xdr:cNvSpPr/>
      </xdr:nvSpPr>
      <xdr:spPr>
        <a:xfrm>
          <a:off x="1079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74023</xdr:rowOff>
    </xdr:from>
    <xdr:to>
      <xdr:col>10</xdr:col>
      <xdr:colOff>114300</xdr:colOff>
      <xdr:row>84</xdr:row>
      <xdr:rowOff>119743</xdr:rowOff>
    </xdr:to>
    <xdr:cxnSp macro="">
      <xdr:nvCxnSpPr>
        <xdr:cNvPr id="313" name="直線コネクタ 312">
          <a:extLst>
            <a:ext uri="{FF2B5EF4-FFF2-40B4-BE49-F238E27FC236}">
              <a16:creationId xmlns:a16="http://schemas.microsoft.com/office/drawing/2014/main" id="{2F02257C-544C-410F-8541-8FBB1836E854}"/>
            </a:ext>
          </a:extLst>
        </xdr:cNvPr>
        <xdr:cNvCxnSpPr/>
      </xdr:nvCxnSpPr>
      <xdr:spPr>
        <a:xfrm>
          <a:off x="1130300" y="144758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26A65FB6-1DD5-4F22-9BD2-B0D0465B0FCB}"/>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32888149-8B3B-424B-AEFF-33954FA608D2}"/>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9F9C11C0-71B0-4391-8B56-FE6F60433084}"/>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BED0D936-C031-4510-A604-8536B010A82F}"/>
            </a:ext>
          </a:extLst>
        </xdr:cNvPr>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18" name="n_1mainValue【公営住宅】&#10;有形固定資産減価償却率">
          <a:extLst>
            <a:ext uri="{FF2B5EF4-FFF2-40B4-BE49-F238E27FC236}">
              <a16:creationId xmlns:a16="http://schemas.microsoft.com/office/drawing/2014/main" id="{0592DDC6-7C8D-48EF-9B6B-9EAB2CD9F58C}"/>
            </a:ext>
          </a:extLst>
        </xdr:cNvPr>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29408</xdr:rowOff>
    </xdr:from>
    <xdr:ext cx="405111" cy="259045"/>
    <xdr:sp macro="" textlink="">
      <xdr:nvSpPr>
        <xdr:cNvPr id="319" name="n_2mainValue【公営住宅】&#10;有形固定資産減価償却率">
          <a:extLst>
            <a:ext uri="{FF2B5EF4-FFF2-40B4-BE49-F238E27FC236}">
              <a16:creationId xmlns:a16="http://schemas.microsoft.com/office/drawing/2014/main" id="{EE76621B-40E6-48C6-9DA8-0C8C59F218E0}"/>
            </a:ext>
          </a:extLst>
        </xdr:cNvPr>
        <xdr:cNvSpPr txBox="1"/>
      </xdr:nvSpPr>
      <xdr:spPr>
        <a:xfrm>
          <a:off x="2705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161670</xdr:rowOff>
    </xdr:from>
    <xdr:ext cx="405111" cy="259045"/>
    <xdr:sp macro="" textlink="">
      <xdr:nvSpPr>
        <xdr:cNvPr id="320" name="n_3mainValue【公営住宅】&#10;有形固定資産減価償却率">
          <a:extLst>
            <a:ext uri="{FF2B5EF4-FFF2-40B4-BE49-F238E27FC236}">
              <a16:creationId xmlns:a16="http://schemas.microsoft.com/office/drawing/2014/main" id="{166A8C5D-EE78-447B-8E67-D522ADBC37D7}"/>
            </a:ext>
          </a:extLst>
        </xdr:cNvPr>
        <xdr:cNvSpPr txBox="1"/>
      </xdr:nvSpPr>
      <xdr:spPr>
        <a:xfrm>
          <a:off x="1816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115950</xdr:rowOff>
    </xdr:from>
    <xdr:ext cx="405111" cy="259045"/>
    <xdr:sp macro="" textlink="">
      <xdr:nvSpPr>
        <xdr:cNvPr id="321" name="n_4mainValue【公営住宅】&#10;有形固定資産減価償却率">
          <a:extLst>
            <a:ext uri="{FF2B5EF4-FFF2-40B4-BE49-F238E27FC236}">
              <a16:creationId xmlns:a16="http://schemas.microsoft.com/office/drawing/2014/main" id="{1D702E7B-E789-4F14-AA05-304FF3B91B90}"/>
            </a:ext>
          </a:extLst>
        </xdr:cNvPr>
        <xdr:cNvSpPr txBox="1"/>
      </xdr:nvSpPr>
      <xdr:spPr>
        <a:xfrm>
          <a:off x="9277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07598CF-3F4C-4B24-8100-278816D0E3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A26BDA8-DAB8-4C9D-831A-6603E4C0A9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B66B68E-52C8-45C4-8DCF-B8681372B6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41DC8D2-64F3-4226-82BC-ED0618832A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25BD650-6815-48EF-879C-85AAAC0130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3C8B826-20AA-45BC-991F-19C5FAC2FB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9533AD4-3145-4973-9423-FCAA040306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3D19D60-2CC0-44C1-92DD-21374A313C1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8E70108-5D79-4F7B-831A-1F2A2E656A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18ECB51-E533-4EA6-9EC7-F7670481DF7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F5B4130-B6DB-4E8A-8B30-DCFB0266561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33E3E0B-2B3C-4B71-94C4-5FB6B8D3150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E068642-8D73-463F-8F43-93B6EF5A1A1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4721AAA8-9CF0-4AA7-98C1-5D7FA904B7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E7614FE6-F7CB-478B-8C30-94EEEC16F7C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AFE5BB3-C8C5-4130-8C51-797C04C0367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9DE37C9E-4B6E-4D81-B0EF-F0C73479D18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2086D64-4BE3-46FF-8271-74D9323B2DC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A60938A-B551-4F59-BD13-02D791E5F37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FC1DFAE-5BD7-4CE7-B975-87554584FC4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95CFA0E-DFD1-42FA-BCB4-757FEACE42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D3D124F-F3BA-4C0C-858E-280030B527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453C0E7-764C-4318-A9DD-3EE735B655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ECD5B941-5FE6-4036-BB4C-DD772ADED958}"/>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7B947D3B-ED6D-4E9A-AB21-617697E2B68C}"/>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E43E07E4-85EB-4950-9CFE-AB43FC7736DA}"/>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E20BB579-6EC7-422E-85D5-3A0211B14213}"/>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EECD2E04-E316-4016-A8B8-D051D62A552B}"/>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a:extLst>
            <a:ext uri="{FF2B5EF4-FFF2-40B4-BE49-F238E27FC236}">
              <a16:creationId xmlns:a16="http://schemas.microsoft.com/office/drawing/2014/main" id="{FF6D26DD-F064-4E76-B92A-96F6651153DF}"/>
            </a:ext>
          </a:extLst>
        </xdr:cNvPr>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B88D5BD2-EACA-4DE0-9883-10174DFF5D5B}"/>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84C6B862-BC36-4810-A0A7-B20477DAD368}"/>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ED411358-424F-48A7-8893-503126887055}"/>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7CF0A043-6787-4B9D-9ADE-A50E0A6FA9B5}"/>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ABC3F6DE-5A93-4F68-83AC-C56D59F58E0B}"/>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ABF3B79-21D9-4A39-AB05-6F7368A225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425B8E3-25B8-486D-BF30-5D912F8FCF4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CC80276-A435-448A-B8C5-F3F7A9912AD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78C15D2-9592-4770-98AA-4FCC2F5867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E6495B-A6A5-4BE9-B8BF-0C7AA3BE11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132842</xdr:rowOff>
    </xdr:from>
    <xdr:to>
      <xdr:col>55</xdr:col>
      <xdr:colOff>50800</xdr:colOff>
      <xdr:row>79</xdr:row>
      <xdr:rowOff>62992</xdr:rowOff>
    </xdr:to>
    <xdr:sp macro="" textlink="">
      <xdr:nvSpPr>
        <xdr:cNvPr id="361" name="楕円 360">
          <a:extLst>
            <a:ext uri="{FF2B5EF4-FFF2-40B4-BE49-F238E27FC236}">
              <a16:creationId xmlns:a16="http://schemas.microsoft.com/office/drawing/2014/main" id="{15202507-5205-4F9C-B2A2-47AEDA1CEEB6}"/>
            </a:ext>
          </a:extLst>
        </xdr:cNvPr>
        <xdr:cNvSpPr/>
      </xdr:nvSpPr>
      <xdr:spPr>
        <a:xfrm>
          <a:off x="104267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85869</xdr:rowOff>
    </xdr:from>
    <xdr:ext cx="469744" cy="259045"/>
    <xdr:sp macro="" textlink="">
      <xdr:nvSpPr>
        <xdr:cNvPr id="362" name="【公営住宅】&#10;一人当たり面積該当値テキスト">
          <a:extLst>
            <a:ext uri="{FF2B5EF4-FFF2-40B4-BE49-F238E27FC236}">
              <a16:creationId xmlns:a16="http://schemas.microsoft.com/office/drawing/2014/main" id="{9F103129-AADE-46B5-8BF1-38790EE0B536}"/>
            </a:ext>
          </a:extLst>
        </xdr:cNvPr>
        <xdr:cNvSpPr txBox="1"/>
      </xdr:nvSpPr>
      <xdr:spPr>
        <a:xfrm>
          <a:off x="10515600" y="134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148082</xdr:rowOff>
    </xdr:from>
    <xdr:to>
      <xdr:col>50</xdr:col>
      <xdr:colOff>165100</xdr:colOff>
      <xdr:row>79</xdr:row>
      <xdr:rowOff>78232</xdr:rowOff>
    </xdr:to>
    <xdr:sp macro="" textlink="">
      <xdr:nvSpPr>
        <xdr:cNvPr id="363" name="楕円 362">
          <a:extLst>
            <a:ext uri="{FF2B5EF4-FFF2-40B4-BE49-F238E27FC236}">
              <a16:creationId xmlns:a16="http://schemas.microsoft.com/office/drawing/2014/main" id="{ED7BFEFC-F219-4D03-8F34-9D4FF6136AEE}"/>
            </a:ext>
          </a:extLst>
        </xdr:cNvPr>
        <xdr:cNvSpPr/>
      </xdr:nvSpPr>
      <xdr:spPr>
        <a:xfrm>
          <a:off x="9588500" y="13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12192</xdr:rowOff>
    </xdr:from>
    <xdr:to>
      <xdr:col>55</xdr:col>
      <xdr:colOff>0</xdr:colOff>
      <xdr:row>79</xdr:row>
      <xdr:rowOff>27432</xdr:rowOff>
    </xdr:to>
    <xdr:cxnSp macro="">
      <xdr:nvCxnSpPr>
        <xdr:cNvPr id="364" name="直線コネクタ 363">
          <a:extLst>
            <a:ext uri="{FF2B5EF4-FFF2-40B4-BE49-F238E27FC236}">
              <a16:creationId xmlns:a16="http://schemas.microsoft.com/office/drawing/2014/main" id="{3EFE1B76-C075-411E-8737-EC22A758C543}"/>
            </a:ext>
          </a:extLst>
        </xdr:cNvPr>
        <xdr:cNvCxnSpPr/>
      </xdr:nvCxnSpPr>
      <xdr:spPr>
        <a:xfrm flipV="1">
          <a:off x="9639300" y="1355674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155702</xdr:rowOff>
    </xdr:from>
    <xdr:to>
      <xdr:col>46</xdr:col>
      <xdr:colOff>38100</xdr:colOff>
      <xdr:row>79</xdr:row>
      <xdr:rowOff>85852</xdr:rowOff>
    </xdr:to>
    <xdr:sp macro="" textlink="">
      <xdr:nvSpPr>
        <xdr:cNvPr id="365" name="楕円 364">
          <a:extLst>
            <a:ext uri="{FF2B5EF4-FFF2-40B4-BE49-F238E27FC236}">
              <a16:creationId xmlns:a16="http://schemas.microsoft.com/office/drawing/2014/main" id="{00FDA1B2-EE44-46F6-979C-2C9CB7CE0C51}"/>
            </a:ext>
          </a:extLst>
        </xdr:cNvPr>
        <xdr:cNvSpPr/>
      </xdr:nvSpPr>
      <xdr:spPr>
        <a:xfrm>
          <a:off x="8699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27432</xdr:rowOff>
    </xdr:from>
    <xdr:to>
      <xdr:col>50</xdr:col>
      <xdr:colOff>114300</xdr:colOff>
      <xdr:row>79</xdr:row>
      <xdr:rowOff>35052</xdr:rowOff>
    </xdr:to>
    <xdr:cxnSp macro="">
      <xdr:nvCxnSpPr>
        <xdr:cNvPr id="366" name="直線コネクタ 365">
          <a:extLst>
            <a:ext uri="{FF2B5EF4-FFF2-40B4-BE49-F238E27FC236}">
              <a16:creationId xmlns:a16="http://schemas.microsoft.com/office/drawing/2014/main" id="{FCF1F23D-C467-4603-AB3D-9FBC4B65DE9E}"/>
            </a:ext>
          </a:extLst>
        </xdr:cNvPr>
        <xdr:cNvCxnSpPr/>
      </xdr:nvCxnSpPr>
      <xdr:spPr>
        <a:xfrm flipV="1">
          <a:off x="8750300" y="135719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168656</xdr:rowOff>
    </xdr:from>
    <xdr:to>
      <xdr:col>41</xdr:col>
      <xdr:colOff>101600</xdr:colOff>
      <xdr:row>79</xdr:row>
      <xdr:rowOff>98806</xdr:rowOff>
    </xdr:to>
    <xdr:sp macro="" textlink="">
      <xdr:nvSpPr>
        <xdr:cNvPr id="367" name="楕円 366">
          <a:extLst>
            <a:ext uri="{FF2B5EF4-FFF2-40B4-BE49-F238E27FC236}">
              <a16:creationId xmlns:a16="http://schemas.microsoft.com/office/drawing/2014/main" id="{3436D90C-4BB3-4BDF-B5A4-66DA069F0BF1}"/>
            </a:ext>
          </a:extLst>
        </xdr:cNvPr>
        <xdr:cNvSpPr/>
      </xdr:nvSpPr>
      <xdr:spPr>
        <a:xfrm>
          <a:off x="7810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35052</xdr:rowOff>
    </xdr:from>
    <xdr:to>
      <xdr:col>45</xdr:col>
      <xdr:colOff>177800</xdr:colOff>
      <xdr:row>79</xdr:row>
      <xdr:rowOff>48006</xdr:rowOff>
    </xdr:to>
    <xdr:cxnSp macro="">
      <xdr:nvCxnSpPr>
        <xdr:cNvPr id="368" name="直線コネクタ 367">
          <a:extLst>
            <a:ext uri="{FF2B5EF4-FFF2-40B4-BE49-F238E27FC236}">
              <a16:creationId xmlns:a16="http://schemas.microsoft.com/office/drawing/2014/main" id="{5F1E50D2-EED0-487E-89D0-8004A2841F80}"/>
            </a:ext>
          </a:extLst>
        </xdr:cNvPr>
        <xdr:cNvCxnSpPr/>
      </xdr:nvCxnSpPr>
      <xdr:spPr>
        <a:xfrm flipV="1">
          <a:off x="7861300" y="1357960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10922</xdr:rowOff>
    </xdr:from>
    <xdr:to>
      <xdr:col>36</xdr:col>
      <xdr:colOff>165100</xdr:colOff>
      <xdr:row>79</xdr:row>
      <xdr:rowOff>112522</xdr:rowOff>
    </xdr:to>
    <xdr:sp macro="" textlink="">
      <xdr:nvSpPr>
        <xdr:cNvPr id="369" name="楕円 368">
          <a:extLst>
            <a:ext uri="{FF2B5EF4-FFF2-40B4-BE49-F238E27FC236}">
              <a16:creationId xmlns:a16="http://schemas.microsoft.com/office/drawing/2014/main" id="{D657C4E7-8BCD-4D3A-B226-0DACC4274239}"/>
            </a:ext>
          </a:extLst>
        </xdr:cNvPr>
        <xdr:cNvSpPr/>
      </xdr:nvSpPr>
      <xdr:spPr>
        <a:xfrm>
          <a:off x="6921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48006</xdr:rowOff>
    </xdr:from>
    <xdr:to>
      <xdr:col>41</xdr:col>
      <xdr:colOff>50800</xdr:colOff>
      <xdr:row>79</xdr:row>
      <xdr:rowOff>61722</xdr:rowOff>
    </xdr:to>
    <xdr:cxnSp macro="">
      <xdr:nvCxnSpPr>
        <xdr:cNvPr id="370" name="直線コネクタ 369">
          <a:extLst>
            <a:ext uri="{FF2B5EF4-FFF2-40B4-BE49-F238E27FC236}">
              <a16:creationId xmlns:a16="http://schemas.microsoft.com/office/drawing/2014/main" id="{FC0EEAE3-1A26-4843-91D5-E99FEDEC6B04}"/>
            </a:ext>
          </a:extLst>
        </xdr:cNvPr>
        <xdr:cNvCxnSpPr/>
      </xdr:nvCxnSpPr>
      <xdr:spPr>
        <a:xfrm flipV="1">
          <a:off x="6972300" y="13592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a:extLst>
            <a:ext uri="{FF2B5EF4-FFF2-40B4-BE49-F238E27FC236}">
              <a16:creationId xmlns:a16="http://schemas.microsoft.com/office/drawing/2014/main" id="{9F26700F-270E-436E-B1A3-3BAE33D43EB0}"/>
            </a:ext>
          </a:extLst>
        </xdr:cNvPr>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a:extLst>
            <a:ext uri="{FF2B5EF4-FFF2-40B4-BE49-F238E27FC236}">
              <a16:creationId xmlns:a16="http://schemas.microsoft.com/office/drawing/2014/main" id="{F1D67863-B83A-4E30-8733-07DAE8F2EB66}"/>
            </a:ext>
          </a:extLst>
        </xdr:cNvPr>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a:extLst>
            <a:ext uri="{FF2B5EF4-FFF2-40B4-BE49-F238E27FC236}">
              <a16:creationId xmlns:a16="http://schemas.microsoft.com/office/drawing/2014/main" id="{9419AB5D-6136-44A0-942F-E9F6D1BEAAA9}"/>
            </a:ext>
          </a:extLst>
        </xdr:cNvPr>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a:extLst>
            <a:ext uri="{FF2B5EF4-FFF2-40B4-BE49-F238E27FC236}">
              <a16:creationId xmlns:a16="http://schemas.microsoft.com/office/drawing/2014/main" id="{3B8AD8B0-AE3D-4BA3-B7F2-51C106E0C80B}"/>
            </a:ext>
          </a:extLst>
        </xdr:cNvPr>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94759</xdr:rowOff>
    </xdr:from>
    <xdr:ext cx="469744" cy="259045"/>
    <xdr:sp macro="" textlink="">
      <xdr:nvSpPr>
        <xdr:cNvPr id="375" name="n_1mainValue【公営住宅】&#10;一人当たり面積">
          <a:extLst>
            <a:ext uri="{FF2B5EF4-FFF2-40B4-BE49-F238E27FC236}">
              <a16:creationId xmlns:a16="http://schemas.microsoft.com/office/drawing/2014/main" id="{37A652F7-1DBB-40A1-B2F4-A657E0232D39}"/>
            </a:ext>
          </a:extLst>
        </xdr:cNvPr>
        <xdr:cNvSpPr txBox="1"/>
      </xdr:nvSpPr>
      <xdr:spPr>
        <a:xfrm>
          <a:off x="9391727" y="132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102379</xdr:rowOff>
    </xdr:from>
    <xdr:ext cx="469744" cy="259045"/>
    <xdr:sp macro="" textlink="">
      <xdr:nvSpPr>
        <xdr:cNvPr id="376" name="n_2mainValue【公営住宅】&#10;一人当たり面積">
          <a:extLst>
            <a:ext uri="{FF2B5EF4-FFF2-40B4-BE49-F238E27FC236}">
              <a16:creationId xmlns:a16="http://schemas.microsoft.com/office/drawing/2014/main" id="{6DBC5341-D2FA-47E1-B6CC-131BE4F95B86}"/>
            </a:ext>
          </a:extLst>
        </xdr:cNvPr>
        <xdr:cNvSpPr txBox="1"/>
      </xdr:nvSpPr>
      <xdr:spPr>
        <a:xfrm>
          <a:off x="8515427" y="133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115333</xdr:rowOff>
    </xdr:from>
    <xdr:ext cx="469744" cy="259045"/>
    <xdr:sp macro="" textlink="">
      <xdr:nvSpPr>
        <xdr:cNvPr id="377" name="n_3mainValue【公営住宅】&#10;一人当たり面積">
          <a:extLst>
            <a:ext uri="{FF2B5EF4-FFF2-40B4-BE49-F238E27FC236}">
              <a16:creationId xmlns:a16="http://schemas.microsoft.com/office/drawing/2014/main" id="{105DF900-A5EE-455A-84B4-B7634B4969A4}"/>
            </a:ext>
          </a:extLst>
        </xdr:cNvPr>
        <xdr:cNvSpPr txBox="1"/>
      </xdr:nvSpPr>
      <xdr:spPr>
        <a:xfrm>
          <a:off x="76264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129049</xdr:rowOff>
    </xdr:from>
    <xdr:ext cx="469744" cy="259045"/>
    <xdr:sp macro="" textlink="">
      <xdr:nvSpPr>
        <xdr:cNvPr id="378" name="n_4mainValue【公営住宅】&#10;一人当たり面積">
          <a:extLst>
            <a:ext uri="{FF2B5EF4-FFF2-40B4-BE49-F238E27FC236}">
              <a16:creationId xmlns:a16="http://schemas.microsoft.com/office/drawing/2014/main" id="{3CE37A80-3808-4B02-B13B-9DE42740CE4F}"/>
            </a:ext>
          </a:extLst>
        </xdr:cNvPr>
        <xdr:cNvSpPr txBox="1"/>
      </xdr:nvSpPr>
      <xdr:spPr>
        <a:xfrm>
          <a:off x="67374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0FC126D-666A-4373-A69E-53490BA201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3295BB9-5B70-4C19-BE8C-E0C5C264C2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3FD293-15F0-4D85-AB6A-ED3769A4F0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2A2B9CB-A353-4D12-A83F-F0776BFE9C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D48DF5E8-0C48-4A60-8E57-8BBC6C8E52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734A857-414C-40D5-BB7D-182A38D920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9559565-F5BB-4884-B6CE-2743412A8E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0D86549-0E78-4954-807E-371D6CFBD37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F03370F-4FCD-4B46-88F8-EED471764A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7B56BA3-5A56-4FA1-BB71-0F6C7E3B67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4345C53E-E056-47DE-9C98-12686B2B8F6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D9325104-28B4-45AF-A656-FD248AE0BE0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6271F437-1376-4026-9786-CABE377FEE6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C45CD37A-167C-45FF-AE41-86210A1EEAC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20C9235-0E90-4508-AAB1-2752C84536A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22FCBE8B-EA9C-42BD-A81A-273F9C4F322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32FEBB10-5BBE-41CE-8FC6-4CD6B9DECC7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C62CA8A1-609B-4C74-B5F5-5F5050D9870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8E693C9-74A8-46EF-9DB1-9016E7F7C32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9C422CD8-DF30-4A10-A8F3-AF4C3E6E7A4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D88FA943-54B5-43B6-B210-6B733561D05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AED867CE-4405-4B3F-9AB0-75CD9DE684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1E7F4056-7410-4D23-8333-AB33A3ABE6E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3DEA59F6-27AA-4D3B-8E22-72A046F939B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a:extLst>
            <a:ext uri="{FF2B5EF4-FFF2-40B4-BE49-F238E27FC236}">
              <a16:creationId xmlns:a16="http://schemas.microsoft.com/office/drawing/2014/main" id="{9EAD69CE-10F8-4D9C-9C84-D5C6AC8A46AF}"/>
            </a:ext>
          </a:extLst>
        </xdr:cNvPr>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787BFA99-6E80-4EDC-865D-04DC88DA8246}"/>
            </a:ext>
          </a:extLst>
        </xdr:cNvPr>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a:extLst>
            <a:ext uri="{FF2B5EF4-FFF2-40B4-BE49-F238E27FC236}">
              <a16:creationId xmlns:a16="http://schemas.microsoft.com/office/drawing/2014/main" id="{C00C1F7E-D599-4F7A-B2B0-8C20F52E8216}"/>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6832F282-88E8-4920-8FD4-54928770A4A5}"/>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a:extLst>
            <a:ext uri="{FF2B5EF4-FFF2-40B4-BE49-F238E27FC236}">
              <a16:creationId xmlns:a16="http://schemas.microsoft.com/office/drawing/2014/main" id="{581C7709-8C1B-4F9C-AC14-F82DF72C813B}"/>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78757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DB0E62C7-5F25-4794-B6A1-F898E6F5BA61}"/>
            </a:ext>
          </a:extLst>
        </xdr:cNvPr>
        <xdr:cNvSpPr txBox="1"/>
      </xdr:nvSpPr>
      <xdr:spPr>
        <a:xfrm>
          <a:off x="4673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a:extLst>
            <a:ext uri="{FF2B5EF4-FFF2-40B4-BE49-F238E27FC236}">
              <a16:creationId xmlns:a16="http://schemas.microsoft.com/office/drawing/2014/main" id="{9C9B651D-3C80-4A6A-9D4C-DC1CE8AB1F63}"/>
            </a:ext>
          </a:extLst>
        </xdr:cNvPr>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a:extLst>
            <a:ext uri="{FF2B5EF4-FFF2-40B4-BE49-F238E27FC236}">
              <a16:creationId xmlns:a16="http://schemas.microsoft.com/office/drawing/2014/main" id="{04280E5A-D6EB-4C9C-A724-B88A78EBEB52}"/>
            </a:ext>
          </a:extLst>
        </xdr:cNvPr>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a:extLst>
            <a:ext uri="{FF2B5EF4-FFF2-40B4-BE49-F238E27FC236}">
              <a16:creationId xmlns:a16="http://schemas.microsoft.com/office/drawing/2014/main" id="{1A2C7C6C-28A4-4560-A8F2-6AFFC99C0EE2}"/>
            </a:ext>
          </a:extLst>
        </xdr:cNvPr>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a:extLst>
            <a:ext uri="{FF2B5EF4-FFF2-40B4-BE49-F238E27FC236}">
              <a16:creationId xmlns:a16="http://schemas.microsoft.com/office/drawing/2014/main" id="{EF4E19B5-80BF-4850-953E-F6BBFA4D02E0}"/>
            </a:ext>
          </a:extLst>
        </xdr:cNvPr>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a:extLst>
            <a:ext uri="{FF2B5EF4-FFF2-40B4-BE49-F238E27FC236}">
              <a16:creationId xmlns:a16="http://schemas.microsoft.com/office/drawing/2014/main" id="{A24A6E8B-F094-4EBA-A428-812458127674}"/>
            </a:ext>
          </a:extLst>
        </xdr:cNvPr>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AA61FD7-5FB0-4E5C-829A-8B6E4E5D4E0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4FDB915-DD47-4A9B-899B-60C28319842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2B94CFA-989C-42FD-8BF7-124220169A8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B2B8569-AA1E-47EC-9F22-19C2CE4B455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57772DE-1EDB-438B-AD47-FD5D42AA375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57786</xdr:rowOff>
    </xdr:from>
    <xdr:to>
      <xdr:col>24</xdr:col>
      <xdr:colOff>114300</xdr:colOff>
      <xdr:row>106</xdr:row>
      <xdr:rowOff>159386</xdr:rowOff>
    </xdr:to>
    <xdr:sp macro="" textlink="">
      <xdr:nvSpPr>
        <xdr:cNvPr id="419" name="楕円 418">
          <a:extLst>
            <a:ext uri="{FF2B5EF4-FFF2-40B4-BE49-F238E27FC236}">
              <a16:creationId xmlns:a16="http://schemas.microsoft.com/office/drawing/2014/main" id="{8E0BEBD0-5442-47F1-8A79-67E1CC89B5AF}"/>
            </a:ext>
          </a:extLst>
        </xdr:cNvPr>
        <xdr:cNvSpPr/>
      </xdr:nvSpPr>
      <xdr:spPr>
        <a:xfrm>
          <a:off x="4584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36213</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403EA682-B1EB-49FF-93B0-DE6259C475A1}"/>
            </a:ext>
          </a:extLst>
        </xdr:cNvPr>
        <xdr:cNvSpPr txBox="1"/>
      </xdr:nvSpPr>
      <xdr:spPr>
        <a:xfrm>
          <a:off x="4673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421" name="楕円 420">
          <a:extLst>
            <a:ext uri="{FF2B5EF4-FFF2-40B4-BE49-F238E27FC236}">
              <a16:creationId xmlns:a16="http://schemas.microsoft.com/office/drawing/2014/main" id="{A2B2AFC0-5F21-460D-82D1-37A28DEB53E1}"/>
            </a:ext>
          </a:extLst>
        </xdr:cNvPr>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83820</xdr:rowOff>
    </xdr:from>
    <xdr:to>
      <xdr:col>24</xdr:col>
      <xdr:colOff>63500</xdr:colOff>
      <xdr:row>106</xdr:row>
      <xdr:rowOff>108586</xdr:rowOff>
    </xdr:to>
    <xdr:cxnSp macro="">
      <xdr:nvCxnSpPr>
        <xdr:cNvPr id="422" name="直線コネクタ 421">
          <a:extLst>
            <a:ext uri="{FF2B5EF4-FFF2-40B4-BE49-F238E27FC236}">
              <a16:creationId xmlns:a16="http://schemas.microsoft.com/office/drawing/2014/main" id="{DCD02386-FB37-496C-AC7D-3439E3E54A8F}"/>
            </a:ext>
          </a:extLst>
        </xdr:cNvPr>
        <xdr:cNvCxnSpPr/>
      </xdr:nvCxnSpPr>
      <xdr:spPr>
        <a:xfrm>
          <a:off x="3797300" y="182575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423" name="楕円 422">
          <a:extLst>
            <a:ext uri="{FF2B5EF4-FFF2-40B4-BE49-F238E27FC236}">
              <a16:creationId xmlns:a16="http://schemas.microsoft.com/office/drawing/2014/main" id="{12B92AC0-F406-417D-AB92-ED98AFE69F99}"/>
            </a:ext>
          </a:extLst>
        </xdr:cNvPr>
        <xdr:cNvSpPr/>
      </xdr:nvSpPr>
      <xdr:spPr>
        <a:xfrm>
          <a:off x="2857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57150</xdr:rowOff>
    </xdr:from>
    <xdr:to>
      <xdr:col>19</xdr:col>
      <xdr:colOff>177800</xdr:colOff>
      <xdr:row>106</xdr:row>
      <xdr:rowOff>83820</xdr:rowOff>
    </xdr:to>
    <xdr:cxnSp macro="">
      <xdr:nvCxnSpPr>
        <xdr:cNvPr id="424" name="直線コネクタ 423">
          <a:extLst>
            <a:ext uri="{FF2B5EF4-FFF2-40B4-BE49-F238E27FC236}">
              <a16:creationId xmlns:a16="http://schemas.microsoft.com/office/drawing/2014/main" id="{9551A96F-BF9C-4BEE-BA1B-A4CE9366555F}"/>
            </a:ext>
          </a:extLst>
        </xdr:cNvPr>
        <xdr:cNvCxnSpPr/>
      </xdr:nvCxnSpPr>
      <xdr:spPr>
        <a:xfrm>
          <a:off x="2908300" y="1823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425" name="楕円 424">
          <a:extLst>
            <a:ext uri="{FF2B5EF4-FFF2-40B4-BE49-F238E27FC236}">
              <a16:creationId xmlns:a16="http://schemas.microsoft.com/office/drawing/2014/main" id="{E66A780E-07D9-4302-AB9C-EB0BFE66FECD}"/>
            </a:ext>
          </a:extLst>
        </xdr:cNvPr>
        <xdr:cNvSpPr/>
      </xdr:nvSpPr>
      <xdr:spPr>
        <a:xfrm>
          <a:off x="196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41911</xdr:rowOff>
    </xdr:from>
    <xdr:to>
      <xdr:col>15</xdr:col>
      <xdr:colOff>50800</xdr:colOff>
      <xdr:row>106</xdr:row>
      <xdr:rowOff>57150</xdr:rowOff>
    </xdr:to>
    <xdr:cxnSp macro="">
      <xdr:nvCxnSpPr>
        <xdr:cNvPr id="426" name="直線コネクタ 425">
          <a:extLst>
            <a:ext uri="{FF2B5EF4-FFF2-40B4-BE49-F238E27FC236}">
              <a16:creationId xmlns:a16="http://schemas.microsoft.com/office/drawing/2014/main" id="{DCBD1F01-2D6E-44FB-93A7-0CD2FB2077EC}"/>
            </a:ext>
          </a:extLst>
        </xdr:cNvPr>
        <xdr:cNvCxnSpPr/>
      </xdr:nvCxnSpPr>
      <xdr:spPr>
        <a:xfrm>
          <a:off x="2019300" y="18215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141605</xdr:rowOff>
    </xdr:from>
    <xdr:to>
      <xdr:col>6</xdr:col>
      <xdr:colOff>38100</xdr:colOff>
      <xdr:row>106</xdr:row>
      <xdr:rowOff>71755</xdr:rowOff>
    </xdr:to>
    <xdr:sp macro="" textlink="">
      <xdr:nvSpPr>
        <xdr:cNvPr id="427" name="楕円 426">
          <a:extLst>
            <a:ext uri="{FF2B5EF4-FFF2-40B4-BE49-F238E27FC236}">
              <a16:creationId xmlns:a16="http://schemas.microsoft.com/office/drawing/2014/main" id="{10F35610-2D70-49FF-B7D8-97C184C87BA7}"/>
            </a:ext>
          </a:extLst>
        </xdr:cNvPr>
        <xdr:cNvSpPr/>
      </xdr:nvSpPr>
      <xdr:spPr>
        <a:xfrm>
          <a:off x="1079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20955</xdr:rowOff>
    </xdr:from>
    <xdr:to>
      <xdr:col>10</xdr:col>
      <xdr:colOff>114300</xdr:colOff>
      <xdr:row>106</xdr:row>
      <xdr:rowOff>41911</xdr:rowOff>
    </xdr:to>
    <xdr:cxnSp macro="">
      <xdr:nvCxnSpPr>
        <xdr:cNvPr id="428" name="直線コネクタ 427">
          <a:extLst>
            <a:ext uri="{FF2B5EF4-FFF2-40B4-BE49-F238E27FC236}">
              <a16:creationId xmlns:a16="http://schemas.microsoft.com/office/drawing/2014/main" id="{592F384D-49A9-4564-9027-204E45EA8C51}"/>
            </a:ext>
          </a:extLst>
        </xdr:cNvPr>
        <xdr:cNvCxnSpPr/>
      </xdr:nvCxnSpPr>
      <xdr:spPr>
        <a:xfrm>
          <a:off x="1130300" y="181946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153052</xdr:rowOff>
    </xdr:from>
    <xdr:ext cx="405111" cy="259045"/>
    <xdr:sp macro="" textlink="">
      <xdr:nvSpPr>
        <xdr:cNvPr id="429" name="n_1aveValue【港湾・漁港】&#10;有形固定資産減価償却率">
          <a:extLst>
            <a:ext uri="{FF2B5EF4-FFF2-40B4-BE49-F238E27FC236}">
              <a16:creationId xmlns:a16="http://schemas.microsoft.com/office/drawing/2014/main" id="{F46E9EDF-CA0E-48A2-8547-9A5B9545C0EB}"/>
            </a:ext>
          </a:extLst>
        </xdr:cNvPr>
        <xdr:cNvSpPr txBox="1"/>
      </xdr:nvSpPr>
      <xdr:spPr>
        <a:xfrm>
          <a:off x="3582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134002</xdr:rowOff>
    </xdr:from>
    <xdr:ext cx="405111" cy="259045"/>
    <xdr:sp macro="" textlink="">
      <xdr:nvSpPr>
        <xdr:cNvPr id="430" name="n_2aveValue【港湾・漁港】&#10;有形固定資産減価償却率">
          <a:extLst>
            <a:ext uri="{FF2B5EF4-FFF2-40B4-BE49-F238E27FC236}">
              <a16:creationId xmlns:a16="http://schemas.microsoft.com/office/drawing/2014/main" id="{0B115D5D-7AEC-4C79-A762-82F047AF77C8}"/>
            </a:ext>
          </a:extLst>
        </xdr:cNvPr>
        <xdr:cNvSpPr txBox="1"/>
      </xdr:nvSpPr>
      <xdr:spPr>
        <a:xfrm>
          <a:off x="2705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141622</xdr:rowOff>
    </xdr:from>
    <xdr:ext cx="405111" cy="259045"/>
    <xdr:sp macro="" textlink="">
      <xdr:nvSpPr>
        <xdr:cNvPr id="431" name="n_3aveValue【港湾・漁港】&#10;有形固定資産減価償却率">
          <a:extLst>
            <a:ext uri="{FF2B5EF4-FFF2-40B4-BE49-F238E27FC236}">
              <a16:creationId xmlns:a16="http://schemas.microsoft.com/office/drawing/2014/main" id="{89DCE75E-9E6C-48E1-8924-FD3ADAA22A1A}"/>
            </a:ext>
          </a:extLst>
        </xdr:cNvPr>
        <xdr:cNvSpPr txBox="1"/>
      </xdr:nvSpPr>
      <xdr:spPr>
        <a:xfrm>
          <a:off x="1816744"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90188</xdr:rowOff>
    </xdr:from>
    <xdr:ext cx="405111" cy="259045"/>
    <xdr:sp macro="" textlink="">
      <xdr:nvSpPr>
        <xdr:cNvPr id="432" name="n_4aveValue【港湾・漁港】&#10;有形固定資産減価償却率">
          <a:extLst>
            <a:ext uri="{FF2B5EF4-FFF2-40B4-BE49-F238E27FC236}">
              <a16:creationId xmlns:a16="http://schemas.microsoft.com/office/drawing/2014/main" id="{5894254A-4B8E-4692-8054-D43ABF74DF25}"/>
            </a:ext>
          </a:extLst>
        </xdr:cNvPr>
        <xdr:cNvSpPr txBox="1"/>
      </xdr:nvSpPr>
      <xdr:spPr>
        <a:xfrm>
          <a:off x="927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433" name="n_1mainValue【港湾・漁港】&#10;有形固定資産減価償却率">
          <a:extLst>
            <a:ext uri="{FF2B5EF4-FFF2-40B4-BE49-F238E27FC236}">
              <a16:creationId xmlns:a16="http://schemas.microsoft.com/office/drawing/2014/main" id="{7325A6DE-A0B8-4937-8906-8D855AC93C49}"/>
            </a:ext>
          </a:extLst>
        </xdr:cNvPr>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434" name="n_2mainValue【港湾・漁港】&#10;有形固定資産減価償却率">
          <a:extLst>
            <a:ext uri="{FF2B5EF4-FFF2-40B4-BE49-F238E27FC236}">
              <a16:creationId xmlns:a16="http://schemas.microsoft.com/office/drawing/2014/main" id="{802165CF-3DDF-46CD-A9F8-10C71F3D4BE3}"/>
            </a:ext>
          </a:extLst>
        </xdr:cNvPr>
        <xdr:cNvSpPr txBox="1"/>
      </xdr:nvSpPr>
      <xdr:spPr>
        <a:xfrm>
          <a:off x="2705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83838</xdr:rowOff>
    </xdr:from>
    <xdr:ext cx="405111" cy="259045"/>
    <xdr:sp macro="" textlink="">
      <xdr:nvSpPr>
        <xdr:cNvPr id="435" name="n_3mainValue【港湾・漁港】&#10;有形固定資産減価償却率">
          <a:extLst>
            <a:ext uri="{FF2B5EF4-FFF2-40B4-BE49-F238E27FC236}">
              <a16:creationId xmlns:a16="http://schemas.microsoft.com/office/drawing/2014/main" id="{631AC59C-885D-406A-99EA-BAAEAD8C1F30}"/>
            </a:ext>
          </a:extLst>
        </xdr:cNvPr>
        <xdr:cNvSpPr txBox="1"/>
      </xdr:nvSpPr>
      <xdr:spPr>
        <a:xfrm>
          <a:off x="1816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62882</xdr:rowOff>
    </xdr:from>
    <xdr:ext cx="405111" cy="259045"/>
    <xdr:sp macro="" textlink="">
      <xdr:nvSpPr>
        <xdr:cNvPr id="436" name="n_4mainValue【港湾・漁港】&#10;有形固定資産減価償却率">
          <a:extLst>
            <a:ext uri="{FF2B5EF4-FFF2-40B4-BE49-F238E27FC236}">
              <a16:creationId xmlns:a16="http://schemas.microsoft.com/office/drawing/2014/main" id="{DEF9A9BF-BCB6-445D-8C9C-02AF7FB60409}"/>
            </a:ext>
          </a:extLst>
        </xdr:cNvPr>
        <xdr:cNvSpPr txBox="1"/>
      </xdr:nvSpPr>
      <xdr:spPr>
        <a:xfrm>
          <a:off x="927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4866C7A5-5DE3-4CE8-889E-A374EB8EC4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90545878-B61B-409D-91A2-34AAD5B5F3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DF4206CD-3E55-41A4-BC02-943E18FC62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BB1B8F4B-A7B5-4EE0-870D-F4C15AFA43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D14B2139-E8D4-4358-AE5B-398168A8AD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721926D2-F56C-4BAE-8FC5-1D0573D221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40CECDDC-3A9F-49AD-AB9A-E0254152B2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6D1AD1C0-3775-4E4C-85CA-440F27DCE06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52D3986A-9980-45AE-80A9-8573C2A7D6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4B0E7F0-2F50-4021-83B0-2433F355FF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6BFE056C-0F8E-4C37-9CE1-B6DAD93DC98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2804DA27-E22E-4BB0-8AE1-ECE0EDE6DA2D}"/>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FF625441-0991-4C76-ADCA-AE7C0266BA1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03D41657-F13B-4169-B75B-CA2A368C6F75}"/>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326EC9C9-D6F9-4767-8016-CB05E43B3EA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C973BE0D-F3B6-4DAF-972B-5BCAAC162A19}"/>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4BDD09E4-22E6-4B8B-8677-3D1CA47B37C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BC0E7898-5A7C-4C1E-8D9A-A6F2CAF1C24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882134FA-E696-4B2A-8F3C-2484A3A604E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a:extLst>
            <a:ext uri="{FF2B5EF4-FFF2-40B4-BE49-F238E27FC236}">
              <a16:creationId xmlns:a16="http://schemas.microsoft.com/office/drawing/2014/main" id="{7346805B-D6E4-4146-BDAE-FC6AE28EECA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1E9877F9-92C7-41F0-AF74-E430FA15AF7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a:extLst>
            <a:ext uri="{FF2B5EF4-FFF2-40B4-BE49-F238E27FC236}">
              <a16:creationId xmlns:a16="http://schemas.microsoft.com/office/drawing/2014/main" id="{49D2D191-F4F2-44D1-95E7-6C7E47549B99}"/>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48152ECB-DD58-4A6D-93FF-F4F873C210D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a:extLst>
            <a:ext uri="{FF2B5EF4-FFF2-40B4-BE49-F238E27FC236}">
              <a16:creationId xmlns:a16="http://schemas.microsoft.com/office/drawing/2014/main" id="{9CEE7F02-D561-482A-B6B6-0F5F343BBD3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7207CB6A-AB08-420B-8BAD-ABC1736E72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a:extLst>
            <a:ext uri="{FF2B5EF4-FFF2-40B4-BE49-F238E27FC236}">
              <a16:creationId xmlns:a16="http://schemas.microsoft.com/office/drawing/2014/main" id="{F4E798FA-FFFC-46A6-A452-4D639EB18A60}"/>
            </a:ext>
          </a:extLst>
        </xdr:cNvPr>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a:extLst>
            <a:ext uri="{FF2B5EF4-FFF2-40B4-BE49-F238E27FC236}">
              <a16:creationId xmlns:a16="http://schemas.microsoft.com/office/drawing/2014/main" id="{4B5048E6-0ACD-4B3B-A42F-89FB734D25DB}"/>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a:extLst>
            <a:ext uri="{FF2B5EF4-FFF2-40B4-BE49-F238E27FC236}">
              <a16:creationId xmlns:a16="http://schemas.microsoft.com/office/drawing/2014/main" id="{D301C242-F970-42E3-998A-72D28228514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a:extLst>
            <a:ext uri="{FF2B5EF4-FFF2-40B4-BE49-F238E27FC236}">
              <a16:creationId xmlns:a16="http://schemas.microsoft.com/office/drawing/2014/main" id="{36E04725-EF04-4DC7-8EBE-FCCE726DC5C2}"/>
            </a:ext>
          </a:extLst>
        </xdr:cNvPr>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a:extLst>
            <a:ext uri="{FF2B5EF4-FFF2-40B4-BE49-F238E27FC236}">
              <a16:creationId xmlns:a16="http://schemas.microsoft.com/office/drawing/2014/main" id="{145243F4-F96C-494A-A12C-5F3E60599C94}"/>
            </a:ext>
          </a:extLst>
        </xdr:cNvPr>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107886</xdr:rowOff>
    </xdr:from>
    <xdr:ext cx="534377" cy="259045"/>
    <xdr:sp macro="" textlink="">
      <xdr:nvSpPr>
        <xdr:cNvPr id="467" name="【港湾・漁港】&#10;一人当たり有形固定資産（償却資産）額平均値テキスト">
          <a:extLst>
            <a:ext uri="{FF2B5EF4-FFF2-40B4-BE49-F238E27FC236}">
              <a16:creationId xmlns:a16="http://schemas.microsoft.com/office/drawing/2014/main" id="{03EDB4E3-8BE5-47E4-80A0-E72ECC4810D3}"/>
            </a:ext>
          </a:extLst>
        </xdr:cNvPr>
        <xdr:cNvSpPr txBox="1"/>
      </xdr:nvSpPr>
      <xdr:spPr>
        <a:xfrm>
          <a:off x="10515600" y="1845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a:extLst>
            <a:ext uri="{FF2B5EF4-FFF2-40B4-BE49-F238E27FC236}">
              <a16:creationId xmlns:a16="http://schemas.microsoft.com/office/drawing/2014/main" id="{A06884FE-96F4-4B9D-849D-AE2D0DDD1297}"/>
            </a:ext>
          </a:extLst>
        </xdr:cNvPr>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a:extLst>
            <a:ext uri="{FF2B5EF4-FFF2-40B4-BE49-F238E27FC236}">
              <a16:creationId xmlns:a16="http://schemas.microsoft.com/office/drawing/2014/main" id="{90334CC1-6158-4C1A-A809-099FBE522606}"/>
            </a:ext>
          </a:extLst>
        </xdr:cNvPr>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a:extLst>
            <a:ext uri="{FF2B5EF4-FFF2-40B4-BE49-F238E27FC236}">
              <a16:creationId xmlns:a16="http://schemas.microsoft.com/office/drawing/2014/main" id="{87D72448-64D7-49D2-8958-622FB54BC2EB}"/>
            </a:ext>
          </a:extLst>
        </xdr:cNvPr>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a:extLst>
            <a:ext uri="{FF2B5EF4-FFF2-40B4-BE49-F238E27FC236}">
              <a16:creationId xmlns:a16="http://schemas.microsoft.com/office/drawing/2014/main" id="{6097405B-12A4-44A0-9E3B-EB46C8F6D266}"/>
            </a:ext>
          </a:extLst>
        </xdr:cNvPr>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a:extLst>
            <a:ext uri="{FF2B5EF4-FFF2-40B4-BE49-F238E27FC236}">
              <a16:creationId xmlns:a16="http://schemas.microsoft.com/office/drawing/2014/main" id="{9DF8848F-9AAE-4D97-8A50-32DBA9040A0F}"/>
            </a:ext>
          </a:extLst>
        </xdr:cNvPr>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7EF9CFF-83FC-43A9-9E92-E1F7B117DC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670E876-EDA1-421B-9A50-919C7FF9A0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723B929-AE79-405B-BA9B-D90FBBDE03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DFA44F3-2134-4F98-B220-6C5ED259713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BADF86B-6CF1-4101-9D85-2AA3A5132B1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101501</xdr:rowOff>
    </xdr:from>
    <xdr:to>
      <xdr:col>55</xdr:col>
      <xdr:colOff>50800</xdr:colOff>
      <xdr:row>104</xdr:row>
      <xdr:rowOff>31651</xdr:rowOff>
    </xdr:to>
    <xdr:sp macro="" textlink="">
      <xdr:nvSpPr>
        <xdr:cNvPr id="478" name="楕円 477">
          <a:extLst>
            <a:ext uri="{FF2B5EF4-FFF2-40B4-BE49-F238E27FC236}">
              <a16:creationId xmlns:a16="http://schemas.microsoft.com/office/drawing/2014/main" id="{55A40396-A20C-498D-80F3-0302FF567897}"/>
            </a:ext>
          </a:extLst>
        </xdr:cNvPr>
        <xdr:cNvSpPr/>
      </xdr:nvSpPr>
      <xdr:spPr>
        <a:xfrm>
          <a:off x="10426700" y="17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124378</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7149CCF1-143B-4694-B44D-DAAE80312928}"/>
            </a:ext>
          </a:extLst>
        </xdr:cNvPr>
        <xdr:cNvSpPr txBox="1"/>
      </xdr:nvSpPr>
      <xdr:spPr>
        <a:xfrm>
          <a:off x="10515600" y="176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120850</xdr:rowOff>
    </xdr:from>
    <xdr:to>
      <xdr:col>50</xdr:col>
      <xdr:colOff>165100</xdr:colOff>
      <xdr:row>104</xdr:row>
      <xdr:rowOff>51000</xdr:rowOff>
    </xdr:to>
    <xdr:sp macro="" textlink="">
      <xdr:nvSpPr>
        <xdr:cNvPr id="480" name="楕円 479">
          <a:extLst>
            <a:ext uri="{FF2B5EF4-FFF2-40B4-BE49-F238E27FC236}">
              <a16:creationId xmlns:a16="http://schemas.microsoft.com/office/drawing/2014/main" id="{E979B2DE-F438-4521-8DB2-F24597B0EEE5}"/>
            </a:ext>
          </a:extLst>
        </xdr:cNvPr>
        <xdr:cNvSpPr/>
      </xdr:nvSpPr>
      <xdr:spPr>
        <a:xfrm>
          <a:off x="9588500" y="177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152301</xdr:rowOff>
    </xdr:from>
    <xdr:to>
      <xdr:col>55</xdr:col>
      <xdr:colOff>0</xdr:colOff>
      <xdr:row>104</xdr:row>
      <xdr:rowOff>200</xdr:rowOff>
    </xdr:to>
    <xdr:cxnSp macro="">
      <xdr:nvCxnSpPr>
        <xdr:cNvPr id="481" name="直線コネクタ 480">
          <a:extLst>
            <a:ext uri="{FF2B5EF4-FFF2-40B4-BE49-F238E27FC236}">
              <a16:creationId xmlns:a16="http://schemas.microsoft.com/office/drawing/2014/main" id="{32DCB0E1-862D-43FF-A30A-13C371ED317C}"/>
            </a:ext>
          </a:extLst>
        </xdr:cNvPr>
        <xdr:cNvCxnSpPr/>
      </xdr:nvCxnSpPr>
      <xdr:spPr>
        <a:xfrm flipV="1">
          <a:off x="9639300" y="17811651"/>
          <a:ext cx="8382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135429</xdr:rowOff>
    </xdr:from>
    <xdr:to>
      <xdr:col>46</xdr:col>
      <xdr:colOff>38100</xdr:colOff>
      <xdr:row>104</xdr:row>
      <xdr:rowOff>65579</xdr:rowOff>
    </xdr:to>
    <xdr:sp macro="" textlink="">
      <xdr:nvSpPr>
        <xdr:cNvPr id="482" name="楕円 481">
          <a:extLst>
            <a:ext uri="{FF2B5EF4-FFF2-40B4-BE49-F238E27FC236}">
              <a16:creationId xmlns:a16="http://schemas.microsoft.com/office/drawing/2014/main" id="{E40385B2-177F-4433-B154-D7AECCED303D}"/>
            </a:ext>
          </a:extLst>
        </xdr:cNvPr>
        <xdr:cNvSpPr/>
      </xdr:nvSpPr>
      <xdr:spPr>
        <a:xfrm>
          <a:off x="8699500" y="177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200</xdr:rowOff>
    </xdr:from>
    <xdr:to>
      <xdr:col>50</xdr:col>
      <xdr:colOff>114300</xdr:colOff>
      <xdr:row>104</xdr:row>
      <xdr:rowOff>14779</xdr:rowOff>
    </xdr:to>
    <xdr:cxnSp macro="">
      <xdr:nvCxnSpPr>
        <xdr:cNvPr id="483" name="直線コネクタ 482">
          <a:extLst>
            <a:ext uri="{FF2B5EF4-FFF2-40B4-BE49-F238E27FC236}">
              <a16:creationId xmlns:a16="http://schemas.microsoft.com/office/drawing/2014/main" id="{33D5397E-056F-4C8A-9DA9-7904EF19ACD9}"/>
            </a:ext>
          </a:extLst>
        </xdr:cNvPr>
        <xdr:cNvCxnSpPr/>
      </xdr:nvCxnSpPr>
      <xdr:spPr>
        <a:xfrm flipV="1">
          <a:off x="8750300" y="17831000"/>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154059</xdr:rowOff>
    </xdr:from>
    <xdr:to>
      <xdr:col>41</xdr:col>
      <xdr:colOff>101600</xdr:colOff>
      <xdr:row>104</xdr:row>
      <xdr:rowOff>84209</xdr:rowOff>
    </xdr:to>
    <xdr:sp macro="" textlink="">
      <xdr:nvSpPr>
        <xdr:cNvPr id="484" name="楕円 483">
          <a:extLst>
            <a:ext uri="{FF2B5EF4-FFF2-40B4-BE49-F238E27FC236}">
              <a16:creationId xmlns:a16="http://schemas.microsoft.com/office/drawing/2014/main" id="{8FDF0761-7B05-4DEF-B929-7F9A946236C2}"/>
            </a:ext>
          </a:extLst>
        </xdr:cNvPr>
        <xdr:cNvSpPr/>
      </xdr:nvSpPr>
      <xdr:spPr>
        <a:xfrm>
          <a:off x="78105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14779</xdr:rowOff>
    </xdr:from>
    <xdr:to>
      <xdr:col>45</xdr:col>
      <xdr:colOff>177800</xdr:colOff>
      <xdr:row>104</xdr:row>
      <xdr:rowOff>33409</xdr:rowOff>
    </xdr:to>
    <xdr:cxnSp macro="">
      <xdr:nvCxnSpPr>
        <xdr:cNvPr id="485" name="直線コネクタ 484">
          <a:extLst>
            <a:ext uri="{FF2B5EF4-FFF2-40B4-BE49-F238E27FC236}">
              <a16:creationId xmlns:a16="http://schemas.microsoft.com/office/drawing/2014/main" id="{186ED205-03B5-48CC-A929-6DB90425DDB8}"/>
            </a:ext>
          </a:extLst>
        </xdr:cNvPr>
        <xdr:cNvCxnSpPr/>
      </xdr:nvCxnSpPr>
      <xdr:spPr>
        <a:xfrm flipV="1">
          <a:off x="7861300" y="17845579"/>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170087</xdr:rowOff>
    </xdr:from>
    <xdr:to>
      <xdr:col>36</xdr:col>
      <xdr:colOff>165100</xdr:colOff>
      <xdr:row>104</xdr:row>
      <xdr:rowOff>100237</xdr:rowOff>
    </xdr:to>
    <xdr:sp macro="" textlink="">
      <xdr:nvSpPr>
        <xdr:cNvPr id="486" name="楕円 485">
          <a:extLst>
            <a:ext uri="{FF2B5EF4-FFF2-40B4-BE49-F238E27FC236}">
              <a16:creationId xmlns:a16="http://schemas.microsoft.com/office/drawing/2014/main" id="{8C012F4F-A501-45FB-89FD-BEC654B03209}"/>
            </a:ext>
          </a:extLst>
        </xdr:cNvPr>
        <xdr:cNvSpPr/>
      </xdr:nvSpPr>
      <xdr:spPr>
        <a:xfrm>
          <a:off x="6921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33409</xdr:rowOff>
    </xdr:from>
    <xdr:to>
      <xdr:col>41</xdr:col>
      <xdr:colOff>50800</xdr:colOff>
      <xdr:row>104</xdr:row>
      <xdr:rowOff>49437</xdr:rowOff>
    </xdr:to>
    <xdr:cxnSp macro="">
      <xdr:nvCxnSpPr>
        <xdr:cNvPr id="487" name="直線コネクタ 486">
          <a:extLst>
            <a:ext uri="{FF2B5EF4-FFF2-40B4-BE49-F238E27FC236}">
              <a16:creationId xmlns:a16="http://schemas.microsoft.com/office/drawing/2014/main" id="{B47DFBDE-09AB-460B-99D2-DE648D0C5E9E}"/>
            </a:ext>
          </a:extLst>
        </xdr:cNvPr>
        <xdr:cNvCxnSpPr/>
      </xdr:nvCxnSpPr>
      <xdr:spPr>
        <a:xfrm flipV="1">
          <a:off x="6972300" y="17864209"/>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48263</xdr:rowOff>
    </xdr:from>
    <xdr:ext cx="534377" cy="259045"/>
    <xdr:sp macro="" textlink="">
      <xdr:nvSpPr>
        <xdr:cNvPr id="488" name="n_1aveValue【港湾・漁港】&#10;一人当たり有形固定資産（償却資産）額">
          <a:extLst>
            <a:ext uri="{FF2B5EF4-FFF2-40B4-BE49-F238E27FC236}">
              <a16:creationId xmlns:a16="http://schemas.microsoft.com/office/drawing/2014/main" id="{9D7817B1-9022-45CC-BE5A-6A11B4A0A5ED}"/>
            </a:ext>
          </a:extLst>
        </xdr:cNvPr>
        <xdr:cNvSpPr txBox="1"/>
      </xdr:nvSpPr>
      <xdr:spPr>
        <a:xfrm>
          <a:off x="9359411" y="185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51311</xdr:rowOff>
    </xdr:from>
    <xdr:ext cx="534377" cy="259045"/>
    <xdr:sp macro="" textlink="">
      <xdr:nvSpPr>
        <xdr:cNvPr id="489" name="n_2aveValue【港湾・漁港】&#10;一人当たり有形固定資産（償却資産）額">
          <a:extLst>
            <a:ext uri="{FF2B5EF4-FFF2-40B4-BE49-F238E27FC236}">
              <a16:creationId xmlns:a16="http://schemas.microsoft.com/office/drawing/2014/main" id="{B22294A8-9296-4B81-AD72-E3827599F341}"/>
            </a:ext>
          </a:extLst>
        </xdr:cNvPr>
        <xdr:cNvSpPr txBox="1"/>
      </xdr:nvSpPr>
      <xdr:spPr>
        <a:xfrm>
          <a:off x="84831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36318</xdr:rowOff>
    </xdr:from>
    <xdr:ext cx="534377" cy="259045"/>
    <xdr:sp macro="" textlink="">
      <xdr:nvSpPr>
        <xdr:cNvPr id="490" name="n_3aveValue【港湾・漁港】&#10;一人当たり有形固定資産（償却資産）額">
          <a:extLst>
            <a:ext uri="{FF2B5EF4-FFF2-40B4-BE49-F238E27FC236}">
              <a16:creationId xmlns:a16="http://schemas.microsoft.com/office/drawing/2014/main" id="{3127D232-4D42-46DB-850B-1DF0E167A4AD}"/>
            </a:ext>
          </a:extLst>
        </xdr:cNvPr>
        <xdr:cNvSpPr txBox="1"/>
      </xdr:nvSpPr>
      <xdr:spPr>
        <a:xfrm>
          <a:off x="7594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65138</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E4B5138F-58E1-4110-B714-14CF4E59AA2B}"/>
            </a:ext>
          </a:extLst>
        </xdr:cNvPr>
        <xdr:cNvSpPr txBox="1"/>
      </xdr:nvSpPr>
      <xdr:spPr>
        <a:xfrm>
          <a:off x="6705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67527</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A860C31A-15CF-4701-AEF1-7ED2BD8CDF4E}"/>
            </a:ext>
          </a:extLst>
        </xdr:cNvPr>
        <xdr:cNvSpPr txBox="1"/>
      </xdr:nvSpPr>
      <xdr:spPr>
        <a:xfrm>
          <a:off x="9327095" y="1755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82106</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EA1D21E6-8FE7-4C17-8464-DDBBF1179077}"/>
            </a:ext>
          </a:extLst>
        </xdr:cNvPr>
        <xdr:cNvSpPr txBox="1"/>
      </xdr:nvSpPr>
      <xdr:spPr>
        <a:xfrm>
          <a:off x="8450795" y="1757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100736</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4BAFAB8E-F8C1-43F6-9033-CC3ED583C3F7}"/>
            </a:ext>
          </a:extLst>
        </xdr:cNvPr>
        <xdr:cNvSpPr txBox="1"/>
      </xdr:nvSpPr>
      <xdr:spPr>
        <a:xfrm>
          <a:off x="7561795" y="175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116764</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F03D0FA9-1277-4DF2-B7A8-3B30DB53DAD6}"/>
            </a:ext>
          </a:extLst>
        </xdr:cNvPr>
        <xdr:cNvSpPr txBox="1"/>
      </xdr:nvSpPr>
      <xdr:spPr>
        <a:xfrm>
          <a:off x="66727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B381FE95-161F-4B96-864A-9982E374E4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E1861693-67F4-4E3A-980C-C09C84E62B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E4A2F567-E0B7-426B-B0CB-8A41674E6B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C90BE191-2808-42DB-9B0C-6575562428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2C1B34D9-1E45-4623-A767-937180A6E1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9539F13E-6ACE-4C74-9D99-D4A3BC9BBE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2D981D8-0A4A-4547-A222-5AFF356D9A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217EF33-A074-44F6-AC72-160919BB25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85B5E377-C24D-4291-AA66-BC3C02D0F2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64D6E3D8-C6C6-40E5-90C6-B4C70A0FFC8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20E396F3-14FC-478E-9F15-7F4B032EBCA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1A637507-A655-409F-A9E6-6A17F1459EF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A57AE1EC-359E-463C-969A-8FE471D0316E}"/>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1B6A93A0-AE56-4A24-9F7A-6FC42924DD9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FBE14E41-C2DA-4442-94C6-A3D09C3F75C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A8C7F484-E727-457C-AF1D-C9244BD44918}"/>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FF387A00-2C8D-41D6-A307-7D3B1C2E70B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1FC992EC-7304-4E88-8F5B-64D64875CC4B}"/>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8D6C1C4D-C6F2-4324-8097-76E3C972D94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3060B012-9F89-4D99-95D7-3FF72702724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A7E16086-607C-4E55-8C8F-F371474ECE1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D8088075-31B0-4801-BB92-B6542CD7AB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a:extLst>
            <a:ext uri="{FF2B5EF4-FFF2-40B4-BE49-F238E27FC236}">
              <a16:creationId xmlns:a16="http://schemas.microsoft.com/office/drawing/2014/main" id="{050834DF-54A8-42F7-A4F5-32FEC32D6F4F}"/>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F40F51EB-410E-4EB9-B5EA-53E0A603E0DE}"/>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a:extLst>
            <a:ext uri="{FF2B5EF4-FFF2-40B4-BE49-F238E27FC236}">
              <a16:creationId xmlns:a16="http://schemas.microsoft.com/office/drawing/2014/main" id="{74FBC31F-6BAE-4259-BEBC-7DCB5CAD0D13}"/>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5387D7DE-442F-4B03-93D5-0742AFB893A4}"/>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a:extLst>
            <a:ext uri="{FF2B5EF4-FFF2-40B4-BE49-F238E27FC236}">
              <a16:creationId xmlns:a16="http://schemas.microsoft.com/office/drawing/2014/main" id="{31587DC6-2E08-424A-98B2-0E8DF72A4CEB}"/>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CBC59D81-DC9A-4A40-AB49-890F8D2EE6E1}"/>
            </a:ext>
          </a:extLst>
        </xdr:cNvPr>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a:extLst>
            <a:ext uri="{FF2B5EF4-FFF2-40B4-BE49-F238E27FC236}">
              <a16:creationId xmlns:a16="http://schemas.microsoft.com/office/drawing/2014/main" id="{3C6B9792-9E62-4426-A35C-34480DBCFB88}"/>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a:extLst>
            <a:ext uri="{FF2B5EF4-FFF2-40B4-BE49-F238E27FC236}">
              <a16:creationId xmlns:a16="http://schemas.microsoft.com/office/drawing/2014/main" id="{7842F8C0-C952-4367-8FF5-43E52CDEB164}"/>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a:extLst>
            <a:ext uri="{FF2B5EF4-FFF2-40B4-BE49-F238E27FC236}">
              <a16:creationId xmlns:a16="http://schemas.microsoft.com/office/drawing/2014/main" id="{41B0DAE3-0B5E-4591-B0A8-CB06F958C2EB}"/>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a:extLst>
            <a:ext uri="{FF2B5EF4-FFF2-40B4-BE49-F238E27FC236}">
              <a16:creationId xmlns:a16="http://schemas.microsoft.com/office/drawing/2014/main" id="{3714B078-455F-4BC1-9122-E89F495C07B0}"/>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a:extLst>
            <a:ext uri="{FF2B5EF4-FFF2-40B4-BE49-F238E27FC236}">
              <a16:creationId xmlns:a16="http://schemas.microsoft.com/office/drawing/2014/main" id="{EB43C8B7-2C2C-41D8-8B17-16DC8AA5DF93}"/>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B3A5CF6-5E68-48D2-8CC8-0D29DAF4B2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C0D45C6-74A0-42CB-B2F5-EC71E6F5DB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6399016-1F74-4F4C-B8CD-3820E5CA750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9BE0C3B-7312-404D-883F-85FABC90E7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6DDC1AB-5F41-4EEF-B1C9-E205D4C21A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132842</xdr:rowOff>
    </xdr:from>
    <xdr:to>
      <xdr:col>85</xdr:col>
      <xdr:colOff>177800</xdr:colOff>
      <xdr:row>38</xdr:row>
      <xdr:rowOff>62992</xdr:rowOff>
    </xdr:to>
    <xdr:sp macro="" textlink="">
      <xdr:nvSpPr>
        <xdr:cNvPr id="534" name="楕円 533">
          <a:extLst>
            <a:ext uri="{FF2B5EF4-FFF2-40B4-BE49-F238E27FC236}">
              <a16:creationId xmlns:a16="http://schemas.microsoft.com/office/drawing/2014/main" id="{957712B1-D661-4FD4-A62B-B57DE65530DC}"/>
            </a:ext>
          </a:extLst>
        </xdr:cNvPr>
        <xdr:cNvSpPr/>
      </xdr:nvSpPr>
      <xdr:spPr>
        <a:xfrm>
          <a:off x="16268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155719</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717C1B3A-CD5F-49F9-AAAD-0A2E35DA13DB}"/>
            </a:ext>
          </a:extLst>
        </xdr:cNvPr>
        <xdr:cNvSpPr txBox="1"/>
      </xdr:nvSpPr>
      <xdr:spPr>
        <a:xfrm>
          <a:off x="16357600" y="632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536" name="楕円 535">
          <a:extLst>
            <a:ext uri="{FF2B5EF4-FFF2-40B4-BE49-F238E27FC236}">
              <a16:creationId xmlns:a16="http://schemas.microsoft.com/office/drawing/2014/main" id="{AFF586FB-6329-46AA-A88C-88B02A979F33}"/>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xdr:rowOff>
    </xdr:from>
    <xdr:to>
      <xdr:col>85</xdr:col>
      <xdr:colOff>127000</xdr:colOff>
      <xdr:row>38</xdr:row>
      <xdr:rowOff>30480</xdr:rowOff>
    </xdr:to>
    <xdr:cxnSp macro="">
      <xdr:nvCxnSpPr>
        <xdr:cNvPr id="537" name="直線コネクタ 536">
          <a:extLst>
            <a:ext uri="{FF2B5EF4-FFF2-40B4-BE49-F238E27FC236}">
              <a16:creationId xmlns:a16="http://schemas.microsoft.com/office/drawing/2014/main" id="{9E234462-7D20-413F-B796-12F4BC73459B}"/>
            </a:ext>
          </a:extLst>
        </xdr:cNvPr>
        <xdr:cNvCxnSpPr/>
      </xdr:nvCxnSpPr>
      <xdr:spPr>
        <a:xfrm flipV="1">
          <a:off x="15481300" y="65272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75692</xdr:rowOff>
    </xdr:from>
    <xdr:to>
      <xdr:col>76</xdr:col>
      <xdr:colOff>165100</xdr:colOff>
      <xdr:row>38</xdr:row>
      <xdr:rowOff>5842</xdr:rowOff>
    </xdr:to>
    <xdr:sp macro="" textlink="">
      <xdr:nvSpPr>
        <xdr:cNvPr id="538" name="楕円 537">
          <a:extLst>
            <a:ext uri="{FF2B5EF4-FFF2-40B4-BE49-F238E27FC236}">
              <a16:creationId xmlns:a16="http://schemas.microsoft.com/office/drawing/2014/main" id="{DEDB7E46-6628-4FDA-BF1E-05B615880B1E}"/>
            </a:ext>
          </a:extLst>
        </xdr:cNvPr>
        <xdr:cNvSpPr/>
      </xdr:nvSpPr>
      <xdr:spPr>
        <a:xfrm>
          <a:off x="14541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126492</xdr:rowOff>
    </xdr:from>
    <xdr:to>
      <xdr:col>81</xdr:col>
      <xdr:colOff>50800</xdr:colOff>
      <xdr:row>38</xdr:row>
      <xdr:rowOff>30480</xdr:rowOff>
    </xdr:to>
    <xdr:cxnSp macro="">
      <xdr:nvCxnSpPr>
        <xdr:cNvPr id="539" name="直線コネクタ 538">
          <a:extLst>
            <a:ext uri="{FF2B5EF4-FFF2-40B4-BE49-F238E27FC236}">
              <a16:creationId xmlns:a16="http://schemas.microsoft.com/office/drawing/2014/main" id="{C181CF74-D595-4726-AF84-ADAAF1BF3A38}"/>
            </a:ext>
          </a:extLst>
        </xdr:cNvPr>
        <xdr:cNvCxnSpPr/>
      </xdr:nvCxnSpPr>
      <xdr:spPr>
        <a:xfrm>
          <a:off x="14592300" y="647014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96266</xdr:rowOff>
    </xdr:from>
    <xdr:to>
      <xdr:col>72</xdr:col>
      <xdr:colOff>38100</xdr:colOff>
      <xdr:row>38</xdr:row>
      <xdr:rowOff>26415</xdr:rowOff>
    </xdr:to>
    <xdr:sp macro="" textlink="">
      <xdr:nvSpPr>
        <xdr:cNvPr id="540" name="楕円 539">
          <a:extLst>
            <a:ext uri="{FF2B5EF4-FFF2-40B4-BE49-F238E27FC236}">
              <a16:creationId xmlns:a16="http://schemas.microsoft.com/office/drawing/2014/main" id="{C9A4B46A-E190-4DC6-893D-05C0941D76EF}"/>
            </a:ext>
          </a:extLst>
        </xdr:cNvPr>
        <xdr:cNvSpPr/>
      </xdr:nvSpPr>
      <xdr:spPr>
        <a:xfrm>
          <a:off x="13652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126492</xdr:rowOff>
    </xdr:from>
    <xdr:to>
      <xdr:col>76</xdr:col>
      <xdr:colOff>114300</xdr:colOff>
      <xdr:row>37</xdr:row>
      <xdr:rowOff>147066</xdr:rowOff>
    </xdr:to>
    <xdr:cxnSp macro="">
      <xdr:nvCxnSpPr>
        <xdr:cNvPr id="541" name="直線コネクタ 540">
          <a:extLst>
            <a:ext uri="{FF2B5EF4-FFF2-40B4-BE49-F238E27FC236}">
              <a16:creationId xmlns:a16="http://schemas.microsoft.com/office/drawing/2014/main" id="{142ACDC4-E99F-49A0-9771-7D4E15656ECE}"/>
            </a:ext>
          </a:extLst>
        </xdr:cNvPr>
        <xdr:cNvCxnSpPr/>
      </xdr:nvCxnSpPr>
      <xdr:spPr>
        <a:xfrm flipV="1">
          <a:off x="13703300" y="64701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2" name="楕円 541">
          <a:extLst>
            <a:ext uri="{FF2B5EF4-FFF2-40B4-BE49-F238E27FC236}">
              <a16:creationId xmlns:a16="http://schemas.microsoft.com/office/drawing/2014/main" id="{1A6D9BB0-DE8A-4005-BC09-3AB4873BB0AD}"/>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147066</xdr:rowOff>
    </xdr:to>
    <xdr:cxnSp macro="">
      <xdr:nvCxnSpPr>
        <xdr:cNvPr id="543" name="直線コネクタ 542">
          <a:extLst>
            <a:ext uri="{FF2B5EF4-FFF2-40B4-BE49-F238E27FC236}">
              <a16:creationId xmlns:a16="http://schemas.microsoft.com/office/drawing/2014/main" id="{E5E34A6B-853C-47CF-BFC6-FB522FC666CF}"/>
            </a:ext>
          </a:extLst>
        </xdr:cNvPr>
        <xdr:cNvCxnSpPr/>
      </xdr:nvCxnSpPr>
      <xdr:spPr>
        <a:xfrm>
          <a:off x="12814300" y="6454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5B0A5950-EB81-4B60-BBE6-78C3AB4F8D0C}"/>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BC0354CE-16F2-47F1-89D6-9BB84408D1D2}"/>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F82BB67B-A1E2-45F7-A0E1-6F7E6D95FEA9}"/>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502218A4-1A39-41E2-9647-275B3EA60215}"/>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97807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A398D714-C9F9-4CC0-945A-23F656D9C1AF}"/>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22369</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34B6BD28-910E-4E1A-A9E3-7A1B7133A748}"/>
            </a:ext>
          </a:extLst>
        </xdr:cNvPr>
        <xdr:cNvSpPr txBox="1"/>
      </xdr:nvSpPr>
      <xdr:spPr>
        <a:xfrm>
          <a:off x="14389744"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42943</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58870B17-12F8-4836-A82C-D3EBC0F7CB95}"/>
            </a:ext>
          </a:extLst>
        </xdr:cNvPr>
        <xdr:cNvSpPr txBox="1"/>
      </xdr:nvSpPr>
      <xdr:spPr>
        <a:xfrm>
          <a:off x="135007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D8B3F0E9-256F-46CD-90E3-A49934CFBB9F}"/>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2F0302F1-54A8-415B-A480-55AD006A4D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AE1BFCCA-D2DF-4D36-A773-E181F4DA3F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9B2770FC-27C9-4643-9210-AF69B5345A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80C2771-876D-4D7F-94C3-C7E33B9E85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FD4A5F36-5231-4C22-BE2A-2A1738038E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4301CF5-8C0F-4C6B-A0F9-15667474E4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C5750F4A-30B3-42CE-A0F1-CD2147F586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147E9F6B-CDC6-44AC-8B2F-1A597C7470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D2FEB374-58DD-44B7-BE21-19ED920323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8659E185-D8CD-4B1E-8B88-ABA0A2D6CE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44407748-A582-4D92-AEBE-74C9C580A99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a:extLst>
            <a:ext uri="{FF2B5EF4-FFF2-40B4-BE49-F238E27FC236}">
              <a16:creationId xmlns:a16="http://schemas.microsoft.com/office/drawing/2014/main" id="{5E0A0B3C-3A81-4529-AE15-BDAF574C4E5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ECD73DA2-6328-4B86-8BBF-DA9AC8B01C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a:extLst>
            <a:ext uri="{FF2B5EF4-FFF2-40B4-BE49-F238E27FC236}">
              <a16:creationId xmlns:a16="http://schemas.microsoft.com/office/drawing/2014/main" id="{5A6EEE01-7601-4FF6-AAF7-80B8CF94F2C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DDF99741-F42C-480E-8379-343C599A883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a:extLst>
            <a:ext uri="{FF2B5EF4-FFF2-40B4-BE49-F238E27FC236}">
              <a16:creationId xmlns:a16="http://schemas.microsoft.com/office/drawing/2014/main" id="{D752B3BC-79A6-4D2D-AC92-5492ADEA459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64BFD2AD-A69C-41CF-8897-073B226CE93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a:extLst>
            <a:ext uri="{FF2B5EF4-FFF2-40B4-BE49-F238E27FC236}">
              <a16:creationId xmlns:a16="http://schemas.microsoft.com/office/drawing/2014/main" id="{5947EB3E-4DD4-4D3A-BB81-1C34FB8E849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6D4C65E9-15E4-454C-B6F3-10047F7AD12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a:extLst>
            <a:ext uri="{FF2B5EF4-FFF2-40B4-BE49-F238E27FC236}">
              <a16:creationId xmlns:a16="http://schemas.microsoft.com/office/drawing/2014/main" id="{B3202CB4-9337-41D6-9F85-DB33DDD7DF3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C3104CE1-A06F-4D5B-80A6-C367492288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C16803F5-581C-4F96-A419-5AAD2A228DA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59EB320D-3F49-42CF-8A1C-97F220C011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a:extLst>
            <a:ext uri="{FF2B5EF4-FFF2-40B4-BE49-F238E27FC236}">
              <a16:creationId xmlns:a16="http://schemas.microsoft.com/office/drawing/2014/main" id="{F28D914D-1780-4605-B4E0-4F4C96C8D1F7}"/>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8D01A2E1-323C-4D84-BCA3-34FBB71332D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a:extLst>
            <a:ext uri="{FF2B5EF4-FFF2-40B4-BE49-F238E27FC236}">
              <a16:creationId xmlns:a16="http://schemas.microsoft.com/office/drawing/2014/main" id="{E15B4067-028F-4DD6-B760-3BE893909838}"/>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36818CBA-FB98-4EE4-8F83-83E9A0BF6149}"/>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a:extLst>
            <a:ext uri="{FF2B5EF4-FFF2-40B4-BE49-F238E27FC236}">
              <a16:creationId xmlns:a16="http://schemas.microsoft.com/office/drawing/2014/main" id="{BDBD24C8-E3E6-4224-83DF-96D31985FB0A}"/>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C50FA885-CD50-4D81-934E-4C042BD157CA}"/>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a:extLst>
            <a:ext uri="{FF2B5EF4-FFF2-40B4-BE49-F238E27FC236}">
              <a16:creationId xmlns:a16="http://schemas.microsoft.com/office/drawing/2014/main" id="{651E891B-D7AB-46E0-BD85-4B23B3180B61}"/>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a:extLst>
            <a:ext uri="{FF2B5EF4-FFF2-40B4-BE49-F238E27FC236}">
              <a16:creationId xmlns:a16="http://schemas.microsoft.com/office/drawing/2014/main" id="{AB9D80E4-7E1E-4CFF-B48F-607D0528A67E}"/>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a:extLst>
            <a:ext uri="{FF2B5EF4-FFF2-40B4-BE49-F238E27FC236}">
              <a16:creationId xmlns:a16="http://schemas.microsoft.com/office/drawing/2014/main" id="{19C0C25D-5E30-4B83-AE46-39435B4DC005}"/>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a:extLst>
            <a:ext uri="{FF2B5EF4-FFF2-40B4-BE49-F238E27FC236}">
              <a16:creationId xmlns:a16="http://schemas.microsoft.com/office/drawing/2014/main" id="{CD7B1DA3-BF98-42E7-B18E-C557C6D3BCBB}"/>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a:extLst>
            <a:ext uri="{FF2B5EF4-FFF2-40B4-BE49-F238E27FC236}">
              <a16:creationId xmlns:a16="http://schemas.microsoft.com/office/drawing/2014/main" id="{BE902B31-9AF6-476E-941B-9991A56B8121}"/>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DFFDAA6-A176-4393-BCD8-1991D74ADF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7E35BD7A-7008-430A-AD38-C22B0F0938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6A769BB-02F3-438F-A531-4B38841A863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110BCF2-43D8-4DF4-A203-EB1ED47952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90E055B-4E80-4B7E-90E7-849132732A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591" name="楕円 590">
          <a:extLst>
            <a:ext uri="{FF2B5EF4-FFF2-40B4-BE49-F238E27FC236}">
              <a16:creationId xmlns:a16="http://schemas.microsoft.com/office/drawing/2014/main" id="{5EF439F7-5F20-4931-840A-FACD98EFB3AD}"/>
            </a:ext>
          </a:extLst>
        </xdr:cNvPr>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2568E6C6-DAA1-4165-8BBC-B614799ECFAE}"/>
            </a:ext>
          </a:extLst>
        </xdr:cNvPr>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593" name="楕円 592">
          <a:extLst>
            <a:ext uri="{FF2B5EF4-FFF2-40B4-BE49-F238E27FC236}">
              <a16:creationId xmlns:a16="http://schemas.microsoft.com/office/drawing/2014/main" id="{CFBE67AD-AD22-4DF5-94B8-0D489FDAFFE4}"/>
            </a:ext>
          </a:extLst>
        </xdr:cNvPr>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38100</xdr:rowOff>
    </xdr:from>
    <xdr:to>
      <xdr:col>116</xdr:col>
      <xdr:colOff>63500</xdr:colOff>
      <xdr:row>38</xdr:row>
      <xdr:rowOff>83820</xdr:rowOff>
    </xdr:to>
    <xdr:cxnSp macro="">
      <xdr:nvCxnSpPr>
        <xdr:cNvPr id="594" name="直線コネクタ 593">
          <a:extLst>
            <a:ext uri="{FF2B5EF4-FFF2-40B4-BE49-F238E27FC236}">
              <a16:creationId xmlns:a16="http://schemas.microsoft.com/office/drawing/2014/main" id="{E87CF1C0-CBDC-4BE2-9293-66EAC0F1491B}"/>
            </a:ext>
          </a:extLst>
        </xdr:cNvPr>
        <xdr:cNvCxnSpPr/>
      </xdr:nvCxnSpPr>
      <xdr:spPr>
        <a:xfrm>
          <a:off x="21323300" y="6553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595" name="楕円 594">
          <a:extLst>
            <a:ext uri="{FF2B5EF4-FFF2-40B4-BE49-F238E27FC236}">
              <a16:creationId xmlns:a16="http://schemas.microsoft.com/office/drawing/2014/main" id="{D97E1641-F6BB-42BB-A586-264DDDF75EC2}"/>
            </a:ext>
          </a:extLst>
        </xdr:cNvPr>
        <xdr:cNvSpPr/>
      </xdr:nvSpPr>
      <xdr:spPr>
        <a:xfrm>
          <a:off x="2038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22860</xdr:rowOff>
    </xdr:from>
    <xdr:to>
      <xdr:col>111</xdr:col>
      <xdr:colOff>177800</xdr:colOff>
      <xdr:row>38</xdr:row>
      <xdr:rowOff>38100</xdr:rowOff>
    </xdr:to>
    <xdr:cxnSp macro="">
      <xdr:nvCxnSpPr>
        <xdr:cNvPr id="596" name="直線コネクタ 595">
          <a:extLst>
            <a:ext uri="{FF2B5EF4-FFF2-40B4-BE49-F238E27FC236}">
              <a16:creationId xmlns:a16="http://schemas.microsoft.com/office/drawing/2014/main" id="{982D641F-00EC-42A3-8566-BF63CEFDFF85}"/>
            </a:ext>
          </a:extLst>
        </xdr:cNvPr>
        <xdr:cNvCxnSpPr/>
      </xdr:nvCxnSpPr>
      <xdr:spPr>
        <a:xfrm>
          <a:off x="20434300" y="6537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97" name="楕円 596">
          <a:extLst>
            <a:ext uri="{FF2B5EF4-FFF2-40B4-BE49-F238E27FC236}">
              <a16:creationId xmlns:a16="http://schemas.microsoft.com/office/drawing/2014/main" id="{215ACC2F-5569-41E9-A2BE-3BF2BE459B6F}"/>
            </a:ext>
          </a:extLst>
        </xdr:cNvPr>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22860</xdr:rowOff>
    </xdr:to>
    <xdr:cxnSp macro="">
      <xdr:nvCxnSpPr>
        <xdr:cNvPr id="598" name="直線コネクタ 597">
          <a:extLst>
            <a:ext uri="{FF2B5EF4-FFF2-40B4-BE49-F238E27FC236}">
              <a16:creationId xmlns:a16="http://schemas.microsoft.com/office/drawing/2014/main" id="{E35ECE14-8021-4896-B437-64F7AA3E55D0}"/>
            </a:ext>
          </a:extLst>
        </xdr:cNvPr>
        <xdr:cNvCxnSpPr/>
      </xdr:nvCxnSpPr>
      <xdr:spPr>
        <a:xfrm>
          <a:off x="19545300" y="6515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99" name="楕円 598">
          <a:extLst>
            <a:ext uri="{FF2B5EF4-FFF2-40B4-BE49-F238E27FC236}">
              <a16:creationId xmlns:a16="http://schemas.microsoft.com/office/drawing/2014/main" id="{0EBC4E82-6088-41B9-9BC8-2AC3FBD02632}"/>
            </a:ext>
          </a:extLst>
        </xdr:cNvPr>
        <xdr:cNvSpPr/>
      </xdr:nvSpPr>
      <xdr:spPr>
        <a:xfrm>
          <a:off x="18605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0</xdr:rowOff>
    </xdr:to>
    <xdr:cxnSp macro="">
      <xdr:nvCxnSpPr>
        <xdr:cNvPr id="600" name="直線コネクタ 599">
          <a:extLst>
            <a:ext uri="{FF2B5EF4-FFF2-40B4-BE49-F238E27FC236}">
              <a16:creationId xmlns:a16="http://schemas.microsoft.com/office/drawing/2014/main" id="{D9CFBBA2-D9A6-4AD9-8E42-EDCD4C2254FB}"/>
            </a:ext>
          </a:extLst>
        </xdr:cNvPr>
        <xdr:cNvCxnSpPr/>
      </xdr:nvCxnSpPr>
      <xdr:spPr>
        <a:xfrm>
          <a:off x="18656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AD9A4018-B529-43BA-B247-5B8D6450BFA4}"/>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A45B54DF-41E7-43D3-AF52-89631E433DB3}"/>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FB3F9FB3-8285-4326-BBC2-902963F1AB84}"/>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75F0055E-9204-4DFF-95B4-98CEF0A8BB6F}"/>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ADB73D16-207D-4DEC-925D-97B29CA39025}"/>
            </a:ext>
          </a:extLst>
        </xdr:cNvPr>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77274FC9-2CF6-42FD-A383-A742DE722AC0}"/>
            </a:ext>
          </a:extLst>
        </xdr:cNvPr>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165D28CB-F6FA-400A-97CC-619563E08471}"/>
            </a:ext>
          </a:extLst>
        </xdr:cNvPr>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57C44AA1-F39C-409A-9B8B-A7F25603EC4B}"/>
            </a:ext>
          </a:extLst>
        </xdr:cNvPr>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BD9FA0F1-B35E-40DE-A00B-257D078A1B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BDFDC4F-F6A7-456F-9E18-DFDC484B69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CBA224F4-6511-4B3D-AC5F-4393DBA60D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E7619D4A-CCD2-4986-AECA-313CB30781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9D4CDB86-46E3-4D68-AEE5-82566265F79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87B3AB6B-97FB-41B9-A92D-83EC71D298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C5598C7B-604B-4085-BA8D-72CF74632C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7FC1D883-1965-4D64-B169-44586C0FA7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A1B5FCC-9A8F-4985-AAAE-207CBD0223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3DB13DE8-EE4D-4015-8AF7-9E30A7CEE2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5DD90F32-7013-470E-BAAD-FB798B294BD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a:extLst>
            <a:ext uri="{FF2B5EF4-FFF2-40B4-BE49-F238E27FC236}">
              <a16:creationId xmlns:a16="http://schemas.microsoft.com/office/drawing/2014/main" id="{8DB2A489-438F-4277-9E3B-074F29A987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a:extLst>
            <a:ext uri="{FF2B5EF4-FFF2-40B4-BE49-F238E27FC236}">
              <a16:creationId xmlns:a16="http://schemas.microsoft.com/office/drawing/2014/main" id="{ECE4A742-92B6-460C-9BA5-8B17CB27CBDB}"/>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6565A67D-FAE1-4718-9905-F9ED6ACA84D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369E7FF6-138C-443B-9E70-BE7E48A56D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a:extLst>
            <a:ext uri="{FF2B5EF4-FFF2-40B4-BE49-F238E27FC236}">
              <a16:creationId xmlns:a16="http://schemas.microsoft.com/office/drawing/2014/main" id="{04DB9DAA-5A7C-40D4-8063-E4A9C3304697}"/>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a:extLst>
            <a:ext uri="{FF2B5EF4-FFF2-40B4-BE49-F238E27FC236}">
              <a16:creationId xmlns:a16="http://schemas.microsoft.com/office/drawing/2014/main" id="{E2E207D6-E45E-4975-A605-6ED57DBD51B9}"/>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31F49C42-5039-4650-9A1B-1DEC9860AB9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4E58E49A-2911-4538-AA4F-CC2E5C08977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7C4FD44A-2A77-436F-9D23-06E89AB33E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a:extLst>
            <a:ext uri="{FF2B5EF4-FFF2-40B4-BE49-F238E27FC236}">
              <a16:creationId xmlns:a16="http://schemas.microsoft.com/office/drawing/2014/main" id="{18DAB331-9DB7-4308-8C6B-15F8D81A388A}"/>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CA990269-BA36-4FFC-944D-8BDC80C90697}"/>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a:extLst>
            <a:ext uri="{FF2B5EF4-FFF2-40B4-BE49-F238E27FC236}">
              <a16:creationId xmlns:a16="http://schemas.microsoft.com/office/drawing/2014/main" id="{EB5B8EF6-8554-44A9-89DE-499FC794D455}"/>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B6AADEA7-EF89-4775-987A-E81C84844797}"/>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a:extLst>
            <a:ext uri="{FF2B5EF4-FFF2-40B4-BE49-F238E27FC236}">
              <a16:creationId xmlns:a16="http://schemas.microsoft.com/office/drawing/2014/main" id="{B9B2E5F4-8DB1-41E7-BF08-D72FA89FF3C7}"/>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4EAC26FC-B2C2-4E22-8D9E-D0661E3237E0}"/>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a:extLst>
            <a:ext uri="{FF2B5EF4-FFF2-40B4-BE49-F238E27FC236}">
              <a16:creationId xmlns:a16="http://schemas.microsoft.com/office/drawing/2014/main" id="{E30795F6-8764-4743-B28A-5CB8D8EAA2D5}"/>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a:extLst>
            <a:ext uri="{FF2B5EF4-FFF2-40B4-BE49-F238E27FC236}">
              <a16:creationId xmlns:a16="http://schemas.microsoft.com/office/drawing/2014/main" id="{F29C4E66-9473-4573-BDD1-169276FDE1A8}"/>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a:extLst>
            <a:ext uri="{FF2B5EF4-FFF2-40B4-BE49-F238E27FC236}">
              <a16:creationId xmlns:a16="http://schemas.microsoft.com/office/drawing/2014/main" id="{61632D47-3AED-49DD-BD2D-4B82DF77EA44}"/>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a:extLst>
            <a:ext uri="{FF2B5EF4-FFF2-40B4-BE49-F238E27FC236}">
              <a16:creationId xmlns:a16="http://schemas.microsoft.com/office/drawing/2014/main" id="{E55D312F-8F3A-46F5-ACE2-3E2253CBF805}"/>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a:extLst>
            <a:ext uri="{FF2B5EF4-FFF2-40B4-BE49-F238E27FC236}">
              <a16:creationId xmlns:a16="http://schemas.microsoft.com/office/drawing/2014/main" id="{27ECE677-6C4C-41B8-AA15-066DDFA18F1C}"/>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C13315-5B2B-4370-879F-A5F96836FA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90BDD04-487C-4A58-82F5-1A90916652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E65B92D-0CE5-4115-B6F0-0EBBC4AC6B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869412C-349C-4735-A942-685F07B2B6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12EF8B4-B215-4065-9CE8-DD325B9C7A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49213</xdr:rowOff>
    </xdr:from>
    <xdr:to>
      <xdr:col>85</xdr:col>
      <xdr:colOff>177800</xdr:colOff>
      <xdr:row>63</xdr:row>
      <xdr:rowOff>150813</xdr:rowOff>
    </xdr:to>
    <xdr:sp macro="" textlink="">
      <xdr:nvSpPr>
        <xdr:cNvPr id="645" name="楕円 644">
          <a:extLst>
            <a:ext uri="{FF2B5EF4-FFF2-40B4-BE49-F238E27FC236}">
              <a16:creationId xmlns:a16="http://schemas.microsoft.com/office/drawing/2014/main" id="{19F8C4DA-2B8C-4AB1-8FB0-EDBCD4CED44D}"/>
            </a:ext>
          </a:extLst>
        </xdr:cNvPr>
        <xdr:cNvSpPr/>
      </xdr:nvSpPr>
      <xdr:spPr>
        <a:xfrm>
          <a:off x="16268700" y="108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135590</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8D7C404A-F64C-489D-9707-1BBA60F4400F}"/>
            </a:ext>
          </a:extLst>
        </xdr:cNvPr>
        <xdr:cNvSpPr txBox="1"/>
      </xdr:nvSpPr>
      <xdr:spPr>
        <a:xfrm>
          <a:off x="16357600" y="1076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129222</xdr:rowOff>
    </xdr:from>
    <xdr:to>
      <xdr:col>81</xdr:col>
      <xdr:colOff>101600</xdr:colOff>
      <xdr:row>63</xdr:row>
      <xdr:rowOff>59372</xdr:rowOff>
    </xdr:to>
    <xdr:sp macro="" textlink="">
      <xdr:nvSpPr>
        <xdr:cNvPr id="647" name="楕円 646">
          <a:extLst>
            <a:ext uri="{FF2B5EF4-FFF2-40B4-BE49-F238E27FC236}">
              <a16:creationId xmlns:a16="http://schemas.microsoft.com/office/drawing/2014/main" id="{162BE832-DFC1-4E76-92C6-8D74F203F5C6}"/>
            </a:ext>
          </a:extLst>
        </xdr:cNvPr>
        <xdr:cNvSpPr/>
      </xdr:nvSpPr>
      <xdr:spPr>
        <a:xfrm>
          <a:off x="15430500" y="107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8572</xdr:rowOff>
    </xdr:from>
    <xdr:to>
      <xdr:col>85</xdr:col>
      <xdr:colOff>127000</xdr:colOff>
      <xdr:row>63</xdr:row>
      <xdr:rowOff>100013</xdr:rowOff>
    </xdr:to>
    <xdr:cxnSp macro="">
      <xdr:nvCxnSpPr>
        <xdr:cNvPr id="648" name="直線コネクタ 647">
          <a:extLst>
            <a:ext uri="{FF2B5EF4-FFF2-40B4-BE49-F238E27FC236}">
              <a16:creationId xmlns:a16="http://schemas.microsoft.com/office/drawing/2014/main" id="{FC6A4137-3534-4018-B6D3-18973AAD3574}"/>
            </a:ext>
          </a:extLst>
        </xdr:cNvPr>
        <xdr:cNvCxnSpPr/>
      </xdr:nvCxnSpPr>
      <xdr:spPr>
        <a:xfrm>
          <a:off x="15481300" y="10809922"/>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83503</xdr:rowOff>
    </xdr:from>
    <xdr:to>
      <xdr:col>76</xdr:col>
      <xdr:colOff>165100</xdr:colOff>
      <xdr:row>63</xdr:row>
      <xdr:rowOff>13653</xdr:rowOff>
    </xdr:to>
    <xdr:sp macro="" textlink="">
      <xdr:nvSpPr>
        <xdr:cNvPr id="649" name="楕円 648">
          <a:extLst>
            <a:ext uri="{FF2B5EF4-FFF2-40B4-BE49-F238E27FC236}">
              <a16:creationId xmlns:a16="http://schemas.microsoft.com/office/drawing/2014/main" id="{D2FD4501-02F1-474C-9D61-E1C3169EE0C3}"/>
            </a:ext>
          </a:extLst>
        </xdr:cNvPr>
        <xdr:cNvSpPr/>
      </xdr:nvSpPr>
      <xdr:spPr>
        <a:xfrm>
          <a:off x="14541500" y="107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134303</xdr:rowOff>
    </xdr:from>
    <xdr:to>
      <xdr:col>81</xdr:col>
      <xdr:colOff>50800</xdr:colOff>
      <xdr:row>63</xdr:row>
      <xdr:rowOff>8572</xdr:rowOff>
    </xdr:to>
    <xdr:cxnSp macro="">
      <xdr:nvCxnSpPr>
        <xdr:cNvPr id="650" name="直線コネクタ 649">
          <a:extLst>
            <a:ext uri="{FF2B5EF4-FFF2-40B4-BE49-F238E27FC236}">
              <a16:creationId xmlns:a16="http://schemas.microsoft.com/office/drawing/2014/main" id="{7EB8EF25-82E1-425B-BAC9-266C182FDB7A}"/>
            </a:ext>
          </a:extLst>
        </xdr:cNvPr>
        <xdr:cNvCxnSpPr/>
      </xdr:nvCxnSpPr>
      <xdr:spPr>
        <a:xfrm>
          <a:off x="14592300" y="1076420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152082</xdr:rowOff>
    </xdr:from>
    <xdr:to>
      <xdr:col>72</xdr:col>
      <xdr:colOff>38100</xdr:colOff>
      <xdr:row>63</xdr:row>
      <xdr:rowOff>82232</xdr:rowOff>
    </xdr:to>
    <xdr:sp macro="" textlink="">
      <xdr:nvSpPr>
        <xdr:cNvPr id="651" name="楕円 650">
          <a:extLst>
            <a:ext uri="{FF2B5EF4-FFF2-40B4-BE49-F238E27FC236}">
              <a16:creationId xmlns:a16="http://schemas.microsoft.com/office/drawing/2014/main" id="{D1C3A19F-E238-4D42-8A8D-6C27E1803EAF}"/>
            </a:ext>
          </a:extLst>
        </xdr:cNvPr>
        <xdr:cNvSpPr/>
      </xdr:nvSpPr>
      <xdr:spPr>
        <a:xfrm>
          <a:off x="13652500" y="10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134303</xdr:rowOff>
    </xdr:from>
    <xdr:to>
      <xdr:col>76</xdr:col>
      <xdr:colOff>114300</xdr:colOff>
      <xdr:row>63</xdr:row>
      <xdr:rowOff>31432</xdr:rowOff>
    </xdr:to>
    <xdr:cxnSp macro="">
      <xdr:nvCxnSpPr>
        <xdr:cNvPr id="652" name="直線コネクタ 651">
          <a:extLst>
            <a:ext uri="{FF2B5EF4-FFF2-40B4-BE49-F238E27FC236}">
              <a16:creationId xmlns:a16="http://schemas.microsoft.com/office/drawing/2014/main" id="{3290DCC4-4D69-4397-A184-3B84BFF46E4B}"/>
            </a:ext>
          </a:extLst>
        </xdr:cNvPr>
        <xdr:cNvCxnSpPr/>
      </xdr:nvCxnSpPr>
      <xdr:spPr>
        <a:xfrm flipV="1">
          <a:off x="13703300" y="1076420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117793</xdr:rowOff>
    </xdr:from>
    <xdr:to>
      <xdr:col>67</xdr:col>
      <xdr:colOff>101600</xdr:colOff>
      <xdr:row>63</xdr:row>
      <xdr:rowOff>47943</xdr:rowOff>
    </xdr:to>
    <xdr:sp macro="" textlink="">
      <xdr:nvSpPr>
        <xdr:cNvPr id="653" name="楕円 652">
          <a:extLst>
            <a:ext uri="{FF2B5EF4-FFF2-40B4-BE49-F238E27FC236}">
              <a16:creationId xmlns:a16="http://schemas.microsoft.com/office/drawing/2014/main" id="{33AF572A-D218-4C8C-AAFC-05824749E8B0}"/>
            </a:ext>
          </a:extLst>
        </xdr:cNvPr>
        <xdr:cNvSpPr/>
      </xdr:nvSpPr>
      <xdr:spPr>
        <a:xfrm>
          <a:off x="12763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168593</xdr:rowOff>
    </xdr:from>
    <xdr:to>
      <xdr:col>71</xdr:col>
      <xdr:colOff>177800</xdr:colOff>
      <xdr:row>63</xdr:row>
      <xdr:rowOff>31432</xdr:rowOff>
    </xdr:to>
    <xdr:cxnSp macro="">
      <xdr:nvCxnSpPr>
        <xdr:cNvPr id="654" name="直線コネクタ 653">
          <a:extLst>
            <a:ext uri="{FF2B5EF4-FFF2-40B4-BE49-F238E27FC236}">
              <a16:creationId xmlns:a16="http://schemas.microsoft.com/office/drawing/2014/main" id="{09EFA0BF-389A-480A-AE1C-B0FC8D24F2A5}"/>
            </a:ext>
          </a:extLst>
        </xdr:cNvPr>
        <xdr:cNvCxnSpPr/>
      </xdr:nvCxnSpPr>
      <xdr:spPr>
        <a:xfrm>
          <a:off x="12814300" y="107984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a:extLst>
            <a:ext uri="{FF2B5EF4-FFF2-40B4-BE49-F238E27FC236}">
              <a16:creationId xmlns:a16="http://schemas.microsoft.com/office/drawing/2014/main" id="{37F2B9D1-26D2-4FD7-8FF8-3522BF6FE234}"/>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a:extLst>
            <a:ext uri="{FF2B5EF4-FFF2-40B4-BE49-F238E27FC236}">
              <a16:creationId xmlns:a16="http://schemas.microsoft.com/office/drawing/2014/main" id="{E3590DF6-9924-4865-BAC1-A46430E9768C}"/>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a:extLst>
            <a:ext uri="{FF2B5EF4-FFF2-40B4-BE49-F238E27FC236}">
              <a16:creationId xmlns:a16="http://schemas.microsoft.com/office/drawing/2014/main" id="{DC9296E4-7802-4B19-8C19-104749D3023A}"/>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a:extLst>
            <a:ext uri="{FF2B5EF4-FFF2-40B4-BE49-F238E27FC236}">
              <a16:creationId xmlns:a16="http://schemas.microsoft.com/office/drawing/2014/main" id="{B6C3666A-01FA-4B19-92FB-DABF501D53A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50499</xdr:rowOff>
    </xdr:from>
    <xdr:ext cx="405111" cy="259045"/>
    <xdr:sp macro="" textlink="">
      <xdr:nvSpPr>
        <xdr:cNvPr id="659" name="n_1mainValue【学校施設】&#10;有形固定資産減価償却率">
          <a:extLst>
            <a:ext uri="{FF2B5EF4-FFF2-40B4-BE49-F238E27FC236}">
              <a16:creationId xmlns:a16="http://schemas.microsoft.com/office/drawing/2014/main" id="{551DDE26-9AA9-47B6-BD94-7C58218262D1}"/>
            </a:ext>
          </a:extLst>
        </xdr:cNvPr>
        <xdr:cNvSpPr txBox="1"/>
      </xdr:nvSpPr>
      <xdr:spPr>
        <a:xfrm>
          <a:off x="15266044" y="10851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4780</xdr:rowOff>
    </xdr:from>
    <xdr:ext cx="405111" cy="259045"/>
    <xdr:sp macro="" textlink="">
      <xdr:nvSpPr>
        <xdr:cNvPr id="660" name="n_2mainValue【学校施設】&#10;有形固定資産減価償却率">
          <a:extLst>
            <a:ext uri="{FF2B5EF4-FFF2-40B4-BE49-F238E27FC236}">
              <a16:creationId xmlns:a16="http://schemas.microsoft.com/office/drawing/2014/main" id="{A7AC190E-6930-49E2-A7F2-D569918FECB8}"/>
            </a:ext>
          </a:extLst>
        </xdr:cNvPr>
        <xdr:cNvSpPr txBox="1"/>
      </xdr:nvSpPr>
      <xdr:spPr>
        <a:xfrm>
          <a:off x="14389744" y="1080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73359</xdr:rowOff>
    </xdr:from>
    <xdr:ext cx="405111" cy="259045"/>
    <xdr:sp macro="" textlink="">
      <xdr:nvSpPr>
        <xdr:cNvPr id="661" name="n_3mainValue【学校施設】&#10;有形固定資産減価償却率">
          <a:extLst>
            <a:ext uri="{FF2B5EF4-FFF2-40B4-BE49-F238E27FC236}">
              <a16:creationId xmlns:a16="http://schemas.microsoft.com/office/drawing/2014/main" id="{8150A294-2350-47EC-8585-3BA7102DF46F}"/>
            </a:ext>
          </a:extLst>
        </xdr:cNvPr>
        <xdr:cNvSpPr txBox="1"/>
      </xdr:nvSpPr>
      <xdr:spPr>
        <a:xfrm>
          <a:off x="13500744" y="1087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39070</xdr:rowOff>
    </xdr:from>
    <xdr:ext cx="405111" cy="259045"/>
    <xdr:sp macro="" textlink="">
      <xdr:nvSpPr>
        <xdr:cNvPr id="662" name="n_4mainValue【学校施設】&#10;有形固定資産減価償却率">
          <a:extLst>
            <a:ext uri="{FF2B5EF4-FFF2-40B4-BE49-F238E27FC236}">
              <a16:creationId xmlns:a16="http://schemas.microsoft.com/office/drawing/2014/main" id="{A01B9F15-97DE-44A7-861D-DD5D197A0E1E}"/>
            </a:ext>
          </a:extLst>
        </xdr:cNvPr>
        <xdr:cNvSpPr txBox="1"/>
      </xdr:nvSpPr>
      <xdr:spPr>
        <a:xfrm>
          <a:off x="12611744" y="1084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685BF096-85E0-49D4-B573-E39455E01C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5C9C14C2-E2AD-4EF2-9B4A-958A0886F3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F1E00739-92D3-4389-A508-BB920DCCCC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EE610415-CD6D-493D-AA64-42D94E2E016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F1F45EA-7C62-4A0E-BD25-C333963CBF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F581B35-BED9-4171-89F3-45AE8EBE98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C956BC66-F8F3-4D34-9CAF-B141E09D211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C7B47224-31F7-4E20-ACF9-FEBD8A0303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1FC320A-3701-4C8D-B5D2-2E4DAF116C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EA763329-F77B-49FA-A46B-DB54929F8E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FD950B88-F07E-4519-AD23-E9AA8937CC1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D13214A5-8940-4108-BE89-ED54AA63627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EA8CA2CB-F84F-401B-B2EF-BA84026C05A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DDDA702-81D0-47A3-9E52-0168C337F62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61D9523D-A47B-4DE5-A547-0702EC51343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A5087D51-CEE9-496B-8CB2-4B25FB334F3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323973B8-7A54-4810-B3A0-5D107425972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231B0C66-EAE0-4192-A3D7-DDBCDA8E3EC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7DB48810-7AFA-41B7-B5D5-C5D067CA570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26DE93BD-FFF3-4731-810E-E653CD08997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AA8BDD2B-225A-4001-8CBC-469908280B8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C54C0CE6-88FC-4E65-84B4-5EB4DC3CFD6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738E60B5-ED6B-4BFB-B5AB-5C42A786320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757DEE2C-A20C-41CD-800B-70D520FFC2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8C45AAE4-43C6-4B85-BC37-4A2E8D7479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F41C802F-08CA-4CBA-B886-8E11AA2D700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a:extLst>
            <a:ext uri="{FF2B5EF4-FFF2-40B4-BE49-F238E27FC236}">
              <a16:creationId xmlns:a16="http://schemas.microsoft.com/office/drawing/2014/main" id="{4A806C86-1179-434F-9139-5F164D5A7F73}"/>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a:extLst>
            <a:ext uri="{FF2B5EF4-FFF2-40B4-BE49-F238E27FC236}">
              <a16:creationId xmlns:a16="http://schemas.microsoft.com/office/drawing/2014/main" id="{1ED7AAB8-91AE-446C-BFA8-999B07C8A18E}"/>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a:extLst>
            <a:ext uri="{FF2B5EF4-FFF2-40B4-BE49-F238E27FC236}">
              <a16:creationId xmlns:a16="http://schemas.microsoft.com/office/drawing/2014/main" id="{439C01F5-DCD8-4FEF-9456-6431F5E088D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a:extLst>
            <a:ext uri="{FF2B5EF4-FFF2-40B4-BE49-F238E27FC236}">
              <a16:creationId xmlns:a16="http://schemas.microsoft.com/office/drawing/2014/main" id="{A99C661A-8A91-47B1-8BB1-665BE4BDB5CF}"/>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a:extLst>
            <a:ext uri="{FF2B5EF4-FFF2-40B4-BE49-F238E27FC236}">
              <a16:creationId xmlns:a16="http://schemas.microsoft.com/office/drawing/2014/main" id="{022207C8-F5FF-472F-AC07-592EDE1D0555}"/>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a:extLst>
            <a:ext uri="{FF2B5EF4-FFF2-40B4-BE49-F238E27FC236}">
              <a16:creationId xmlns:a16="http://schemas.microsoft.com/office/drawing/2014/main" id="{625C821E-DC0A-45FC-A92C-AE43AF95D0D0}"/>
            </a:ext>
          </a:extLst>
        </xdr:cNvPr>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a:extLst>
            <a:ext uri="{FF2B5EF4-FFF2-40B4-BE49-F238E27FC236}">
              <a16:creationId xmlns:a16="http://schemas.microsoft.com/office/drawing/2014/main" id="{ECC4EA36-45E8-4216-8E0C-38AAD047BC2D}"/>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a:extLst>
            <a:ext uri="{FF2B5EF4-FFF2-40B4-BE49-F238E27FC236}">
              <a16:creationId xmlns:a16="http://schemas.microsoft.com/office/drawing/2014/main" id="{0DE19EC4-4DC5-4D8C-AA13-0AD4C8B112DF}"/>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a:extLst>
            <a:ext uri="{FF2B5EF4-FFF2-40B4-BE49-F238E27FC236}">
              <a16:creationId xmlns:a16="http://schemas.microsoft.com/office/drawing/2014/main" id="{F8A2D05F-2433-4B24-B1D6-7EF2FD574003}"/>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a:extLst>
            <a:ext uri="{FF2B5EF4-FFF2-40B4-BE49-F238E27FC236}">
              <a16:creationId xmlns:a16="http://schemas.microsoft.com/office/drawing/2014/main" id="{15C9F017-40EB-4B9B-8147-B664E5F990C7}"/>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a:extLst>
            <a:ext uri="{FF2B5EF4-FFF2-40B4-BE49-F238E27FC236}">
              <a16:creationId xmlns:a16="http://schemas.microsoft.com/office/drawing/2014/main" id="{6E6BB909-0BE3-43AC-AA41-7A0FB8B758F5}"/>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9531F65-3E89-4376-BFB1-13564B0376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E1ED04C-C908-4F31-A561-85491F6C3BF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069811E-D29B-44B1-9695-6151ACCCE8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FAC492F-2AEA-4577-B7BE-BBABABDCC7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303023E-466E-49F6-B109-0023DEA504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79828</xdr:rowOff>
    </xdr:from>
    <xdr:to>
      <xdr:col>116</xdr:col>
      <xdr:colOff>114300</xdr:colOff>
      <xdr:row>57</xdr:row>
      <xdr:rowOff>9978</xdr:rowOff>
    </xdr:to>
    <xdr:sp macro="" textlink="">
      <xdr:nvSpPr>
        <xdr:cNvPr id="705" name="楕円 704">
          <a:extLst>
            <a:ext uri="{FF2B5EF4-FFF2-40B4-BE49-F238E27FC236}">
              <a16:creationId xmlns:a16="http://schemas.microsoft.com/office/drawing/2014/main" id="{32367E86-C66A-4D14-9FD5-CF903A55E504}"/>
            </a:ext>
          </a:extLst>
        </xdr:cNvPr>
        <xdr:cNvSpPr/>
      </xdr:nvSpPr>
      <xdr:spPr>
        <a:xfrm>
          <a:off x="22110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102705</xdr:rowOff>
    </xdr:from>
    <xdr:ext cx="469744" cy="259045"/>
    <xdr:sp macro="" textlink="">
      <xdr:nvSpPr>
        <xdr:cNvPr id="706" name="【学校施設】&#10;一人当たり面積該当値テキスト">
          <a:extLst>
            <a:ext uri="{FF2B5EF4-FFF2-40B4-BE49-F238E27FC236}">
              <a16:creationId xmlns:a16="http://schemas.microsoft.com/office/drawing/2014/main" id="{D2BC3EBB-BA12-4C5A-A8F2-F58192E48AD2}"/>
            </a:ext>
          </a:extLst>
        </xdr:cNvPr>
        <xdr:cNvSpPr txBox="1"/>
      </xdr:nvSpPr>
      <xdr:spPr>
        <a:xfrm>
          <a:off x="22199600" y="953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102688</xdr:rowOff>
    </xdr:from>
    <xdr:to>
      <xdr:col>112</xdr:col>
      <xdr:colOff>38100</xdr:colOff>
      <xdr:row>56</xdr:row>
      <xdr:rowOff>32838</xdr:rowOff>
    </xdr:to>
    <xdr:sp macro="" textlink="">
      <xdr:nvSpPr>
        <xdr:cNvPr id="707" name="楕円 706">
          <a:extLst>
            <a:ext uri="{FF2B5EF4-FFF2-40B4-BE49-F238E27FC236}">
              <a16:creationId xmlns:a16="http://schemas.microsoft.com/office/drawing/2014/main" id="{E1E3E2E5-603A-4CDB-A63E-F338E16714DC}"/>
            </a:ext>
          </a:extLst>
        </xdr:cNvPr>
        <xdr:cNvSpPr/>
      </xdr:nvSpPr>
      <xdr:spPr>
        <a:xfrm>
          <a:off x="21272500" y="9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153488</xdr:rowOff>
    </xdr:from>
    <xdr:to>
      <xdr:col>116</xdr:col>
      <xdr:colOff>63500</xdr:colOff>
      <xdr:row>56</xdr:row>
      <xdr:rowOff>130628</xdr:rowOff>
    </xdr:to>
    <xdr:cxnSp macro="">
      <xdr:nvCxnSpPr>
        <xdr:cNvPr id="708" name="直線コネクタ 707">
          <a:extLst>
            <a:ext uri="{FF2B5EF4-FFF2-40B4-BE49-F238E27FC236}">
              <a16:creationId xmlns:a16="http://schemas.microsoft.com/office/drawing/2014/main" id="{AE5634AA-847F-44B1-A34A-4AF28EE5E7DD}"/>
            </a:ext>
          </a:extLst>
        </xdr:cNvPr>
        <xdr:cNvCxnSpPr/>
      </xdr:nvCxnSpPr>
      <xdr:spPr>
        <a:xfrm>
          <a:off x="21323300" y="9583238"/>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11249</xdr:rowOff>
    </xdr:from>
    <xdr:to>
      <xdr:col>107</xdr:col>
      <xdr:colOff>101600</xdr:colOff>
      <xdr:row>56</xdr:row>
      <xdr:rowOff>112849</xdr:rowOff>
    </xdr:to>
    <xdr:sp macro="" textlink="">
      <xdr:nvSpPr>
        <xdr:cNvPr id="709" name="楕円 708">
          <a:extLst>
            <a:ext uri="{FF2B5EF4-FFF2-40B4-BE49-F238E27FC236}">
              <a16:creationId xmlns:a16="http://schemas.microsoft.com/office/drawing/2014/main" id="{2F3261F6-AFC7-44D9-AF84-9FA074A4AA28}"/>
            </a:ext>
          </a:extLst>
        </xdr:cNvPr>
        <xdr:cNvSpPr/>
      </xdr:nvSpPr>
      <xdr:spPr>
        <a:xfrm>
          <a:off x="20383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153488</xdr:rowOff>
    </xdr:from>
    <xdr:to>
      <xdr:col>111</xdr:col>
      <xdr:colOff>177800</xdr:colOff>
      <xdr:row>56</xdr:row>
      <xdr:rowOff>62049</xdr:rowOff>
    </xdr:to>
    <xdr:cxnSp macro="">
      <xdr:nvCxnSpPr>
        <xdr:cNvPr id="710" name="直線コネクタ 709">
          <a:extLst>
            <a:ext uri="{FF2B5EF4-FFF2-40B4-BE49-F238E27FC236}">
              <a16:creationId xmlns:a16="http://schemas.microsoft.com/office/drawing/2014/main" id="{F01A0C73-BC22-4CE2-8A1B-8DDE844B63C1}"/>
            </a:ext>
          </a:extLst>
        </xdr:cNvPr>
        <xdr:cNvCxnSpPr/>
      </xdr:nvCxnSpPr>
      <xdr:spPr>
        <a:xfrm flipV="1">
          <a:off x="20434300" y="9583238"/>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130447</xdr:rowOff>
    </xdr:from>
    <xdr:to>
      <xdr:col>102</xdr:col>
      <xdr:colOff>165100</xdr:colOff>
      <xdr:row>56</xdr:row>
      <xdr:rowOff>60597</xdr:rowOff>
    </xdr:to>
    <xdr:sp macro="" textlink="">
      <xdr:nvSpPr>
        <xdr:cNvPr id="711" name="楕円 710">
          <a:extLst>
            <a:ext uri="{FF2B5EF4-FFF2-40B4-BE49-F238E27FC236}">
              <a16:creationId xmlns:a16="http://schemas.microsoft.com/office/drawing/2014/main" id="{0604DB7A-580C-41B5-AF00-230F75710DA3}"/>
            </a:ext>
          </a:extLst>
        </xdr:cNvPr>
        <xdr:cNvSpPr/>
      </xdr:nvSpPr>
      <xdr:spPr>
        <a:xfrm>
          <a:off x="19494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9797</xdr:rowOff>
    </xdr:from>
    <xdr:to>
      <xdr:col>107</xdr:col>
      <xdr:colOff>50800</xdr:colOff>
      <xdr:row>56</xdr:row>
      <xdr:rowOff>62049</xdr:rowOff>
    </xdr:to>
    <xdr:cxnSp macro="">
      <xdr:nvCxnSpPr>
        <xdr:cNvPr id="712" name="直線コネクタ 711">
          <a:extLst>
            <a:ext uri="{FF2B5EF4-FFF2-40B4-BE49-F238E27FC236}">
              <a16:creationId xmlns:a16="http://schemas.microsoft.com/office/drawing/2014/main" id="{CA9FB3A8-5448-410D-8B19-E2CB2AAAC35B}"/>
            </a:ext>
          </a:extLst>
        </xdr:cNvPr>
        <xdr:cNvCxnSpPr/>
      </xdr:nvCxnSpPr>
      <xdr:spPr>
        <a:xfrm>
          <a:off x="19545300" y="96109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141877</xdr:rowOff>
    </xdr:from>
    <xdr:to>
      <xdr:col>98</xdr:col>
      <xdr:colOff>38100</xdr:colOff>
      <xdr:row>56</xdr:row>
      <xdr:rowOff>72027</xdr:rowOff>
    </xdr:to>
    <xdr:sp macro="" textlink="">
      <xdr:nvSpPr>
        <xdr:cNvPr id="713" name="楕円 712">
          <a:extLst>
            <a:ext uri="{FF2B5EF4-FFF2-40B4-BE49-F238E27FC236}">
              <a16:creationId xmlns:a16="http://schemas.microsoft.com/office/drawing/2014/main" id="{54D2686F-741D-40E2-AA71-BAB20D673B37}"/>
            </a:ext>
          </a:extLst>
        </xdr:cNvPr>
        <xdr:cNvSpPr/>
      </xdr:nvSpPr>
      <xdr:spPr>
        <a:xfrm>
          <a:off x="18605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9797</xdr:rowOff>
    </xdr:from>
    <xdr:to>
      <xdr:col>102</xdr:col>
      <xdr:colOff>114300</xdr:colOff>
      <xdr:row>56</xdr:row>
      <xdr:rowOff>21227</xdr:rowOff>
    </xdr:to>
    <xdr:cxnSp macro="">
      <xdr:nvCxnSpPr>
        <xdr:cNvPr id="714" name="直線コネクタ 713">
          <a:extLst>
            <a:ext uri="{FF2B5EF4-FFF2-40B4-BE49-F238E27FC236}">
              <a16:creationId xmlns:a16="http://schemas.microsoft.com/office/drawing/2014/main" id="{AB3076AA-F93C-4305-8DD0-179AED9F4F10}"/>
            </a:ext>
          </a:extLst>
        </xdr:cNvPr>
        <xdr:cNvCxnSpPr/>
      </xdr:nvCxnSpPr>
      <xdr:spPr>
        <a:xfrm flipV="1">
          <a:off x="18656300" y="9610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a:extLst>
            <a:ext uri="{FF2B5EF4-FFF2-40B4-BE49-F238E27FC236}">
              <a16:creationId xmlns:a16="http://schemas.microsoft.com/office/drawing/2014/main" id="{BBA0D6D6-8D4B-4309-92BB-F97CB5A96AAC}"/>
            </a:ext>
          </a:extLst>
        </xdr:cNvPr>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a:extLst>
            <a:ext uri="{FF2B5EF4-FFF2-40B4-BE49-F238E27FC236}">
              <a16:creationId xmlns:a16="http://schemas.microsoft.com/office/drawing/2014/main" id="{E7EB5CE6-DFA3-4271-BB94-67698DE40F23}"/>
            </a:ext>
          </a:extLst>
        </xdr:cNvPr>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7" name="n_3aveValue【学校施設】&#10;一人当たり面積">
          <a:extLst>
            <a:ext uri="{FF2B5EF4-FFF2-40B4-BE49-F238E27FC236}">
              <a16:creationId xmlns:a16="http://schemas.microsoft.com/office/drawing/2014/main" id="{0BC822CE-A912-47E5-8963-16882E5F8DF9}"/>
            </a:ext>
          </a:extLst>
        </xdr:cNvPr>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718" name="n_4aveValue【学校施設】&#10;一人当たり面積">
          <a:extLst>
            <a:ext uri="{FF2B5EF4-FFF2-40B4-BE49-F238E27FC236}">
              <a16:creationId xmlns:a16="http://schemas.microsoft.com/office/drawing/2014/main" id="{78388C71-3946-42DA-9987-6D7AD433AF65}"/>
            </a:ext>
          </a:extLst>
        </xdr:cNvPr>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49365</xdr:rowOff>
    </xdr:from>
    <xdr:ext cx="469744" cy="259045"/>
    <xdr:sp macro="" textlink="">
      <xdr:nvSpPr>
        <xdr:cNvPr id="719" name="n_1mainValue【学校施設】&#10;一人当たり面積">
          <a:extLst>
            <a:ext uri="{FF2B5EF4-FFF2-40B4-BE49-F238E27FC236}">
              <a16:creationId xmlns:a16="http://schemas.microsoft.com/office/drawing/2014/main" id="{E6A78569-988D-4B45-87D1-FA60891F144C}"/>
            </a:ext>
          </a:extLst>
        </xdr:cNvPr>
        <xdr:cNvSpPr txBox="1"/>
      </xdr:nvSpPr>
      <xdr:spPr>
        <a:xfrm>
          <a:off x="21075727" y="930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129376</xdr:rowOff>
    </xdr:from>
    <xdr:ext cx="469744" cy="259045"/>
    <xdr:sp macro="" textlink="">
      <xdr:nvSpPr>
        <xdr:cNvPr id="720" name="n_2mainValue【学校施設】&#10;一人当たり面積">
          <a:extLst>
            <a:ext uri="{FF2B5EF4-FFF2-40B4-BE49-F238E27FC236}">
              <a16:creationId xmlns:a16="http://schemas.microsoft.com/office/drawing/2014/main" id="{683B0F84-7606-4328-B73A-9956C1DAFCA7}"/>
            </a:ext>
          </a:extLst>
        </xdr:cNvPr>
        <xdr:cNvSpPr txBox="1"/>
      </xdr:nvSpPr>
      <xdr:spPr>
        <a:xfrm>
          <a:off x="20199427" y="93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77124</xdr:rowOff>
    </xdr:from>
    <xdr:ext cx="469744" cy="259045"/>
    <xdr:sp macro="" textlink="">
      <xdr:nvSpPr>
        <xdr:cNvPr id="721" name="n_3mainValue【学校施設】&#10;一人当たり面積">
          <a:extLst>
            <a:ext uri="{FF2B5EF4-FFF2-40B4-BE49-F238E27FC236}">
              <a16:creationId xmlns:a16="http://schemas.microsoft.com/office/drawing/2014/main" id="{6E17995F-C6AB-428A-8637-E96FD4AB8AE0}"/>
            </a:ext>
          </a:extLst>
        </xdr:cNvPr>
        <xdr:cNvSpPr txBox="1"/>
      </xdr:nvSpPr>
      <xdr:spPr>
        <a:xfrm>
          <a:off x="193104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88554</xdr:rowOff>
    </xdr:from>
    <xdr:ext cx="469744" cy="259045"/>
    <xdr:sp macro="" textlink="">
      <xdr:nvSpPr>
        <xdr:cNvPr id="722" name="n_4mainValue【学校施設】&#10;一人当たり面積">
          <a:extLst>
            <a:ext uri="{FF2B5EF4-FFF2-40B4-BE49-F238E27FC236}">
              <a16:creationId xmlns:a16="http://schemas.microsoft.com/office/drawing/2014/main" id="{C64F95C8-8DC5-4530-AFF3-61C5BF33AE70}"/>
            </a:ext>
          </a:extLst>
        </xdr:cNvPr>
        <xdr:cNvSpPr txBox="1"/>
      </xdr:nvSpPr>
      <xdr:spPr>
        <a:xfrm>
          <a:off x="18421427" y="93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CF9F31AB-8211-4F24-814A-46BACADAB5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F546BFA0-35B5-4706-94BA-47FFD68FCE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C04A11B2-3B4A-4803-B2D1-0B0C5ADD4B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DA98A915-588E-4F9E-A740-21987291DB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8916AB10-2413-45FD-A9FF-A932442094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9E67372E-D80C-4F4C-B94F-BB9BF52128E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E87CF63B-890F-41D9-AF60-AF10534938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78A263E7-93A3-4C80-A9E4-1FD3A170225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844A0457-342E-44E3-AE99-1A0059B106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704EA1CA-7AEA-449A-9174-C3DCFF5ADA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69C8049F-8AA9-4202-AC7E-28EBA1DE15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9F916693-9030-421A-A245-DD5F70FA6AF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6197778F-D9B5-4F53-857B-B49A57D560D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377275B7-EA9B-4093-A7D1-5D14956FCB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8F771849-6205-466C-BD2E-9E59F48C6D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70BCB046-B913-405E-A391-A2A0397328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6F2EB9FB-31B5-4515-9C78-19796BFE6F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C40CFCE9-C122-4CF3-B58A-5DD36256392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D996E820-8555-4CA7-8C18-CBF1B4AEB95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63F4A022-3B5C-4F63-BF91-AA2FC66773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F5697132-8E9D-4056-BB31-AF9F6792F2C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7CF40381-A278-489C-95EC-33CACFCC8B4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1E9F6387-2A48-4128-94D5-91AE83A2452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2E88B140-69C9-4624-83ED-57F11FDAD1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3C3C81CA-B7D6-40AD-BA1F-4498878E9C6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42EEBC46-57CB-42F4-92A3-6E5F5C4EABEC}"/>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id="{EE894053-35B1-4848-9FA2-978404ABE85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62E7BC55-0380-417B-91AF-E4DEB9B9EEC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a:extLst>
            <a:ext uri="{FF2B5EF4-FFF2-40B4-BE49-F238E27FC236}">
              <a16:creationId xmlns:a16="http://schemas.microsoft.com/office/drawing/2014/main" id="{10AD7FF3-4EE8-427A-8159-59CBE19B1436}"/>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a:extLst>
            <a:ext uri="{FF2B5EF4-FFF2-40B4-BE49-F238E27FC236}">
              <a16:creationId xmlns:a16="http://schemas.microsoft.com/office/drawing/2014/main" id="{6E434A3F-586D-4A3A-96AE-6424616B9E9C}"/>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753" name="【児童館】&#10;有形固定資産減価償却率平均値テキスト">
          <a:extLst>
            <a:ext uri="{FF2B5EF4-FFF2-40B4-BE49-F238E27FC236}">
              <a16:creationId xmlns:a16="http://schemas.microsoft.com/office/drawing/2014/main" id="{ED66B2C0-92B0-4CE8-8BCE-AA656C591866}"/>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a:extLst>
            <a:ext uri="{FF2B5EF4-FFF2-40B4-BE49-F238E27FC236}">
              <a16:creationId xmlns:a16="http://schemas.microsoft.com/office/drawing/2014/main" id="{D9831500-6AC9-445A-A312-4F94C53D1D51}"/>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a:extLst>
            <a:ext uri="{FF2B5EF4-FFF2-40B4-BE49-F238E27FC236}">
              <a16:creationId xmlns:a16="http://schemas.microsoft.com/office/drawing/2014/main" id="{5FF4BEC2-483B-4389-B04F-A0885A9D0DF7}"/>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a:extLst>
            <a:ext uri="{FF2B5EF4-FFF2-40B4-BE49-F238E27FC236}">
              <a16:creationId xmlns:a16="http://schemas.microsoft.com/office/drawing/2014/main" id="{413E20BA-63E2-4F6B-BC2C-1839FCE33811}"/>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a:extLst>
            <a:ext uri="{FF2B5EF4-FFF2-40B4-BE49-F238E27FC236}">
              <a16:creationId xmlns:a16="http://schemas.microsoft.com/office/drawing/2014/main" id="{4B76BAF0-61E7-4328-813B-71669C8BDD0E}"/>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a:extLst>
            <a:ext uri="{FF2B5EF4-FFF2-40B4-BE49-F238E27FC236}">
              <a16:creationId xmlns:a16="http://schemas.microsoft.com/office/drawing/2014/main" id="{574E940F-8751-4135-BE06-C5B326F4FD44}"/>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BEF6324-165C-47FD-9031-18D92CE1FB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1502373-F6D9-44D9-A49D-62F61584C2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16372A5-2E34-4DFD-B38A-836C10E989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5A46A4E-A1B1-43AA-B615-E0B0E298C36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F980DB9-A4A0-415D-8F14-3A579B8D11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64" name="楕円 763">
          <a:extLst>
            <a:ext uri="{FF2B5EF4-FFF2-40B4-BE49-F238E27FC236}">
              <a16:creationId xmlns:a16="http://schemas.microsoft.com/office/drawing/2014/main" id="{8BE046A6-DEE6-4020-AC4B-C3E9778A870C}"/>
            </a:ext>
          </a:extLst>
        </xdr:cNvPr>
        <xdr:cNvSpPr/>
      </xdr:nvSpPr>
      <xdr:spPr>
        <a:xfrm>
          <a:off x="16268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122845</xdr:rowOff>
    </xdr:from>
    <xdr:ext cx="405111" cy="259045"/>
    <xdr:sp macro="" textlink="">
      <xdr:nvSpPr>
        <xdr:cNvPr id="765" name="【児童館】&#10;有形固定資産減価償却率該当値テキスト">
          <a:extLst>
            <a:ext uri="{FF2B5EF4-FFF2-40B4-BE49-F238E27FC236}">
              <a16:creationId xmlns:a16="http://schemas.microsoft.com/office/drawing/2014/main" id="{E6254253-4ACB-42EC-B6EB-021AB841C2A5}"/>
            </a:ext>
          </a:extLst>
        </xdr:cNvPr>
        <xdr:cNvSpPr txBox="1"/>
      </xdr:nvSpPr>
      <xdr:spPr>
        <a:xfrm>
          <a:off x="16357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766" name="楕円 765">
          <a:extLst>
            <a:ext uri="{FF2B5EF4-FFF2-40B4-BE49-F238E27FC236}">
              <a16:creationId xmlns:a16="http://schemas.microsoft.com/office/drawing/2014/main" id="{0FA49A40-605D-494E-848B-E9A4B46544EB}"/>
            </a:ext>
          </a:extLst>
        </xdr:cNvPr>
        <xdr:cNvSpPr/>
      </xdr:nvSpPr>
      <xdr:spPr>
        <a:xfrm>
          <a:off x="15430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82</xdr:row>
      <xdr:rowOff>162198</xdr:rowOff>
    </xdr:to>
    <xdr:cxnSp macro="">
      <xdr:nvCxnSpPr>
        <xdr:cNvPr id="767" name="直線コネクタ 766">
          <a:extLst>
            <a:ext uri="{FF2B5EF4-FFF2-40B4-BE49-F238E27FC236}">
              <a16:creationId xmlns:a16="http://schemas.microsoft.com/office/drawing/2014/main" id="{58820F1F-705D-4025-AA0E-ACB18F68F556}"/>
            </a:ext>
          </a:extLst>
        </xdr:cNvPr>
        <xdr:cNvCxnSpPr/>
      </xdr:nvCxnSpPr>
      <xdr:spPr>
        <a:xfrm flipV="1">
          <a:off x="15481300" y="142096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132624</xdr:rowOff>
    </xdr:from>
    <xdr:to>
      <xdr:col>76</xdr:col>
      <xdr:colOff>165100</xdr:colOff>
      <xdr:row>82</xdr:row>
      <xdr:rowOff>62774</xdr:rowOff>
    </xdr:to>
    <xdr:sp macro="" textlink="">
      <xdr:nvSpPr>
        <xdr:cNvPr id="768" name="楕円 767">
          <a:extLst>
            <a:ext uri="{FF2B5EF4-FFF2-40B4-BE49-F238E27FC236}">
              <a16:creationId xmlns:a16="http://schemas.microsoft.com/office/drawing/2014/main" id="{6E1AB58B-3C96-4304-8EC6-34367102839B}"/>
            </a:ext>
          </a:extLst>
        </xdr:cNvPr>
        <xdr:cNvSpPr/>
      </xdr:nvSpPr>
      <xdr:spPr>
        <a:xfrm>
          <a:off x="14541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162198</xdr:rowOff>
    </xdr:to>
    <xdr:cxnSp macro="">
      <xdr:nvCxnSpPr>
        <xdr:cNvPr id="769" name="直線コネクタ 768">
          <a:extLst>
            <a:ext uri="{FF2B5EF4-FFF2-40B4-BE49-F238E27FC236}">
              <a16:creationId xmlns:a16="http://schemas.microsoft.com/office/drawing/2014/main" id="{6F4B8C7D-3A42-4F7B-B445-90D8A9D842FF}"/>
            </a:ext>
          </a:extLst>
        </xdr:cNvPr>
        <xdr:cNvCxnSpPr/>
      </xdr:nvCxnSpPr>
      <xdr:spPr>
        <a:xfrm>
          <a:off x="14592300" y="14070874"/>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70" name="楕円 769">
          <a:extLst>
            <a:ext uri="{FF2B5EF4-FFF2-40B4-BE49-F238E27FC236}">
              <a16:creationId xmlns:a16="http://schemas.microsoft.com/office/drawing/2014/main" id="{F2FAD5F2-5F52-4F6A-9214-60B3A5BA43CF}"/>
            </a:ext>
          </a:extLst>
        </xdr:cNvPr>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64226</xdr:rowOff>
    </xdr:to>
    <xdr:cxnSp macro="">
      <xdr:nvCxnSpPr>
        <xdr:cNvPr id="771" name="直線コネクタ 770">
          <a:extLst>
            <a:ext uri="{FF2B5EF4-FFF2-40B4-BE49-F238E27FC236}">
              <a16:creationId xmlns:a16="http://schemas.microsoft.com/office/drawing/2014/main" id="{26C171E8-4376-48AA-9329-48253671D6FC}"/>
            </a:ext>
          </a:extLst>
        </xdr:cNvPr>
        <xdr:cNvCxnSpPr/>
      </xdr:nvCxnSpPr>
      <xdr:spPr>
        <a:xfrm flipV="1">
          <a:off x="13703300" y="140708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140788</xdr:rowOff>
    </xdr:from>
    <xdr:to>
      <xdr:col>67</xdr:col>
      <xdr:colOff>101600</xdr:colOff>
      <xdr:row>82</xdr:row>
      <xdr:rowOff>70938</xdr:rowOff>
    </xdr:to>
    <xdr:sp macro="" textlink="">
      <xdr:nvSpPr>
        <xdr:cNvPr id="772" name="楕円 771">
          <a:extLst>
            <a:ext uri="{FF2B5EF4-FFF2-40B4-BE49-F238E27FC236}">
              <a16:creationId xmlns:a16="http://schemas.microsoft.com/office/drawing/2014/main" id="{08BBC67D-B476-4D02-A8DC-E37776543CDE}"/>
            </a:ext>
          </a:extLst>
        </xdr:cNvPr>
        <xdr:cNvSpPr/>
      </xdr:nvSpPr>
      <xdr:spPr>
        <a:xfrm>
          <a:off x="12763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20138</xdr:rowOff>
    </xdr:from>
    <xdr:to>
      <xdr:col>71</xdr:col>
      <xdr:colOff>177800</xdr:colOff>
      <xdr:row>82</xdr:row>
      <xdr:rowOff>64226</xdr:rowOff>
    </xdr:to>
    <xdr:cxnSp macro="">
      <xdr:nvCxnSpPr>
        <xdr:cNvPr id="773" name="直線コネクタ 772">
          <a:extLst>
            <a:ext uri="{FF2B5EF4-FFF2-40B4-BE49-F238E27FC236}">
              <a16:creationId xmlns:a16="http://schemas.microsoft.com/office/drawing/2014/main" id="{DE842DA7-F30E-402A-9C4F-912BA0EB41CA}"/>
            </a:ext>
          </a:extLst>
        </xdr:cNvPr>
        <xdr:cNvCxnSpPr/>
      </xdr:nvCxnSpPr>
      <xdr:spPr>
        <a:xfrm>
          <a:off x="12814300" y="140790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4" name="n_1aveValue【児童館】&#10;有形固定資産減価償却率">
          <a:extLst>
            <a:ext uri="{FF2B5EF4-FFF2-40B4-BE49-F238E27FC236}">
              <a16:creationId xmlns:a16="http://schemas.microsoft.com/office/drawing/2014/main" id="{D192302E-FBD7-49A3-B7EA-8891A0F16368}"/>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5" name="n_2aveValue【児童館】&#10;有形固定資産減価償却率">
          <a:extLst>
            <a:ext uri="{FF2B5EF4-FFF2-40B4-BE49-F238E27FC236}">
              <a16:creationId xmlns:a16="http://schemas.microsoft.com/office/drawing/2014/main" id="{D6B026EC-6350-4DAE-92C3-56F043EB67A4}"/>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76" name="n_3aveValue【児童館】&#10;有形固定資産減価償却率">
          <a:extLst>
            <a:ext uri="{FF2B5EF4-FFF2-40B4-BE49-F238E27FC236}">
              <a16:creationId xmlns:a16="http://schemas.microsoft.com/office/drawing/2014/main" id="{D888DB9C-5D6A-4949-86F1-2C48B6249F93}"/>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77" name="n_4aveValue【児童館】&#10;有形固定資産減価償却率">
          <a:extLst>
            <a:ext uri="{FF2B5EF4-FFF2-40B4-BE49-F238E27FC236}">
              <a16:creationId xmlns:a16="http://schemas.microsoft.com/office/drawing/2014/main" id="{33DF9E56-366C-45CA-939A-BE5635F7F011}"/>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58075</xdr:rowOff>
    </xdr:from>
    <xdr:ext cx="405111" cy="259045"/>
    <xdr:sp macro="" textlink="">
      <xdr:nvSpPr>
        <xdr:cNvPr id="778" name="n_1mainValue【児童館】&#10;有形固定資産減価償却率">
          <a:extLst>
            <a:ext uri="{FF2B5EF4-FFF2-40B4-BE49-F238E27FC236}">
              <a16:creationId xmlns:a16="http://schemas.microsoft.com/office/drawing/2014/main" id="{DC30A9A3-637E-481A-96C8-F723F76B35C7}"/>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79301</xdr:rowOff>
    </xdr:from>
    <xdr:ext cx="405111" cy="259045"/>
    <xdr:sp macro="" textlink="">
      <xdr:nvSpPr>
        <xdr:cNvPr id="779" name="n_2mainValue【児童館】&#10;有形固定資産減価償却率">
          <a:extLst>
            <a:ext uri="{FF2B5EF4-FFF2-40B4-BE49-F238E27FC236}">
              <a16:creationId xmlns:a16="http://schemas.microsoft.com/office/drawing/2014/main" id="{A137F8F2-B727-45E0-9103-C742828262E1}"/>
            </a:ext>
          </a:extLst>
        </xdr:cNvPr>
        <xdr:cNvSpPr txBox="1"/>
      </xdr:nvSpPr>
      <xdr:spPr>
        <a:xfrm>
          <a:off x="14389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80" name="n_3mainValue【児童館】&#10;有形固定資産減価償却率">
          <a:extLst>
            <a:ext uri="{FF2B5EF4-FFF2-40B4-BE49-F238E27FC236}">
              <a16:creationId xmlns:a16="http://schemas.microsoft.com/office/drawing/2014/main" id="{749B581D-2C79-4155-ADCE-5B4868982E6B}"/>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87465</xdr:rowOff>
    </xdr:from>
    <xdr:ext cx="405111" cy="259045"/>
    <xdr:sp macro="" textlink="">
      <xdr:nvSpPr>
        <xdr:cNvPr id="781" name="n_4mainValue【児童館】&#10;有形固定資産減価償却率">
          <a:extLst>
            <a:ext uri="{FF2B5EF4-FFF2-40B4-BE49-F238E27FC236}">
              <a16:creationId xmlns:a16="http://schemas.microsoft.com/office/drawing/2014/main" id="{9DA58A62-38BB-48A0-A248-B93292E3BCE9}"/>
            </a:ext>
          </a:extLst>
        </xdr:cNvPr>
        <xdr:cNvSpPr txBox="1"/>
      </xdr:nvSpPr>
      <xdr:spPr>
        <a:xfrm>
          <a:off x="12611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86213EA3-C27B-4461-B5A7-B456B1510A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EE585686-4E09-4030-983A-CD7A122919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17EAB4F5-B263-45E0-B763-EEE167B6B1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5A067D2A-59FE-453C-B1C0-38A491F088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E3B751FB-8CA5-481C-A856-F6E6E1DAA2B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5AE11D05-B457-4729-8E24-C31F1E3D01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33A9294-955C-4B3B-B862-258DE1D663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3D2444FA-0BE2-48B2-A060-E29BF02037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BB05E482-1E47-4DA0-987F-1B7306D2ECE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EECAF982-792B-4C7E-9403-E615727F35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A4AABB64-D73A-4874-B42C-EE0F520DE6B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C8BE32AC-5A8F-446C-9D57-319ED3D4029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BE016628-5E57-4A88-A32C-6AF6DCBC482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62C5DA3E-1780-4404-B688-6DD46CC1B6F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220D631D-2934-44BC-9369-D9E4E390474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72184F11-E374-4882-9792-6775ED33B9D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96AFE6A5-8676-490A-8B11-E02629B6DD4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DF5E2EB6-5D6D-4289-AF87-8DA1502A4E1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A8C065BA-220C-4A0C-B707-324AAEC2BC0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C3E9FA39-15B2-4E39-8E76-00D95042A1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C6B39CE1-CA7A-4064-8B95-C14FE527652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a:extLst>
            <a:ext uri="{FF2B5EF4-FFF2-40B4-BE49-F238E27FC236}">
              <a16:creationId xmlns:a16="http://schemas.microsoft.com/office/drawing/2014/main" id="{400A4500-37BF-4EA7-824E-662446837BD8}"/>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a:extLst>
            <a:ext uri="{FF2B5EF4-FFF2-40B4-BE49-F238E27FC236}">
              <a16:creationId xmlns:a16="http://schemas.microsoft.com/office/drawing/2014/main" id="{6CD703CC-CF79-4CB1-944F-7F8A0E16ED6B}"/>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a:extLst>
            <a:ext uri="{FF2B5EF4-FFF2-40B4-BE49-F238E27FC236}">
              <a16:creationId xmlns:a16="http://schemas.microsoft.com/office/drawing/2014/main" id="{97B66465-E60E-428F-849C-27801E13CB7E}"/>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a:extLst>
            <a:ext uri="{FF2B5EF4-FFF2-40B4-BE49-F238E27FC236}">
              <a16:creationId xmlns:a16="http://schemas.microsoft.com/office/drawing/2014/main" id="{FB30BB18-4FA6-4F4C-A5E6-37DB25C249E8}"/>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a:extLst>
            <a:ext uri="{FF2B5EF4-FFF2-40B4-BE49-F238E27FC236}">
              <a16:creationId xmlns:a16="http://schemas.microsoft.com/office/drawing/2014/main" id="{58D44F58-2C23-461F-B70C-CE866520CF06}"/>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a:extLst>
            <a:ext uri="{FF2B5EF4-FFF2-40B4-BE49-F238E27FC236}">
              <a16:creationId xmlns:a16="http://schemas.microsoft.com/office/drawing/2014/main" id="{B02E90D2-7A49-4C28-B7E3-B9D6541636EF}"/>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a:extLst>
            <a:ext uri="{FF2B5EF4-FFF2-40B4-BE49-F238E27FC236}">
              <a16:creationId xmlns:a16="http://schemas.microsoft.com/office/drawing/2014/main" id="{21423437-131C-4F00-9F3F-8211774F4D29}"/>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a:extLst>
            <a:ext uri="{FF2B5EF4-FFF2-40B4-BE49-F238E27FC236}">
              <a16:creationId xmlns:a16="http://schemas.microsoft.com/office/drawing/2014/main" id="{710F70C2-5928-4F02-B5E4-6DCF443F26B1}"/>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a:extLst>
            <a:ext uri="{FF2B5EF4-FFF2-40B4-BE49-F238E27FC236}">
              <a16:creationId xmlns:a16="http://schemas.microsoft.com/office/drawing/2014/main" id="{C31DC17F-251E-41F6-95C4-E5981DFE5885}"/>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a:extLst>
            <a:ext uri="{FF2B5EF4-FFF2-40B4-BE49-F238E27FC236}">
              <a16:creationId xmlns:a16="http://schemas.microsoft.com/office/drawing/2014/main" id="{160D1A1A-5B6A-49D8-A70E-58BC8F117798}"/>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a:extLst>
            <a:ext uri="{FF2B5EF4-FFF2-40B4-BE49-F238E27FC236}">
              <a16:creationId xmlns:a16="http://schemas.microsoft.com/office/drawing/2014/main" id="{A309ECDD-49D3-4967-92A4-E00091F0B3E5}"/>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0022086-BE4F-4C29-A99C-95A8432351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68BEE9C-8B37-4A4F-B36C-AA9BA438A2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627B08E1-D010-453A-B3FB-4C6B9E09214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E0AF4FE-E321-4348-B930-6744819F3E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A2597FF-FF4C-4D6B-8CB1-F8391C2D2D6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9" name="楕円 818">
          <a:extLst>
            <a:ext uri="{FF2B5EF4-FFF2-40B4-BE49-F238E27FC236}">
              <a16:creationId xmlns:a16="http://schemas.microsoft.com/office/drawing/2014/main" id="{CE43AFD0-D8C5-4BD0-A982-8302EF3474C4}"/>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20" name="【児童館】&#10;一人当たり面積該当値テキスト">
          <a:extLst>
            <a:ext uri="{FF2B5EF4-FFF2-40B4-BE49-F238E27FC236}">
              <a16:creationId xmlns:a16="http://schemas.microsoft.com/office/drawing/2014/main" id="{2D1CA779-1CA7-48B9-AB27-612A80EF9BA5}"/>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21" name="楕円 820">
          <a:extLst>
            <a:ext uri="{FF2B5EF4-FFF2-40B4-BE49-F238E27FC236}">
              <a16:creationId xmlns:a16="http://schemas.microsoft.com/office/drawing/2014/main" id="{7C3BF45D-4F03-4074-8865-FCCB7FF36EFE}"/>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118111</xdr:rowOff>
    </xdr:to>
    <xdr:cxnSp macro="">
      <xdr:nvCxnSpPr>
        <xdr:cNvPr id="822" name="直線コネクタ 821">
          <a:extLst>
            <a:ext uri="{FF2B5EF4-FFF2-40B4-BE49-F238E27FC236}">
              <a16:creationId xmlns:a16="http://schemas.microsoft.com/office/drawing/2014/main" id="{EF8FECCC-DA39-42EA-9056-53E4CCA661FC}"/>
            </a:ext>
          </a:extLst>
        </xdr:cNvPr>
        <xdr:cNvCxnSpPr/>
      </xdr:nvCxnSpPr>
      <xdr:spPr>
        <a:xfrm flipV="1">
          <a:off x="21323300" y="14668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23" name="楕円 822">
          <a:extLst>
            <a:ext uri="{FF2B5EF4-FFF2-40B4-BE49-F238E27FC236}">
              <a16:creationId xmlns:a16="http://schemas.microsoft.com/office/drawing/2014/main" id="{AA29B03E-C612-4553-B9AA-47DC4F671FA4}"/>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24" name="直線コネクタ 823">
          <a:extLst>
            <a:ext uri="{FF2B5EF4-FFF2-40B4-BE49-F238E27FC236}">
              <a16:creationId xmlns:a16="http://schemas.microsoft.com/office/drawing/2014/main" id="{FD9945CB-2DF5-4906-BD05-E2AE4D8B9EDE}"/>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5" name="楕円 824">
          <a:extLst>
            <a:ext uri="{FF2B5EF4-FFF2-40B4-BE49-F238E27FC236}">
              <a16:creationId xmlns:a16="http://schemas.microsoft.com/office/drawing/2014/main" id="{E3734C3A-5DAA-4C34-B11C-E2FEBDE91A80}"/>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26" name="直線コネクタ 825">
          <a:extLst>
            <a:ext uri="{FF2B5EF4-FFF2-40B4-BE49-F238E27FC236}">
              <a16:creationId xmlns:a16="http://schemas.microsoft.com/office/drawing/2014/main" id="{676850C5-E97C-4534-89D1-DA899C87852D}"/>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27" name="楕円 826">
          <a:extLst>
            <a:ext uri="{FF2B5EF4-FFF2-40B4-BE49-F238E27FC236}">
              <a16:creationId xmlns:a16="http://schemas.microsoft.com/office/drawing/2014/main" id="{B5D4B2DB-A4E7-48A0-A996-55F7655D7035}"/>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28" name="直線コネクタ 827">
          <a:extLst>
            <a:ext uri="{FF2B5EF4-FFF2-40B4-BE49-F238E27FC236}">
              <a16:creationId xmlns:a16="http://schemas.microsoft.com/office/drawing/2014/main" id="{24491EF7-E7FA-4286-AE03-7525DEF0DB85}"/>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29" name="n_1aveValue【児童館】&#10;一人当たり面積">
          <a:extLst>
            <a:ext uri="{FF2B5EF4-FFF2-40B4-BE49-F238E27FC236}">
              <a16:creationId xmlns:a16="http://schemas.microsoft.com/office/drawing/2014/main" id="{F11BCD72-FB03-4DF7-9FCA-69517CBFDA6C}"/>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a:extLst>
            <a:ext uri="{FF2B5EF4-FFF2-40B4-BE49-F238E27FC236}">
              <a16:creationId xmlns:a16="http://schemas.microsoft.com/office/drawing/2014/main" id="{7A16EA18-47AC-4FDC-B6E0-B8C1A6ED379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1" name="n_3aveValue【児童館】&#10;一人当たり面積">
          <a:extLst>
            <a:ext uri="{FF2B5EF4-FFF2-40B4-BE49-F238E27FC236}">
              <a16:creationId xmlns:a16="http://schemas.microsoft.com/office/drawing/2014/main" id="{B6121A61-E52E-46A6-A4FB-2760BDFE02CF}"/>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2" name="n_4aveValue【児童館】&#10;一人当たり面積">
          <a:extLst>
            <a:ext uri="{FF2B5EF4-FFF2-40B4-BE49-F238E27FC236}">
              <a16:creationId xmlns:a16="http://schemas.microsoft.com/office/drawing/2014/main" id="{3901ED25-7FE5-49AC-912F-1965908B7DE8}"/>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33" name="n_1mainValue【児童館】&#10;一人当たり面積">
          <a:extLst>
            <a:ext uri="{FF2B5EF4-FFF2-40B4-BE49-F238E27FC236}">
              <a16:creationId xmlns:a16="http://schemas.microsoft.com/office/drawing/2014/main" id="{A4DF28C5-BAA5-4501-9E29-E95CC730037C}"/>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34" name="n_2mainValue【児童館】&#10;一人当たり面積">
          <a:extLst>
            <a:ext uri="{FF2B5EF4-FFF2-40B4-BE49-F238E27FC236}">
              <a16:creationId xmlns:a16="http://schemas.microsoft.com/office/drawing/2014/main" id="{6451CE2F-76F2-4450-8CC6-FBE256773962}"/>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5" name="n_3mainValue【児童館】&#10;一人当たり面積">
          <a:extLst>
            <a:ext uri="{FF2B5EF4-FFF2-40B4-BE49-F238E27FC236}">
              <a16:creationId xmlns:a16="http://schemas.microsoft.com/office/drawing/2014/main" id="{E759B70C-E8BF-46AC-98FF-C81BFB12939A}"/>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6" name="n_4mainValue【児童館】&#10;一人当たり面積">
          <a:extLst>
            <a:ext uri="{FF2B5EF4-FFF2-40B4-BE49-F238E27FC236}">
              <a16:creationId xmlns:a16="http://schemas.microsoft.com/office/drawing/2014/main" id="{736ECD5B-67B8-4DE1-A3A3-265BD7728574}"/>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D5DD39FB-3891-4D6C-A8C8-4D6704D94A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612BD2D4-1A40-4781-89EE-EB2B9EE70C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E47B2972-2A7E-4C8A-BB88-8BB086187E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4559DA30-99AB-4807-83AA-241B037CC6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F72DFC5D-DDF2-4D42-A694-5924BCD763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39D1851D-7EEF-4FDC-B006-9850FFEE9B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3F383F03-C561-4391-8E43-8AEEE980E1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242E2871-0A01-4846-ABE0-57CB54057B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92FBA1C2-A0B4-4488-B567-D02CA84F3A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120B253C-3D19-4F47-B8E6-C1CF97C8EC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4E9D303C-FDC2-43AC-9AA0-C976A580FE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A88E3E2A-719B-4B5E-8D50-49AD8D90E71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7794AECC-B997-473B-A68F-38834C53A27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5BF70CA3-BD9C-4383-9099-4AD5F68A9BB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DA6CC01-9A2C-4A3E-B95C-2699FBC512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16B89CF3-5FAF-42AD-A37F-B700225825D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1BEDBD2C-0E03-422A-8293-6D74FC130CB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887BE2D9-8108-427A-AD05-DD3FBA5C5A5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CADDBFA6-B179-4EF9-9B93-F7DD885313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2D01D23A-CC7B-43DE-84BE-37CAFF64FF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22B98F36-E7BF-427D-8C90-B723E6CBB51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C7DF91C6-E84F-4B4D-ADEF-97A3A6B673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168FEDF6-85C7-46D8-8834-33ADEC53E5E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847540E1-5CE6-46D2-885E-46A365E92F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a:extLst>
            <a:ext uri="{FF2B5EF4-FFF2-40B4-BE49-F238E27FC236}">
              <a16:creationId xmlns:a16="http://schemas.microsoft.com/office/drawing/2014/main" id="{FBA3F7EA-F5F5-4E3B-ADDE-0FC8ECDB1827}"/>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a:extLst>
            <a:ext uri="{FF2B5EF4-FFF2-40B4-BE49-F238E27FC236}">
              <a16:creationId xmlns:a16="http://schemas.microsoft.com/office/drawing/2014/main" id="{05232DFC-F5E1-4701-A7B9-29872D4C105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a:extLst>
            <a:ext uri="{FF2B5EF4-FFF2-40B4-BE49-F238E27FC236}">
              <a16:creationId xmlns:a16="http://schemas.microsoft.com/office/drawing/2014/main" id="{3E3356B4-54E8-4582-99A6-288D5D5BB8C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a:extLst>
            <a:ext uri="{FF2B5EF4-FFF2-40B4-BE49-F238E27FC236}">
              <a16:creationId xmlns:a16="http://schemas.microsoft.com/office/drawing/2014/main" id="{AE57E656-5AC6-4B26-AED9-32F6C3C88B37}"/>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a:extLst>
            <a:ext uri="{FF2B5EF4-FFF2-40B4-BE49-F238E27FC236}">
              <a16:creationId xmlns:a16="http://schemas.microsoft.com/office/drawing/2014/main" id="{C6867AC7-D274-495E-AFA7-9CE7C098DE8F}"/>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a:extLst>
            <a:ext uri="{FF2B5EF4-FFF2-40B4-BE49-F238E27FC236}">
              <a16:creationId xmlns:a16="http://schemas.microsoft.com/office/drawing/2014/main" id="{159F07F1-6CDC-45B7-AF55-DB0F10F71290}"/>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a:extLst>
            <a:ext uri="{FF2B5EF4-FFF2-40B4-BE49-F238E27FC236}">
              <a16:creationId xmlns:a16="http://schemas.microsoft.com/office/drawing/2014/main" id="{D4EEDDEC-96DD-4CAB-8830-CCED344EE9A5}"/>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a:extLst>
            <a:ext uri="{FF2B5EF4-FFF2-40B4-BE49-F238E27FC236}">
              <a16:creationId xmlns:a16="http://schemas.microsoft.com/office/drawing/2014/main" id="{F4F4610A-6F1D-453E-A330-410C0593EFFE}"/>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a:extLst>
            <a:ext uri="{FF2B5EF4-FFF2-40B4-BE49-F238E27FC236}">
              <a16:creationId xmlns:a16="http://schemas.microsoft.com/office/drawing/2014/main" id="{D964E9E7-0A85-4950-8E26-3F1BF733AD2D}"/>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a:extLst>
            <a:ext uri="{FF2B5EF4-FFF2-40B4-BE49-F238E27FC236}">
              <a16:creationId xmlns:a16="http://schemas.microsoft.com/office/drawing/2014/main" id="{81647685-7267-4774-AC44-F58F9700DAC4}"/>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a:extLst>
            <a:ext uri="{FF2B5EF4-FFF2-40B4-BE49-F238E27FC236}">
              <a16:creationId xmlns:a16="http://schemas.microsoft.com/office/drawing/2014/main" id="{566400BF-2C76-46C5-B1C6-39B006A4A6C3}"/>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C8908FA-ECD1-4DAA-93A3-6779FCC7DF9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C70C8C4-8DE9-43DB-B484-936C9ADB42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DD275ED-3497-4DFD-A778-0D7B5C0033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5958A16-C264-45E0-A80A-70C0D4BE0C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ED7E255-1B26-456D-AA73-BD8A8D25B4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77" name="楕円 876">
          <a:extLst>
            <a:ext uri="{FF2B5EF4-FFF2-40B4-BE49-F238E27FC236}">
              <a16:creationId xmlns:a16="http://schemas.microsoft.com/office/drawing/2014/main" id="{4510E07B-F991-456A-9AA4-A9ECDB0AC476}"/>
            </a:ext>
          </a:extLst>
        </xdr:cNvPr>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40022</xdr:rowOff>
    </xdr:from>
    <xdr:ext cx="405111" cy="259045"/>
    <xdr:sp macro="" textlink="">
      <xdr:nvSpPr>
        <xdr:cNvPr id="878" name="【公民館】&#10;有形固定資産減価償却率該当値テキスト">
          <a:extLst>
            <a:ext uri="{FF2B5EF4-FFF2-40B4-BE49-F238E27FC236}">
              <a16:creationId xmlns:a16="http://schemas.microsoft.com/office/drawing/2014/main" id="{7A3848F3-8BF9-40A0-A804-7426BF70535E}"/>
            </a:ext>
          </a:extLst>
        </xdr:cNvPr>
        <xdr:cNvSpPr txBox="1"/>
      </xdr:nvSpPr>
      <xdr:spPr>
        <a:xfrm>
          <a:off x="16357600"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macro="" textlink="">
      <xdr:nvSpPr>
        <xdr:cNvPr id="879" name="楕円 878">
          <a:extLst>
            <a:ext uri="{FF2B5EF4-FFF2-40B4-BE49-F238E27FC236}">
              <a16:creationId xmlns:a16="http://schemas.microsoft.com/office/drawing/2014/main" id="{A6826669-F337-48BD-9557-59EFB865EF5C}"/>
            </a:ext>
          </a:extLst>
        </xdr:cNvPr>
        <xdr:cNvSpPr/>
      </xdr:nvSpPr>
      <xdr:spPr>
        <a:xfrm>
          <a:off x="15430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112395</xdr:rowOff>
    </xdr:to>
    <xdr:cxnSp macro="">
      <xdr:nvCxnSpPr>
        <xdr:cNvPr id="880" name="直線コネクタ 879">
          <a:extLst>
            <a:ext uri="{FF2B5EF4-FFF2-40B4-BE49-F238E27FC236}">
              <a16:creationId xmlns:a16="http://schemas.microsoft.com/office/drawing/2014/main" id="{43EA1348-DC97-4257-AAC8-F874FC78D453}"/>
            </a:ext>
          </a:extLst>
        </xdr:cNvPr>
        <xdr:cNvCxnSpPr/>
      </xdr:nvCxnSpPr>
      <xdr:spPr>
        <a:xfrm>
          <a:off x="15481300" y="1790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158750</xdr:rowOff>
    </xdr:from>
    <xdr:to>
      <xdr:col>76</xdr:col>
      <xdr:colOff>165100</xdr:colOff>
      <xdr:row>104</xdr:row>
      <xdr:rowOff>88900</xdr:rowOff>
    </xdr:to>
    <xdr:sp macro="" textlink="">
      <xdr:nvSpPr>
        <xdr:cNvPr id="881" name="楕円 880">
          <a:extLst>
            <a:ext uri="{FF2B5EF4-FFF2-40B4-BE49-F238E27FC236}">
              <a16:creationId xmlns:a16="http://schemas.microsoft.com/office/drawing/2014/main" id="{29BF8786-10BD-40A4-81F8-1A17AA0293B3}"/>
            </a:ext>
          </a:extLst>
        </xdr:cNvPr>
        <xdr:cNvSpPr/>
      </xdr:nvSpPr>
      <xdr:spPr>
        <a:xfrm>
          <a:off x="14541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78105</xdr:rowOff>
    </xdr:to>
    <xdr:cxnSp macro="">
      <xdr:nvCxnSpPr>
        <xdr:cNvPr id="882" name="直線コネクタ 881">
          <a:extLst>
            <a:ext uri="{FF2B5EF4-FFF2-40B4-BE49-F238E27FC236}">
              <a16:creationId xmlns:a16="http://schemas.microsoft.com/office/drawing/2014/main" id="{C6074678-9ADE-4F78-BB30-9AEBCBB3F729}"/>
            </a:ext>
          </a:extLst>
        </xdr:cNvPr>
        <xdr:cNvCxnSpPr/>
      </xdr:nvCxnSpPr>
      <xdr:spPr>
        <a:xfrm>
          <a:off x="14592300" y="1786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83" name="楕円 882">
          <a:extLst>
            <a:ext uri="{FF2B5EF4-FFF2-40B4-BE49-F238E27FC236}">
              <a16:creationId xmlns:a16="http://schemas.microsoft.com/office/drawing/2014/main" id="{9380A6BF-2507-4BFD-BEC6-11B43171FFF2}"/>
            </a:ext>
          </a:extLst>
        </xdr:cNvPr>
        <xdr:cNvSpPr/>
      </xdr:nvSpPr>
      <xdr:spPr>
        <a:xfrm>
          <a:off x="1365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169545</xdr:rowOff>
    </xdr:from>
    <xdr:to>
      <xdr:col>76</xdr:col>
      <xdr:colOff>114300</xdr:colOff>
      <xdr:row>104</xdr:row>
      <xdr:rowOff>38100</xdr:rowOff>
    </xdr:to>
    <xdr:cxnSp macro="">
      <xdr:nvCxnSpPr>
        <xdr:cNvPr id="884" name="直線コネクタ 883">
          <a:extLst>
            <a:ext uri="{FF2B5EF4-FFF2-40B4-BE49-F238E27FC236}">
              <a16:creationId xmlns:a16="http://schemas.microsoft.com/office/drawing/2014/main" id="{073CE7C5-DC99-4EB2-8F5B-BBE76969D069}"/>
            </a:ext>
          </a:extLst>
        </xdr:cNvPr>
        <xdr:cNvCxnSpPr/>
      </xdr:nvCxnSpPr>
      <xdr:spPr>
        <a:xfrm>
          <a:off x="13703300" y="17828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109220</xdr:rowOff>
    </xdr:from>
    <xdr:to>
      <xdr:col>67</xdr:col>
      <xdr:colOff>101600</xdr:colOff>
      <xdr:row>104</xdr:row>
      <xdr:rowOff>39370</xdr:rowOff>
    </xdr:to>
    <xdr:sp macro="" textlink="">
      <xdr:nvSpPr>
        <xdr:cNvPr id="885" name="楕円 884">
          <a:extLst>
            <a:ext uri="{FF2B5EF4-FFF2-40B4-BE49-F238E27FC236}">
              <a16:creationId xmlns:a16="http://schemas.microsoft.com/office/drawing/2014/main" id="{47B8D8C1-D8D4-4776-BCA8-74E817AC8EA1}"/>
            </a:ext>
          </a:extLst>
        </xdr:cNvPr>
        <xdr:cNvSpPr/>
      </xdr:nvSpPr>
      <xdr:spPr>
        <a:xfrm>
          <a:off x="12763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160020</xdr:rowOff>
    </xdr:from>
    <xdr:to>
      <xdr:col>71</xdr:col>
      <xdr:colOff>177800</xdr:colOff>
      <xdr:row>103</xdr:row>
      <xdr:rowOff>169545</xdr:rowOff>
    </xdr:to>
    <xdr:cxnSp macro="">
      <xdr:nvCxnSpPr>
        <xdr:cNvPr id="886" name="直線コネクタ 885">
          <a:extLst>
            <a:ext uri="{FF2B5EF4-FFF2-40B4-BE49-F238E27FC236}">
              <a16:creationId xmlns:a16="http://schemas.microsoft.com/office/drawing/2014/main" id="{EA0C5BEF-F06E-4C22-BD17-0F998244A941}"/>
            </a:ext>
          </a:extLst>
        </xdr:cNvPr>
        <xdr:cNvCxnSpPr/>
      </xdr:nvCxnSpPr>
      <xdr:spPr>
        <a:xfrm>
          <a:off x="12814300" y="178193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a:extLst>
            <a:ext uri="{FF2B5EF4-FFF2-40B4-BE49-F238E27FC236}">
              <a16:creationId xmlns:a16="http://schemas.microsoft.com/office/drawing/2014/main" id="{F41785DD-D02A-4C01-A244-A0DB133D0637}"/>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88" name="n_2aveValue【公民館】&#10;有形固定資産減価償却率">
          <a:extLst>
            <a:ext uri="{FF2B5EF4-FFF2-40B4-BE49-F238E27FC236}">
              <a16:creationId xmlns:a16="http://schemas.microsoft.com/office/drawing/2014/main" id="{DC76B45D-3306-41B4-BFAF-6846275F04BB}"/>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9" name="n_3aveValue【公民館】&#10;有形固定資産減価償却率">
          <a:extLst>
            <a:ext uri="{FF2B5EF4-FFF2-40B4-BE49-F238E27FC236}">
              <a16:creationId xmlns:a16="http://schemas.microsoft.com/office/drawing/2014/main" id="{D832DC9E-15F7-4577-97D9-147E5BD36C11}"/>
            </a:ext>
          </a:extLst>
        </xdr:cNvPr>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0" name="n_4aveValue【公民館】&#10;有形固定資産減価償却率">
          <a:extLst>
            <a:ext uri="{FF2B5EF4-FFF2-40B4-BE49-F238E27FC236}">
              <a16:creationId xmlns:a16="http://schemas.microsoft.com/office/drawing/2014/main" id="{8A7D09D1-7F28-4D5A-883A-488FED9FF53D}"/>
            </a:ext>
          </a:extLst>
        </xdr:cNvPr>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120032</xdr:rowOff>
    </xdr:from>
    <xdr:ext cx="405111" cy="259045"/>
    <xdr:sp macro="" textlink="">
      <xdr:nvSpPr>
        <xdr:cNvPr id="891" name="n_1mainValue【公民館】&#10;有形固定資産減価償却率">
          <a:extLst>
            <a:ext uri="{FF2B5EF4-FFF2-40B4-BE49-F238E27FC236}">
              <a16:creationId xmlns:a16="http://schemas.microsoft.com/office/drawing/2014/main" id="{30585250-9753-4F51-8091-38BC8435A111}"/>
            </a:ext>
          </a:extLst>
        </xdr:cNvPr>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80027</xdr:rowOff>
    </xdr:from>
    <xdr:ext cx="405111" cy="259045"/>
    <xdr:sp macro="" textlink="">
      <xdr:nvSpPr>
        <xdr:cNvPr id="892" name="n_2mainValue【公民館】&#10;有形固定資産減価償却率">
          <a:extLst>
            <a:ext uri="{FF2B5EF4-FFF2-40B4-BE49-F238E27FC236}">
              <a16:creationId xmlns:a16="http://schemas.microsoft.com/office/drawing/2014/main" id="{23B77DF5-9DEF-42EC-9BCD-1B9B5C70FABB}"/>
            </a:ext>
          </a:extLst>
        </xdr:cNvPr>
        <xdr:cNvSpPr txBox="1"/>
      </xdr:nvSpPr>
      <xdr:spPr>
        <a:xfrm>
          <a:off x="14389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893" name="n_3mainValue【公民館】&#10;有形固定資産減価償却率">
          <a:extLst>
            <a:ext uri="{FF2B5EF4-FFF2-40B4-BE49-F238E27FC236}">
              <a16:creationId xmlns:a16="http://schemas.microsoft.com/office/drawing/2014/main" id="{A770C7F1-18F6-4449-B83D-18BB73BC466A}"/>
            </a:ext>
          </a:extLst>
        </xdr:cNvPr>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30497</xdr:rowOff>
    </xdr:from>
    <xdr:ext cx="405111" cy="259045"/>
    <xdr:sp macro="" textlink="">
      <xdr:nvSpPr>
        <xdr:cNvPr id="894" name="n_4mainValue【公民館】&#10;有形固定資産減価償却率">
          <a:extLst>
            <a:ext uri="{FF2B5EF4-FFF2-40B4-BE49-F238E27FC236}">
              <a16:creationId xmlns:a16="http://schemas.microsoft.com/office/drawing/2014/main" id="{5D025533-B225-45D8-A810-F1AACDBED80E}"/>
            </a:ext>
          </a:extLst>
        </xdr:cNvPr>
        <xdr:cNvSpPr txBox="1"/>
      </xdr:nvSpPr>
      <xdr:spPr>
        <a:xfrm>
          <a:off x="12611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BC84B018-13DB-4286-9F03-F925D9612F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E839D976-82E3-4AAE-B694-707BBC73E3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851B80C2-3EC3-4C2F-961F-1A82AE6DB8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7B30E9BE-3036-4D09-ADDA-37237B21E8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2F840456-FB85-433B-9975-973558888A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141B634B-C2A2-48E1-8B5E-2849B2E5DC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ECEA3FA4-A26F-495C-9C55-BF5C85B787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298D0179-2531-4092-B95A-219A5C42EC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372D88D6-A467-4FF1-A94B-6B82EB290E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FE6B7F84-8C55-4564-A979-856F4AF8BD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F8780DAE-8F74-4132-BA20-6ABEE35E7DF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21DC2664-861B-4D3E-B08F-6FFF726B52A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E696DD8B-4927-44C5-9069-579E9802919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CDD62402-5510-4267-9779-FA20AE61F43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697F21B0-D7AF-4E1B-9219-4947978F026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D47A71C9-805D-4F29-82D0-DFC3FD9984F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58AA2049-BADA-4DBF-BE72-193B4188D7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637EA3FE-CF70-420F-91F7-EFD1CAF566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B8752FEA-F517-4237-AAE0-8DB1C5FDFDA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B9B28D6C-095E-4A72-90ED-EBD7EC9CEEF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2EA08BBB-2EAA-4D10-8C1E-D10FDBFCAB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319DF408-8694-42ED-B623-ECD4C8306D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F9293D0C-9E8F-43B8-8691-E649932A8D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a:extLst>
            <a:ext uri="{FF2B5EF4-FFF2-40B4-BE49-F238E27FC236}">
              <a16:creationId xmlns:a16="http://schemas.microsoft.com/office/drawing/2014/main" id="{345D94A1-7062-4AF1-AD98-99733AB14A0E}"/>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a:extLst>
            <a:ext uri="{FF2B5EF4-FFF2-40B4-BE49-F238E27FC236}">
              <a16:creationId xmlns:a16="http://schemas.microsoft.com/office/drawing/2014/main" id="{00A919BE-EF68-4740-AC00-1858E983393D}"/>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a:extLst>
            <a:ext uri="{FF2B5EF4-FFF2-40B4-BE49-F238E27FC236}">
              <a16:creationId xmlns:a16="http://schemas.microsoft.com/office/drawing/2014/main" id="{6035739E-DE96-4DEF-9F94-61945480C4D7}"/>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a:extLst>
            <a:ext uri="{FF2B5EF4-FFF2-40B4-BE49-F238E27FC236}">
              <a16:creationId xmlns:a16="http://schemas.microsoft.com/office/drawing/2014/main" id="{88CA1DAF-BC1B-4FAC-ACB7-04878B4EBC9D}"/>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a:extLst>
            <a:ext uri="{FF2B5EF4-FFF2-40B4-BE49-F238E27FC236}">
              <a16:creationId xmlns:a16="http://schemas.microsoft.com/office/drawing/2014/main" id="{4B5E0019-D24D-4763-A80E-34D8FE5CDE97}"/>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3" name="【公民館】&#10;一人当たり面積平均値テキスト">
          <a:extLst>
            <a:ext uri="{FF2B5EF4-FFF2-40B4-BE49-F238E27FC236}">
              <a16:creationId xmlns:a16="http://schemas.microsoft.com/office/drawing/2014/main" id="{A52E0A9D-FBD5-4205-8CA3-F1CA72B077B7}"/>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a:extLst>
            <a:ext uri="{FF2B5EF4-FFF2-40B4-BE49-F238E27FC236}">
              <a16:creationId xmlns:a16="http://schemas.microsoft.com/office/drawing/2014/main" id="{75DD5EDE-C0E2-4393-8311-904DF34F56C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a:extLst>
            <a:ext uri="{FF2B5EF4-FFF2-40B4-BE49-F238E27FC236}">
              <a16:creationId xmlns:a16="http://schemas.microsoft.com/office/drawing/2014/main" id="{5F139552-1E15-4502-9C19-64292A1FB14B}"/>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a:extLst>
            <a:ext uri="{FF2B5EF4-FFF2-40B4-BE49-F238E27FC236}">
              <a16:creationId xmlns:a16="http://schemas.microsoft.com/office/drawing/2014/main" id="{5D3D47B7-BB3E-4AF9-8F02-7AB40FD731B7}"/>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a:extLst>
            <a:ext uri="{FF2B5EF4-FFF2-40B4-BE49-F238E27FC236}">
              <a16:creationId xmlns:a16="http://schemas.microsoft.com/office/drawing/2014/main" id="{70C8BAAE-E8C3-4D09-A604-776A7AF94DAC}"/>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a:extLst>
            <a:ext uri="{FF2B5EF4-FFF2-40B4-BE49-F238E27FC236}">
              <a16:creationId xmlns:a16="http://schemas.microsoft.com/office/drawing/2014/main" id="{14131117-574B-4833-BA05-8D810559CAC5}"/>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947B8B4E-5A01-41E8-89B4-906AF5387E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85F7947-A1DC-4B93-9DD5-F48CE12F34F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66E7ED0-CE6D-4458-8402-3984C2858B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DF291F0-62CD-44BC-8C2C-1EB7C67076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BF8B162-8EC3-49D4-BEBA-BFC81A3C87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74930</xdr:rowOff>
    </xdr:from>
    <xdr:to>
      <xdr:col>116</xdr:col>
      <xdr:colOff>114300</xdr:colOff>
      <xdr:row>102</xdr:row>
      <xdr:rowOff>5080</xdr:rowOff>
    </xdr:to>
    <xdr:sp macro="" textlink="">
      <xdr:nvSpPr>
        <xdr:cNvPr id="934" name="楕円 933">
          <a:extLst>
            <a:ext uri="{FF2B5EF4-FFF2-40B4-BE49-F238E27FC236}">
              <a16:creationId xmlns:a16="http://schemas.microsoft.com/office/drawing/2014/main" id="{04A8926B-7C8A-4C63-95FC-E63499C51AC6}"/>
            </a:ext>
          </a:extLst>
        </xdr:cNvPr>
        <xdr:cNvSpPr/>
      </xdr:nvSpPr>
      <xdr:spPr>
        <a:xfrm>
          <a:off x="221107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161307</xdr:rowOff>
    </xdr:from>
    <xdr:ext cx="469744" cy="259045"/>
    <xdr:sp macro="" textlink="">
      <xdr:nvSpPr>
        <xdr:cNvPr id="935" name="【公民館】&#10;一人当たり面積該当値テキスト">
          <a:extLst>
            <a:ext uri="{FF2B5EF4-FFF2-40B4-BE49-F238E27FC236}">
              <a16:creationId xmlns:a16="http://schemas.microsoft.com/office/drawing/2014/main" id="{7DA2DDE9-715A-4A20-ACF9-A0E7C6C47281}"/>
            </a:ext>
          </a:extLst>
        </xdr:cNvPr>
        <xdr:cNvSpPr txBox="1"/>
      </xdr:nvSpPr>
      <xdr:spPr>
        <a:xfrm>
          <a:off x="22199600" y="1730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97789</xdr:rowOff>
    </xdr:from>
    <xdr:to>
      <xdr:col>112</xdr:col>
      <xdr:colOff>38100</xdr:colOff>
      <xdr:row>102</xdr:row>
      <xdr:rowOff>27939</xdr:rowOff>
    </xdr:to>
    <xdr:sp macro="" textlink="">
      <xdr:nvSpPr>
        <xdr:cNvPr id="936" name="楕円 935">
          <a:extLst>
            <a:ext uri="{FF2B5EF4-FFF2-40B4-BE49-F238E27FC236}">
              <a16:creationId xmlns:a16="http://schemas.microsoft.com/office/drawing/2014/main" id="{B90CB148-C9F4-453A-A931-B90C744D3BC5}"/>
            </a:ext>
          </a:extLst>
        </xdr:cNvPr>
        <xdr:cNvSpPr/>
      </xdr:nvSpPr>
      <xdr:spPr>
        <a:xfrm>
          <a:off x="2127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125730</xdr:rowOff>
    </xdr:from>
    <xdr:to>
      <xdr:col>116</xdr:col>
      <xdr:colOff>63500</xdr:colOff>
      <xdr:row>101</xdr:row>
      <xdr:rowOff>148589</xdr:rowOff>
    </xdr:to>
    <xdr:cxnSp macro="">
      <xdr:nvCxnSpPr>
        <xdr:cNvPr id="937" name="直線コネクタ 936">
          <a:extLst>
            <a:ext uri="{FF2B5EF4-FFF2-40B4-BE49-F238E27FC236}">
              <a16:creationId xmlns:a16="http://schemas.microsoft.com/office/drawing/2014/main" id="{FC1F9BBE-3559-4D7E-96FA-7B5A6D49C0FF}"/>
            </a:ext>
          </a:extLst>
        </xdr:cNvPr>
        <xdr:cNvCxnSpPr/>
      </xdr:nvCxnSpPr>
      <xdr:spPr>
        <a:xfrm flipV="1">
          <a:off x="21323300" y="17442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113030</xdr:rowOff>
    </xdr:from>
    <xdr:to>
      <xdr:col>107</xdr:col>
      <xdr:colOff>101600</xdr:colOff>
      <xdr:row>102</xdr:row>
      <xdr:rowOff>43180</xdr:rowOff>
    </xdr:to>
    <xdr:sp macro="" textlink="">
      <xdr:nvSpPr>
        <xdr:cNvPr id="938" name="楕円 937">
          <a:extLst>
            <a:ext uri="{FF2B5EF4-FFF2-40B4-BE49-F238E27FC236}">
              <a16:creationId xmlns:a16="http://schemas.microsoft.com/office/drawing/2014/main" id="{74A65C90-1700-4B3C-AE72-4ED370FBBE18}"/>
            </a:ext>
          </a:extLst>
        </xdr:cNvPr>
        <xdr:cNvSpPr/>
      </xdr:nvSpPr>
      <xdr:spPr>
        <a:xfrm>
          <a:off x="20383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148589</xdr:rowOff>
    </xdr:from>
    <xdr:to>
      <xdr:col>111</xdr:col>
      <xdr:colOff>177800</xdr:colOff>
      <xdr:row>101</xdr:row>
      <xdr:rowOff>163830</xdr:rowOff>
    </xdr:to>
    <xdr:cxnSp macro="">
      <xdr:nvCxnSpPr>
        <xdr:cNvPr id="939" name="直線コネクタ 938">
          <a:extLst>
            <a:ext uri="{FF2B5EF4-FFF2-40B4-BE49-F238E27FC236}">
              <a16:creationId xmlns:a16="http://schemas.microsoft.com/office/drawing/2014/main" id="{4300F018-30F1-42BC-ACB9-F171742F60E8}"/>
            </a:ext>
          </a:extLst>
        </xdr:cNvPr>
        <xdr:cNvCxnSpPr/>
      </xdr:nvCxnSpPr>
      <xdr:spPr>
        <a:xfrm flipV="1">
          <a:off x="20434300" y="17465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120650</xdr:rowOff>
    </xdr:from>
    <xdr:to>
      <xdr:col>102</xdr:col>
      <xdr:colOff>165100</xdr:colOff>
      <xdr:row>102</xdr:row>
      <xdr:rowOff>50800</xdr:rowOff>
    </xdr:to>
    <xdr:sp macro="" textlink="">
      <xdr:nvSpPr>
        <xdr:cNvPr id="940" name="楕円 939">
          <a:extLst>
            <a:ext uri="{FF2B5EF4-FFF2-40B4-BE49-F238E27FC236}">
              <a16:creationId xmlns:a16="http://schemas.microsoft.com/office/drawing/2014/main" id="{D59F55E4-012B-47CE-A40C-91F3FA6DCD80}"/>
            </a:ext>
          </a:extLst>
        </xdr:cNvPr>
        <xdr:cNvSpPr/>
      </xdr:nvSpPr>
      <xdr:spPr>
        <a:xfrm>
          <a:off x="19494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163830</xdr:rowOff>
    </xdr:from>
    <xdr:to>
      <xdr:col>107</xdr:col>
      <xdr:colOff>50800</xdr:colOff>
      <xdr:row>102</xdr:row>
      <xdr:rowOff>0</xdr:rowOff>
    </xdr:to>
    <xdr:cxnSp macro="">
      <xdr:nvCxnSpPr>
        <xdr:cNvPr id="941" name="直線コネクタ 940">
          <a:extLst>
            <a:ext uri="{FF2B5EF4-FFF2-40B4-BE49-F238E27FC236}">
              <a16:creationId xmlns:a16="http://schemas.microsoft.com/office/drawing/2014/main" id="{6FB8274F-E0E2-47C6-A189-BA96340F77C8}"/>
            </a:ext>
          </a:extLst>
        </xdr:cNvPr>
        <xdr:cNvCxnSpPr/>
      </xdr:nvCxnSpPr>
      <xdr:spPr>
        <a:xfrm flipV="1">
          <a:off x="19545300" y="1748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135889</xdr:rowOff>
    </xdr:from>
    <xdr:to>
      <xdr:col>98</xdr:col>
      <xdr:colOff>38100</xdr:colOff>
      <xdr:row>102</xdr:row>
      <xdr:rowOff>66039</xdr:rowOff>
    </xdr:to>
    <xdr:sp macro="" textlink="">
      <xdr:nvSpPr>
        <xdr:cNvPr id="942" name="楕円 941">
          <a:extLst>
            <a:ext uri="{FF2B5EF4-FFF2-40B4-BE49-F238E27FC236}">
              <a16:creationId xmlns:a16="http://schemas.microsoft.com/office/drawing/2014/main" id="{16D6911E-CB6F-46F2-9E40-FA3D0AE79855}"/>
            </a:ext>
          </a:extLst>
        </xdr:cNvPr>
        <xdr:cNvSpPr/>
      </xdr:nvSpPr>
      <xdr:spPr>
        <a:xfrm>
          <a:off x="18605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0</xdr:rowOff>
    </xdr:from>
    <xdr:to>
      <xdr:col>102</xdr:col>
      <xdr:colOff>114300</xdr:colOff>
      <xdr:row>102</xdr:row>
      <xdr:rowOff>15239</xdr:rowOff>
    </xdr:to>
    <xdr:cxnSp macro="">
      <xdr:nvCxnSpPr>
        <xdr:cNvPr id="943" name="直線コネクタ 942">
          <a:extLst>
            <a:ext uri="{FF2B5EF4-FFF2-40B4-BE49-F238E27FC236}">
              <a16:creationId xmlns:a16="http://schemas.microsoft.com/office/drawing/2014/main" id="{89D3DFFE-21F8-4ED8-A383-E18BFF8B478D}"/>
            </a:ext>
          </a:extLst>
        </xdr:cNvPr>
        <xdr:cNvCxnSpPr/>
      </xdr:nvCxnSpPr>
      <xdr:spPr>
        <a:xfrm flipV="1">
          <a:off x="18656300" y="17487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a:extLst>
            <a:ext uri="{FF2B5EF4-FFF2-40B4-BE49-F238E27FC236}">
              <a16:creationId xmlns:a16="http://schemas.microsoft.com/office/drawing/2014/main" id="{D71C0719-EC46-4821-A09F-1B109EDF951F}"/>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a:extLst>
            <a:ext uri="{FF2B5EF4-FFF2-40B4-BE49-F238E27FC236}">
              <a16:creationId xmlns:a16="http://schemas.microsoft.com/office/drawing/2014/main" id="{C6DA07D4-2441-400E-AB9D-242D624B5F92}"/>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6" name="n_3aveValue【公民館】&#10;一人当たり面積">
          <a:extLst>
            <a:ext uri="{FF2B5EF4-FFF2-40B4-BE49-F238E27FC236}">
              <a16:creationId xmlns:a16="http://schemas.microsoft.com/office/drawing/2014/main" id="{DB0F1424-9F17-4C57-8DE2-644FBC72D8DE}"/>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7" name="n_4aveValue【公民館】&#10;一人当たり面積">
          <a:extLst>
            <a:ext uri="{FF2B5EF4-FFF2-40B4-BE49-F238E27FC236}">
              <a16:creationId xmlns:a16="http://schemas.microsoft.com/office/drawing/2014/main" id="{7155BAB0-C668-4F05-B323-5C83143B1E7E}"/>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44466</xdr:rowOff>
    </xdr:from>
    <xdr:ext cx="469744" cy="259045"/>
    <xdr:sp macro="" textlink="">
      <xdr:nvSpPr>
        <xdr:cNvPr id="948" name="n_1mainValue【公民館】&#10;一人当たり面積">
          <a:extLst>
            <a:ext uri="{FF2B5EF4-FFF2-40B4-BE49-F238E27FC236}">
              <a16:creationId xmlns:a16="http://schemas.microsoft.com/office/drawing/2014/main" id="{7E0E7435-D5C6-46CC-B48A-88FBDECB9F39}"/>
            </a:ext>
          </a:extLst>
        </xdr:cNvPr>
        <xdr:cNvSpPr txBox="1"/>
      </xdr:nvSpPr>
      <xdr:spPr>
        <a:xfrm>
          <a:off x="210757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59707</xdr:rowOff>
    </xdr:from>
    <xdr:ext cx="469744" cy="259045"/>
    <xdr:sp macro="" textlink="">
      <xdr:nvSpPr>
        <xdr:cNvPr id="949" name="n_2mainValue【公民館】&#10;一人当たり面積">
          <a:extLst>
            <a:ext uri="{FF2B5EF4-FFF2-40B4-BE49-F238E27FC236}">
              <a16:creationId xmlns:a16="http://schemas.microsoft.com/office/drawing/2014/main" id="{1C76FF12-297A-4094-886D-1CC42476FE05}"/>
            </a:ext>
          </a:extLst>
        </xdr:cNvPr>
        <xdr:cNvSpPr txBox="1"/>
      </xdr:nvSpPr>
      <xdr:spPr>
        <a:xfrm>
          <a:off x="2019942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67327</xdr:rowOff>
    </xdr:from>
    <xdr:ext cx="469744" cy="259045"/>
    <xdr:sp macro="" textlink="">
      <xdr:nvSpPr>
        <xdr:cNvPr id="950" name="n_3mainValue【公民館】&#10;一人当たり面積">
          <a:extLst>
            <a:ext uri="{FF2B5EF4-FFF2-40B4-BE49-F238E27FC236}">
              <a16:creationId xmlns:a16="http://schemas.microsoft.com/office/drawing/2014/main" id="{D84B06CE-2482-46D9-BBA0-4C7010476EA9}"/>
            </a:ext>
          </a:extLst>
        </xdr:cNvPr>
        <xdr:cNvSpPr txBox="1"/>
      </xdr:nvSpPr>
      <xdr:spPr>
        <a:xfrm>
          <a:off x="19310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82566</xdr:rowOff>
    </xdr:from>
    <xdr:ext cx="469744" cy="259045"/>
    <xdr:sp macro="" textlink="">
      <xdr:nvSpPr>
        <xdr:cNvPr id="951" name="n_4mainValue【公民館】&#10;一人当たり面積">
          <a:extLst>
            <a:ext uri="{FF2B5EF4-FFF2-40B4-BE49-F238E27FC236}">
              <a16:creationId xmlns:a16="http://schemas.microsoft.com/office/drawing/2014/main" id="{AF35BCA8-98DD-411B-8322-F010E87BD28E}"/>
            </a:ext>
          </a:extLst>
        </xdr:cNvPr>
        <xdr:cNvSpPr txBox="1"/>
      </xdr:nvSpPr>
      <xdr:spPr>
        <a:xfrm>
          <a:off x="184214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2570A225-3849-4AE5-B980-EED0DE5DD2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CB874A9B-C392-4F1A-B8C6-BB8D5D14B6A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F97113A0-5236-44D9-9EBA-37F47B8EC5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一人当たりの面積は、多くの施設区分において類似団体と比較して多く、更新費用、維持管理費用が財政に与える影響が非常に大きく、人口も減少傾向にあるため、施設の統廃合や複合化を含めた計画的な更新が必要とな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認定こども園・幼稚園・保育所については、順次統廃合を進めており、有形固定資産減価償却率は類似団体平均を下回り、前年度と比較して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学校施設については、施設の約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年を経過しており、廃止施設の転用や除却が進んでいないため、有形固定資産減価償却率は類似団体平均を上回っており、前年度より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公営住宅については、施設の約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年を経過しており、順次建て替えや集約化を行っているが、有形固定資産減価償却率は類似団体平均を上回っており、前年度より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児童館については、４施設のうち１施設を平成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年度に整備しており、有形固定資産減価償却率は類似団体平均を下回り、前年度と比較して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年度に建て替えを行った施設もあるが、施設の約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割が整備から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年以上経過しているため、有形固定資産減価償却率は類似団体平均を上回っており、前年度より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3998F6-A9F8-4B2E-A8A3-F68871B8A9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E0C728-87D2-41BD-B80C-07A3A8998D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6B3677-0086-4198-A813-3D0658B627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8ADB9E-4F2D-4496-BA88-CA2D67AF04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BB0B1D-A8EA-429F-A0EB-7E3955F7DF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B3B133-637E-4BB3-95A6-32FF98C39F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0D97C5-EF28-4C65-B1FB-A9EFC92FD7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43E917-88BE-4A05-8576-438C6B78D3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076332-2B50-4154-9311-E86DBF946D9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48B186-1D3D-45EE-9180-1CA3B0CB48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F1B2DC-C3B6-43FF-A9FA-C5C7A6A801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992B9B-336E-4BB0-9BB2-9D468C5FF9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7FCB4E-23BB-43D6-862A-E549E7F961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3DEC3E-8855-401F-9826-CCA0682305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1473BD-401A-41BB-BFBB-E82516EA15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45D0D7-5986-4558-A133-5667DFBD5C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56BD7D-F210-456E-9DC9-BD42F67AA5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BCD328-4F86-4772-9A55-0EB1352788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EEAEFE-DFBE-460E-B065-125CA1B222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4446A9-2CF8-462F-8F30-20735A3ECD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2863E6-73B3-4977-AF31-D8AB509BDA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C37247-4C9E-4D6D-959D-87ED1A3D62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F2FD99-8679-4830-9255-15BA09A1D39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25B6EB-1095-4E89-A9A2-0E4F390694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2B4E5B-2E33-4AF7-A217-859834D886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A15BAA-E649-4060-BCED-4FB4E40C75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DA64632-027C-4A04-B1CE-28CDEA5610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CFBDEB-DC6D-4D63-BFAE-3BBBFAF8A6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AEDE2A-3DD4-4415-8608-F524A715E1D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63FC167-E7A6-4AD8-BC2C-35B4FD82B2D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F76C75-A11A-484F-B2BF-C98932F778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801862-21CD-41DC-A6D5-D9165C7C18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75361D-C7C2-43A8-B47A-0E69CC175A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A0A374-ADFA-44B4-9B4C-ADDA3A8BEE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27C2B2-0E10-4865-B3EC-7ACC4048B4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FE6ED3A-4D2C-436F-A187-30443FACA1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2BAD54-BC33-4768-B3B0-DDB2D47C82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5745FC-425E-4821-9518-998AA511BC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49EB82-2005-47A4-BEC7-053E3F1C1E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E522D1-C0CE-45D5-B2E7-0980B074E0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96B908E-4BF5-4F01-B3C8-4AF9F81810A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3709DA-90F8-4FED-B271-D5D44E2DEE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6E58466-FF4F-495D-BBCB-E807BD9F713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6DF2346-EA5C-4B49-94DA-E41A533E655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A8C2632-314E-4945-AE62-7110BBE584F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C26C964-C591-4F42-A418-5F3EF959B7F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DE99B0B-4393-445B-9464-3C79299DA78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1B5210D-1B14-4F36-B40B-C56CFECD12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CAA9DFF-9403-44CD-A1F0-3B6114639B7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3FCB76D-CF4A-4E6F-8440-50AC53894F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CE48DC5-8CB2-4434-BF27-C4591884F93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1CE4203-1357-4401-B04A-FE4DAB384FD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1A1A43-7464-45BA-A54D-EE2F12C1271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181F06D-0380-4F3B-8842-29DACBA36EF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2F8211F-A5FE-4A24-A1EB-B654671F6E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7880641A-EC05-44C4-9412-B090E4AB6E70}"/>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DAD9B4AC-ABE0-4057-A975-2F1F8623184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B3BD7F7-5ABC-4D5A-AFF0-8C57B59093BC}"/>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F51C6698-1FCD-4456-9B10-B59E60C6F8F5}"/>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A5AC30A9-2655-4AAE-97A1-2B6C1A14CCEF}"/>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19CB3738-EDCB-44D7-B500-BF8CA939D0BA}"/>
            </a:ext>
          </a:extLst>
        </xdr:cNvPr>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4303F896-7847-48CD-BF74-C2E4B97B1D27}"/>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58A445D9-497A-468C-98F1-5C694B9A1584}"/>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829A121C-25BF-4C6D-8EFC-90220CF92E1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70DE70CC-46FD-4970-975F-EE92B199CD68}"/>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E56DF0FD-4AD1-4EF6-A21A-31B751516A67}"/>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77793D-8142-4E93-A0D8-05146475B6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6A1517-FEE7-492B-8ECA-1C871200C7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EB5CFD-D287-4CF4-833D-9B436EEB24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4C3BB6A-4980-4A2D-85A0-307DE90710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A98444A-9DEF-4692-880A-A213D982B5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130175</xdr:rowOff>
    </xdr:from>
    <xdr:to>
      <xdr:col>24</xdr:col>
      <xdr:colOff>114300</xdr:colOff>
      <xdr:row>36</xdr:row>
      <xdr:rowOff>60325</xdr:rowOff>
    </xdr:to>
    <xdr:sp macro="" textlink="">
      <xdr:nvSpPr>
        <xdr:cNvPr id="73" name="楕円 72">
          <a:extLst>
            <a:ext uri="{FF2B5EF4-FFF2-40B4-BE49-F238E27FC236}">
              <a16:creationId xmlns:a16="http://schemas.microsoft.com/office/drawing/2014/main" id="{AC79AC7C-40E0-483C-BAD7-1B56D79E00BE}"/>
            </a:ext>
          </a:extLst>
        </xdr:cNvPr>
        <xdr:cNvSpPr/>
      </xdr:nvSpPr>
      <xdr:spPr>
        <a:xfrm>
          <a:off x="4584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153052</xdr:rowOff>
    </xdr:from>
    <xdr:ext cx="405111" cy="259045"/>
    <xdr:sp macro="" textlink="">
      <xdr:nvSpPr>
        <xdr:cNvPr id="74" name="【図書館】&#10;有形固定資産減価償却率該当値テキスト">
          <a:extLst>
            <a:ext uri="{FF2B5EF4-FFF2-40B4-BE49-F238E27FC236}">
              <a16:creationId xmlns:a16="http://schemas.microsoft.com/office/drawing/2014/main" id="{C9F48E50-3609-4CE6-A034-3449831EC66F}"/>
            </a:ext>
          </a:extLst>
        </xdr:cNvPr>
        <xdr:cNvSpPr txBox="1"/>
      </xdr:nvSpPr>
      <xdr:spPr>
        <a:xfrm>
          <a:off x="4673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84455</xdr:rowOff>
    </xdr:from>
    <xdr:to>
      <xdr:col>20</xdr:col>
      <xdr:colOff>38100</xdr:colOff>
      <xdr:row>36</xdr:row>
      <xdr:rowOff>14605</xdr:rowOff>
    </xdr:to>
    <xdr:sp macro="" textlink="">
      <xdr:nvSpPr>
        <xdr:cNvPr id="75" name="楕円 74">
          <a:extLst>
            <a:ext uri="{FF2B5EF4-FFF2-40B4-BE49-F238E27FC236}">
              <a16:creationId xmlns:a16="http://schemas.microsoft.com/office/drawing/2014/main" id="{531955FD-C864-4B2B-8378-BE6758456495}"/>
            </a:ext>
          </a:extLst>
        </xdr:cNvPr>
        <xdr:cNvSpPr/>
      </xdr:nvSpPr>
      <xdr:spPr>
        <a:xfrm>
          <a:off x="3746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135255</xdr:rowOff>
    </xdr:from>
    <xdr:to>
      <xdr:col>24</xdr:col>
      <xdr:colOff>63500</xdr:colOff>
      <xdr:row>36</xdr:row>
      <xdr:rowOff>9525</xdr:rowOff>
    </xdr:to>
    <xdr:cxnSp macro="">
      <xdr:nvCxnSpPr>
        <xdr:cNvPr id="76" name="直線コネクタ 75">
          <a:extLst>
            <a:ext uri="{FF2B5EF4-FFF2-40B4-BE49-F238E27FC236}">
              <a16:creationId xmlns:a16="http://schemas.microsoft.com/office/drawing/2014/main" id="{3EA25B05-2220-482C-A181-688DD108CDAC}"/>
            </a:ext>
          </a:extLst>
        </xdr:cNvPr>
        <xdr:cNvCxnSpPr/>
      </xdr:nvCxnSpPr>
      <xdr:spPr>
        <a:xfrm>
          <a:off x="3797300" y="61360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7" name="楕円 76">
          <a:extLst>
            <a:ext uri="{FF2B5EF4-FFF2-40B4-BE49-F238E27FC236}">
              <a16:creationId xmlns:a16="http://schemas.microsoft.com/office/drawing/2014/main" id="{3BF8C360-D3C9-43BA-A057-F267FC6C358E}"/>
            </a:ext>
          </a:extLst>
        </xdr:cNvPr>
        <xdr:cNvSpPr/>
      </xdr:nvSpPr>
      <xdr:spPr>
        <a:xfrm>
          <a:off x="2857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135255</xdr:rowOff>
    </xdr:to>
    <xdr:cxnSp macro="">
      <xdr:nvCxnSpPr>
        <xdr:cNvPr id="78" name="直線コネクタ 77">
          <a:extLst>
            <a:ext uri="{FF2B5EF4-FFF2-40B4-BE49-F238E27FC236}">
              <a16:creationId xmlns:a16="http://schemas.microsoft.com/office/drawing/2014/main" id="{0B05AB13-DB52-402F-B138-5781E7EA3ADC}"/>
            </a:ext>
          </a:extLst>
        </xdr:cNvPr>
        <xdr:cNvCxnSpPr/>
      </xdr:nvCxnSpPr>
      <xdr:spPr>
        <a:xfrm>
          <a:off x="2908300" y="6088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162560</xdr:rowOff>
    </xdr:from>
    <xdr:to>
      <xdr:col>10</xdr:col>
      <xdr:colOff>165100</xdr:colOff>
      <xdr:row>35</xdr:row>
      <xdr:rowOff>92710</xdr:rowOff>
    </xdr:to>
    <xdr:sp macro="" textlink="">
      <xdr:nvSpPr>
        <xdr:cNvPr id="79" name="楕円 78">
          <a:extLst>
            <a:ext uri="{FF2B5EF4-FFF2-40B4-BE49-F238E27FC236}">
              <a16:creationId xmlns:a16="http://schemas.microsoft.com/office/drawing/2014/main" id="{99F947B6-DC92-4C3C-BC2B-9D23677AFFC1}"/>
            </a:ext>
          </a:extLst>
        </xdr:cNvPr>
        <xdr:cNvSpPr/>
      </xdr:nvSpPr>
      <xdr:spPr>
        <a:xfrm>
          <a:off x="1968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41910</xdr:rowOff>
    </xdr:from>
    <xdr:to>
      <xdr:col>15</xdr:col>
      <xdr:colOff>50800</xdr:colOff>
      <xdr:row>35</xdr:row>
      <xdr:rowOff>87630</xdr:rowOff>
    </xdr:to>
    <xdr:cxnSp macro="">
      <xdr:nvCxnSpPr>
        <xdr:cNvPr id="80" name="直線コネクタ 79">
          <a:extLst>
            <a:ext uri="{FF2B5EF4-FFF2-40B4-BE49-F238E27FC236}">
              <a16:creationId xmlns:a16="http://schemas.microsoft.com/office/drawing/2014/main" id="{7CC6D5F6-2299-418B-AF3C-0FE2497D4674}"/>
            </a:ext>
          </a:extLst>
        </xdr:cNvPr>
        <xdr:cNvCxnSpPr/>
      </xdr:nvCxnSpPr>
      <xdr:spPr>
        <a:xfrm>
          <a:off x="2019300" y="6042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116840</xdr:rowOff>
    </xdr:from>
    <xdr:to>
      <xdr:col>6</xdr:col>
      <xdr:colOff>38100</xdr:colOff>
      <xdr:row>35</xdr:row>
      <xdr:rowOff>46990</xdr:rowOff>
    </xdr:to>
    <xdr:sp macro="" textlink="">
      <xdr:nvSpPr>
        <xdr:cNvPr id="81" name="楕円 80">
          <a:extLst>
            <a:ext uri="{FF2B5EF4-FFF2-40B4-BE49-F238E27FC236}">
              <a16:creationId xmlns:a16="http://schemas.microsoft.com/office/drawing/2014/main" id="{816B23B8-1F2D-45F3-A731-5C85C064385D}"/>
            </a:ext>
          </a:extLst>
        </xdr:cNvPr>
        <xdr:cNvSpPr/>
      </xdr:nvSpPr>
      <xdr:spPr>
        <a:xfrm>
          <a:off x="107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167640</xdr:rowOff>
    </xdr:from>
    <xdr:to>
      <xdr:col>10</xdr:col>
      <xdr:colOff>114300</xdr:colOff>
      <xdr:row>35</xdr:row>
      <xdr:rowOff>41910</xdr:rowOff>
    </xdr:to>
    <xdr:cxnSp macro="">
      <xdr:nvCxnSpPr>
        <xdr:cNvPr id="82" name="直線コネクタ 81">
          <a:extLst>
            <a:ext uri="{FF2B5EF4-FFF2-40B4-BE49-F238E27FC236}">
              <a16:creationId xmlns:a16="http://schemas.microsoft.com/office/drawing/2014/main" id="{680E0C27-164C-4599-9E85-71DA005E8D26}"/>
            </a:ext>
          </a:extLst>
        </xdr:cNvPr>
        <xdr:cNvCxnSpPr/>
      </xdr:nvCxnSpPr>
      <xdr:spPr>
        <a:xfrm>
          <a:off x="1130300" y="5996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466DE726-C735-49E2-945B-CD4B0772D834}"/>
            </a:ext>
          </a:extLst>
        </xdr:cNvPr>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1F8FBEF2-91E4-427E-840B-AD28BBED0D4F}"/>
            </a:ext>
          </a:extLst>
        </xdr:cNvPr>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a:extLst>
            <a:ext uri="{FF2B5EF4-FFF2-40B4-BE49-F238E27FC236}">
              <a16:creationId xmlns:a16="http://schemas.microsoft.com/office/drawing/2014/main" id="{DAE1BF24-115C-443F-87A2-31F3C6CA5342}"/>
            </a:ext>
          </a:extLst>
        </xdr:cNvPr>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a:extLst>
            <a:ext uri="{FF2B5EF4-FFF2-40B4-BE49-F238E27FC236}">
              <a16:creationId xmlns:a16="http://schemas.microsoft.com/office/drawing/2014/main" id="{23607A9B-6CC8-44A4-B87F-A05626D5E2C7}"/>
            </a:ext>
          </a:extLst>
        </xdr:cNvPr>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31132</xdr:rowOff>
    </xdr:from>
    <xdr:ext cx="405111" cy="259045"/>
    <xdr:sp macro="" textlink="">
      <xdr:nvSpPr>
        <xdr:cNvPr id="87" name="n_1mainValue【図書館】&#10;有形固定資産減価償却率">
          <a:extLst>
            <a:ext uri="{FF2B5EF4-FFF2-40B4-BE49-F238E27FC236}">
              <a16:creationId xmlns:a16="http://schemas.microsoft.com/office/drawing/2014/main" id="{38C35397-3CCE-4492-BD0B-7F3DB88D2E28}"/>
            </a:ext>
          </a:extLst>
        </xdr:cNvPr>
        <xdr:cNvSpPr txBox="1"/>
      </xdr:nvSpPr>
      <xdr:spPr>
        <a:xfrm>
          <a:off x="3582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8" name="n_2mainValue【図書館】&#10;有形固定資産減価償却率">
          <a:extLst>
            <a:ext uri="{FF2B5EF4-FFF2-40B4-BE49-F238E27FC236}">
              <a16:creationId xmlns:a16="http://schemas.microsoft.com/office/drawing/2014/main" id="{97FCA1C2-56C0-4644-A971-22435202FDC7}"/>
            </a:ext>
          </a:extLst>
        </xdr:cNvPr>
        <xdr:cNvSpPr txBox="1"/>
      </xdr:nvSpPr>
      <xdr:spPr>
        <a:xfrm>
          <a:off x="2705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109237</xdr:rowOff>
    </xdr:from>
    <xdr:ext cx="405111" cy="259045"/>
    <xdr:sp macro="" textlink="">
      <xdr:nvSpPr>
        <xdr:cNvPr id="89" name="n_3mainValue【図書館】&#10;有形固定資産減価償却率">
          <a:extLst>
            <a:ext uri="{FF2B5EF4-FFF2-40B4-BE49-F238E27FC236}">
              <a16:creationId xmlns:a16="http://schemas.microsoft.com/office/drawing/2014/main" id="{FD2BFBF5-5DDE-437E-8B67-812342F03493}"/>
            </a:ext>
          </a:extLst>
        </xdr:cNvPr>
        <xdr:cNvSpPr txBox="1"/>
      </xdr:nvSpPr>
      <xdr:spPr>
        <a:xfrm>
          <a:off x="1816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63517</xdr:rowOff>
    </xdr:from>
    <xdr:ext cx="405111" cy="259045"/>
    <xdr:sp macro="" textlink="">
      <xdr:nvSpPr>
        <xdr:cNvPr id="90" name="n_4mainValue【図書館】&#10;有形固定資産減価償却率">
          <a:extLst>
            <a:ext uri="{FF2B5EF4-FFF2-40B4-BE49-F238E27FC236}">
              <a16:creationId xmlns:a16="http://schemas.microsoft.com/office/drawing/2014/main" id="{CA6707A6-AA84-401E-B3E3-1492F8054AD6}"/>
            </a:ext>
          </a:extLst>
        </xdr:cNvPr>
        <xdr:cNvSpPr txBox="1"/>
      </xdr:nvSpPr>
      <xdr:spPr>
        <a:xfrm>
          <a:off x="927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10CDA7E-D161-4798-96F3-6F091001AE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6A6924A-46EA-49E4-A70D-12129ACB4E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88A746C-AAE7-4DA5-A149-066C1E33AC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9CDECFB-CEDA-4B4E-8CBE-0851A99A13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860D767-5109-4DB7-A85B-090449ECD0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0999D11-8696-409E-99BD-72F47B2212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A0762D1-DC2B-486A-832A-8784DEB60A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0012DBF-03D1-45E5-BF5F-3B4A47CF2E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143B2D3-8BF3-4A90-B1A6-F4661B93B1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2782C52-56A7-42E1-A4F0-4DE097073A3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6210CB6-FE74-455D-B646-A72AC3D7669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4EDB179-2414-4367-8ACD-17CAE39025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682FCB8A-D3B4-4F9A-B89B-B1A7F882174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54EFD6E4-AA68-4645-89BF-BF9CFB299A9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3283967-A9A3-4A51-B83F-8005B677014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463B2046-F38F-4808-AECB-CA9D56ED8BB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9C63E95-2B68-46A9-A475-94E70033B74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D6314AEC-ABA8-4324-B838-8697DD8BF01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B4E2AFC-F7D2-4FC1-9D10-772898C695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DBA32AA-A180-4C44-99A4-01BA9215431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1D96CDCA-3ECE-4B92-BCC2-25F44E1985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DA8D6681-8ADE-46FD-8B60-82E59801BB3B}"/>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EE852708-FA49-47B1-B1AB-C8ABD59F6953}"/>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91057B8D-1EB0-4A86-B6FF-8479FDEA55B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856A3D3B-487D-4383-BAE4-E020948BA98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EF9E4859-15E2-45A4-AC9B-7B55B3D1815C}"/>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27091873-4AAA-4EA8-AF5C-AF04354F4489}"/>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D6EB8B27-0CF2-4EC8-BF6D-ABD14F0AE57B}"/>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622C44FF-6AEE-4AFB-81B0-2341F547350D}"/>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61EB45D1-204C-4FCE-8234-331198D1EDB9}"/>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AEDEA411-9913-4AC7-8C5E-8E394D71DD97}"/>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68C74905-674D-42B1-A3CF-311790D3503D}"/>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78A9DA9-44BD-4F4F-A154-D56C36FFF7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7D8808C-4433-4FC7-AE58-4006DD7B49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46B4A5-458F-4581-B657-18B76DF42B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B5F4328-13E9-4823-A4F3-C5F9A5900D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4AC101-CF1D-4E7D-8C6B-AF8312393D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a:extLst>
            <a:ext uri="{FF2B5EF4-FFF2-40B4-BE49-F238E27FC236}">
              <a16:creationId xmlns:a16="http://schemas.microsoft.com/office/drawing/2014/main" id="{8D1B259E-D494-402D-9A13-E813287990A1}"/>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D9F840AC-9272-46B5-8910-3E84C64719B5}"/>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0" name="楕円 129">
          <a:extLst>
            <a:ext uri="{FF2B5EF4-FFF2-40B4-BE49-F238E27FC236}">
              <a16:creationId xmlns:a16="http://schemas.microsoft.com/office/drawing/2014/main" id="{74CD0CB7-D9F1-40DC-9916-98F05103D0B2}"/>
            </a:ext>
          </a:extLst>
        </xdr:cNvPr>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1" name="直線コネクタ 130">
          <a:extLst>
            <a:ext uri="{FF2B5EF4-FFF2-40B4-BE49-F238E27FC236}">
              <a16:creationId xmlns:a16="http://schemas.microsoft.com/office/drawing/2014/main" id="{5456C513-ADDB-45F6-8524-FAA5E781D8AF}"/>
            </a:ext>
          </a:extLst>
        </xdr:cNvPr>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2" name="楕円 131">
          <a:extLst>
            <a:ext uri="{FF2B5EF4-FFF2-40B4-BE49-F238E27FC236}">
              <a16:creationId xmlns:a16="http://schemas.microsoft.com/office/drawing/2014/main" id="{D713CFEA-1D82-4400-A971-267650F05FE4}"/>
            </a:ext>
          </a:extLst>
        </xdr:cNvPr>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33" name="直線コネクタ 132">
          <a:extLst>
            <a:ext uri="{FF2B5EF4-FFF2-40B4-BE49-F238E27FC236}">
              <a16:creationId xmlns:a16="http://schemas.microsoft.com/office/drawing/2014/main" id="{CA89932C-4EBE-4CF7-8C57-5197D02A1699}"/>
            </a:ext>
          </a:extLst>
        </xdr:cNvPr>
        <xdr:cNvCxnSpPr/>
      </xdr:nvCxnSpPr>
      <xdr:spPr>
        <a:xfrm flipV="1">
          <a:off x="8750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4" name="楕円 133">
          <a:extLst>
            <a:ext uri="{FF2B5EF4-FFF2-40B4-BE49-F238E27FC236}">
              <a16:creationId xmlns:a16="http://schemas.microsoft.com/office/drawing/2014/main" id="{1E1DDFA6-9C27-450A-AC99-DA608818A23A}"/>
            </a:ext>
          </a:extLst>
        </xdr:cNvPr>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41910</xdr:rowOff>
    </xdr:to>
    <xdr:cxnSp macro="">
      <xdr:nvCxnSpPr>
        <xdr:cNvPr id="135" name="直線コネクタ 134">
          <a:extLst>
            <a:ext uri="{FF2B5EF4-FFF2-40B4-BE49-F238E27FC236}">
              <a16:creationId xmlns:a16="http://schemas.microsoft.com/office/drawing/2014/main" id="{BD4CA7F0-D992-4F96-B28B-46EAC32CE253}"/>
            </a:ext>
          </a:extLst>
        </xdr:cNvPr>
        <xdr:cNvCxnSpPr/>
      </xdr:nvCxnSpPr>
      <xdr:spPr>
        <a:xfrm>
          <a:off x="7861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F30CC2EC-FDFF-43A6-8406-54BC296F4B14}"/>
            </a:ext>
          </a:extLst>
        </xdr:cNvPr>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3EC669BF-8242-486E-9713-23793578FF7D}"/>
            </a:ext>
          </a:extLst>
        </xdr:cNvPr>
        <xdr:cNvCxnSpPr/>
      </xdr:nvCxnSpPr>
      <xdr:spPr>
        <a:xfrm flipV="1">
          <a:off x="6972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E934CEA3-4EC0-4505-A7AD-7A0F625DC944}"/>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D27CE425-C336-4DFA-AD8B-FCB4B64827B5}"/>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C39A8851-30F1-4D18-BC86-EAF01E22D3A1}"/>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2E7ED2C9-BD2C-4494-B7F1-9AAFDE7DF003}"/>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2" name="n_1mainValue【図書館】&#10;一人当たり面積">
          <a:extLst>
            <a:ext uri="{FF2B5EF4-FFF2-40B4-BE49-F238E27FC236}">
              <a16:creationId xmlns:a16="http://schemas.microsoft.com/office/drawing/2014/main" id="{06A3A7B1-951C-4C10-B599-7A4F484AC2EE}"/>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3" name="n_2mainValue【図書館】&#10;一人当たり面積">
          <a:extLst>
            <a:ext uri="{FF2B5EF4-FFF2-40B4-BE49-F238E27FC236}">
              <a16:creationId xmlns:a16="http://schemas.microsoft.com/office/drawing/2014/main" id="{1F765D09-F5BD-4DBB-9319-1DDF8EECD7D2}"/>
            </a:ext>
          </a:extLst>
        </xdr:cNvPr>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4" name="n_3mainValue【図書館】&#10;一人当たり面積">
          <a:extLst>
            <a:ext uri="{FF2B5EF4-FFF2-40B4-BE49-F238E27FC236}">
              <a16:creationId xmlns:a16="http://schemas.microsoft.com/office/drawing/2014/main" id="{C502FAE1-1067-48A8-9B58-1C56471944F7}"/>
            </a:ext>
          </a:extLst>
        </xdr:cNvPr>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DF60D754-58AD-4992-B04B-1FD76E62D076}"/>
            </a:ext>
          </a:extLst>
        </xdr:cNvPr>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EB4A74D-8FB9-4F6E-B678-19F46808AAB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83CE992-C51A-4A85-BCE1-70BC650E9E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8CCEB81-7DD1-4A54-B529-8ED4F9BD5E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01581E3-258B-4FAA-856C-EAC62004FF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629AD39-1383-46CF-BC76-AADD56CE43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A3AE502-B4BE-45E6-8975-15540F6D51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B1B4FD0-F7C3-49E2-AF0F-4FB4051B6C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3EEC686-1B69-4CB2-B107-D4F2DC2188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9D9C68C-8E50-4414-840D-0A0067427D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D986D66-DCF2-4D6E-839E-73AC20DBAE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FFDB3DE-FD8D-4D47-AA48-2D1686EB06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3EEF8E4-F007-45B0-A1B9-983CF871ECA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6FF9DCC4-A7C3-4506-929F-B675AC55ED5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74A5C50-B8DD-4F4C-BFBE-30F8E5BF525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1DB60E9-31A8-4FC6-910A-84B39773022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41B3B58A-D394-47FB-B362-050B9D352B9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88F2C07C-31F1-4D3C-9ECC-5D23441789A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A078EAF5-6B12-408F-A923-A5EE5A5EA7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DCDAA82-FF8D-4149-8E69-94B8DCF0B32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016F07E-1831-4F82-A4B0-EE3BDD7B98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1E24C431-8BAD-4F77-8CA0-08586674ED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0299E7C-A007-4A09-BB02-86520596FE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40B65F4A-7374-40A9-84BF-07A4B3F32C7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96B8F44D-B63E-484B-AC0A-9B74F64936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838BA5C8-5D56-458A-AC72-A597764332E8}"/>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B662DE47-71F7-4672-A1E1-A5AAE6EE8053}"/>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14625319-0E2A-4396-827D-4C660B5DED82}"/>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3F4F23B9-B02A-48AA-979A-53C4F271A4D3}"/>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56333219-5CD7-43B7-9858-C57CF542B955}"/>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4E39D227-90BA-4558-BDEA-FC60C79837B7}"/>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795EAAB-4797-464D-A98B-7407E7933211}"/>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20F42B59-0A3C-4701-86BB-52B5976C75C6}"/>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A4C39655-2649-4B46-9F2A-A9BEBE72B36E}"/>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D880DD73-B499-497E-8E31-05DA6F9DCD6C}"/>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328CCF47-9450-4048-BB2C-2F3875CB545D}"/>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1E0DFD7-3CA5-4CD1-9FAC-CEF634DD38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9F0875E-4C0D-4935-979B-33E6836565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9AA920E-145E-4AB1-831F-AE57F96478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7EE6DD8-CB57-48F3-819B-8EA8FC7ECF1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7A7B7CC-92F9-44F2-9D3A-DDDA3482F4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139700</xdr:rowOff>
    </xdr:from>
    <xdr:to>
      <xdr:col>24</xdr:col>
      <xdr:colOff>114300</xdr:colOff>
      <xdr:row>61</xdr:row>
      <xdr:rowOff>69850</xdr:rowOff>
    </xdr:to>
    <xdr:sp macro="" textlink="">
      <xdr:nvSpPr>
        <xdr:cNvPr id="186" name="楕円 185">
          <a:extLst>
            <a:ext uri="{FF2B5EF4-FFF2-40B4-BE49-F238E27FC236}">
              <a16:creationId xmlns:a16="http://schemas.microsoft.com/office/drawing/2014/main" id="{432FBDEB-E1D3-46A5-B272-2AD493B7A813}"/>
            </a:ext>
          </a:extLst>
        </xdr:cNvPr>
        <xdr:cNvSpPr/>
      </xdr:nvSpPr>
      <xdr:spPr>
        <a:xfrm>
          <a:off x="4584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118127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DA91FDFE-3BB3-4A63-B740-1FD37157293E}"/>
            </a:ext>
          </a:extLst>
        </xdr:cNvPr>
        <xdr:cNvSpPr txBox="1"/>
      </xdr:nvSpPr>
      <xdr:spPr>
        <a:xfrm>
          <a:off x="4673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8" name="楕円 187">
          <a:extLst>
            <a:ext uri="{FF2B5EF4-FFF2-40B4-BE49-F238E27FC236}">
              <a16:creationId xmlns:a16="http://schemas.microsoft.com/office/drawing/2014/main" id="{6B4C6487-8991-4E40-82F0-7EB8BB7CAF6C}"/>
            </a:ext>
          </a:extLst>
        </xdr:cNvPr>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19050</xdr:rowOff>
    </xdr:to>
    <xdr:cxnSp macro="">
      <xdr:nvCxnSpPr>
        <xdr:cNvPr id="189" name="直線コネクタ 188">
          <a:extLst>
            <a:ext uri="{FF2B5EF4-FFF2-40B4-BE49-F238E27FC236}">
              <a16:creationId xmlns:a16="http://schemas.microsoft.com/office/drawing/2014/main" id="{D8DB528D-324A-4DBF-947F-17FAE6D529E0}"/>
            </a:ext>
          </a:extLst>
        </xdr:cNvPr>
        <xdr:cNvCxnSpPr/>
      </xdr:nvCxnSpPr>
      <xdr:spPr>
        <a:xfrm>
          <a:off x="3797300" y="10431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90" name="楕円 189">
          <a:extLst>
            <a:ext uri="{FF2B5EF4-FFF2-40B4-BE49-F238E27FC236}">
              <a16:creationId xmlns:a16="http://schemas.microsoft.com/office/drawing/2014/main" id="{865F5727-E421-4079-B80B-E48676F370FC}"/>
            </a:ext>
          </a:extLst>
        </xdr:cNvPr>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121920</xdr:rowOff>
    </xdr:from>
    <xdr:to>
      <xdr:col>19</xdr:col>
      <xdr:colOff>177800</xdr:colOff>
      <xdr:row>60</xdr:row>
      <xdr:rowOff>144780</xdr:rowOff>
    </xdr:to>
    <xdr:cxnSp macro="">
      <xdr:nvCxnSpPr>
        <xdr:cNvPr id="191" name="直線コネクタ 190">
          <a:extLst>
            <a:ext uri="{FF2B5EF4-FFF2-40B4-BE49-F238E27FC236}">
              <a16:creationId xmlns:a16="http://schemas.microsoft.com/office/drawing/2014/main" id="{E6DF6B9D-B660-4EBD-9AB0-F22505E5AC53}"/>
            </a:ext>
          </a:extLst>
        </xdr:cNvPr>
        <xdr:cNvCxnSpPr/>
      </xdr:nvCxnSpPr>
      <xdr:spPr>
        <a:xfrm>
          <a:off x="2908300" y="10408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2" name="楕円 191">
          <a:extLst>
            <a:ext uri="{FF2B5EF4-FFF2-40B4-BE49-F238E27FC236}">
              <a16:creationId xmlns:a16="http://schemas.microsoft.com/office/drawing/2014/main" id="{9522A707-2D0D-49B8-8378-4E8420A97D6D}"/>
            </a:ext>
          </a:extLst>
        </xdr:cNvPr>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121920</xdr:rowOff>
    </xdr:to>
    <xdr:cxnSp macro="">
      <xdr:nvCxnSpPr>
        <xdr:cNvPr id="193" name="直線コネクタ 192">
          <a:extLst>
            <a:ext uri="{FF2B5EF4-FFF2-40B4-BE49-F238E27FC236}">
              <a16:creationId xmlns:a16="http://schemas.microsoft.com/office/drawing/2014/main" id="{D358AF63-C987-4016-8090-D3506B32F388}"/>
            </a:ext>
          </a:extLst>
        </xdr:cNvPr>
        <xdr:cNvCxnSpPr/>
      </xdr:nvCxnSpPr>
      <xdr:spPr>
        <a:xfrm>
          <a:off x="2019300" y="103689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4" name="楕円 193">
          <a:extLst>
            <a:ext uri="{FF2B5EF4-FFF2-40B4-BE49-F238E27FC236}">
              <a16:creationId xmlns:a16="http://schemas.microsoft.com/office/drawing/2014/main" id="{AFB457A7-ECBA-4C42-B290-C12DC18FA25D}"/>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61</xdr:row>
      <xdr:rowOff>22860</xdr:rowOff>
    </xdr:to>
    <xdr:cxnSp macro="">
      <xdr:nvCxnSpPr>
        <xdr:cNvPr id="195" name="直線コネクタ 194">
          <a:extLst>
            <a:ext uri="{FF2B5EF4-FFF2-40B4-BE49-F238E27FC236}">
              <a16:creationId xmlns:a16="http://schemas.microsoft.com/office/drawing/2014/main" id="{FF644377-459F-41FB-AAAC-A439B2594EE8}"/>
            </a:ext>
          </a:extLst>
        </xdr:cNvPr>
        <xdr:cNvCxnSpPr/>
      </xdr:nvCxnSpPr>
      <xdr:spPr>
        <a:xfrm flipV="1">
          <a:off x="1130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CD4C5A2B-868C-43FC-B27F-7FAD674C841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370C2BBD-1C58-4DE7-BD6E-401CA72F7613}"/>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7C5192A9-184D-4E04-BF72-6706205869A1}"/>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F2BD7FB2-B84A-408C-90F0-1AE0F4B4B989}"/>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200" name="n_1mainValue【体育館・プール】&#10;有形固定資産減価償却率">
          <a:extLst>
            <a:ext uri="{FF2B5EF4-FFF2-40B4-BE49-F238E27FC236}">
              <a16:creationId xmlns:a16="http://schemas.microsoft.com/office/drawing/2014/main" id="{6AD2E2DF-9C38-4558-A8A4-B513CF78BAC9}"/>
            </a:ext>
          </a:extLst>
        </xdr:cNvPr>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163847</xdr:rowOff>
    </xdr:from>
    <xdr:ext cx="405111" cy="259045"/>
    <xdr:sp macro="" textlink="">
      <xdr:nvSpPr>
        <xdr:cNvPr id="201" name="n_2mainValue【体育館・プール】&#10;有形固定資産減価償却率">
          <a:extLst>
            <a:ext uri="{FF2B5EF4-FFF2-40B4-BE49-F238E27FC236}">
              <a16:creationId xmlns:a16="http://schemas.microsoft.com/office/drawing/2014/main" id="{653EBBF4-006F-4BC5-BA04-1010DE260956}"/>
            </a:ext>
          </a:extLst>
        </xdr:cNvPr>
        <xdr:cNvSpPr txBox="1"/>
      </xdr:nvSpPr>
      <xdr:spPr>
        <a:xfrm>
          <a:off x="2705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202" name="n_3mainValue【体育館・プール】&#10;有形固定資産減価償却率">
          <a:extLst>
            <a:ext uri="{FF2B5EF4-FFF2-40B4-BE49-F238E27FC236}">
              <a16:creationId xmlns:a16="http://schemas.microsoft.com/office/drawing/2014/main" id="{C24A538C-5E73-4377-A4BD-226A5EE2FFDD}"/>
            </a:ext>
          </a:extLst>
        </xdr:cNvPr>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3" name="n_4mainValue【体育館・プール】&#10;有形固定資産減価償却率">
          <a:extLst>
            <a:ext uri="{FF2B5EF4-FFF2-40B4-BE49-F238E27FC236}">
              <a16:creationId xmlns:a16="http://schemas.microsoft.com/office/drawing/2014/main" id="{F33C7248-2D9F-4F74-8FC2-A11C687F8836}"/>
            </a:ext>
          </a:extLst>
        </xdr:cNvPr>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6E8B7E6-1838-47A8-A9AC-9E12288DB2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622167D-510B-46B5-95DC-BF11CFFDD8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12904FAD-3ECD-4672-9361-53D5535793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6CDD6EE2-EE50-47C8-84E9-3B40124065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88E90D48-D544-42A9-835D-02DEADE916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7CC8B949-9DA0-4392-81D9-F74AF02D5E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4E97FC7-1412-4B08-BD1B-6B408EF8D8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EE24AAFC-7E83-45A0-A147-434E0AA107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C0AB6D9-0AB6-42BC-8C8F-D66C524806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1A9DAB3-FBAF-4DA5-BC89-3A7F0B7C9A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B2FA153F-8C37-4504-BDB9-064D9BC1FE2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B1EE5496-43FC-4E2A-9FE6-9B878B30D51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B3698ED-FA3F-4174-9256-32B4ED17BB5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27D48723-5F47-4E41-B936-6F539F8A565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1E19B4EA-8BC2-4866-BE15-AB1B5A3E9A6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18AD727A-E235-4BFB-A601-81AE8CBE49C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9F5928E6-817E-4E32-8CD4-E352E1FBBCB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8A171CA8-7C9C-48A0-8DD8-8C8B2C20B64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E9C8D050-1C23-4BDD-9CED-6C467B8009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BD83B695-2F11-4B58-B9C6-0578542F90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E8B3029B-3EE8-403C-83B1-ED6956AADA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720B7D8B-7547-40C4-B39A-E3EAB521B632}"/>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C8EA6C6F-2527-47CE-A446-5F34058524DE}"/>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F0091236-86A2-4F9B-8678-3630CD8EA33E}"/>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297B4D5C-4DED-40AD-98C2-D3634F930348}"/>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C86B11B6-9455-46F8-B5E4-15C9D24BE112}"/>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a:extLst>
            <a:ext uri="{FF2B5EF4-FFF2-40B4-BE49-F238E27FC236}">
              <a16:creationId xmlns:a16="http://schemas.microsoft.com/office/drawing/2014/main" id="{E75CF57C-366C-4898-97BE-307EBE2B3D34}"/>
            </a:ext>
          </a:extLst>
        </xdr:cNvPr>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F5ADC11B-0071-41CA-A5E1-B5BE330CBD27}"/>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48685ADE-00A0-4C2B-9F90-AC69A57E7D7E}"/>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AD75F574-7EA9-4EEC-A66B-0B77B36929F7}"/>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5058D4CE-21A5-4C4F-8E08-3FF2FECF4202}"/>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CFE3E73B-E946-4196-A92E-1E402BDE2B0C}"/>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161172A-8927-4787-9DDE-21E3DD4B49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A45A70A-E791-4DD4-AB46-67895EF790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C047564-F93A-47D3-BB4E-DE30846351B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F0FEEE3-3DFC-4757-BC47-E636A944BD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B1C9788-942C-43B8-8341-A104D65C7A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241" name="楕円 240">
          <a:extLst>
            <a:ext uri="{FF2B5EF4-FFF2-40B4-BE49-F238E27FC236}">
              <a16:creationId xmlns:a16="http://schemas.microsoft.com/office/drawing/2014/main" id="{C25E52BD-3093-4E9D-8BC9-1B1D777A194E}"/>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36085</xdr:rowOff>
    </xdr:from>
    <xdr:ext cx="469744" cy="259045"/>
    <xdr:sp macro="" textlink="">
      <xdr:nvSpPr>
        <xdr:cNvPr id="242" name="【体育館・プール】&#10;一人当たり面積該当値テキスト">
          <a:extLst>
            <a:ext uri="{FF2B5EF4-FFF2-40B4-BE49-F238E27FC236}">
              <a16:creationId xmlns:a16="http://schemas.microsoft.com/office/drawing/2014/main" id="{0564C3B7-7699-4806-A74B-9D0BA4B4E16B}"/>
            </a:ext>
          </a:extLst>
        </xdr:cNvPr>
        <xdr:cNvSpPr txBox="1"/>
      </xdr:nvSpPr>
      <xdr:spPr>
        <a:xfrm>
          <a:off x="10515600"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43" name="楕円 242">
          <a:extLst>
            <a:ext uri="{FF2B5EF4-FFF2-40B4-BE49-F238E27FC236}">
              <a16:creationId xmlns:a16="http://schemas.microsoft.com/office/drawing/2014/main" id="{CE006025-86B9-4A09-A8FB-4F328DA28676}"/>
            </a:ext>
          </a:extLst>
        </xdr:cNvPr>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64008</xdr:rowOff>
    </xdr:from>
    <xdr:to>
      <xdr:col>55</xdr:col>
      <xdr:colOff>0</xdr:colOff>
      <xdr:row>62</xdr:row>
      <xdr:rowOff>68580</xdr:rowOff>
    </xdr:to>
    <xdr:cxnSp macro="">
      <xdr:nvCxnSpPr>
        <xdr:cNvPr id="244" name="直線コネクタ 243">
          <a:extLst>
            <a:ext uri="{FF2B5EF4-FFF2-40B4-BE49-F238E27FC236}">
              <a16:creationId xmlns:a16="http://schemas.microsoft.com/office/drawing/2014/main" id="{9584A3E8-AA15-4D9B-865E-A76F40D24047}"/>
            </a:ext>
          </a:extLst>
        </xdr:cNvPr>
        <xdr:cNvCxnSpPr/>
      </xdr:nvCxnSpPr>
      <xdr:spPr>
        <a:xfrm flipV="1">
          <a:off x="9639300" y="1069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xdr:rowOff>
    </xdr:from>
    <xdr:to>
      <xdr:col>46</xdr:col>
      <xdr:colOff>38100</xdr:colOff>
      <xdr:row>62</xdr:row>
      <xdr:rowOff>117094</xdr:rowOff>
    </xdr:to>
    <xdr:sp macro="" textlink="">
      <xdr:nvSpPr>
        <xdr:cNvPr id="245" name="楕円 244">
          <a:extLst>
            <a:ext uri="{FF2B5EF4-FFF2-40B4-BE49-F238E27FC236}">
              <a16:creationId xmlns:a16="http://schemas.microsoft.com/office/drawing/2014/main" id="{8A7555A5-567D-45D5-B80A-6A2ADC490106}"/>
            </a:ext>
          </a:extLst>
        </xdr:cNvPr>
        <xdr:cNvSpPr/>
      </xdr:nvSpPr>
      <xdr:spPr>
        <a:xfrm>
          <a:off x="8699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66294</xdr:rowOff>
    </xdr:from>
    <xdr:to>
      <xdr:col>50</xdr:col>
      <xdr:colOff>114300</xdr:colOff>
      <xdr:row>62</xdr:row>
      <xdr:rowOff>68580</xdr:rowOff>
    </xdr:to>
    <xdr:cxnSp macro="">
      <xdr:nvCxnSpPr>
        <xdr:cNvPr id="246" name="直線コネクタ 245">
          <a:extLst>
            <a:ext uri="{FF2B5EF4-FFF2-40B4-BE49-F238E27FC236}">
              <a16:creationId xmlns:a16="http://schemas.microsoft.com/office/drawing/2014/main" id="{70565616-3669-4416-B8B9-697327689EBF}"/>
            </a:ext>
          </a:extLst>
        </xdr:cNvPr>
        <xdr:cNvCxnSpPr/>
      </xdr:nvCxnSpPr>
      <xdr:spPr>
        <a:xfrm>
          <a:off x="8750300" y="1069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20066</xdr:rowOff>
    </xdr:from>
    <xdr:to>
      <xdr:col>41</xdr:col>
      <xdr:colOff>101600</xdr:colOff>
      <xdr:row>62</xdr:row>
      <xdr:rowOff>121666</xdr:rowOff>
    </xdr:to>
    <xdr:sp macro="" textlink="">
      <xdr:nvSpPr>
        <xdr:cNvPr id="247" name="楕円 246">
          <a:extLst>
            <a:ext uri="{FF2B5EF4-FFF2-40B4-BE49-F238E27FC236}">
              <a16:creationId xmlns:a16="http://schemas.microsoft.com/office/drawing/2014/main" id="{DE925380-35E4-44B1-94BA-F3028678ADF5}"/>
            </a:ext>
          </a:extLst>
        </xdr:cNvPr>
        <xdr:cNvSpPr/>
      </xdr:nvSpPr>
      <xdr:spPr>
        <a:xfrm>
          <a:off x="7810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66294</xdr:rowOff>
    </xdr:from>
    <xdr:to>
      <xdr:col>45</xdr:col>
      <xdr:colOff>177800</xdr:colOff>
      <xdr:row>62</xdr:row>
      <xdr:rowOff>70866</xdr:rowOff>
    </xdr:to>
    <xdr:cxnSp macro="">
      <xdr:nvCxnSpPr>
        <xdr:cNvPr id="248" name="直線コネクタ 247">
          <a:extLst>
            <a:ext uri="{FF2B5EF4-FFF2-40B4-BE49-F238E27FC236}">
              <a16:creationId xmlns:a16="http://schemas.microsoft.com/office/drawing/2014/main" id="{F10D759C-FE1B-47B6-A9A9-A186DF98D4EE}"/>
            </a:ext>
          </a:extLst>
        </xdr:cNvPr>
        <xdr:cNvCxnSpPr/>
      </xdr:nvCxnSpPr>
      <xdr:spPr>
        <a:xfrm flipV="1">
          <a:off x="7861300" y="1069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26924</xdr:rowOff>
    </xdr:from>
    <xdr:to>
      <xdr:col>36</xdr:col>
      <xdr:colOff>165100</xdr:colOff>
      <xdr:row>62</xdr:row>
      <xdr:rowOff>128524</xdr:rowOff>
    </xdr:to>
    <xdr:sp macro="" textlink="">
      <xdr:nvSpPr>
        <xdr:cNvPr id="249" name="楕円 248">
          <a:extLst>
            <a:ext uri="{FF2B5EF4-FFF2-40B4-BE49-F238E27FC236}">
              <a16:creationId xmlns:a16="http://schemas.microsoft.com/office/drawing/2014/main" id="{1A580442-BFB6-4006-9901-61AE20F43916}"/>
            </a:ext>
          </a:extLst>
        </xdr:cNvPr>
        <xdr:cNvSpPr/>
      </xdr:nvSpPr>
      <xdr:spPr>
        <a:xfrm>
          <a:off x="692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70866</xdr:rowOff>
    </xdr:from>
    <xdr:to>
      <xdr:col>41</xdr:col>
      <xdr:colOff>50800</xdr:colOff>
      <xdr:row>62</xdr:row>
      <xdr:rowOff>77724</xdr:rowOff>
    </xdr:to>
    <xdr:cxnSp macro="">
      <xdr:nvCxnSpPr>
        <xdr:cNvPr id="250" name="直線コネクタ 249">
          <a:extLst>
            <a:ext uri="{FF2B5EF4-FFF2-40B4-BE49-F238E27FC236}">
              <a16:creationId xmlns:a16="http://schemas.microsoft.com/office/drawing/2014/main" id="{C6106095-E1A1-4A41-AC76-B43D2C12972B}"/>
            </a:ext>
          </a:extLst>
        </xdr:cNvPr>
        <xdr:cNvCxnSpPr/>
      </xdr:nvCxnSpPr>
      <xdr:spPr>
        <a:xfrm flipV="1">
          <a:off x="6972300" y="107007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a:extLst>
            <a:ext uri="{FF2B5EF4-FFF2-40B4-BE49-F238E27FC236}">
              <a16:creationId xmlns:a16="http://schemas.microsoft.com/office/drawing/2014/main" id="{019BE632-379F-4BF3-A7BD-03AD4E1E643A}"/>
            </a:ext>
          </a:extLst>
        </xdr:cNvPr>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91B5F374-83D9-4E50-836D-142A53140D34}"/>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a:extLst>
            <a:ext uri="{FF2B5EF4-FFF2-40B4-BE49-F238E27FC236}">
              <a16:creationId xmlns:a16="http://schemas.microsoft.com/office/drawing/2014/main" id="{F2477B43-B95D-41F3-A2A0-6E05E4AC632E}"/>
            </a:ext>
          </a:extLst>
        </xdr:cNvPr>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DF99019B-B1AF-4CDE-810A-34E497C6CEF4}"/>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135907</xdr:rowOff>
    </xdr:from>
    <xdr:ext cx="469744" cy="259045"/>
    <xdr:sp macro="" textlink="">
      <xdr:nvSpPr>
        <xdr:cNvPr id="255" name="n_1mainValue【体育館・プール】&#10;一人当たり面積">
          <a:extLst>
            <a:ext uri="{FF2B5EF4-FFF2-40B4-BE49-F238E27FC236}">
              <a16:creationId xmlns:a16="http://schemas.microsoft.com/office/drawing/2014/main" id="{A0E0B840-5498-4D02-94F4-437ACF147AD5}"/>
            </a:ext>
          </a:extLst>
        </xdr:cNvPr>
        <xdr:cNvSpPr txBox="1"/>
      </xdr:nvSpPr>
      <xdr:spPr>
        <a:xfrm>
          <a:off x="9391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133621</xdr:rowOff>
    </xdr:from>
    <xdr:ext cx="469744" cy="259045"/>
    <xdr:sp macro="" textlink="">
      <xdr:nvSpPr>
        <xdr:cNvPr id="256" name="n_2mainValue【体育館・プール】&#10;一人当たり面積">
          <a:extLst>
            <a:ext uri="{FF2B5EF4-FFF2-40B4-BE49-F238E27FC236}">
              <a16:creationId xmlns:a16="http://schemas.microsoft.com/office/drawing/2014/main" id="{87DEC9D7-C580-43B8-9233-711F6D46779D}"/>
            </a:ext>
          </a:extLst>
        </xdr:cNvPr>
        <xdr:cNvSpPr txBox="1"/>
      </xdr:nvSpPr>
      <xdr:spPr>
        <a:xfrm>
          <a:off x="8515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57" name="n_3mainValue【体育館・プール】&#10;一人当たり面積">
          <a:extLst>
            <a:ext uri="{FF2B5EF4-FFF2-40B4-BE49-F238E27FC236}">
              <a16:creationId xmlns:a16="http://schemas.microsoft.com/office/drawing/2014/main" id="{2CD19D0B-B432-4087-98D1-BEB8F89EF1EF}"/>
            </a:ext>
          </a:extLst>
        </xdr:cNvPr>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119651</xdr:rowOff>
    </xdr:from>
    <xdr:ext cx="469744" cy="259045"/>
    <xdr:sp macro="" textlink="">
      <xdr:nvSpPr>
        <xdr:cNvPr id="258" name="n_4mainValue【体育館・プール】&#10;一人当たり面積">
          <a:extLst>
            <a:ext uri="{FF2B5EF4-FFF2-40B4-BE49-F238E27FC236}">
              <a16:creationId xmlns:a16="http://schemas.microsoft.com/office/drawing/2014/main" id="{70D84474-A948-474B-B45E-8F544913EAC6}"/>
            </a:ext>
          </a:extLst>
        </xdr:cNvPr>
        <xdr:cNvSpPr txBox="1"/>
      </xdr:nvSpPr>
      <xdr:spPr>
        <a:xfrm>
          <a:off x="6737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DF5B6CFC-1CA1-4AD6-963F-5E28211F01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3D28870D-9FB5-41CA-9B3A-FFD892175E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4D2071A-9BCC-4A57-8678-5ED6E5AF15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65196F31-35E4-4F84-9F67-B5FC165508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80A4F180-DFEB-433A-82DD-E2A5C64FB1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6672255F-EEB3-4C94-9EB1-C7CD62A63F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31E80140-3508-4218-A1DD-D64894F553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72CEA9D3-D7EA-48E7-ACFB-D88D7A5E7B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DD09D332-0293-4605-8181-9EEC6624D5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6AF4EB33-DC7E-4385-B1D2-BF44B1AD6E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D994D7F2-1546-4826-B245-36CB13DE96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6EC8CE6A-47B4-4412-AA93-57F7ADDCFCA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89AC9E53-AFD4-4E28-A52F-57926A411D5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A7031ED-FA7F-4850-86FE-71BA58F887F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1F82558-1650-4181-8B42-5D439E3FB82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F78561D9-2CDF-4A7A-8B49-F7B282036BD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D43CC142-4F32-4944-8365-DD7EB5BA9A2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AC579459-4739-4FCA-8256-F7F8998562B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635603CE-0378-4B29-ABE0-287AAAB0BF0E}"/>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8A75CFF0-50DA-4E32-B331-EB51A677D6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EBC08E4-307D-4D79-9E51-F3645D4E7CA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932D511B-C409-471B-BD2F-DF2A3B69D4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84DCE359-BB4B-4BC5-A054-4064FFFFE837}"/>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F37E3787-D7E2-449E-BF6E-8F5B1D5299D6}"/>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F8F24CDD-A5C2-4E5C-A061-D36CE34A9DB1}"/>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D1FF1945-713B-4972-8FCE-E90BCD3C335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C72B0935-13FE-4845-8C48-D61FD1C86FF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F2AC0EC4-65BA-4393-B3C7-C6748AF1B20F}"/>
            </a:ext>
          </a:extLst>
        </xdr:cNvPr>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8EC03A93-9492-48FD-9CD0-166821D36B82}"/>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B2AAF69D-F2E9-40D6-AEC6-AE1DAC5AF4BD}"/>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BFBCE9BB-DED5-439B-878E-86E3556B13B4}"/>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97D2E008-52A3-425D-8838-8C8A2D1A3C8E}"/>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ED574C08-352E-40DF-ADC7-F5301EB1163E}"/>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EEB3D70-519E-488A-82A1-67F81D422B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D8C9E18-2442-4B47-BC50-8CF5FDB0CD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61C07668-D5FD-4504-B963-1F970BECF46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F3BB56F-AE4F-43D7-BC7D-F21940859D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052FA2F-4573-40B6-8923-089543442E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97" name="楕円 296">
          <a:extLst>
            <a:ext uri="{FF2B5EF4-FFF2-40B4-BE49-F238E27FC236}">
              <a16:creationId xmlns:a16="http://schemas.microsoft.com/office/drawing/2014/main" id="{47CDAE8C-B387-4409-9728-AB9C1CE3E630}"/>
            </a:ext>
          </a:extLst>
        </xdr:cNvPr>
        <xdr:cNvSpPr/>
      </xdr:nvSpPr>
      <xdr:spPr>
        <a:xfrm>
          <a:off x="45847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66312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D466904F-6F9A-4797-802C-BF80D817B297}"/>
            </a:ext>
          </a:extLst>
        </xdr:cNvPr>
        <xdr:cNvSpPr txBox="1"/>
      </xdr:nvSpPr>
      <xdr:spPr>
        <a:xfrm>
          <a:off x="4673600"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49022</xdr:rowOff>
    </xdr:from>
    <xdr:to>
      <xdr:col>20</xdr:col>
      <xdr:colOff>38100</xdr:colOff>
      <xdr:row>81</xdr:row>
      <xdr:rowOff>150622</xdr:rowOff>
    </xdr:to>
    <xdr:sp macro="" textlink="">
      <xdr:nvSpPr>
        <xdr:cNvPr id="299" name="楕円 298">
          <a:extLst>
            <a:ext uri="{FF2B5EF4-FFF2-40B4-BE49-F238E27FC236}">
              <a16:creationId xmlns:a16="http://schemas.microsoft.com/office/drawing/2014/main" id="{B5D875F1-F4EB-4742-AF05-824D62AB5F65}"/>
            </a:ext>
          </a:extLst>
        </xdr:cNvPr>
        <xdr:cNvSpPr/>
      </xdr:nvSpPr>
      <xdr:spPr>
        <a:xfrm>
          <a:off x="3746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99822</xdr:rowOff>
    </xdr:from>
    <xdr:to>
      <xdr:col>24</xdr:col>
      <xdr:colOff>63500</xdr:colOff>
      <xdr:row>81</xdr:row>
      <xdr:rowOff>138685</xdr:rowOff>
    </xdr:to>
    <xdr:cxnSp macro="">
      <xdr:nvCxnSpPr>
        <xdr:cNvPr id="300" name="直線コネクタ 299">
          <a:extLst>
            <a:ext uri="{FF2B5EF4-FFF2-40B4-BE49-F238E27FC236}">
              <a16:creationId xmlns:a16="http://schemas.microsoft.com/office/drawing/2014/main" id="{B626F02E-72FC-43FC-BE25-8B8704B3D366}"/>
            </a:ext>
          </a:extLst>
        </xdr:cNvPr>
        <xdr:cNvCxnSpPr/>
      </xdr:nvCxnSpPr>
      <xdr:spPr>
        <a:xfrm>
          <a:off x="3797300" y="1398727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167894</xdr:rowOff>
    </xdr:from>
    <xdr:to>
      <xdr:col>15</xdr:col>
      <xdr:colOff>101600</xdr:colOff>
      <xdr:row>81</xdr:row>
      <xdr:rowOff>98044</xdr:rowOff>
    </xdr:to>
    <xdr:sp macro="" textlink="">
      <xdr:nvSpPr>
        <xdr:cNvPr id="301" name="楕円 300">
          <a:extLst>
            <a:ext uri="{FF2B5EF4-FFF2-40B4-BE49-F238E27FC236}">
              <a16:creationId xmlns:a16="http://schemas.microsoft.com/office/drawing/2014/main" id="{C2739278-3C4B-41A2-B273-26EE6BF5A054}"/>
            </a:ext>
          </a:extLst>
        </xdr:cNvPr>
        <xdr:cNvSpPr/>
      </xdr:nvSpPr>
      <xdr:spPr>
        <a:xfrm>
          <a:off x="2857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47244</xdr:rowOff>
    </xdr:from>
    <xdr:to>
      <xdr:col>19</xdr:col>
      <xdr:colOff>177800</xdr:colOff>
      <xdr:row>81</xdr:row>
      <xdr:rowOff>99822</xdr:rowOff>
    </xdr:to>
    <xdr:cxnSp macro="">
      <xdr:nvCxnSpPr>
        <xdr:cNvPr id="302" name="直線コネクタ 301">
          <a:extLst>
            <a:ext uri="{FF2B5EF4-FFF2-40B4-BE49-F238E27FC236}">
              <a16:creationId xmlns:a16="http://schemas.microsoft.com/office/drawing/2014/main" id="{C1A90C44-C9C7-4226-A30D-CE2C9D0170AA}"/>
            </a:ext>
          </a:extLst>
        </xdr:cNvPr>
        <xdr:cNvCxnSpPr/>
      </xdr:nvCxnSpPr>
      <xdr:spPr>
        <a:xfrm>
          <a:off x="2908300" y="139346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3" name="楕円 302">
          <a:extLst>
            <a:ext uri="{FF2B5EF4-FFF2-40B4-BE49-F238E27FC236}">
              <a16:creationId xmlns:a16="http://schemas.microsoft.com/office/drawing/2014/main" id="{DCDC3BCB-B0C2-4172-9F7B-5C3BC3A6F011}"/>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47244</xdr:rowOff>
    </xdr:to>
    <xdr:cxnSp macro="">
      <xdr:nvCxnSpPr>
        <xdr:cNvPr id="304" name="直線コネクタ 303">
          <a:extLst>
            <a:ext uri="{FF2B5EF4-FFF2-40B4-BE49-F238E27FC236}">
              <a16:creationId xmlns:a16="http://schemas.microsoft.com/office/drawing/2014/main" id="{41D4850F-F8F5-4EC9-8B9A-02DF5BF9A561}"/>
            </a:ext>
          </a:extLst>
        </xdr:cNvPr>
        <xdr:cNvCxnSpPr/>
      </xdr:nvCxnSpPr>
      <xdr:spPr>
        <a:xfrm>
          <a:off x="2019300" y="138798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83313</xdr:rowOff>
    </xdr:from>
    <xdr:to>
      <xdr:col>6</xdr:col>
      <xdr:colOff>38100</xdr:colOff>
      <xdr:row>81</xdr:row>
      <xdr:rowOff>13463</xdr:rowOff>
    </xdr:to>
    <xdr:sp macro="" textlink="">
      <xdr:nvSpPr>
        <xdr:cNvPr id="305" name="楕円 304">
          <a:extLst>
            <a:ext uri="{FF2B5EF4-FFF2-40B4-BE49-F238E27FC236}">
              <a16:creationId xmlns:a16="http://schemas.microsoft.com/office/drawing/2014/main" id="{5EC7E3F2-7FC6-445D-A233-A268B00BC4E0}"/>
            </a:ext>
          </a:extLst>
        </xdr:cNvPr>
        <xdr:cNvSpPr/>
      </xdr:nvSpPr>
      <xdr:spPr>
        <a:xfrm>
          <a:off x="1079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134113</xdr:rowOff>
    </xdr:from>
    <xdr:to>
      <xdr:col>10</xdr:col>
      <xdr:colOff>114300</xdr:colOff>
      <xdr:row>80</xdr:row>
      <xdr:rowOff>163830</xdr:rowOff>
    </xdr:to>
    <xdr:cxnSp macro="">
      <xdr:nvCxnSpPr>
        <xdr:cNvPr id="306" name="直線コネクタ 305">
          <a:extLst>
            <a:ext uri="{FF2B5EF4-FFF2-40B4-BE49-F238E27FC236}">
              <a16:creationId xmlns:a16="http://schemas.microsoft.com/office/drawing/2014/main" id="{697B7130-F930-4CE4-8AA1-4ACB112EE777}"/>
            </a:ext>
          </a:extLst>
        </xdr:cNvPr>
        <xdr:cNvCxnSpPr/>
      </xdr:nvCxnSpPr>
      <xdr:spPr>
        <a:xfrm>
          <a:off x="1130300" y="138501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796C477A-5A9D-4AD7-B91D-ACD24DE56709}"/>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5D7D3548-9B03-48E9-92D1-B7B2EADA0577}"/>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810A0B82-9D2B-4927-9467-342B15D3A2C4}"/>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CFE51650-4353-434A-8146-83B18997DFE9}"/>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141749</xdr:rowOff>
    </xdr:from>
    <xdr:ext cx="405111" cy="259045"/>
    <xdr:sp macro="" textlink="">
      <xdr:nvSpPr>
        <xdr:cNvPr id="311" name="n_1mainValue【福祉施設】&#10;有形固定資産減価償却率">
          <a:extLst>
            <a:ext uri="{FF2B5EF4-FFF2-40B4-BE49-F238E27FC236}">
              <a16:creationId xmlns:a16="http://schemas.microsoft.com/office/drawing/2014/main" id="{5E04EE69-8236-4E34-9C68-0F0A3F02C46E}"/>
            </a:ext>
          </a:extLst>
        </xdr:cNvPr>
        <xdr:cNvSpPr txBox="1"/>
      </xdr:nvSpPr>
      <xdr:spPr>
        <a:xfrm>
          <a:off x="35820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89171</xdr:rowOff>
    </xdr:from>
    <xdr:ext cx="405111" cy="259045"/>
    <xdr:sp macro="" textlink="">
      <xdr:nvSpPr>
        <xdr:cNvPr id="312" name="n_2mainValue【福祉施設】&#10;有形固定資産減価償却率">
          <a:extLst>
            <a:ext uri="{FF2B5EF4-FFF2-40B4-BE49-F238E27FC236}">
              <a16:creationId xmlns:a16="http://schemas.microsoft.com/office/drawing/2014/main" id="{2B1DB823-BFE6-408F-A712-8D4D57707E12}"/>
            </a:ext>
          </a:extLst>
        </xdr:cNvPr>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34307</xdr:rowOff>
    </xdr:from>
    <xdr:ext cx="405111" cy="259045"/>
    <xdr:sp macro="" textlink="">
      <xdr:nvSpPr>
        <xdr:cNvPr id="313" name="n_3mainValue【福祉施設】&#10;有形固定資産減価償却率">
          <a:extLst>
            <a:ext uri="{FF2B5EF4-FFF2-40B4-BE49-F238E27FC236}">
              <a16:creationId xmlns:a16="http://schemas.microsoft.com/office/drawing/2014/main" id="{E58ECC6F-223A-4B3A-B6E1-D4927EB0B539}"/>
            </a:ext>
          </a:extLst>
        </xdr:cNvPr>
        <xdr:cNvSpPr txBox="1"/>
      </xdr:nvSpPr>
      <xdr:spPr>
        <a:xfrm>
          <a:off x="1816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4590</xdr:rowOff>
    </xdr:from>
    <xdr:ext cx="405111" cy="259045"/>
    <xdr:sp macro="" textlink="">
      <xdr:nvSpPr>
        <xdr:cNvPr id="314" name="n_4mainValue【福祉施設】&#10;有形固定資産減価償却率">
          <a:extLst>
            <a:ext uri="{FF2B5EF4-FFF2-40B4-BE49-F238E27FC236}">
              <a16:creationId xmlns:a16="http://schemas.microsoft.com/office/drawing/2014/main" id="{1F838BCC-05B6-49A4-B774-52D88F39CBD8}"/>
            </a:ext>
          </a:extLst>
        </xdr:cNvPr>
        <xdr:cNvSpPr txBox="1"/>
      </xdr:nvSpPr>
      <xdr:spPr>
        <a:xfrm>
          <a:off x="927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9E9380BA-3208-4B9F-A96C-6850C860D9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4D2EBD3C-F211-4DE0-9F4F-32404E3AE4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A85E6D13-7B6C-4B20-9AF8-3B795B0D6A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A4B81218-F5F3-42B3-A535-FC54C1E8C8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2CEC266E-82C1-42DF-9C42-FA08940F2E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D7EB3B10-64CB-40F0-9681-6204CB901E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CEA92793-4B42-4CED-9495-06ABEB1E5C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10092AF9-3DAC-4E43-A99D-85D3341D93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3DC5E30F-F2A0-4F45-B4A7-8D495B3D02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21E0AD14-3A3D-461B-BA44-012B1D7224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8EDF01D1-E8A4-4315-BE75-741264F17F1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99D4F07F-77F8-43CC-863B-2F01A5653F0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4F294F12-08BF-405D-89FE-DAB5571A1F8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5CB9A6D0-3B08-4DCD-ACA2-FA404261867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159D81F6-B675-45B8-87C0-EB1AC09629D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3685DD6E-0EBB-4FDD-AC36-D96DCDF96EC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A5C1677C-F07D-4FA1-8296-0046804662E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9DCB9CDC-6D07-454B-9676-328DA188C24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4F3DB8A2-7536-4258-8923-20E41D77DE6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CC24EAF6-F100-4049-B053-8536D90CE58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DAF34B8A-DBA4-49C9-87DA-963AB449A78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42D6BAE-40FF-4FC9-8176-9D6BD8791D8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E95554B7-9617-4309-9C4A-966A7AEE04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37209FD5-B786-4644-8A3C-43822001633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6CF11AB2-0614-4A17-A5B8-B1B2208318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540B63A2-197D-4B2F-988E-3640045B5BF3}"/>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C2952E4A-C2EF-4EF6-84CD-497CC3139B66}"/>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ABE21FDE-6ECC-47AE-AAD5-AACBC1257ECA}"/>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3ED4AEA3-4960-45EE-9765-38DEF37BAFA7}"/>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582A6103-3A31-42C3-AE58-4AD018D5EA9B}"/>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B962E058-1A4A-4EB2-A604-4DBD52A1E020}"/>
            </a:ext>
          </a:extLst>
        </xdr:cNvPr>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E6241D28-8FF4-4718-BFD8-46EAFBD0917D}"/>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E7F883AC-9C01-4A01-89F2-9B8B6CB32DFA}"/>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26E4B759-5272-45B2-B5A6-FE5AA684D08C}"/>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8DB67B98-D22B-42F6-BD2B-FE17B669365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A513C801-0110-4C81-96B9-F6DEB5DD81DA}"/>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6BAAA3B-7010-4EED-BFFA-578AB93E71C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5CBBE1F-4797-41C3-B802-5D84BD9E19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5E68DD8-97B6-4152-AA12-F88CB3AEA0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3515598-6432-4639-80EC-0B6989C360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5B19D44-1D3D-4FDF-B88D-35BEDF252A6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6" name="楕円 355">
          <a:extLst>
            <a:ext uri="{FF2B5EF4-FFF2-40B4-BE49-F238E27FC236}">
              <a16:creationId xmlns:a16="http://schemas.microsoft.com/office/drawing/2014/main" id="{3F71A64F-8C98-4090-9D09-21574B0CCBA0}"/>
            </a:ext>
          </a:extLst>
        </xdr:cNvPr>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57" name="【福祉施設】&#10;一人当たり面積該当値テキスト">
          <a:extLst>
            <a:ext uri="{FF2B5EF4-FFF2-40B4-BE49-F238E27FC236}">
              <a16:creationId xmlns:a16="http://schemas.microsoft.com/office/drawing/2014/main" id="{678E7EAE-DD5E-4002-AE37-65C33D7293A2}"/>
            </a:ext>
          </a:extLst>
        </xdr:cNvPr>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8" name="楕円 357">
          <a:extLst>
            <a:ext uri="{FF2B5EF4-FFF2-40B4-BE49-F238E27FC236}">
              <a16:creationId xmlns:a16="http://schemas.microsoft.com/office/drawing/2014/main" id="{11DB3A31-0F2B-4B49-A687-D8A1C43B5996}"/>
            </a:ext>
          </a:extLst>
        </xdr:cNvPr>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152400</xdr:rowOff>
    </xdr:to>
    <xdr:cxnSp macro="">
      <xdr:nvCxnSpPr>
        <xdr:cNvPr id="359" name="直線コネクタ 358">
          <a:extLst>
            <a:ext uri="{FF2B5EF4-FFF2-40B4-BE49-F238E27FC236}">
              <a16:creationId xmlns:a16="http://schemas.microsoft.com/office/drawing/2014/main" id="{454CD392-BD2B-4745-B183-81F823974801}"/>
            </a:ext>
          </a:extLst>
        </xdr:cNvPr>
        <xdr:cNvCxnSpPr/>
      </xdr:nvCxnSpPr>
      <xdr:spPr>
        <a:xfrm>
          <a:off x="9639300" y="1452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60" name="楕円 359">
          <a:extLst>
            <a:ext uri="{FF2B5EF4-FFF2-40B4-BE49-F238E27FC236}">
              <a16:creationId xmlns:a16="http://schemas.microsoft.com/office/drawing/2014/main" id="{3015D770-701A-4116-AE73-4B2148FA55B0}"/>
            </a:ext>
          </a:extLst>
        </xdr:cNvPr>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130629</xdr:rowOff>
    </xdr:to>
    <xdr:cxnSp macro="">
      <xdr:nvCxnSpPr>
        <xdr:cNvPr id="361" name="直線コネクタ 360">
          <a:extLst>
            <a:ext uri="{FF2B5EF4-FFF2-40B4-BE49-F238E27FC236}">
              <a16:creationId xmlns:a16="http://schemas.microsoft.com/office/drawing/2014/main" id="{96C06595-CCF7-4F5B-876D-55BD63DE2698}"/>
            </a:ext>
          </a:extLst>
        </xdr:cNvPr>
        <xdr:cNvCxnSpPr/>
      </xdr:nvCxnSpPr>
      <xdr:spPr>
        <a:xfrm flipV="1">
          <a:off x="8750300" y="14521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79829</xdr:rowOff>
    </xdr:from>
    <xdr:to>
      <xdr:col>41</xdr:col>
      <xdr:colOff>101600</xdr:colOff>
      <xdr:row>85</xdr:row>
      <xdr:rowOff>9979</xdr:rowOff>
    </xdr:to>
    <xdr:sp macro="" textlink="">
      <xdr:nvSpPr>
        <xdr:cNvPr id="362" name="楕円 361">
          <a:extLst>
            <a:ext uri="{FF2B5EF4-FFF2-40B4-BE49-F238E27FC236}">
              <a16:creationId xmlns:a16="http://schemas.microsoft.com/office/drawing/2014/main" id="{733CF145-4C60-436D-97C1-4391E6328853}"/>
            </a:ext>
          </a:extLst>
        </xdr:cNvPr>
        <xdr:cNvSpPr/>
      </xdr:nvSpPr>
      <xdr:spPr>
        <a:xfrm>
          <a:off x="7810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130629</xdr:rowOff>
    </xdr:from>
    <xdr:to>
      <xdr:col>45</xdr:col>
      <xdr:colOff>177800</xdr:colOff>
      <xdr:row>84</xdr:row>
      <xdr:rowOff>130629</xdr:rowOff>
    </xdr:to>
    <xdr:cxnSp macro="">
      <xdr:nvCxnSpPr>
        <xdr:cNvPr id="363" name="直線コネクタ 362">
          <a:extLst>
            <a:ext uri="{FF2B5EF4-FFF2-40B4-BE49-F238E27FC236}">
              <a16:creationId xmlns:a16="http://schemas.microsoft.com/office/drawing/2014/main" id="{B806BE43-B665-4713-8890-AC47AB3550AB}"/>
            </a:ext>
          </a:extLst>
        </xdr:cNvPr>
        <xdr:cNvCxnSpPr/>
      </xdr:nvCxnSpPr>
      <xdr:spPr>
        <a:xfrm>
          <a:off x="7861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79829</xdr:rowOff>
    </xdr:from>
    <xdr:to>
      <xdr:col>36</xdr:col>
      <xdr:colOff>165100</xdr:colOff>
      <xdr:row>85</xdr:row>
      <xdr:rowOff>9979</xdr:rowOff>
    </xdr:to>
    <xdr:sp macro="" textlink="">
      <xdr:nvSpPr>
        <xdr:cNvPr id="364" name="楕円 363">
          <a:extLst>
            <a:ext uri="{FF2B5EF4-FFF2-40B4-BE49-F238E27FC236}">
              <a16:creationId xmlns:a16="http://schemas.microsoft.com/office/drawing/2014/main" id="{3CC40F27-E631-4521-B72A-BAD0C8E4AD88}"/>
            </a:ext>
          </a:extLst>
        </xdr:cNvPr>
        <xdr:cNvSpPr/>
      </xdr:nvSpPr>
      <xdr:spPr>
        <a:xfrm>
          <a:off x="6921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130629</xdr:rowOff>
    </xdr:from>
    <xdr:to>
      <xdr:col>41</xdr:col>
      <xdr:colOff>50800</xdr:colOff>
      <xdr:row>84</xdr:row>
      <xdr:rowOff>130629</xdr:rowOff>
    </xdr:to>
    <xdr:cxnSp macro="">
      <xdr:nvCxnSpPr>
        <xdr:cNvPr id="365" name="直線コネクタ 364">
          <a:extLst>
            <a:ext uri="{FF2B5EF4-FFF2-40B4-BE49-F238E27FC236}">
              <a16:creationId xmlns:a16="http://schemas.microsoft.com/office/drawing/2014/main" id="{8CC406B8-FEAF-419E-A0ED-2B95F8665945}"/>
            </a:ext>
          </a:extLst>
        </xdr:cNvPr>
        <xdr:cNvCxnSpPr/>
      </xdr:nvCxnSpPr>
      <xdr:spPr>
        <a:xfrm>
          <a:off x="6972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69665BBD-C794-4FF8-B9FC-E4D2B0C630B2}"/>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AB97CA89-D4E5-4B10-A301-6AAB86F1A3B6}"/>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55798B71-D022-4CE8-A714-FB69BB895089}"/>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46907B24-9944-4D52-8786-58916B73F47D}"/>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0" name="n_1mainValue【福祉施設】&#10;一人当たり面積">
          <a:extLst>
            <a:ext uri="{FF2B5EF4-FFF2-40B4-BE49-F238E27FC236}">
              <a16:creationId xmlns:a16="http://schemas.microsoft.com/office/drawing/2014/main" id="{C1AE9436-3DEB-4654-A4FD-B70F0AE23C99}"/>
            </a:ext>
          </a:extLst>
        </xdr:cNvPr>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71" name="n_2mainValue【福祉施設】&#10;一人当たり面積">
          <a:extLst>
            <a:ext uri="{FF2B5EF4-FFF2-40B4-BE49-F238E27FC236}">
              <a16:creationId xmlns:a16="http://schemas.microsoft.com/office/drawing/2014/main" id="{37FD80A7-0D86-4149-A7E6-97FF40F5E342}"/>
            </a:ext>
          </a:extLst>
        </xdr:cNvPr>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xdr:rowOff>
    </xdr:from>
    <xdr:ext cx="469744" cy="259045"/>
    <xdr:sp macro="" textlink="">
      <xdr:nvSpPr>
        <xdr:cNvPr id="372" name="n_3mainValue【福祉施設】&#10;一人当たり面積">
          <a:extLst>
            <a:ext uri="{FF2B5EF4-FFF2-40B4-BE49-F238E27FC236}">
              <a16:creationId xmlns:a16="http://schemas.microsoft.com/office/drawing/2014/main" id="{3F3AE0E2-1B6A-47D9-9432-7D42CB93CFB3}"/>
            </a:ext>
          </a:extLst>
        </xdr:cNvPr>
        <xdr:cNvSpPr txBox="1"/>
      </xdr:nvSpPr>
      <xdr:spPr>
        <a:xfrm>
          <a:off x="7626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1106</xdr:rowOff>
    </xdr:from>
    <xdr:ext cx="469744" cy="259045"/>
    <xdr:sp macro="" textlink="">
      <xdr:nvSpPr>
        <xdr:cNvPr id="373" name="n_4mainValue【福祉施設】&#10;一人当たり面積">
          <a:extLst>
            <a:ext uri="{FF2B5EF4-FFF2-40B4-BE49-F238E27FC236}">
              <a16:creationId xmlns:a16="http://schemas.microsoft.com/office/drawing/2014/main" id="{65D1B7D4-7B51-4241-A828-F79109DB2BCC}"/>
            </a:ext>
          </a:extLst>
        </xdr:cNvPr>
        <xdr:cNvSpPr txBox="1"/>
      </xdr:nvSpPr>
      <xdr:spPr>
        <a:xfrm>
          <a:off x="6737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2A8EA4D-6762-47A2-81A4-BD419A98E4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2569E970-5600-4DA8-81C4-43B551F0B7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207B4AE-22B3-4371-ABB5-0B3C698D21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1354440C-0962-41BB-831B-8484A7F870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171388E4-EBE1-4B98-86D9-1F3B6929BA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7D48F78A-6DDE-4B77-9E43-B574FA42ED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1885A411-4FB7-4406-B3AD-967EB16407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4DC47B49-5C23-47AC-A3FD-65862EC12A2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125D18B2-4CC5-4992-AE23-C1AAEF4F2A1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655727B9-7F87-41E2-904B-AD646B5445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3D020B60-EDEC-4949-91CD-4B13A54953E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6038572-1400-4AEC-A465-B6FF816806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1058AC1E-860B-47DE-9992-C4E26AFE841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6EDCF37D-04A7-4575-8EC3-4BD02605987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C3C97309-3218-41EB-ABC9-9341EC58BBA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DB4EEBBA-8754-4328-A61E-49652A557BC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171C0CAE-C251-46E6-A505-8CB692CFF7F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4B848E35-2602-46A0-A0F3-393D5117967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37521342-7965-4B03-A567-83110EEC185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561D9B95-F8B9-4BB5-80EF-805E410A3E1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B8CBE37B-FB2A-4470-BDD8-EE6098532F4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1A01D150-786D-4BA5-A17B-2651DD5FF66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1D43DD8D-AA85-4F8C-92AB-107682FD966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98F5FD95-F3E9-4863-AE37-9DDEB4247B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C61534C9-9441-4915-B171-54B47A9B838D}"/>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53D5C934-967E-4F68-9166-B25D297CB98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5A3CEA1C-D01B-4F0B-8843-286084B0DD6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4CC2B14F-424F-492A-8C56-E9EBA2F1E54D}"/>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C914FF12-9738-461C-98B3-87851DB20928}"/>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63214C04-D1EE-4CF4-B3A3-8EB0DAF7AF66}"/>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D759DB7F-CC4E-4AB5-B746-2C21CBA109DE}"/>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81FB4C88-3EC0-4FB1-AD35-7C87E29AE74D}"/>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2BC4F0B-CDB8-4697-B71A-1E51BE799024}"/>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69EDC51B-D100-49FE-A2CC-F53CCE368576}"/>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83F58B3D-6A6E-4A47-B13F-4A743CAE4378}"/>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0B01BB5-3BF9-4BE3-B689-FDC3BB7D9E1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E542851-E570-4EE5-896E-9F9CE213866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74905FB-465B-462F-B778-A7124CC689D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4341A8F-C2F3-4D8E-BBCD-BDFE91825C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275F8B3-2A84-4CD2-88E2-EF42124B54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414" name="楕円 413">
          <a:extLst>
            <a:ext uri="{FF2B5EF4-FFF2-40B4-BE49-F238E27FC236}">
              <a16:creationId xmlns:a16="http://schemas.microsoft.com/office/drawing/2014/main" id="{8FF31AB6-C526-425A-8A3B-3E2458E3ED8E}"/>
            </a:ext>
          </a:extLst>
        </xdr:cNvPr>
        <xdr:cNvSpPr/>
      </xdr:nvSpPr>
      <xdr:spPr>
        <a:xfrm>
          <a:off x="45847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47641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244235C1-A932-4989-9D61-E39BC8E18446}"/>
            </a:ext>
          </a:extLst>
        </xdr:cNvPr>
        <xdr:cNvSpPr txBox="1"/>
      </xdr:nvSpPr>
      <xdr:spPr>
        <a:xfrm>
          <a:off x="4673600"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33020</xdr:rowOff>
    </xdr:from>
    <xdr:to>
      <xdr:col>20</xdr:col>
      <xdr:colOff>38100</xdr:colOff>
      <xdr:row>103</xdr:row>
      <xdr:rowOff>134620</xdr:rowOff>
    </xdr:to>
    <xdr:sp macro="" textlink="">
      <xdr:nvSpPr>
        <xdr:cNvPr id="416" name="楕円 415">
          <a:extLst>
            <a:ext uri="{FF2B5EF4-FFF2-40B4-BE49-F238E27FC236}">
              <a16:creationId xmlns:a16="http://schemas.microsoft.com/office/drawing/2014/main" id="{5D789B9C-202A-4A01-A0FF-7893B44AE0F7}"/>
            </a:ext>
          </a:extLst>
        </xdr:cNvPr>
        <xdr:cNvSpPr/>
      </xdr:nvSpPr>
      <xdr:spPr>
        <a:xfrm>
          <a:off x="3746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83820</xdr:rowOff>
    </xdr:from>
    <xdr:to>
      <xdr:col>24</xdr:col>
      <xdr:colOff>63500</xdr:colOff>
      <xdr:row>103</xdr:row>
      <xdr:rowOff>120014</xdr:rowOff>
    </xdr:to>
    <xdr:cxnSp macro="">
      <xdr:nvCxnSpPr>
        <xdr:cNvPr id="417" name="直線コネクタ 416">
          <a:extLst>
            <a:ext uri="{FF2B5EF4-FFF2-40B4-BE49-F238E27FC236}">
              <a16:creationId xmlns:a16="http://schemas.microsoft.com/office/drawing/2014/main" id="{80CD8342-B0B5-4997-9FBE-F0444965308E}"/>
            </a:ext>
          </a:extLst>
        </xdr:cNvPr>
        <xdr:cNvCxnSpPr/>
      </xdr:nvCxnSpPr>
      <xdr:spPr>
        <a:xfrm>
          <a:off x="3797300" y="177431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160655</xdr:rowOff>
    </xdr:from>
    <xdr:to>
      <xdr:col>15</xdr:col>
      <xdr:colOff>101600</xdr:colOff>
      <xdr:row>103</xdr:row>
      <xdr:rowOff>90805</xdr:rowOff>
    </xdr:to>
    <xdr:sp macro="" textlink="">
      <xdr:nvSpPr>
        <xdr:cNvPr id="418" name="楕円 417">
          <a:extLst>
            <a:ext uri="{FF2B5EF4-FFF2-40B4-BE49-F238E27FC236}">
              <a16:creationId xmlns:a16="http://schemas.microsoft.com/office/drawing/2014/main" id="{BEC886D1-1D52-49E3-AE6E-5D170EC933CF}"/>
            </a:ext>
          </a:extLst>
        </xdr:cNvPr>
        <xdr:cNvSpPr/>
      </xdr:nvSpPr>
      <xdr:spPr>
        <a:xfrm>
          <a:off x="2857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83820</xdr:rowOff>
    </xdr:to>
    <xdr:cxnSp macro="">
      <xdr:nvCxnSpPr>
        <xdr:cNvPr id="419" name="直線コネクタ 418">
          <a:extLst>
            <a:ext uri="{FF2B5EF4-FFF2-40B4-BE49-F238E27FC236}">
              <a16:creationId xmlns:a16="http://schemas.microsoft.com/office/drawing/2014/main" id="{13CAA70C-D3AA-4516-91CE-37F6FB71FEA1}"/>
            </a:ext>
          </a:extLst>
        </xdr:cNvPr>
        <xdr:cNvCxnSpPr/>
      </xdr:nvCxnSpPr>
      <xdr:spPr>
        <a:xfrm>
          <a:off x="2908300" y="17699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113030</xdr:rowOff>
    </xdr:from>
    <xdr:to>
      <xdr:col>10</xdr:col>
      <xdr:colOff>165100</xdr:colOff>
      <xdr:row>103</xdr:row>
      <xdr:rowOff>43180</xdr:rowOff>
    </xdr:to>
    <xdr:sp macro="" textlink="">
      <xdr:nvSpPr>
        <xdr:cNvPr id="420" name="楕円 419">
          <a:extLst>
            <a:ext uri="{FF2B5EF4-FFF2-40B4-BE49-F238E27FC236}">
              <a16:creationId xmlns:a16="http://schemas.microsoft.com/office/drawing/2014/main" id="{E4CC2581-4BED-4E4F-BB6B-4023D770E8AB}"/>
            </a:ext>
          </a:extLst>
        </xdr:cNvPr>
        <xdr:cNvSpPr/>
      </xdr:nvSpPr>
      <xdr:spPr>
        <a:xfrm>
          <a:off x="1968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163830</xdr:rowOff>
    </xdr:from>
    <xdr:to>
      <xdr:col>15</xdr:col>
      <xdr:colOff>50800</xdr:colOff>
      <xdr:row>103</xdr:row>
      <xdr:rowOff>40005</xdr:rowOff>
    </xdr:to>
    <xdr:cxnSp macro="">
      <xdr:nvCxnSpPr>
        <xdr:cNvPr id="421" name="直線コネクタ 420">
          <a:extLst>
            <a:ext uri="{FF2B5EF4-FFF2-40B4-BE49-F238E27FC236}">
              <a16:creationId xmlns:a16="http://schemas.microsoft.com/office/drawing/2014/main" id="{9C974C24-D78E-42B0-9C55-86BF6F1CCCD1}"/>
            </a:ext>
          </a:extLst>
        </xdr:cNvPr>
        <xdr:cNvCxnSpPr/>
      </xdr:nvCxnSpPr>
      <xdr:spPr>
        <a:xfrm>
          <a:off x="2019300" y="17651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67311</xdr:rowOff>
    </xdr:from>
    <xdr:to>
      <xdr:col>6</xdr:col>
      <xdr:colOff>38100</xdr:colOff>
      <xdr:row>102</xdr:row>
      <xdr:rowOff>168911</xdr:rowOff>
    </xdr:to>
    <xdr:sp macro="" textlink="">
      <xdr:nvSpPr>
        <xdr:cNvPr id="422" name="楕円 421">
          <a:extLst>
            <a:ext uri="{FF2B5EF4-FFF2-40B4-BE49-F238E27FC236}">
              <a16:creationId xmlns:a16="http://schemas.microsoft.com/office/drawing/2014/main" id="{2EC211C8-22C4-4D16-B473-C4CAD7C51852}"/>
            </a:ext>
          </a:extLst>
        </xdr:cNvPr>
        <xdr:cNvSpPr/>
      </xdr:nvSpPr>
      <xdr:spPr>
        <a:xfrm>
          <a:off x="1079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118111</xdr:rowOff>
    </xdr:from>
    <xdr:to>
      <xdr:col>10</xdr:col>
      <xdr:colOff>114300</xdr:colOff>
      <xdr:row>102</xdr:row>
      <xdr:rowOff>163830</xdr:rowOff>
    </xdr:to>
    <xdr:cxnSp macro="">
      <xdr:nvCxnSpPr>
        <xdr:cNvPr id="423" name="直線コネクタ 422">
          <a:extLst>
            <a:ext uri="{FF2B5EF4-FFF2-40B4-BE49-F238E27FC236}">
              <a16:creationId xmlns:a16="http://schemas.microsoft.com/office/drawing/2014/main" id="{F6D623C0-FE16-4D82-8920-4CAB65CEB970}"/>
            </a:ext>
          </a:extLst>
        </xdr:cNvPr>
        <xdr:cNvCxnSpPr/>
      </xdr:nvCxnSpPr>
      <xdr:spPr>
        <a:xfrm>
          <a:off x="1130300" y="176060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C88D8FC5-1C09-44DD-86B5-A3089045AD15}"/>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D5A1207D-38D5-4C36-80E2-0A617F885A2D}"/>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996FAF4D-28AB-4DC7-B737-974D174846D7}"/>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a:extLst>
            <a:ext uri="{FF2B5EF4-FFF2-40B4-BE49-F238E27FC236}">
              <a16:creationId xmlns:a16="http://schemas.microsoft.com/office/drawing/2014/main" id="{2E576272-502E-4A3F-8740-4FBF480B0580}"/>
            </a:ext>
          </a:extLst>
        </xdr:cNvPr>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125747</xdr:rowOff>
    </xdr:from>
    <xdr:ext cx="405111" cy="259045"/>
    <xdr:sp macro="" textlink="">
      <xdr:nvSpPr>
        <xdr:cNvPr id="428" name="n_1mainValue【市民会館】&#10;有形固定資産減価償却率">
          <a:extLst>
            <a:ext uri="{FF2B5EF4-FFF2-40B4-BE49-F238E27FC236}">
              <a16:creationId xmlns:a16="http://schemas.microsoft.com/office/drawing/2014/main" id="{9202808B-0BD0-4EB3-80B0-3AB51805F0A8}"/>
            </a:ext>
          </a:extLst>
        </xdr:cNvPr>
        <xdr:cNvSpPr txBox="1"/>
      </xdr:nvSpPr>
      <xdr:spPr>
        <a:xfrm>
          <a:off x="35820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107332</xdr:rowOff>
    </xdr:from>
    <xdr:ext cx="405111" cy="259045"/>
    <xdr:sp macro="" textlink="">
      <xdr:nvSpPr>
        <xdr:cNvPr id="429" name="n_2mainValue【市民会館】&#10;有形固定資産減価償却率">
          <a:extLst>
            <a:ext uri="{FF2B5EF4-FFF2-40B4-BE49-F238E27FC236}">
              <a16:creationId xmlns:a16="http://schemas.microsoft.com/office/drawing/2014/main" id="{75A31458-7DE9-47CB-BEC1-940F1F5FE069}"/>
            </a:ext>
          </a:extLst>
        </xdr:cNvPr>
        <xdr:cNvSpPr txBox="1"/>
      </xdr:nvSpPr>
      <xdr:spPr>
        <a:xfrm>
          <a:off x="2705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59707</xdr:rowOff>
    </xdr:from>
    <xdr:ext cx="405111" cy="259045"/>
    <xdr:sp macro="" textlink="">
      <xdr:nvSpPr>
        <xdr:cNvPr id="430" name="n_3mainValue【市民会館】&#10;有形固定資産減価償却率">
          <a:extLst>
            <a:ext uri="{FF2B5EF4-FFF2-40B4-BE49-F238E27FC236}">
              <a16:creationId xmlns:a16="http://schemas.microsoft.com/office/drawing/2014/main" id="{4B56E481-42BF-4AE4-A0E3-58A94BB3566C}"/>
            </a:ext>
          </a:extLst>
        </xdr:cNvPr>
        <xdr:cNvSpPr txBox="1"/>
      </xdr:nvSpPr>
      <xdr:spPr>
        <a:xfrm>
          <a:off x="1816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13988</xdr:rowOff>
    </xdr:from>
    <xdr:ext cx="405111" cy="259045"/>
    <xdr:sp macro="" textlink="">
      <xdr:nvSpPr>
        <xdr:cNvPr id="431" name="n_4mainValue【市民会館】&#10;有形固定資産減価償却率">
          <a:extLst>
            <a:ext uri="{FF2B5EF4-FFF2-40B4-BE49-F238E27FC236}">
              <a16:creationId xmlns:a16="http://schemas.microsoft.com/office/drawing/2014/main" id="{BB073B82-AB7B-4206-AA2E-22E9DBFF6215}"/>
            </a:ext>
          </a:extLst>
        </xdr:cNvPr>
        <xdr:cNvSpPr txBox="1"/>
      </xdr:nvSpPr>
      <xdr:spPr>
        <a:xfrm>
          <a:off x="927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2E1B57F7-91DC-458A-8743-AA84A36619E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F1E616E-15AE-478B-92FA-FEBCDD1656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28811BF-9801-4DE0-831A-80C223CE13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B652E1F3-666E-49F7-95AB-30EE99350A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E987926-DD4F-4AE8-B6D8-D295154BA9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7B525ADB-34EB-4D25-80DF-5A222895F18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3C77BEA0-5EAA-47A1-ADBF-E61A3102E94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8795CC8F-3512-42BB-97BB-B4A54AADD6E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F317D40E-1883-48FC-879A-0CBB4AF577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5D3A7788-36CC-466F-B379-4E56768FA5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8AFAB4CB-3841-4BA2-8CFC-08735DADA118}"/>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48044128-84F9-4C9E-AC2C-2C728F245A7A}"/>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4500B7DB-1975-488B-87CF-36A2058E04E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E5707FD5-DCD7-413E-A296-28C2B5BD68A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A7563AF1-23E3-4E36-A390-86F61FBB08E5}"/>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C1DDBA7A-9DD4-4B53-A9AE-54ADB6586171}"/>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DD4252E4-3559-4328-BA82-52AFDAFE9DA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A4AACA1A-DB91-4699-8B60-9378EF6C2F5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EF256254-2283-41EF-B0CE-3A3648532D1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CA86627-57D6-497A-985D-FA0C286C6D39}"/>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600A18C1-2533-4038-B138-FAB2EEC53EC3}"/>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6A87C35F-1CFD-415B-BE39-52DFB8EF168C}"/>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1EF05F10-986D-489F-9EDC-4FE1246BD35D}"/>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EFE47807-A6BD-4466-9F7E-FAE7A15D8FC8}"/>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D08E97D6-9782-4AB0-8DD4-7B7D97CC3126}"/>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A565FF69-2EFA-465E-B3FE-9D334D89BB96}"/>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44E380AE-4372-4089-B359-8896F15EFE24}"/>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94CD47FC-8FB9-4929-BB7E-A496E365316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16243978-5041-4C82-9FCC-87A0C6BC729D}"/>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2A3B86A8-4B3B-4D63-8D12-FC2C23996BA1}"/>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9EAC86-9BCE-46E6-96EB-36EF306D9E5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DC20C01F-EA60-4DA2-97CE-680AD93F4DB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9D08E88C-4352-4C55-B3A5-A849AC962A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5B9C249-E57E-401D-B6ED-B7677A42B3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808018B-5906-4572-91B3-2A37224124F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128270</xdr:rowOff>
    </xdr:from>
    <xdr:to>
      <xdr:col>55</xdr:col>
      <xdr:colOff>50800</xdr:colOff>
      <xdr:row>103</xdr:row>
      <xdr:rowOff>58420</xdr:rowOff>
    </xdr:to>
    <xdr:sp macro="" textlink="">
      <xdr:nvSpPr>
        <xdr:cNvPr id="467" name="楕円 466">
          <a:extLst>
            <a:ext uri="{FF2B5EF4-FFF2-40B4-BE49-F238E27FC236}">
              <a16:creationId xmlns:a16="http://schemas.microsoft.com/office/drawing/2014/main" id="{1D03B7CF-F5D7-4562-8C4C-4F13DFDE02A3}"/>
            </a:ext>
          </a:extLst>
        </xdr:cNvPr>
        <xdr:cNvSpPr/>
      </xdr:nvSpPr>
      <xdr:spPr>
        <a:xfrm>
          <a:off x="10426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151147</xdr:rowOff>
    </xdr:from>
    <xdr:ext cx="469744" cy="259045"/>
    <xdr:sp macro="" textlink="">
      <xdr:nvSpPr>
        <xdr:cNvPr id="468" name="【市民会館】&#10;一人当たり面積該当値テキスト">
          <a:extLst>
            <a:ext uri="{FF2B5EF4-FFF2-40B4-BE49-F238E27FC236}">
              <a16:creationId xmlns:a16="http://schemas.microsoft.com/office/drawing/2014/main" id="{8D102389-D051-428D-AC3A-D0A434BDF2F5}"/>
            </a:ext>
          </a:extLst>
        </xdr:cNvPr>
        <xdr:cNvSpPr txBox="1"/>
      </xdr:nvSpPr>
      <xdr:spPr>
        <a:xfrm>
          <a:off x="10515600"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469" name="楕円 468">
          <a:extLst>
            <a:ext uri="{FF2B5EF4-FFF2-40B4-BE49-F238E27FC236}">
              <a16:creationId xmlns:a16="http://schemas.microsoft.com/office/drawing/2014/main" id="{2DBC08B9-26B9-4554-AA7C-EB629317B380}"/>
            </a:ext>
          </a:extLst>
        </xdr:cNvPr>
        <xdr:cNvSpPr/>
      </xdr:nvSpPr>
      <xdr:spPr>
        <a:xfrm>
          <a:off x="958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7620</xdr:rowOff>
    </xdr:from>
    <xdr:to>
      <xdr:col>55</xdr:col>
      <xdr:colOff>0</xdr:colOff>
      <xdr:row>103</xdr:row>
      <xdr:rowOff>19050</xdr:rowOff>
    </xdr:to>
    <xdr:cxnSp macro="">
      <xdr:nvCxnSpPr>
        <xdr:cNvPr id="470" name="直線コネクタ 469">
          <a:extLst>
            <a:ext uri="{FF2B5EF4-FFF2-40B4-BE49-F238E27FC236}">
              <a16:creationId xmlns:a16="http://schemas.microsoft.com/office/drawing/2014/main" id="{B217D630-3704-4EFC-95F4-998C80D5BCCC}"/>
            </a:ext>
          </a:extLst>
        </xdr:cNvPr>
        <xdr:cNvCxnSpPr/>
      </xdr:nvCxnSpPr>
      <xdr:spPr>
        <a:xfrm flipV="1">
          <a:off x="9639300" y="17666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151130</xdr:rowOff>
    </xdr:from>
    <xdr:to>
      <xdr:col>46</xdr:col>
      <xdr:colOff>38100</xdr:colOff>
      <xdr:row>103</xdr:row>
      <xdr:rowOff>81280</xdr:rowOff>
    </xdr:to>
    <xdr:sp macro="" textlink="">
      <xdr:nvSpPr>
        <xdr:cNvPr id="471" name="楕円 470">
          <a:extLst>
            <a:ext uri="{FF2B5EF4-FFF2-40B4-BE49-F238E27FC236}">
              <a16:creationId xmlns:a16="http://schemas.microsoft.com/office/drawing/2014/main" id="{2791B22C-60F2-4D45-8648-B8C8BA3C1302}"/>
            </a:ext>
          </a:extLst>
        </xdr:cNvPr>
        <xdr:cNvSpPr/>
      </xdr:nvSpPr>
      <xdr:spPr>
        <a:xfrm>
          <a:off x="869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30480</xdr:rowOff>
    </xdr:to>
    <xdr:cxnSp macro="">
      <xdr:nvCxnSpPr>
        <xdr:cNvPr id="472" name="直線コネクタ 471">
          <a:extLst>
            <a:ext uri="{FF2B5EF4-FFF2-40B4-BE49-F238E27FC236}">
              <a16:creationId xmlns:a16="http://schemas.microsoft.com/office/drawing/2014/main" id="{3437CDC9-CB94-43BB-AE41-9AEC88233E2D}"/>
            </a:ext>
          </a:extLst>
        </xdr:cNvPr>
        <xdr:cNvCxnSpPr/>
      </xdr:nvCxnSpPr>
      <xdr:spPr>
        <a:xfrm flipV="1">
          <a:off x="8750300" y="17678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156845</xdr:rowOff>
    </xdr:from>
    <xdr:to>
      <xdr:col>41</xdr:col>
      <xdr:colOff>101600</xdr:colOff>
      <xdr:row>103</xdr:row>
      <xdr:rowOff>86995</xdr:rowOff>
    </xdr:to>
    <xdr:sp macro="" textlink="">
      <xdr:nvSpPr>
        <xdr:cNvPr id="473" name="楕円 472">
          <a:extLst>
            <a:ext uri="{FF2B5EF4-FFF2-40B4-BE49-F238E27FC236}">
              <a16:creationId xmlns:a16="http://schemas.microsoft.com/office/drawing/2014/main" id="{AC17A515-CDF2-462D-B352-120F93FC5945}"/>
            </a:ext>
          </a:extLst>
        </xdr:cNvPr>
        <xdr:cNvSpPr/>
      </xdr:nvSpPr>
      <xdr:spPr>
        <a:xfrm>
          <a:off x="7810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30480</xdr:rowOff>
    </xdr:from>
    <xdr:to>
      <xdr:col>45</xdr:col>
      <xdr:colOff>177800</xdr:colOff>
      <xdr:row>103</xdr:row>
      <xdr:rowOff>36195</xdr:rowOff>
    </xdr:to>
    <xdr:cxnSp macro="">
      <xdr:nvCxnSpPr>
        <xdr:cNvPr id="474" name="直線コネクタ 473">
          <a:extLst>
            <a:ext uri="{FF2B5EF4-FFF2-40B4-BE49-F238E27FC236}">
              <a16:creationId xmlns:a16="http://schemas.microsoft.com/office/drawing/2014/main" id="{2B29BA77-479B-4FD2-829F-5742A117075F}"/>
            </a:ext>
          </a:extLst>
        </xdr:cNvPr>
        <xdr:cNvCxnSpPr/>
      </xdr:nvCxnSpPr>
      <xdr:spPr>
        <a:xfrm flipV="1">
          <a:off x="7861300" y="17689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168275</xdr:rowOff>
    </xdr:from>
    <xdr:to>
      <xdr:col>36</xdr:col>
      <xdr:colOff>165100</xdr:colOff>
      <xdr:row>103</xdr:row>
      <xdr:rowOff>98425</xdr:rowOff>
    </xdr:to>
    <xdr:sp macro="" textlink="">
      <xdr:nvSpPr>
        <xdr:cNvPr id="475" name="楕円 474">
          <a:extLst>
            <a:ext uri="{FF2B5EF4-FFF2-40B4-BE49-F238E27FC236}">
              <a16:creationId xmlns:a16="http://schemas.microsoft.com/office/drawing/2014/main" id="{070BB5C7-DB77-40B6-B260-0E1411C58199}"/>
            </a:ext>
          </a:extLst>
        </xdr:cNvPr>
        <xdr:cNvSpPr/>
      </xdr:nvSpPr>
      <xdr:spPr>
        <a:xfrm>
          <a:off x="6921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36195</xdr:rowOff>
    </xdr:from>
    <xdr:to>
      <xdr:col>41</xdr:col>
      <xdr:colOff>50800</xdr:colOff>
      <xdr:row>103</xdr:row>
      <xdr:rowOff>47625</xdr:rowOff>
    </xdr:to>
    <xdr:cxnSp macro="">
      <xdr:nvCxnSpPr>
        <xdr:cNvPr id="476" name="直線コネクタ 475">
          <a:extLst>
            <a:ext uri="{FF2B5EF4-FFF2-40B4-BE49-F238E27FC236}">
              <a16:creationId xmlns:a16="http://schemas.microsoft.com/office/drawing/2014/main" id="{1641AD55-51E1-4258-8F3F-B5D06C850A14}"/>
            </a:ext>
          </a:extLst>
        </xdr:cNvPr>
        <xdr:cNvCxnSpPr/>
      </xdr:nvCxnSpPr>
      <xdr:spPr>
        <a:xfrm flipV="1">
          <a:off x="6972300" y="1769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8B704B13-B54B-493D-AA1B-53A12E5983A7}"/>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EBE78211-B434-496C-896F-4493B38E0587}"/>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4718E3F0-79D3-47D7-A14E-06C4E8DD28FB}"/>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E5C20F6A-2532-43C1-B51E-D971897612F5}"/>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86377</xdr:rowOff>
    </xdr:from>
    <xdr:ext cx="469744" cy="259045"/>
    <xdr:sp macro="" textlink="">
      <xdr:nvSpPr>
        <xdr:cNvPr id="481" name="n_1mainValue【市民会館】&#10;一人当たり面積">
          <a:extLst>
            <a:ext uri="{FF2B5EF4-FFF2-40B4-BE49-F238E27FC236}">
              <a16:creationId xmlns:a16="http://schemas.microsoft.com/office/drawing/2014/main" id="{D204A5D3-6E8A-47AD-92D8-0FEA001708CC}"/>
            </a:ext>
          </a:extLst>
        </xdr:cNvPr>
        <xdr:cNvSpPr txBox="1"/>
      </xdr:nvSpPr>
      <xdr:spPr>
        <a:xfrm>
          <a:off x="9391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97807</xdr:rowOff>
    </xdr:from>
    <xdr:ext cx="469744" cy="259045"/>
    <xdr:sp macro="" textlink="">
      <xdr:nvSpPr>
        <xdr:cNvPr id="482" name="n_2mainValue【市民会館】&#10;一人当たり面積">
          <a:extLst>
            <a:ext uri="{FF2B5EF4-FFF2-40B4-BE49-F238E27FC236}">
              <a16:creationId xmlns:a16="http://schemas.microsoft.com/office/drawing/2014/main" id="{B96CA511-09DA-45E9-857E-11568C109A12}"/>
            </a:ext>
          </a:extLst>
        </xdr:cNvPr>
        <xdr:cNvSpPr txBox="1"/>
      </xdr:nvSpPr>
      <xdr:spPr>
        <a:xfrm>
          <a:off x="8515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103522</xdr:rowOff>
    </xdr:from>
    <xdr:ext cx="469744" cy="259045"/>
    <xdr:sp macro="" textlink="">
      <xdr:nvSpPr>
        <xdr:cNvPr id="483" name="n_3mainValue【市民会館】&#10;一人当たり面積">
          <a:extLst>
            <a:ext uri="{FF2B5EF4-FFF2-40B4-BE49-F238E27FC236}">
              <a16:creationId xmlns:a16="http://schemas.microsoft.com/office/drawing/2014/main" id="{F89726E5-F81F-451A-9E15-83CEA1C50235}"/>
            </a:ext>
          </a:extLst>
        </xdr:cNvPr>
        <xdr:cNvSpPr txBox="1"/>
      </xdr:nvSpPr>
      <xdr:spPr>
        <a:xfrm>
          <a:off x="76264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114952</xdr:rowOff>
    </xdr:from>
    <xdr:ext cx="469744" cy="259045"/>
    <xdr:sp macro="" textlink="">
      <xdr:nvSpPr>
        <xdr:cNvPr id="484" name="n_4mainValue【市民会館】&#10;一人当たり面積">
          <a:extLst>
            <a:ext uri="{FF2B5EF4-FFF2-40B4-BE49-F238E27FC236}">
              <a16:creationId xmlns:a16="http://schemas.microsoft.com/office/drawing/2014/main" id="{C9518F33-E853-4B46-8DD1-33BA0AC71632}"/>
            </a:ext>
          </a:extLst>
        </xdr:cNvPr>
        <xdr:cNvSpPr txBox="1"/>
      </xdr:nvSpPr>
      <xdr:spPr>
        <a:xfrm>
          <a:off x="6737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2B7CCBB2-2932-49C3-B88F-33788721D4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C4B75B59-11E1-413B-9AF3-AB512E02533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7BF64835-0432-4F81-85D3-4308B4B44F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91998DD8-C171-424C-AD1A-AFC27B2574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DB6AC583-61E5-4CC6-839F-C8FF0FCE97E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C3DC9D2F-308F-4A25-9C9E-D38ECC4B47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291F84FB-AD4D-4A08-81AF-67C4E5DE50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85570EEA-4104-402E-8D3A-E471D9F26C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AC0A58F-FE1F-4A26-AE30-561F3FEA3B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C0187505-7E87-440B-BA73-133BAAA2227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BC753AF0-E9A8-4792-9509-66C40883B0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F075F266-3046-4191-9DB1-FB266693AF7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8DE75918-4E4D-4E51-8974-4E34EDE39AF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D8EFC483-05C9-44A4-8832-6B1A2783C4D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906B09EF-AF78-45F6-AF77-16ACD285988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7E3582A5-479E-4C23-AD38-5AE64978F1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1648793C-E72C-4581-8F6E-EE9D6A7E67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EB13BD19-5A1F-481F-8AF1-366F0EA34A0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BEA40606-CAB0-4B39-9B65-33C0D8C0297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78BA0B7F-A91A-45CC-82B0-11896AFF8D6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877C9795-A260-43CE-9BEE-0D656AEE431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F5B61F7F-6A26-4B0F-9808-BF44E804D8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C13070FC-6BC3-487E-813C-241049C5179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2693CCA9-2465-48F7-9DFD-746CB14AC6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977832B1-8ED1-42E0-A7D9-CA5565F4CA6E}"/>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3314C85F-A725-47DA-A6B7-4E0D664B6AE5}"/>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863C0E93-78A1-4AE7-8278-CF31356C3E9C}"/>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41D6F51E-8D49-41A2-AD5C-92BD4E81522C}"/>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6D44D4A6-FD61-4CF5-A2EC-333F1085C158}"/>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BF0490AE-551C-4870-A0A8-8E6C6900BF34}"/>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B70BF627-9C31-4FD6-B940-DF3A6E141692}"/>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AE9119A8-6F5B-4A62-83DE-532DC4B7C52D}"/>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4F9241C1-80C5-405D-B491-430F2F97BC55}"/>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C6440125-151F-4303-AE57-7BAFB14460A5}"/>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270D52D5-6853-4738-9DE9-C2AC6DE69E58}"/>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779D12EC-9252-4896-9BBF-4E2FDE0F17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2B2497BF-916A-406D-AB11-8FE2D59AFB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BAFD6E7-63D2-4ECD-8482-77863D0328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89F549F3-4713-4F72-8E7A-5F57173911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5ABE665-4A18-41F2-B1CE-BA765410815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525" name="楕円 524">
          <a:extLst>
            <a:ext uri="{FF2B5EF4-FFF2-40B4-BE49-F238E27FC236}">
              <a16:creationId xmlns:a16="http://schemas.microsoft.com/office/drawing/2014/main" id="{497E1526-8B9E-44B7-AE93-103D20A11ECF}"/>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79A8B105-7229-46F0-9768-B21EC48C4695}"/>
            </a:ext>
          </a:extLst>
        </xdr:cNvPr>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27" name="楕円 526">
          <a:extLst>
            <a:ext uri="{FF2B5EF4-FFF2-40B4-BE49-F238E27FC236}">
              <a16:creationId xmlns:a16="http://schemas.microsoft.com/office/drawing/2014/main" id="{25370F31-8552-472A-AA2E-7CD4DD4B8CB3}"/>
            </a:ext>
          </a:extLst>
        </xdr:cNvPr>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41910</xdr:rowOff>
    </xdr:to>
    <xdr:cxnSp macro="">
      <xdr:nvCxnSpPr>
        <xdr:cNvPr id="528" name="直線コネクタ 527">
          <a:extLst>
            <a:ext uri="{FF2B5EF4-FFF2-40B4-BE49-F238E27FC236}">
              <a16:creationId xmlns:a16="http://schemas.microsoft.com/office/drawing/2014/main" id="{62C2E381-DC60-49C8-85F5-33D4CC1971DD}"/>
            </a:ext>
          </a:extLst>
        </xdr:cNvPr>
        <xdr:cNvCxnSpPr/>
      </xdr:nvCxnSpPr>
      <xdr:spPr>
        <a:xfrm>
          <a:off x="15481300" y="63379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529" name="楕円 528">
          <a:extLst>
            <a:ext uri="{FF2B5EF4-FFF2-40B4-BE49-F238E27FC236}">
              <a16:creationId xmlns:a16="http://schemas.microsoft.com/office/drawing/2014/main" id="{E87A6443-F20C-4815-ADC8-42157C83D658}"/>
            </a:ext>
          </a:extLst>
        </xdr:cNvPr>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36</xdr:row>
      <xdr:rowOff>165735</xdr:rowOff>
    </xdr:to>
    <xdr:cxnSp macro="">
      <xdr:nvCxnSpPr>
        <xdr:cNvPr id="530" name="直線コネクタ 529">
          <a:extLst>
            <a:ext uri="{FF2B5EF4-FFF2-40B4-BE49-F238E27FC236}">
              <a16:creationId xmlns:a16="http://schemas.microsoft.com/office/drawing/2014/main" id="{CEDECE06-E507-4140-B1C1-DA4D85B70C15}"/>
            </a:ext>
          </a:extLst>
        </xdr:cNvPr>
        <xdr:cNvCxnSpPr/>
      </xdr:nvCxnSpPr>
      <xdr:spPr>
        <a:xfrm>
          <a:off x="14592300" y="62922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17780</xdr:rowOff>
    </xdr:from>
    <xdr:to>
      <xdr:col>72</xdr:col>
      <xdr:colOff>38100</xdr:colOff>
      <xdr:row>36</xdr:row>
      <xdr:rowOff>119380</xdr:rowOff>
    </xdr:to>
    <xdr:sp macro="" textlink="">
      <xdr:nvSpPr>
        <xdr:cNvPr id="531" name="楕円 530">
          <a:extLst>
            <a:ext uri="{FF2B5EF4-FFF2-40B4-BE49-F238E27FC236}">
              <a16:creationId xmlns:a16="http://schemas.microsoft.com/office/drawing/2014/main" id="{6AD820A6-B144-4D61-8030-98350722EAE7}"/>
            </a:ext>
          </a:extLst>
        </xdr:cNvPr>
        <xdr:cNvSpPr/>
      </xdr:nvSpPr>
      <xdr:spPr>
        <a:xfrm>
          <a:off x="13652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68580</xdr:rowOff>
    </xdr:from>
    <xdr:to>
      <xdr:col>76</xdr:col>
      <xdr:colOff>114300</xdr:colOff>
      <xdr:row>36</xdr:row>
      <xdr:rowOff>120015</xdr:rowOff>
    </xdr:to>
    <xdr:cxnSp macro="">
      <xdr:nvCxnSpPr>
        <xdr:cNvPr id="532" name="直線コネクタ 531">
          <a:extLst>
            <a:ext uri="{FF2B5EF4-FFF2-40B4-BE49-F238E27FC236}">
              <a16:creationId xmlns:a16="http://schemas.microsoft.com/office/drawing/2014/main" id="{854BC614-AC64-4895-A9F5-A8852830117F}"/>
            </a:ext>
          </a:extLst>
        </xdr:cNvPr>
        <xdr:cNvCxnSpPr/>
      </xdr:nvCxnSpPr>
      <xdr:spPr>
        <a:xfrm>
          <a:off x="13703300" y="62407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116840</xdr:rowOff>
    </xdr:from>
    <xdr:to>
      <xdr:col>67</xdr:col>
      <xdr:colOff>101600</xdr:colOff>
      <xdr:row>36</xdr:row>
      <xdr:rowOff>46990</xdr:rowOff>
    </xdr:to>
    <xdr:sp macro="" textlink="">
      <xdr:nvSpPr>
        <xdr:cNvPr id="533" name="楕円 532">
          <a:extLst>
            <a:ext uri="{FF2B5EF4-FFF2-40B4-BE49-F238E27FC236}">
              <a16:creationId xmlns:a16="http://schemas.microsoft.com/office/drawing/2014/main" id="{52C700A4-BC8D-4370-A586-B696FB1DD1F8}"/>
            </a:ext>
          </a:extLst>
        </xdr:cNvPr>
        <xdr:cNvSpPr/>
      </xdr:nvSpPr>
      <xdr:spPr>
        <a:xfrm>
          <a:off x="1276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68580</xdr:rowOff>
    </xdr:to>
    <xdr:cxnSp macro="">
      <xdr:nvCxnSpPr>
        <xdr:cNvPr id="534" name="直線コネクタ 533">
          <a:extLst>
            <a:ext uri="{FF2B5EF4-FFF2-40B4-BE49-F238E27FC236}">
              <a16:creationId xmlns:a16="http://schemas.microsoft.com/office/drawing/2014/main" id="{D80E12FC-FCAB-4C06-B9AE-F1CC83C871E0}"/>
            </a:ext>
          </a:extLst>
        </xdr:cNvPr>
        <xdr:cNvCxnSpPr/>
      </xdr:nvCxnSpPr>
      <xdr:spPr>
        <a:xfrm>
          <a:off x="12814300" y="6168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79086F88-E094-42DE-A52A-468DFB9F1B0C}"/>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50BC67E1-50FA-4334-9300-B7E1B784326F}"/>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37149CDE-C19F-44AB-A8BE-90C636CB6F47}"/>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81550DBF-9D9F-42C3-8444-803636F3DF1D}"/>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B7273D16-CE05-415B-966A-F586DA7AAD90}"/>
            </a:ext>
          </a:extLst>
        </xdr:cNvPr>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15892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E4F424C5-572B-4F46-9158-F00B695A635B}"/>
            </a:ext>
          </a:extLst>
        </xdr:cNvPr>
        <xdr:cNvSpPr txBox="1"/>
      </xdr:nvSpPr>
      <xdr:spPr>
        <a:xfrm>
          <a:off x="14389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135907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AC81BA7F-7A59-4385-A106-67D9EA8C2C0D}"/>
            </a:ext>
          </a:extLst>
        </xdr:cNvPr>
        <xdr:cNvSpPr txBox="1"/>
      </xdr:nvSpPr>
      <xdr:spPr>
        <a:xfrm>
          <a:off x="135007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63517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DB3E6847-D290-4B32-88C9-09A0F4ED9D41}"/>
            </a:ext>
          </a:extLst>
        </xdr:cNvPr>
        <xdr:cNvSpPr txBox="1"/>
      </xdr:nvSpPr>
      <xdr:spPr>
        <a:xfrm>
          <a:off x="12611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E8C5DFAC-B6E3-41E1-8BD6-B5ED71A855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3B2D9BFD-0FD1-4EDA-A95E-01C4C05ACC4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1C351EF2-61F7-4227-8E6E-CF2EA49A1B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6064B8B9-FC5B-401E-9037-EA29B27C71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DE0A27A4-9911-4407-8E49-0C81264852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BD0CA274-2B70-4C63-B11D-990C7C169F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6C970BAD-15E2-449E-A629-6F798E5CAB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BD91E98D-36E4-47B8-B5AE-7D493C305A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46895FC1-F3A4-4EC7-A5B2-30DCCE10A4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5FA81BCA-04D2-42C4-89B6-E01CE4CC1B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D9ED3824-E738-4A89-9541-F0E48B7FCD0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BC139C89-4694-4DA0-8551-F394450BC29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C451F298-0AD1-4DEB-8E4B-A898C5D3FFC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656B2C3A-7006-469F-A99C-4B3D02E4EF8C}"/>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B16086E5-6EEB-49CE-8A5F-09E9C3862FA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39C48570-578D-4261-B528-9625E6CECFA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B4973A66-228F-4DD2-AE9B-8E5A7E25EA8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EACF5C42-5447-4436-BABB-14DFDCA8D10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9AC542FB-3797-4518-B9C7-DF85D0B718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4465DC2A-86B0-445E-9F74-375329E35FB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317BD45B-5F5E-451C-B225-49532C2BEE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2FF13C57-EB1D-480B-B6C4-1D4A70BEDEC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9FEB8CEC-57D4-436F-92A9-C7F03BD448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96F9CD8C-C248-43B1-8E36-9238EEC37D6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613173E0-CE7F-4B9A-8EE2-15E767491D46}"/>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9ED1E0-90F1-49D8-A15C-FDD9BDC3EA03}"/>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13565FC6-E108-4108-86DF-9130EF989572}"/>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70129B81-48F2-4062-8F40-EA9478C4F8CB}"/>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58D2EDF7-E196-43DD-997E-DEE70A68DBB8}"/>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D43AC6F5-9370-4AE7-99B5-C462320AD71B}"/>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2DACBCCE-9DC8-41CD-9CAE-412CDDB73E9C}"/>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CB15D6A6-FF93-456C-BA22-F1487180ACC7}"/>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40BC49DD-3C2C-40EB-812F-2C38EB4AD203}"/>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36D878BD-EA6D-4ACD-9D28-5F5A00D2E824}"/>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55C52516-460D-42BC-A0B2-E5F7C2166F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4215A81-6C51-4C9D-BE48-248CFC62CA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3744652-B393-46F3-A8CD-6892994587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E02995B2-4B8B-400C-8BB5-8C3317CE11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41F0A1E4-6B6D-4826-9160-C210811CBD9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79563</xdr:rowOff>
    </xdr:from>
    <xdr:to>
      <xdr:col>116</xdr:col>
      <xdr:colOff>114300</xdr:colOff>
      <xdr:row>37</xdr:row>
      <xdr:rowOff>9713</xdr:rowOff>
    </xdr:to>
    <xdr:sp macro="" textlink="">
      <xdr:nvSpPr>
        <xdr:cNvPr id="582" name="楕円 581">
          <a:extLst>
            <a:ext uri="{FF2B5EF4-FFF2-40B4-BE49-F238E27FC236}">
              <a16:creationId xmlns:a16="http://schemas.microsoft.com/office/drawing/2014/main" id="{897294CE-1009-4EA5-9344-7C590F3D7FFB}"/>
            </a:ext>
          </a:extLst>
        </xdr:cNvPr>
        <xdr:cNvSpPr/>
      </xdr:nvSpPr>
      <xdr:spPr>
        <a:xfrm>
          <a:off x="22110700" y="62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102440</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9DB84EF9-B4AA-4B81-B0D3-6C11C934A938}"/>
            </a:ext>
          </a:extLst>
        </xdr:cNvPr>
        <xdr:cNvSpPr txBox="1"/>
      </xdr:nvSpPr>
      <xdr:spPr>
        <a:xfrm>
          <a:off x="22199600" y="610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92494</xdr:rowOff>
    </xdr:from>
    <xdr:to>
      <xdr:col>112</xdr:col>
      <xdr:colOff>38100</xdr:colOff>
      <xdr:row>37</xdr:row>
      <xdr:rowOff>22644</xdr:rowOff>
    </xdr:to>
    <xdr:sp macro="" textlink="">
      <xdr:nvSpPr>
        <xdr:cNvPr id="584" name="楕円 583">
          <a:extLst>
            <a:ext uri="{FF2B5EF4-FFF2-40B4-BE49-F238E27FC236}">
              <a16:creationId xmlns:a16="http://schemas.microsoft.com/office/drawing/2014/main" id="{4FD6BBDF-B176-4F3C-9205-E8E27890783C}"/>
            </a:ext>
          </a:extLst>
        </xdr:cNvPr>
        <xdr:cNvSpPr/>
      </xdr:nvSpPr>
      <xdr:spPr>
        <a:xfrm>
          <a:off x="21272500" y="62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130363</xdr:rowOff>
    </xdr:from>
    <xdr:to>
      <xdr:col>116</xdr:col>
      <xdr:colOff>63500</xdr:colOff>
      <xdr:row>36</xdr:row>
      <xdr:rowOff>143294</xdr:rowOff>
    </xdr:to>
    <xdr:cxnSp macro="">
      <xdr:nvCxnSpPr>
        <xdr:cNvPr id="585" name="直線コネクタ 584">
          <a:extLst>
            <a:ext uri="{FF2B5EF4-FFF2-40B4-BE49-F238E27FC236}">
              <a16:creationId xmlns:a16="http://schemas.microsoft.com/office/drawing/2014/main" id="{0B645825-1EE9-44F8-91CA-CE31DBB72C1A}"/>
            </a:ext>
          </a:extLst>
        </xdr:cNvPr>
        <xdr:cNvCxnSpPr/>
      </xdr:nvCxnSpPr>
      <xdr:spPr>
        <a:xfrm flipV="1">
          <a:off x="21323300" y="6302563"/>
          <a:ext cx="8382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105898</xdr:rowOff>
    </xdr:from>
    <xdr:to>
      <xdr:col>107</xdr:col>
      <xdr:colOff>101600</xdr:colOff>
      <xdr:row>37</xdr:row>
      <xdr:rowOff>36048</xdr:rowOff>
    </xdr:to>
    <xdr:sp macro="" textlink="">
      <xdr:nvSpPr>
        <xdr:cNvPr id="586" name="楕円 585">
          <a:extLst>
            <a:ext uri="{FF2B5EF4-FFF2-40B4-BE49-F238E27FC236}">
              <a16:creationId xmlns:a16="http://schemas.microsoft.com/office/drawing/2014/main" id="{F6A80E77-F00C-4C7D-8B89-8E8CB5195B7E}"/>
            </a:ext>
          </a:extLst>
        </xdr:cNvPr>
        <xdr:cNvSpPr/>
      </xdr:nvSpPr>
      <xdr:spPr>
        <a:xfrm>
          <a:off x="20383500" y="62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143294</xdr:rowOff>
    </xdr:from>
    <xdr:to>
      <xdr:col>111</xdr:col>
      <xdr:colOff>177800</xdr:colOff>
      <xdr:row>36</xdr:row>
      <xdr:rowOff>156698</xdr:rowOff>
    </xdr:to>
    <xdr:cxnSp macro="">
      <xdr:nvCxnSpPr>
        <xdr:cNvPr id="587" name="直線コネクタ 586">
          <a:extLst>
            <a:ext uri="{FF2B5EF4-FFF2-40B4-BE49-F238E27FC236}">
              <a16:creationId xmlns:a16="http://schemas.microsoft.com/office/drawing/2014/main" id="{1DCE8611-7666-4CED-8F4D-19763A2F5BBE}"/>
            </a:ext>
          </a:extLst>
        </xdr:cNvPr>
        <xdr:cNvCxnSpPr/>
      </xdr:nvCxnSpPr>
      <xdr:spPr>
        <a:xfrm flipV="1">
          <a:off x="20434300" y="6315494"/>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128537</xdr:rowOff>
    </xdr:from>
    <xdr:to>
      <xdr:col>102</xdr:col>
      <xdr:colOff>165100</xdr:colOff>
      <xdr:row>37</xdr:row>
      <xdr:rowOff>58687</xdr:rowOff>
    </xdr:to>
    <xdr:sp macro="" textlink="">
      <xdr:nvSpPr>
        <xdr:cNvPr id="588" name="楕円 587">
          <a:extLst>
            <a:ext uri="{FF2B5EF4-FFF2-40B4-BE49-F238E27FC236}">
              <a16:creationId xmlns:a16="http://schemas.microsoft.com/office/drawing/2014/main" id="{29D1F3BA-D750-46E7-A31B-B747C6272900}"/>
            </a:ext>
          </a:extLst>
        </xdr:cNvPr>
        <xdr:cNvSpPr/>
      </xdr:nvSpPr>
      <xdr:spPr>
        <a:xfrm>
          <a:off x="19494500" y="63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156698</xdr:rowOff>
    </xdr:from>
    <xdr:to>
      <xdr:col>107</xdr:col>
      <xdr:colOff>50800</xdr:colOff>
      <xdr:row>37</xdr:row>
      <xdr:rowOff>7887</xdr:rowOff>
    </xdr:to>
    <xdr:cxnSp macro="">
      <xdr:nvCxnSpPr>
        <xdr:cNvPr id="589" name="直線コネクタ 588">
          <a:extLst>
            <a:ext uri="{FF2B5EF4-FFF2-40B4-BE49-F238E27FC236}">
              <a16:creationId xmlns:a16="http://schemas.microsoft.com/office/drawing/2014/main" id="{B84C88DC-3634-4062-B233-A3D26E45218E}"/>
            </a:ext>
          </a:extLst>
        </xdr:cNvPr>
        <xdr:cNvCxnSpPr/>
      </xdr:nvCxnSpPr>
      <xdr:spPr>
        <a:xfrm flipV="1">
          <a:off x="19545300" y="6328898"/>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139258</xdr:rowOff>
    </xdr:from>
    <xdr:to>
      <xdr:col>98</xdr:col>
      <xdr:colOff>38100</xdr:colOff>
      <xdr:row>37</xdr:row>
      <xdr:rowOff>69408</xdr:rowOff>
    </xdr:to>
    <xdr:sp macro="" textlink="">
      <xdr:nvSpPr>
        <xdr:cNvPr id="590" name="楕円 589">
          <a:extLst>
            <a:ext uri="{FF2B5EF4-FFF2-40B4-BE49-F238E27FC236}">
              <a16:creationId xmlns:a16="http://schemas.microsoft.com/office/drawing/2014/main" id="{18D5B8D0-3ACD-4D7A-B87C-0632D183A93A}"/>
            </a:ext>
          </a:extLst>
        </xdr:cNvPr>
        <xdr:cNvSpPr/>
      </xdr:nvSpPr>
      <xdr:spPr>
        <a:xfrm>
          <a:off x="18605500" y="63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7887</xdr:rowOff>
    </xdr:from>
    <xdr:to>
      <xdr:col>102</xdr:col>
      <xdr:colOff>114300</xdr:colOff>
      <xdr:row>37</xdr:row>
      <xdr:rowOff>18608</xdr:rowOff>
    </xdr:to>
    <xdr:cxnSp macro="">
      <xdr:nvCxnSpPr>
        <xdr:cNvPr id="591" name="直線コネクタ 590">
          <a:extLst>
            <a:ext uri="{FF2B5EF4-FFF2-40B4-BE49-F238E27FC236}">
              <a16:creationId xmlns:a16="http://schemas.microsoft.com/office/drawing/2014/main" id="{F7E44939-F645-42AF-91B9-029E4CBAB936}"/>
            </a:ext>
          </a:extLst>
        </xdr:cNvPr>
        <xdr:cNvCxnSpPr/>
      </xdr:nvCxnSpPr>
      <xdr:spPr>
        <a:xfrm flipV="1">
          <a:off x="18656300" y="6351537"/>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2222485C-D4E1-4898-8A50-395F762C571E}"/>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3CAA1D1C-499B-4E2E-9502-79010178DA6A}"/>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359DA92B-7254-4663-A0E3-6DDA9A8B9F88}"/>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A6A909E6-4B06-4E3A-A2EF-BF53402933AC}"/>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39171</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E36D534F-6715-46DF-9DED-6520C08B8EB5}"/>
            </a:ext>
          </a:extLst>
        </xdr:cNvPr>
        <xdr:cNvSpPr txBox="1"/>
      </xdr:nvSpPr>
      <xdr:spPr>
        <a:xfrm>
          <a:off x="21011095" y="603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52575</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799E195C-CC1B-4F35-83F7-0647EB6D0E4A}"/>
            </a:ext>
          </a:extLst>
        </xdr:cNvPr>
        <xdr:cNvSpPr txBox="1"/>
      </xdr:nvSpPr>
      <xdr:spPr>
        <a:xfrm>
          <a:off x="20134795" y="605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75214</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59F7F5B6-CDD4-4797-BED6-0DFADF999524}"/>
            </a:ext>
          </a:extLst>
        </xdr:cNvPr>
        <xdr:cNvSpPr txBox="1"/>
      </xdr:nvSpPr>
      <xdr:spPr>
        <a:xfrm>
          <a:off x="19245795" y="60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85935</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159ED818-33A3-40CA-8CDF-AEFF44BBF99E}"/>
            </a:ext>
          </a:extLst>
        </xdr:cNvPr>
        <xdr:cNvSpPr txBox="1"/>
      </xdr:nvSpPr>
      <xdr:spPr>
        <a:xfrm>
          <a:off x="18356795" y="608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1CD66527-261D-42BB-B6E6-C8091D26F7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C7D07F37-60C1-4867-8AB5-9086E10141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668E6765-815F-47C9-9983-26C24F4C2F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9442281E-AC58-48AD-94C0-58CE66C020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353107A7-9169-4F6B-A21C-E24800AB09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DA982EC-B070-46C4-B0A2-018279ECAB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D1743A-874E-4F7E-8685-391AC8F55F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F23EC7E6-9CF1-4E14-ABE0-A8115DF905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81F04BCF-B056-45AB-B9DD-010ACE05ED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93593DBB-336D-4FD9-99DA-E5A7777C87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AC6CC30-4341-4ACB-A35D-51A2CAA637D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C1824C52-C985-48BF-A3C7-957B58672EF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7FCA4939-A931-44A1-9461-FE4F40E9517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548603A4-875C-42C0-A611-580D62F98FB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84EE2FF6-E3F9-494F-9DC4-21513D069B0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BE5052A0-8E43-4FCE-80A6-32A120E87D1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84EA09AE-D602-48F8-9685-24844FAEE15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73782C8-6E99-4B37-902D-E4B4290F2FE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726B6429-EEB2-4832-AF94-5BEDADD9A31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B111DB22-D035-4601-AA67-29CBCC9A343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7B24A820-26A4-412D-95CB-F5FEC3B7CD9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21A2FC7-D3B2-4B0F-BFB4-1D5794325A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DC92AB33-6F2E-4B8C-99F3-3AB7EDCA85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1FE2044-0DBB-48A0-94B6-A40C4324BE45}"/>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1ED72B96-2536-4D92-A4D8-541F23863428}"/>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46C525EE-D7D4-4833-B742-DD3775E147B7}"/>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1B4AE554-A5E0-4FB4-984E-51A3F9C0FADB}"/>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C58D336D-D9DF-46A5-BE91-28F6D0594248}"/>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E6543571-58DB-4A9D-904A-48DAA67C1E6B}"/>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271208D8-6293-4C42-A95F-9C17BEAF0C11}"/>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A00CF830-CC82-44B5-A2D6-9C768016D534}"/>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543C031A-2A05-4528-9634-C6B4A28D32A3}"/>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655FE5E9-EF01-4B23-B8B6-40910F05B198}"/>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E0A7F4D9-C3F5-43D0-BBD4-F5C0B73DCDF8}"/>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5A6279B6-D64E-4818-927E-67D491AF7A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B969DBC5-5694-42B1-82F8-3242AE2B8D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3D1B330-C6D7-40F0-9196-98D1515EF0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A33EFA7D-2D14-4567-B0B0-8EFC41EE03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E8C5CCA-4080-4237-828E-A5A5B53401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639" name="楕円 638">
          <a:extLst>
            <a:ext uri="{FF2B5EF4-FFF2-40B4-BE49-F238E27FC236}">
              <a16:creationId xmlns:a16="http://schemas.microsoft.com/office/drawing/2014/main" id="{A629E3CE-D357-4D17-B540-48D42D89E6DD}"/>
            </a:ext>
          </a:extLst>
        </xdr:cNvPr>
        <xdr:cNvSpPr/>
      </xdr:nvSpPr>
      <xdr:spPr>
        <a:xfrm>
          <a:off x="16268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25417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5C1EFF4D-444F-4E09-815A-8E49F2A62775}"/>
            </a:ext>
          </a:extLst>
        </xdr:cNvPr>
        <xdr:cNvSpPr txBox="1"/>
      </xdr:nvSpPr>
      <xdr:spPr>
        <a:xfrm>
          <a:off x="16357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641" name="楕円 640">
          <a:extLst>
            <a:ext uri="{FF2B5EF4-FFF2-40B4-BE49-F238E27FC236}">
              <a16:creationId xmlns:a16="http://schemas.microsoft.com/office/drawing/2014/main" id="{23D0C2EC-59ED-4405-B25E-2671E528A312}"/>
            </a:ext>
          </a:extLst>
        </xdr:cNvPr>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xdr:rowOff>
    </xdr:from>
    <xdr:to>
      <xdr:col>85</xdr:col>
      <xdr:colOff>127000</xdr:colOff>
      <xdr:row>59</xdr:row>
      <xdr:rowOff>53340</xdr:rowOff>
    </xdr:to>
    <xdr:cxnSp macro="">
      <xdr:nvCxnSpPr>
        <xdr:cNvPr id="642" name="直線コネクタ 641">
          <a:extLst>
            <a:ext uri="{FF2B5EF4-FFF2-40B4-BE49-F238E27FC236}">
              <a16:creationId xmlns:a16="http://schemas.microsoft.com/office/drawing/2014/main" id="{C439B956-F0C3-409C-A209-A191E5F91A01}"/>
            </a:ext>
          </a:extLst>
        </xdr:cNvPr>
        <xdr:cNvCxnSpPr/>
      </xdr:nvCxnSpPr>
      <xdr:spPr>
        <a:xfrm>
          <a:off x="15481300" y="101250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88265</xdr:rowOff>
    </xdr:from>
    <xdr:to>
      <xdr:col>76</xdr:col>
      <xdr:colOff>165100</xdr:colOff>
      <xdr:row>59</xdr:row>
      <xdr:rowOff>18415</xdr:rowOff>
    </xdr:to>
    <xdr:sp macro="" textlink="">
      <xdr:nvSpPr>
        <xdr:cNvPr id="643" name="楕円 642">
          <a:extLst>
            <a:ext uri="{FF2B5EF4-FFF2-40B4-BE49-F238E27FC236}">
              <a16:creationId xmlns:a16="http://schemas.microsoft.com/office/drawing/2014/main" id="{6B9792DB-1D42-4DC1-A71C-DA6E2614161F}"/>
            </a:ext>
          </a:extLst>
        </xdr:cNvPr>
        <xdr:cNvSpPr/>
      </xdr:nvSpPr>
      <xdr:spPr>
        <a:xfrm>
          <a:off x="14541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139065</xdr:rowOff>
    </xdr:from>
    <xdr:to>
      <xdr:col>81</xdr:col>
      <xdr:colOff>50800</xdr:colOff>
      <xdr:row>59</xdr:row>
      <xdr:rowOff>9525</xdr:rowOff>
    </xdr:to>
    <xdr:cxnSp macro="">
      <xdr:nvCxnSpPr>
        <xdr:cNvPr id="644" name="直線コネクタ 643">
          <a:extLst>
            <a:ext uri="{FF2B5EF4-FFF2-40B4-BE49-F238E27FC236}">
              <a16:creationId xmlns:a16="http://schemas.microsoft.com/office/drawing/2014/main" id="{34842A4D-D626-4355-96B3-3340841B175A}"/>
            </a:ext>
          </a:extLst>
        </xdr:cNvPr>
        <xdr:cNvCxnSpPr/>
      </xdr:nvCxnSpPr>
      <xdr:spPr>
        <a:xfrm>
          <a:off x="14592300" y="100831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645" name="楕円 644">
          <a:extLst>
            <a:ext uri="{FF2B5EF4-FFF2-40B4-BE49-F238E27FC236}">
              <a16:creationId xmlns:a16="http://schemas.microsoft.com/office/drawing/2014/main" id="{2BC9B381-22E0-4194-81D5-D08FE448F3D9}"/>
            </a:ext>
          </a:extLst>
        </xdr:cNvPr>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139065</xdr:rowOff>
    </xdr:to>
    <xdr:cxnSp macro="">
      <xdr:nvCxnSpPr>
        <xdr:cNvPr id="646" name="直線コネクタ 645">
          <a:extLst>
            <a:ext uri="{FF2B5EF4-FFF2-40B4-BE49-F238E27FC236}">
              <a16:creationId xmlns:a16="http://schemas.microsoft.com/office/drawing/2014/main" id="{AAFC5F57-F166-4CE9-8CD1-734FE6F064BD}"/>
            </a:ext>
          </a:extLst>
        </xdr:cNvPr>
        <xdr:cNvCxnSpPr/>
      </xdr:nvCxnSpPr>
      <xdr:spPr>
        <a:xfrm>
          <a:off x="13703300" y="1004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647" name="楕円 646">
          <a:extLst>
            <a:ext uri="{FF2B5EF4-FFF2-40B4-BE49-F238E27FC236}">
              <a16:creationId xmlns:a16="http://schemas.microsoft.com/office/drawing/2014/main" id="{7F13A7A9-30FD-44D1-B6EC-7F2ECBCB4868}"/>
            </a:ext>
          </a:extLst>
        </xdr:cNvPr>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58</xdr:row>
      <xdr:rowOff>133350</xdr:rowOff>
    </xdr:to>
    <xdr:cxnSp macro="">
      <xdr:nvCxnSpPr>
        <xdr:cNvPr id="648" name="直線コネクタ 647">
          <a:extLst>
            <a:ext uri="{FF2B5EF4-FFF2-40B4-BE49-F238E27FC236}">
              <a16:creationId xmlns:a16="http://schemas.microsoft.com/office/drawing/2014/main" id="{92146487-441F-405A-95BB-A7C8A96AA93B}"/>
            </a:ext>
          </a:extLst>
        </xdr:cNvPr>
        <xdr:cNvCxnSpPr/>
      </xdr:nvCxnSpPr>
      <xdr:spPr>
        <a:xfrm flipV="1">
          <a:off x="12814300" y="1004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29AC0445-5B7A-4B0A-B848-5CD12ACCFEDF}"/>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8158C9-1FDE-4046-AE2C-6AF0DC6C6389}"/>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85F19065-33FB-4505-BEA1-59C94B03BCE9}"/>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D227B3F7-1E97-456C-956D-D7D01D6E5F0E}"/>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A54132D3-1B36-49D8-95B5-D8D0C76ABB47}"/>
            </a:ext>
          </a:extLst>
        </xdr:cNvPr>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846040AF-F685-4139-8D3A-DE07F6C46A66}"/>
            </a:ext>
          </a:extLst>
        </xdr:cNvPr>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BF5F41D9-7C87-410B-809C-59D0CBA900C0}"/>
            </a:ext>
          </a:extLst>
        </xdr:cNvPr>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DE32C760-5F76-4A75-9F9E-6B4A759DC49C}"/>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2FE9F2F9-9E6C-4368-B29F-C8033A3865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2E0B049D-8EB8-4A79-9E70-C0D6C3B93D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F7500371-C4E3-42C7-9FBE-480387CBD7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324C16F3-91A4-477E-AC38-012E9B93CF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59D40A0-5803-4204-9338-8C429388A7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5D5FB57F-5578-458B-A372-455678519C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172587AA-6838-4FA9-ADC3-E53C1CF753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67696132-D279-4D11-9302-8DC83A0AF1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CD6F476D-1DD7-463B-88DC-F529353AD5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5788EC62-A098-488D-98AB-EC7BAA83C7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542FD21D-BE2F-427F-A01F-A2CF0276E35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5942756C-1401-451E-A7B6-36D47EBC604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2F89B261-1410-46F6-A83B-BDB8E560C2B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7085A684-91AB-4973-ABED-1EB0E6BC222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3572B085-D9CC-4738-ADC5-855CE313CAA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B6D50534-5BD8-4A2F-85DF-3DD3D7D570E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C0C7C869-2181-4B8C-8500-B6396AAB3F1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521AB526-E1FF-44EE-887F-19C99211E7A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2B887EA1-BD33-4643-8517-2AC6407D6F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3232AE0E-2A3D-4073-BF2C-3A3A082378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9531C9EB-157B-4B7C-9CAD-EF84F51FC03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71ECD3AF-8465-4BEC-8464-9ADA741C8803}"/>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5862E2DE-8562-40D8-9BC4-A6F85885B9C4}"/>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7DF1ED46-C4D4-46E8-81F4-9A4848174606}"/>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18E1CBE7-2565-4BE6-A9A1-6CE26D194402}"/>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C4EE03A4-0779-42C4-A277-D088AEAE2B47}"/>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6153743A-A2D1-4E0E-9CC8-51949407AB22}"/>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10C8C0FF-D2E6-4437-AE1B-827883123B9C}"/>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62F3B280-C6EA-4F75-A818-B86C65A79738}"/>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CC5631E2-6990-43CE-A5FC-88E1736BE78A}"/>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528697DB-9A97-4C64-9154-9CA9FC88F47E}"/>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4A3B091A-20A3-4891-97FD-35E0AEEC2981}"/>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BDBE5ACF-14DC-4B41-86F5-D6E60AA12B7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64256D6-2EB5-436A-A393-9C37616B15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F0B83953-3149-406D-AB5A-29C68484AD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1E344C32-EC23-41D0-B178-8B8F10DF01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6DFDD4E-E9B0-4E94-875A-0F35B735CCC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94" name="楕円 693">
          <a:extLst>
            <a:ext uri="{FF2B5EF4-FFF2-40B4-BE49-F238E27FC236}">
              <a16:creationId xmlns:a16="http://schemas.microsoft.com/office/drawing/2014/main" id="{69AFE6B0-DAEC-405F-9BFF-8887FF404B64}"/>
            </a:ext>
          </a:extLst>
        </xdr:cNvPr>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A69BEE56-AED0-4242-9300-38715D3E8B16}"/>
            </a:ext>
          </a:extLst>
        </xdr:cNvPr>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96" name="楕円 695">
          <a:extLst>
            <a:ext uri="{FF2B5EF4-FFF2-40B4-BE49-F238E27FC236}">
              <a16:creationId xmlns:a16="http://schemas.microsoft.com/office/drawing/2014/main" id="{F230EB4E-4D05-42C7-B3EF-055C408741E5}"/>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97" name="直線コネクタ 696">
          <a:extLst>
            <a:ext uri="{FF2B5EF4-FFF2-40B4-BE49-F238E27FC236}">
              <a16:creationId xmlns:a16="http://schemas.microsoft.com/office/drawing/2014/main" id="{0392BEF1-C578-4FAE-97A0-CDC32C705332}"/>
            </a:ext>
          </a:extLst>
        </xdr:cNvPr>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a:extLst>
            <a:ext uri="{FF2B5EF4-FFF2-40B4-BE49-F238E27FC236}">
              <a16:creationId xmlns:a16="http://schemas.microsoft.com/office/drawing/2014/main" id="{C801FC31-E685-40D0-A18E-B352029E21DC}"/>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25146</xdr:rowOff>
    </xdr:to>
    <xdr:cxnSp macro="">
      <xdr:nvCxnSpPr>
        <xdr:cNvPr id="699" name="直線コネクタ 698">
          <a:extLst>
            <a:ext uri="{FF2B5EF4-FFF2-40B4-BE49-F238E27FC236}">
              <a16:creationId xmlns:a16="http://schemas.microsoft.com/office/drawing/2014/main" id="{A7084DB2-88BE-42F4-B90C-EE0A6C73E528}"/>
            </a:ext>
          </a:extLst>
        </xdr:cNvPr>
        <xdr:cNvCxnSpPr/>
      </xdr:nvCxnSpPr>
      <xdr:spPr>
        <a:xfrm>
          <a:off x="20434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0" name="楕円 699">
          <a:extLst>
            <a:ext uri="{FF2B5EF4-FFF2-40B4-BE49-F238E27FC236}">
              <a16:creationId xmlns:a16="http://schemas.microsoft.com/office/drawing/2014/main" id="{B25761DC-BB04-4AA5-9CAD-B55C60668A1A}"/>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25146</xdr:rowOff>
    </xdr:to>
    <xdr:cxnSp macro="">
      <xdr:nvCxnSpPr>
        <xdr:cNvPr id="701" name="直線コネクタ 700">
          <a:extLst>
            <a:ext uri="{FF2B5EF4-FFF2-40B4-BE49-F238E27FC236}">
              <a16:creationId xmlns:a16="http://schemas.microsoft.com/office/drawing/2014/main" id="{27FFF993-1678-42E9-834F-5DA289F408A1}"/>
            </a:ext>
          </a:extLst>
        </xdr:cNvPr>
        <xdr:cNvCxnSpPr/>
      </xdr:nvCxnSpPr>
      <xdr:spPr>
        <a:xfrm>
          <a:off x="19545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2" name="楕円 701">
          <a:extLst>
            <a:ext uri="{FF2B5EF4-FFF2-40B4-BE49-F238E27FC236}">
              <a16:creationId xmlns:a16="http://schemas.microsoft.com/office/drawing/2014/main" id="{9D9C8AAC-DF45-45B8-B1A0-94046856AEFB}"/>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25146</xdr:rowOff>
    </xdr:to>
    <xdr:cxnSp macro="">
      <xdr:nvCxnSpPr>
        <xdr:cNvPr id="703" name="直線コネクタ 702">
          <a:extLst>
            <a:ext uri="{FF2B5EF4-FFF2-40B4-BE49-F238E27FC236}">
              <a16:creationId xmlns:a16="http://schemas.microsoft.com/office/drawing/2014/main" id="{08354E4C-470F-4E8D-9B93-72D23823F5D7}"/>
            </a:ext>
          </a:extLst>
        </xdr:cNvPr>
        <xdr:cNvCxnSpPr/>
      </xdr:nvCxnSpPr>
      <xdr:spPr>
        <a:xfrm>
          <a:off x="18656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FCD16658-057F-4C48-95E9-0535AC36ED5F}"/>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82DE354C-98FC-4B9D-9CF9-27BFE675E434}"/>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75B9E8B7-0D0F-49C9-A2C3-547AC335BB34}"/>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B3D6750D-089D-4812-804E-A86DFC32754A}"/>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708" name="n_1mainValue【保健センター・保健所】&#10;一人当たり面積">
          <a:extLst>
            <a:ext uri="{FF2B5EF4-FFF2-40B4-BE49-F238E27FC236}">
              <a16:creationId xmlns:a16="http://schemas.microsoft.com/office/drawing/2014/main" id="{EFA969A5-16C6-4BBD-B2D7-ECF28D1460DC}"/>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a:extLst>
            <a:ext uri="{FF2B5EF4-FFF2-40B4-BE49-F238E27FC236}">
              <a16:creationId xmlns:a16="http://schemas.microsoft.com/office/drawing/2014/main" id="{CD696882-E95B-4929-A6C9-4B6665E8ABDA}"/>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0" name="n_3mainValue【保健センター・保健所】&#10;一人当たり面積">
          <a:extLst>
            <a:ext uri="{FF2B5EF4-FFF2-40B4-BE49-F238E27FC236}">
              <a16:creationId xmlns:a16="http://schemas.microsoft.com/office/drawing/2014/main" id="{0C24F23A-8B0E-4458-A996-0E85CBB5C1B0}"/>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1" name="n_4mainValue【保健センター・保健所】&#10;一人当たり面積">
          <a:extLst>
            <a:ext uri="{FF2B5EF4-FFF2-40B4-BE49-F238E27FC236}">
              <a16:creationId xmlns:a16="http://schemas.microsoft.com/office/drawing/2014/main" id="{610A713D-6F10-4545-817D-ED959728F70C}"/>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7BFDFBDE-1317-465A-9FF7-2EA05E8030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88FDD9F4-36A9-4F1F-8A6C-EFB9A74AEB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4871FDDE-BD87-4495-8C3B-8C5B8632DF7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5F55F443-A4A6-40D4-A55F-887E2442AD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FA6D2F06-9EC0-4158-A9DA-A91531BB27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4DB8FE49-5274-4905-8B1B-76815B7295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980E213B-9318-4AC6-A7B5-020CA14D02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C6C82AA-5040-4130-9535-5C5774AF53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A2244493-39B3-49D2-8E1F-9614028D7D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B0534140-D288-40D6-B73F-9EA7AF5F97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EF9F25E1-F453-4BB2-A882-145B59BFB2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CBB9722C-B847-451C-B776-701B0538AB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72D03A08-FF18-44C3-80F9-A9181B6C362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5F99D647-4BC4-4DBD-8A92-93ED0D18113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12D09EB4-34A3-4D00-B14C-39675AA74A5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1C29A168-A288-40AF-B42E-F61B0D3F2D9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2DE5B6D4-2C5C-4430-9667-0E19DEC5AB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1673CDC-A7FD-4DDA-ACBD-5F25D767159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6BCB388C-C2CD-47FC-8EE3-5248EB93201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16217BEB-C473-4D89-9D24-7E12FA01684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DB23710B-77D6-4439-BFFF-9E31E1B93E4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7E5F252-7014-46AC-BC2E-D91BF2BBB8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AAFF7ED4-25F3-4D9A-B99B-D26FA93D6BF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541AE029-4408-466A-97C1-1872F54833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3A22008-6F0A-4E9C-BA02-DC4ADF02E5E5}"/>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20703960-A1A9-4740-9371-BEFC359B4F67}"/>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9119C631-2058-4677-A09E-F78D6B2E9411}"/>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E8980788-A23C-45A6-9DCE-5D584E074F9D}"/>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8A897CD9-5392-47AA-B4F4-D93C5E74F633}"/>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75F79223-E396-47E1-A01B-7BB8BB2A1095}"/>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FC7B8C61-C57B-4BF4-B4AE-D4871DD3D24C}"/>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FE171951-2F25-436B-8CD9-A27388EFAEF5}"/>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6FB11F6B-16AC-45A8-A2B5-B8B325CDB894}"/>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CEF8B62B-61C0-4B73-9466-42E134211A8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4574488A-A6B3-4EAC-AC93-FFF3F9D9BA07}"/>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2A6123E-EF4D-4DD6-8A8A-F7FB862468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2D2D11EA-F1D0-41A4-A409-CADD91A21C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A8543AF4-19B0-434C-AE96-440B0481C9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9E5350C-E901-4642-9258-689BB1C9F9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B59EC0D2-8E0A-449C-B1BB-C2ED734785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752" name="楕円 751">
          <a:extLst>
            <a:ext uri="{FF2B5EF4-FFF2-40B4-BE49-F238E27FC236}">
              <a16:creationId xmlns:a16="http://schemas.microsoft.com/office/drawing/2014/main" id="{97A4F4B4-93FC-40D5-9EE0-EFF378D7C48C}"/>
            </a:ext>
          </a:extLst>
        </xdr:cNvPr>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153C24B7-46D0-4F5D-9626-22405A2C839C}"/>
            </a:ext>
          </a:extLst>
        </xdr:cNvPr>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754" name="楕円 753">
          <a:extLst>
            <a:ext uri="{FF2B5EF4-FFF2-40B4-BE49-F238E27FC236}">
              <a16:creationId xmlns:a16="http://schemas.microsoft.com/office/drawing/2014/main" id="{0EEB5D1C-3262-42CB-9A95-D9235C05C6AC}"/>
            </a:ext>
          </a:extLst>
        </xdr:cNvPr>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127636</xdr:rowOff>
    </xdr:to>
    <xdr:cxnSp macro="">
      <xdr:nvCxnSpPr>
        <xdr:cNvPr id="755" name="直線コネクタ 754">
          <a:extLst>
            <a:ext uri="{FF2B5EF4-FFF2-40B4-BE49-F238E27FC236}">
              <a16:creationId xmlns:a16="http://schemas.microsoft.com/office/drawing/2014/main" id="{0DBED3AD-16BA-4B6A-AF32-C63243845F11}"/>
            </a:ext>
          </a:extLst>
        </xdr:cNvPr>
        <xdr:cNvCxnSpPr/>
      </xdr:nvCxnSpPr>
      <xdr:spPr>
        <a:xfrm>
          <a:off x="15481300" y="1394841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756" name="楕円 755">
          <a:extLst>
            <a:ext uri="{FF2B5EF4-FFF2-40B4-BE49-F238E27FC236}">
              <a16:creationId xmlns:a16="http://schemas.microsoft.com/office/drawing/2014/main" id="{E876E3AD-83D9-4B4A-8555-C76E4B8FA53A}"/>
            </a:ext>
          </a:extLst>
        </xdr:cNvPr>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60961</xdr:rowOff>
    </xdr:to>
    <xdr:cxnSp macro="">
      <xdr:nvCxnSpPr>
        <xdr:cNvPr id="757" name="直線コネクタ 756">
          <a:extLst>
            <a:ext uri="{FF2B5EF4-FFF2-40B4-BE49-F238E27FC236}">
              <a16:creationId xmlns:a16="http://schemas.microsoft.com/office/drawing/2014/main" id="{16C67140-0F60-4B97-84D3-9902C1220A86}"/>
            </a:ext>
          </a:extLst>
        </xdr:cNvPr>
        <xdr:cNvCxnSpPr/>
      </xdr:nvCxnSpPr>
      <xdr:spPr>
        <a:xfrm>
          <a:off x="14592300" y="138855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758" name="楕円 757">
          <a:extLst>
            <a:ext uri="{FF2B5EF4-FFF2-40B4-BE49-F238E27FC236}">
              <a16:creationId xmlns:a16="http://schemas.microsoft.com/office/drawing/2014/main" id="{34FA4D20-9C0E-4D90-9461-E42837674EE6}"/>
            </a:ext>
          </a:extLst>
        </xdr:cNvPr>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80</xdr:row>
      <xdr:rowOff>169545</xdr:rowOff>
    </xdr:to>
    <xdr:cxnSp macro="">
      <xdr:nvCxnSpPr>
        <xdr:cNvPr id="759" name="直線コネクタ 758">
          <a:extLst>
            <a:ext uri="{FF2B5EF4-FFF2-40B4-BE49-F238E27FC236}">
              <a16:creationId xmlns:a16="http://schemas.microsoft.com/office/drawing/2014/main" id="{B1C0AC01-2B62-49BC-950B-7521CF415B69}"/>
            </a:ext>
          </a:extLst>
        </xdr:cNvPr>
        <xdr:cNvCxnSpPr/>
      </xdr:nvCxnSpPr>
      <xdr:spPr>
        <a:xfrm>
          <a:off x="13703300" y="138169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139700</xdr:rowOff>
    </xdr:from>
    <xdr:to>
      <xdr:col>67</xdr:col>
      <xdr:colOff>101600</xdr:colOff>
      <xdr:row>80</xdr:row>
      <xdr:rowOff>69850</xdr:rowOff>
    </xdr:to>
    <xdr:sp macro="" textlink="">
      <xdr:nvSpPr>
        <xdr:cNvPr id="760" name="楕円 759">
          <a:extLst>
            <a:ext uri="{FF2B5EF4-FFF2-40B4-BE49-F238E27FC236}">
              <a16:creationId xmlns:a16="http://schemas.microsoft.com/office/drawing/2014/main" id="{058AEE32-772D-4BA5-B4C2-D13944257BD2}"/>
            </a:ext>
          </a:extLst>
        </xdr:cNvPr>
        <xdr:cNvSpPr/>
      </xdr:nvSpPr>
      <xdr:spPr>
        <a:xfrm>
          <a:off x="1276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19050</xdr:rowOff>
    </xdr:from>
    <xdr:to>
      <xdr:col>71</xdr:col>
      <xdr:colOff>177800</xdr:colOff>
      <xdr:row>80</xdr:row>
      <xdr:rowOff>100964</xdr:rowOff>
    </xdr:to>
    <xdr:cxnSp macro="">
      <xdr:nvCxnSpPr>
        <xdr:cNvPr id="761" name="直線コネクタ 760">
          <a:extLst>
            <a:ext uri="{FF2B5EF4-FFF2-40B4-BE49-F238E27FC236}">
              <a16:creationId xmlns:a16="http://schemas.microsoft.com/office/drawing/2014/main" id="{E0CED0C8-E58F-4187-BF85-40FE98BE5AED}"/>
            </a:ext>
          </a:extLst>
        </xdr:cNvPr>
        <xdr:cNvCxnSpPr/>
      </xdr:nvCxnSpPr>
      <xdr:spPr>
        <a:xfrm>
          <a:off x="12814300" y="1373505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a:extLst>
            <a:ext uri="{FF2B5EF4-FFF2-40B4-BE49-F238E27FC236}">
              <a16:creationId xmlns:a16="http://schemas.microsoft.com/office/drawing/2014/main" id="{952E2B45-8350-4292-9324-1BA09FBD3D66}"/>
            </a:ext>
          </a:extLst>
        </xdr:cNvPr>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a:extLst>
            <a:ext uri="{FF2B5EF4-FFF2-40B4-BE49-F238E27FC236}">
              <a16:creationId xmlns:a16="http://schemas.microsoft.com/office/drawing/2014/main" id="{D3654124-9B2A-47B2-B614-7736455A6E13}"/>
            </a:ext>
          </a:extLst>
        </xdr:cNvPr>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a:extLst>
            <a:ext uri="{FF2B5EF4-FFF2-40B4-BE49-F238E27FC236}">
              <a16:creationId xmlns:a16="http://schemas.microsoft.com/office/drawing/2014/main" id="{5D6D6F2D-440F-4317-8F0E-C70B42C382D8}"/>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a:extLst>
            <a:ext uri="{FF2B5EF4-FFF2-40B4-BE49-F238E27FC236}">
              <a16:creationId xmlns:a16="http://schemas.microsoft.com/office/drawing/2014/main" id="{27CBC4E5-C0D3-4BFE-9C9D-EBB8C74F8239}"/>
            </a:ext>
          </a:extLst>
        </xdr:cNvPr>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766" name="n_1mainValue【消防施設】&#10;有形固定資産減価償却率">
          <a:extLst>
            <a:ext uri="{FF2B5EF4-FFF2-40B4-BE49-F238E27FC236}">
              <a16:creationId xmlns:a16="http://schemas.microsoft.com/office/drawing/2014/main" id="{8594D827-5362-41F1-A789-1903DBA90DA5}"/>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767" name="n_2mainValue【消防施設】&#10;有形固定資産減価償却率">
          <a:extLst>
            <a:ext uri="{FF2B5EF4-FFF2-40B4-BE49-F238E27FC236}">
              <a16:creationId xmlns:a16="http://schemas.microsoft.com/office/drawing/2014/main" id="{C8530AA5-00ED-42C5-9991-F315D1A257D7}"/>
            </a:ext>
          </a:extLst>
        </xdr:cNvPr>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768" name="n_3mainValue【消防施設】&#10;有形固定資産減価償却率">
          <a:extLst>
            <a:ext uri="{FF2B5EF4-FFF2-40B4-BE49-F238E27FC236}">
              <a16:creationId xmlns:a16="http://schemas.microsoft.com/office/drawing/2014/main" id="{2F394A75-BA98-491D-BF65-F2B047F3246C}"/>
            </a:ext>
          </a:extLst>
        </xdr:cNvPr>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86377</xdr:rowOff>
    </xdr:from>
    <xdr:ext cx="405111" cy="259045"/>
    <xdr:sp macro="" textlink="">
      <xdr:nvSpPr>
        <xdr:cNvPr id="769" name="n_4mainValue【消防施設】&#10;有形固定資産減価償却率">
          <a:extLst>
            <a:ext uri="{FF2B5EF4-FFF2-40B4-BE49-F238E27FC236}">
              <a16:creationId xmlns:a16="http://schemas.microsoft.com/office/drawing/2014/main" id="{1E62F9CA-8A62-49E6-9DF5-A35A3575375D}"/>
            </a:ext>
          </a:extLst>
        </xdr:cNvPr>
        <xdr:cNvSpPr txBox="1"/>
      </xdr:nvSpPr>
      <xdr:spPr>
        <a:xfrm>
          <a:off x="12611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ABC7EEE-7E7D-49DC-B055-C5B0E0B4F5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BDE8BEE6-EA09-4E7E-8EC6-1AE7F48D9B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8720CEF-B3CD-4D09-B6EB-8E02C6311B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CB976E94-AD5E-4FEC-B44C-93E42F09C3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9EF9C8AE-9BA9-4AEA-A74E-1D1A5C7BBA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3B85E82F-4112-4379-8834-BEE8B2DDC9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F8E8D7F2-5292-473D-BB31-B7E410F860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9528696C-9437-4086-A145-EDEF4F8BF78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A6B407C6-BEE9-4F6E-AF76-C66B9D9D44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8B02C29B-20AE-49D3-8015-5B78A3114FB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5CED9105-F59A-4E21-AB5F-6B26056B936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B751B9CA-11DA-4A0B-8D62-B5BD982F458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9EF3CBD9-C815-4093-A447-C86BD134010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FAAFAC1F-FEC0-4FBF-9A10-DEB159285C8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5F20FD19-825B-4D30-91D8-82C047896E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7A9FDCC4-72A8-477C-8163-7656BC3AB93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344AC55D-400E-4BD7-877F-4C9C2421C8F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51556A3E-F161-4157-83F4-0278E833ABE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C9935D46-6286-44F5-ABCC-3EE727E8444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EF050656-DC7C-4962-B516-461D2978608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1875217A-6FE3-4215-AE1D-1C740F56BA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EB5C279-F3FC-4EEF-85D6-6FA75DCF0EB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49CB750A-168D-4C0F-9317-52FC278A9A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C7E0C9F2-C81E-4829-A51E-891FF138FB98}"/>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A5F6ABCE-2C57-4083-A487-0A7325B8A748}"/>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BE8C2BB8-BAA9-411C-B44C-0A7EA3743C0E}"/>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392B2A8E-AD50-4A09-8020-52A36837E76E}"/>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D501DAEF-5815-47F1-9E7D-2259C6370F97}"/>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CC3AB641-6C5C-410D-A589-9D0860F2F913}"/>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B98B31D9-2BD7-4EB7-A84B-09B064842032}"/>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6443128F-BBC3-4404-99A7-3003E7306D15}"/>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12E9D5A5-2A7F-42AF-BD63-87CE928857DD}"/>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2C734E3F-973F-4AA4-9A8B-2F08FA86D133}"/>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323A80B6-2B97-40B7-8AE3-F3263B90D7F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5BE20CB-C010-4DEB-B93C-A91FD55593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FFB1B48E-0A6D-4069-808A-E7540B37ED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7C6E29B0-C003-461D-9BCD-0D53D2FF926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99BE6EAF-9DB1-4E9A-8266-CC7D332EA5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D831743-A3A7-41BE-836E-2CDC93DFE8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809" name="楕円 808">
          <a:extLst>
            <a:ext uri="{FF2B5EF4-FFF2-40B4-BE49-F238E27FC236}">
              <a16:creationId xmlns:a16="http://schemas.microsoft.com/office/drawing/2014/main" id="{412CC343-EEAA-4A99-8B70-110D8E9EF5AC}"/>
            </a:ext>
          </a:extLst>
        </xdr:cNvPr>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810" name="【消防施設】&#10;一人当たり面積該当値テキスト">
          <a:extLst>
            <a:ext uri="{FF2B5EF4-FFF2-40B4-BE49-F238E27FC236}">
              <a16:creationId xmlns:a16="http://schemas.microsoft.com/office/drawing/2014/main" id="{3E966299-C1D7-4B2F-A44F-3D2E0997657B}"/>
            </a:ext>
          </a:extLst>
        </xdr:cNvPr>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0</xdr:rowOff>
    </xdr:from>
    <xdr:to>
      <xdr:col>112</xdr:col>
      <xdr:colOff>38100</xdr:colOff>
      <xdr:row>80</xdr:row>
      <xdr:rowOff>101600</xdr:rowOff>
    </xdr:to>
    <xdr:sp macro="" textlink="">
      <xdr:nvSpPr>
        <xdr:cNvPr id="811" name="楕円 810">
          <a:extLst>
            <a:ext uri="{FF2B5EF4-FFF2-40B4-BE49-F238E27FC236}">
              <a16:creationId xmlns:a16="http://schemas.microsoft.com/office/drawing/2014/main" id="{E45488E8-79DF-41C0-BD63-2AA1E264C85F}"/>
            </a:ext>
          </a:extLst>
        </xdr:cNvPr>
        <xdr:cNvSpPr/>
      </xdr:nvSpPr>
      <xdr:spPr>
        <a:xfrm>
          <a:off x="212725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50800</xdr:rowOff>
    </xdr:to>
    <xdr:cxnSp macro="">
      <xdr:nvCxnSpPr>
        <xdr:cNvPr id="812" name="直線コネクタ 811">
          <a:extLst>
            <a:ext uri="{FF2B5EF4-FFF2-40B4-BE49-F238E27FC236}">
              <a16:creationId xmlns:a16="http://schemas.microsoft.com/office/drawing/2014/main" id="{AC75DB9B-EF84-40CB-918B-2393D1C6548D}"/>
            </a:ext>
          </a:extLst>
        </xdr:cNvPr>
        <xdr:cNvCxnSpPr/>
      </xdr:nvCxnSpPr>
      <xdr:spPr>
        <a:xfrm flipV="1">
          <a:off x="21323300" y="1375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12700</xdr:rowOff>
    </xdr:from>
    <xdr:to>
      <xdr:col>107</xdr:col>
      <xdr:colOff>101600</xdr:colOff>
      <xdr:row>80</xdr:row>
      <xdr:rowOff>114300</xdr:rowOff>
    </xdr:to>
    <xdr:sp macro="" textlink="">
      <xdr:nvSpPr>
        <xdr:cNvPr id="813" name="楕円 812">
          <a:extLst>
            <a:ext uri="{FF2B5EF4-FFF2-40B4-BE49-F238E27FC236}">
              <a16:creationId xmlns:a16="http://schemas.microsoft.com/office/drawing/2014/main" id="{9B009EA8-4793-4229-9852-6515B8E1F48A}"/>
            </a:ext>
          </a:extLst>
        </xdr:cNvPr>
        <xdr:cNvSpPr/>
      </xdr:nvSpPr>
      <xdr:spPr>
        <a:xfrm>
          <a:off x="20383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50800</xdr:rowOff>
    </xdr:from>
    <xdr:to>
      <xdr:col>111</xdr:col>
      <xdr:colOff>177800</xdr:colOff>
      <xdr:row>80</xdr:row>
      <xdr:rowOff>63500</xdr:rowOff>
    </xdr:to>
    <xdr:cxnSp macro="">
      <xdr:nvCxnSpPr>
        <xdr:cNvPr id="814" name="直線コネクタ 813">
          <a:extLst>
            <a:ext uri="{FF2B5EF4-FFF2-40B4-BE49-F238E27FC236}">
              <a16:creationId xmlns:a16="http://schemas.microsoft.com/office/drawing/2014/main" id="{8C2666E2-B632-47DB-B864-3A42BF24BD43}"/>
            </a:ext>
          </a:extLst>
        </xdr:cNvPr>
        <xdr:cNvCxnSpPr/>
      </xdr:nvCxnSpPr>
      <xdr:spPr>
        <a:xfrm flipV="1">
          <a:off x="20434300" y="1376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815" name="楕円 814">
          <a:extLst>
            <a:ext uri="{FF2B5EF4-FFF2-40B4-BE49-F238E27FC236}">
              <a16:creationId xmlns:a16="http://schemas.microsoft.com/office/drawing/2014/main" id="{09D015D7-9DE7-4D66-BBFE-B98DDD5CCFB8}"/>
            </a:ext>
          </a:extLst>
        </xdr:cNvPr>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63500</xdr:rowOff>
    </xdr:from>
    <xdr:to>
      <xdr:col>107</xdr:col>
      <xdr:colOff>50800</xdr:colOff>
      <xdr:row>80</xdr:row>
      <xdr:rowOff>76200</xdr:rowOff>
    </xdr:to>
    <xdr:cxnSp macro="">
      <xdr:nvCxnSpPr>
        <xdr:cNvPr id="816" name="直線コネクタ 815">
          <a:extLst>
            <a:ext uri="{FF2B5EF4-FFF2-40B4-BE49-F238E27FC236}">
              <a16:creationId xmlns:a16="http://schemas.microsoft.com/office/drawing/2014/main" id="{1DAAFABA-5879-4D84-9C77-2924C2A355F1}"/>
            </a:ext>
          </a:extLst>
        </xdr:cNvPr>
        <xdr:cNvCxnSpPr/>
      </xdr:nvCxnSpPr>
      <xdr:spPr>
        <a:xfrm flipV="1">
          <a:off x="19545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38100</xdr:rowOff>
    </xdr:from>
    <xdr:to>
      <xdr:col>98</xdr:col>
      <xdr:colOff>38100</xdr:colOff>
      <xdr:row>80</xdr:row>
      <xdr:rowOff>139700</xdr:rowOff>
    </xdr:to>
    <xdr:sp macro="" textlink="">
      <xdr:nvSpPr>
        <xdr:cNvPr id="817" name="楕円 816">
          <a:extLst>
            <a:ext uri="{FF2B5EF4-FFF2-40B4-BE49-F238E27FC236}">
              <a16:creationId xmlns:a16="http://schemas.microsoft.com/office/drawing/2014/main" id="{4E9824C5-5846-45A7-9241-8500A32BCAC9}"/>
            </a:ext>
          </a:extLst>
        </xdr:cNvPr>
        <xdr:cNvSpPr/>
      </xdr:nvSpPr>
      <xdr:spPr>
        <a:xfrm>
          <a:off x="18605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88900</xdr:rowOff>
    </xdr:to>
    <xdr:cxnSp macro="">
      <xdr:nvCxnSpPr>
        <xdr:cNvPr id="818" name="直線コネクタ 817">
          <a:extLst>
            <a:ext uri="{FF2B5EF4-FFF2-40B4-BE49-F238E27FC236}">
              <a16:creationId xmlns:a16="http://schemas.microsoft.com/office/drawing/2014/main" id="{B0E03674-F6A5-472B-87A0-35FDAF8BAB24}"/>
            </a:ext>
          </a:extLst>
        </xdr:cNvPr>
        <xdr:cNvCxnSpPr/>
      </xdr:nvCxnSpPr>
      <xdr:spPr>
        <a:xfrm flipV="1">
          <a:off x="18656300" y="1379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48FFBA10-6AD9-40FB-8366-2DC5A53182A6}"/>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a:extLst>
            <a:ext uri="{FF2B5EF4-FFF2-40B4-BE49-F238E27FC236}">
              <a16:creationId xmlns:a16="http://schemas.microsoft.com/office/drawing/2014/main" id="{1A9DAE6D-DA8C-47D3-A4F7-8835BAF81DF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a:extLst>
            <a:ext uri="{FF2B5EF4-FFF2-40B4-BE49-F238E27FC236}">
              <a16:creationId xmlns:a16="http://schemas.microsoft.com/office/drawing/2014/main" id="{23C854DB-AD19-4EDE-A9C5-CD06A92AF5A1}"/>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a:extLst>
            <a:ext uri="{FF2B5EF4-FFF2-40B4-BE49-F238E27FC236}">
              <a16:creationId xmlns:a16="http://schemas.microsoft.com/office/drawing/2014/main" id="{FFCD191D-70FF-47C1-B0E4-DDBCCDA4796B}"/>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118127</xdr:rowOff>
    </xdr:from>
    <xdr:ext cx="469744" cy="259045"/>
    <xdr:sp macro="" textlink="">
      <xdr:nvSpPr>
        <xdr:cNvPr id="823" name="n_1mainValue【消防施設】&#10;一人当たり面積">
          <a:extLst>
            <a:ext uri="{FF2B5EF4-FFF2-40B4-BE49-F238E27FC236}">
              <a16:creationId xmlns:a16="http://schemas.microsoft.com/office/drawing/2014/main" id="{BA45ABA9-C368-4956-8F6B-0EF030AC6F1D}"/>
            </a:ext>
          </a:extLst>
        </xdr:cNvPr>
        <xdr:cNvSpPr txBox="1"/>
      </xdr:nvSpPr>
      <xdr:spPr>
        <a:xfrm>
          <a:off x="210757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130827</xdr:rowOff>
    </xdr:from>
    <xdr:ext cx="469744" cy="259045"/>
    <xdr:sp macro="" textlink="">
      <xdr:nvSpPr>
        <xdr:cNvPr id="824" name="n_2mainValue【消防施設】&#10;一人当たり面積">
          <a:extLst>
            <a:ext uri="{FF2B5EF4-FFF2-40B4-BE49-F238E27FC236}">
              <a16:creationId xmlns:a16="http://schemas.microsoft.com/office/drawing/2014/main" id="{5D100A49-27AF-423C-B159-37CE6215969B}"/>
            </a:ext>
          </a:extLst>
        </xdr:cNvPr>
        <xdr:cNvSpPr txBox="1"/>
      </xdr:nvSpPr>
      <xdr:spPr>
        <a:xfrm>
          <a:off x="20199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825" name="n_3mainValue【消防施設】&#10;一人当たり面積">
          <a:extLst>
            <a:ext uri="{FF2B5EF4-FFF2-40B4-BE49-F238E27FC236}">
              <a16:creationId xmlns:a16="http://schemas.microsoft.com/office/drawing/2014/main" id="{B1D2A358-48DD-407A-81F9-07CA61097452}"/>
            </a:ext>
          </a:extLst>
        </xdr:cNvPr>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156227</xdr:rowOff>
    </xdr:from>
    <xdr:ext cx="469744" cy="259045"/>
    <xdr:sp macro="" textlink="">
      <xdr:nvSpPr>
        <xdr:cNvPr id="826" name="n_4mainValue【消防施設】&#10;一人当たり面積">
          <a:extLst>
            <a:ext uri="{FF2B5EF4-FFF2-40B4-BE49-F238E27FC236}">
              <a16:creationId xmlns:a16="http://schemas.microsoft.com/office/drawing/2014/main" id="{14A7D693-FAF6-4D8F-BC7B-E521C4F4B034}"/>
            </a:ext>
          </a:extLst>
        </xdr:cNvPr>
        <xdr:cNvSpPr txBox="1"/>
      </xdr:nvSpPr>
      <xdr:spPr>
        <a:xfrm>
          <a:off x="18421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899E0E47-1A16-494B-A1E0-04371F2D04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E4187937-B273-4FD3-B402-7E20F8DED6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491D18EE-BF79-43A0-AA5E-AB38E1B8E6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FBB53E27-D1F0-4305-9775-DA114FC7F5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1446824D-6EA5-4B0B-8127-1B36A5F157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6283202A-4CDF-4347-925E-32D2204D28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5A07AA57-6A29-4192-B9A3-10564741A7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D4F341EA-5BC2-41CD-9EF0-DFE30178D9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54671C61-FB4D-4A46-ADD4-F3E0B4B5BE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AA379DDF-E23C-4F88-B633-8984D83376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479D81CA-57AF-4B90-98DA-F403BD4037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6AD6A705-4545-442C-AF2D-10E8AB94788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5D9527-B5D6-4491-A04F-5C3A3D7E056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62360171-B71F-4CBC-881A-EC5D5C82BE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4A217EB4-8098-4833-B60E-36ED0E1F2F9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86EAD0EF-E41E-462A-B0FB-294554E1AC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B92BE14E-3F00-4CFB-9FFA-7207B4A064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45768013-8DCA-4082-A289-1CA023F59B7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497579C7-B22F-4462-83AE-BBD04186773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342569AA-EB3E-419E-B64F-0EB3A33CB8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EF440981-C4B9-4471-9851-46C776FA7CA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ED8DACE0-1DD3-428A-AE79-B12006EB46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5FFA68EC-9863-4B13-AD63-3B902FCC742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C745F3FF-1325-4713-8C53-49EFE59A87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E8D15CF8-6F22-4866-88A4-FF0622AC17FB}"/>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4A1B1BA6-7AA3-481C-8387-A0A8A1166E6E}"/>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6B4A09B2-274B-4237-9361-3C767F782F17}"/>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AB82027E-7062-4C72-8520-6E107A8F8EE8}"/>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673DD93C-FB4D-4094-9410-1FFBB9B8E05A}"/>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881E6F1A-6A49-4801-A5B2-FB5208D06D3F}"/>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91FAFE7A-048B-451B-A7D3-79D467AE7A1A}"/>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8811B515-82FA-45F8-9502-EA1C8A5A4BE5}"/>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71643F22-A8B0-4A59-9A28-C0B6CD0F2EE0}"/>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0661CFD3-6372-4545-8AA5-987034B92F92}"/>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CD4BBE17-893D-4D37-9961-61EA45155B14}"/>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70B368E-DE94-4510-968F-3CF679FDBB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47B4C09F-4489-4A59-8F18-915BC437EF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35910CEA-0FA4-4691-8D56-F34F49D033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7AAF0BBD-64C1-4ACD-AC9E-3FD0E365D4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A4E6FBF-1371-4859-B67B-C087ADDCDDB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149225</xdr:rowOff>
    </xdr:from>
    <xdr:to>
      <xdr:col>85</xdr:col>
      <xdr:colOff>177800</xdr:colOff>
      <xdr:row>101</xdr:row>
      <xdr:rowOff>79375</xdr:rowOff>
    </xdr:to>
    <xdr:sp macro="" textlink="">
      <xdr:nvSpPr>
        <xdr:cNvPr id="867" name="楕円 866">
          <a:extLst>
            <a:ext uri="{FF2B5EF4-FFF2-40B4-BE49-F238E27FC236}">
              <a16:creationId xmlns:a16="http://schemas.microsoft.com/office/drawing/2014/main" id="{699F6E0C-4763-401C-B775-1F46AFD1887E}"/>
            </a:ext>
          </a:extLst>
        </xdr:cNvPr>
        <xdr:cNvSpPr/>
      </xdr:nvSpPr>
      <xdr:spPr>
        <a:xfrm>
          <a:off x="16268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652</xdr:rowOff>
    </xdr:from>
    <xdr:ext cx="405111" cy="259045"/>
    <xdr:sp macro="" textlink="">
      <xdr:nvSpPr>
        <xdr:cNvPr id="868" name="【庁舎】&#10;有形固定資産減価償却率該当値テキスト">
          <a:extLst>
            <a:ext uri="{FF2B5EF4-FFF2-40B4-BE49-F238E27FC236}">
              <a16:creationId xmlns:a16="http://schemas.microsoft.com/office/drawing/2014/main" id="{182A61A9-BDD9-412F-AB12-EA64FE35FC27}"/>
            </a:ext>
          </a:extLst>
        </xdr:cNvPr>
        <xdr:cNvSpPr txBox="1"/>
      </xdr:nvSpPr>
      <xdr:spPr>
        <a:xfrm>
          <a:off x="16357600" y="1714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103505</xdr:rowOff>
    </xdr:from>
    <xdr:to>
      <xdr:col>81</xdr:col>
      <xdr:colOff>101600</xdr:colOff>
      <xdr:row>101</xdr:row>
      <xdr:rowOff>33655</xdr:rowOff>
    </xdr:to>
    <xdr:sp macro="" textlink="">
      <xdr:nvSpPr>
        <xdr:cNvPr id="869" name="楕円 868">
          <a:extLst>
            <a:ext uri="{FF2B5EF4-FFF2-40B4-BE49-F238E27FC236}">
              <a16:creationId xmlns:a16="http://schemas.microsoft.com/office/drawing/2014/main" id="{1F61D69E-D2C8-4B50-B204-1CC17982E36A}"/>
            </a:ext>
          </a:extLst>
        </xdr:cNvPr>
        <xdr:cNvSpPr/>
      </xdr:nvSpPr>
      <xdr:spPr>
        <a:xfrm>
          <a:off x="15430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154305</xdr:rowOff>
    </xdr:from>
    <xdr:to>
      <xdr:col>85</xdr:col>
      <xdr:colOff>127000</xdr:colOff>
      <xdr:row>101</xdr:row>
      <xdr:rowOff>28575</xdr:rowOff>
    </xdr:to>
    <xdr:cxnSp macro="">
      <xdr:nvCxnSpPr>
        <xdr:cNvPr id="870" name="直線コネクタ 869">
          <a:extLst>
            <a:ext uri="{FF2B5EF4-FFF2-40B4-BE49-F238E27FC236}">
              <a16:creationId xmlns:a16="http://schemas.microsoft.com/office/drawing/2014/main" id="{70D118C8-C04C-420D-9C54-B40A7BF66A16}"/>
            </a:ext>
          </a:extLst>
        </xdr:cNvPr>
        <xdr:cNvCxnSpPr/>
      </xdr:nvCxnSpPr>
      <xdr:spPr>
        <a:xfrm>
          <a:off x="15481300" y="17299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61595</xdr:rowOff>
    </xdr:from>
    <xdr:to>
      <xdr:col>76</xdr:col>
      <xdr:colOff>165100</xdr:colOff>
      <xdr:row>100</xdr:row>
      <xdr:rowOff>163195</xdr:rowOff>
    </xdr:to>
    <xdr:sp macro="" textlink="">
      <xdr:nvSpPr>
        <xdr:cNvPr id="871" name="楕円 870">
          <a:extLst>
            <a:ext uri="{FF2B5EF4-FFF2-40B4-BE49-F238E27FC236}">
              <a16:creationId xmlns:a16="http://schemas.microsoft.com/office/drawing/2014/main" id="{D75FB692-81CD-4368-A4F5-C61DBB364F49}"/>
            </a:ext>
          </a:extLst>
        </xdr:cNvPr>
        <xdr:cNvSpPr/>
      </xdr:nvSpPr>
      <xdr:spPr>
        <a:xfrm>
          <a:off x="14541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112395</xdr:rowOff>
    </xdr:from>
    <xdr:to>
      <xdr:col>81</xdr:col>
      <xdr:colOff>50800</xdr:colOff>
      <xdr:row>100</xdr:row>
      <xdr:rowOff>154305</xdr:rowOff>
    </xdr:to>
    <xdr:cxnSp macro="">
      <xdr:nvCxnSpPr>
        <xdr:cNvPr id="872" name="直線コネクタ 871">
          <a:extLst>
            <a:ext uri="{FF2B5EF4-FFF2-40B4-BE49-F238E27FC236}">
              <a16:creationId xmlns:a16="http://schemas.microsoft.com/office/drawing/2014/main" id="{9789DC1C-C689-4A4F-95C8-901CF4AD633B}"/>
            </a:ext>
          </a:extLst>
        </xdr:cNvPr>
        <xdr:cNvCxnSpPr/>
      </xdr:nvCxnSpPr>
      <xdr:spPr>
        <a:xfrm>
          <a:off x="14592300" y="17257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122555</xdr:rowOff>
    </xdr:from>
    <xdr:to>
      <xdr:col>72</xdr:col>
      <xdr:colOff>38100</xdr:colOff>
      <xdr:row>101</xdr:row>
      <xdr:rowOff>52705</xdr:rowOff>
    </xdr:to>
    <xdr:sp macro="" textlink="">
      <xdr:nvSpPr>
        <xdr:cNvPr id="873" name="楕円 872">
          <a:extLst>
            <a:ext uri="{FF2B5EF4-FFF2-40B4-BE49-F238E27FC236}">
              <a16:creationId xmlns:a16="http://schemas.microsoft.com/office/drawing/2014/main" id="{F791A326-C5F7-40AC-A724-DB367A136515}"/>
            </a:ext>
          </a:extLst>
        </xdr:cNvPr>
        <xdr:cNvSpPr/>
      </xdr:nvSpPr>
      <xdr:spPr>
        <a:xfrm>
          <a:off x="13652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112395</xdr:rowOff>
    </xdr:from>
    <xdr:to>
      <xdr:col>76</xdr:col>
      <xdr:colOff>114300</xdr:colOff>
      <xdr:row>101</xdr:row>
      <xdr:rowOff>1905</xdr:rowOff>
    </xdr:to>
    <xdr:cxnSp macro="">
      <xdr:nvCxnSpPr>
        <xdr:cNvPr id="874" name="直線コネクタ 873">
          <a:extLst>
            <a:ext uri="{FF2B5EF4-FFF2-40B4-BE49-F238E27FC236}">
              <a16:creationId xmlns:a16="http://schemas.microsoft.com/office/drawing/2014/main" id="{C76DF161-3A0A-4450-BA45-4C2F1D14FC2C}"/>
            </a:ext>
          </a:extLst>
        </xdr:cNvPr>
        <xdr:cNvCxnSpPr/>
      </xdr:nvCxnSpPr>
      <xdr:spPr>
        <a:xfrm flipV="1">
          <a:off x="13703300" y="172573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95886</xdr:rowOff>
    </xdr:from>
    <xdr:to>
      <xdr:col>67</xdr:col>
      <xdr:colOff>101600</xdr:colOff>
      <xdr:row>102</xdr:row>
      <xdr:rowOff>26036</xdr:rowOff>
    </xdr:to>
    <xdr:sp macro="" textlink="">
      <xdr:nvSpPr>
        <xdr:cNvPr id="875" name="楕円 874">
          <a:extLst>
            <a:ext uri="{FF2B5EF4-FFF2-40B4-BE49-F238E27FC236}">
              <a16:creationId xmlns:a16="http://schemas.microsoft.com/office/drawing/2014/main" id="{F1F7A215-0619-4FCE-B5E3-5E212D4F3AB6}"/>
            </a:ext>
          </a:extLst>
        </xdr:cNvPr>
        <xdr:cNvSpPr/>
      </xdr:nvSpPr>
      <xdr:spPr>
        <a:xfrm>
          <a:off x="12763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1905</xdr:rowOff>
    </xdr:from>
    <xdr:to>
      <xdr:col>71</xdr:col>
      <xdr:colOff>177800</xdr:colOff>
      <xdr:row>101</xdr:row>
      <xdr:rowOff>146686</xdr:rowOff>
    </xdr:to>
    <xdr:cxnSp macro="">
      <xdr:nvCxnSpPr>
        <xdr:cNvPr id="876" name="直線コネクタ 875">
          <a:extLst>
            <a:ext uri="{FF2B5EF4-FFF2-40B4-BE49-F238E27FC236}">
              <a16:creationId xmlns:a16="http://schemas.microsoft.com/office/drawing/2014/main" id="{F3ED0E6E-6DCF-42A7-80DA-4D0F148914D1}"/>
            </a:ext>
          </a:extLst>
        </xdr:cNvPr>
        <xdr:cNvCxnSpPr/>
      </xdr:nvCxnSpPr>
      <xdr:spPr>
        <a:xfrm flipV="1">
          <a:off x="12814300" y="1731835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749528E2-0EE6-4ADC-9F33-0EAA02C15F37}"/>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A2404751-74CB-4431-B197-2A2C4C133C65}"/>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a:extLst>
            <a:ext uri="{FF2B5EF4-FFF2-40B4-BE49-F238E27FC236}">
              <a16:creationId xmlns:a16="http://schemas.microsoft.com/office/drawing/2014/main" id="{91D8AF33-D66D-47AC-8BE1-E67E3FE7D5B3}"/>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a:extLst>
            <a:ext uri="{FF2B5EF4-FFF2-40B4-BE49-F238E27FC236}">
              <a16:creationId xmlns:a16="http://schemas.microsoft.com/office/drawing/2014/main" id="{6DE10C98-C533-4A73-8EE0-4598789470D5}"/>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50182</xdr:rowOff>
    </xdr:from>
    <xdr:ext cx="405111" cy="259045"/>
    <xdr:sp macro="" textlink="">
      <xdr:nvSpPr>
        <xdr:cNvPr id="881" name="n_1mainValue【庁舎】&#10;有形固定資産減価償却率">
          <a:extLst>
            <a:ext uri="{FF2B5EF4-FFF2-40B4-BE49-F238E27FC236}">
              <a16:creationId xmlns:a16="http://schemas.microsoft.com/office/drawing/2014/main" id="{48888411-73B5-4AEE-BDF0-235C420B41BD}"/>
            </a:ext>
          </a:extLst>
        </xdr:cNvPr>
        <xdr:cNvSpPr txBox="1"/>
      </xdr:nvSpPr>
      <xdr:spPr>
        <a:xfrm>
          <a:off x="152660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8272</xdr:rowOff>
    </xdr:from>
    <xdr:ext cx="405111" cy="259045"/>
    <xdr:sp macro="" textlink="">
      <xdr:nvSpPr>
        <xdr:cNvPr id="882" name="n_2mainValue【庁舎】&#10;有形固定資産減価償却率">
          <a:extLst>
            <a:ext uri="{FF2B5EF4-FFF2-40B4-BE49-F238E27FC236}">
              <a16:creationId xmlns:a16="http://schemas.microsoft.com/office/drawing/2014/main" id="{66B40081-5784-47E2-A14F-03F983F97842}"/>
            </a:ext>
          </a:extLst>
        </xdr:cNvPr>
        <xdr:cNvSpPr txBox="1"/>
      </xdr:nvSpPr>
      <xdr:spPr>
        <a:xfrm>
          <a:off x="143897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69232</xdr:rowOff>
    </xdr:from>
    <xdr:ext cx="405111" cy="259045"/>
    <xdr:sp macro="" textlink="">
      <xdr:nvSpPr>
        <xdr:cNvPr id="883" name="n_3mainValue【庁舎】&#10;有形固定資産減価償却率">
          <a:extLst>
            <a:ext uri="{FF2B5EF4-FFF2-40B4-BE49-F238E27FC236}">
              <a16:creationId xmlns:a16="http://schemas.microsoft.com/office/drawing/2014/main" id="{5EC199D9-6804-43CE-AFD4-542BB0359112}"/>
            </a:ext>
          </a:extLst>
        </xdr:cNvPr>
        <xdr:cNvSpPr txBox="1"/>
      </xdr:nvSpPr>
      <xdr:spPr>
        <a:xfrm>
          <a:off x="1350074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42563</xdr:rowOff>
    </xdr:from>
    <xdr:ext cx="405111" cy="259045"/>
    <xdr:sp macro="" textlink="">
      <xdr:nvSpPr>
        <xdr:cNvPr id="884" name="n_4mainValue【庁舎】&#10;有形固定資産減価償却率">
          <a:extLst>
            <a:ext uri="{FF2B5EF4-FFF2-40B4-BE49-F238E27FC236}">
              <a16:creationId xmlns:a16="http://schemas.microsoft.com/office/drawing/2014/main" id="{717F79B4-4879-4EBE-A87B-3A819D198641}"/>
            </a:ext>
          </a:extLst>
        </xdr:cNvPr>
        <xdr:cNvSpPr txBox="1"/>
      </xdr:nvSpPr>
      <xdr:spPr>
        <a:xfrm>
          <a:off x="12611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BD29280D-ABD2-4492-8EF4-F001684AAA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E2B08300-9ED4-40CF-9A53-6C76B42B5E5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4451D608-FD28-4623-B8F1-F873921A44F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9888ADDA-7333-4990-858A-FE05CE06ED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9A1CB9E4-7CCC-4A47-BAE2-F64CFC3A7B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D003E423-91E8-41DD-B5C1-A346D22D84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3442D5FB-520D-4912-9F3B-707F0A1800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773DEFF6-B73B-4D38-9073-F59D8B6279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65EC8DE8-E82A-4BAD-91C0-A35DF2ED46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C8E7B6C7-E5D0-4B51-8DD1-E5DE2D02B57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A99BAEE1-073C-404A-AF9C-1434E91CDEB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EE6B69DA-31DD-4C29-8F90-2F7C9B16F9B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A6FBEBA0-02FC-4FE2-92BC-878E2B4634B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5DD18AF1-7288-4D4D-8F4C-3B044BA1160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2BBC27B3-4FC0-4B00-BCC8-12527DC7B0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728017F4-8E5B-446F-B2F5-5046DA5EAEA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FF118119-D8CE-47C8-880D-C7C6B92BC22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6A59FBBB-C030-4A94-B14F-2B9E374D9B1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59E9E37D-3F98-4F88-8F88-9E6DA7EC0C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C3ED9CAF-AF70-4D37-B488-0D9B6AB488F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C9E34BBC-E0D4-4CFC-939F-5871BFCBC4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A42FEF58-73DA-45A4-A005-FB42873FE04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EE2BACE0-A9F2-462C-A4FA-C2795A0F47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5BF96FA8-81F5-40B9-9D94-CFA741F30D06}"/>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43FC87ED-0174-4406-AB34-B120A08605D2}"/>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8411E6FF-38CA-4C1B-83B6-D0432C1D9D0C}"/>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CC2FE9DD-99BE-4236-A6F8-B8059A2975C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790E8D2E-AC5C-4967-AA5E-090D444E4743}"/>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961690CD-51DA-416C-A21E-2978834FE51A}"/>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C76C1301-F89D-466F-A541-246C5333C92E}"/>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10D374AB-976C-46B9-9600-765117B5201C}"/>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9E1076DD-C977-4D62-B320-1001A3DF28AD}"/>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6B74ED6B-D9FB-49D6-95FE-AE98DE9609F5}"/>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3508F3C8-AAAC-4782-9086-281A635DFCD2}"/>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DC112E20-9E24-4B58-BB4E-28752573A8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5987204-B746-4302-83B6-6FF5C37CFE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E458714-74FC-4056-AC2A-143A9075E2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135DD70-5880-4858-88BA-A832C3B801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E839E93E-5339-49F9-A76D-74B2655DB2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93980</xdr:rowOff>
    </xdr:from>
    <xdr:to>
      <xdr:col>116</xdr:col>
      <xdr:colOff>114300</xdr:colOff>
      <xdr:row>104</xdr:row>
      <xdr:rowOff>24130</xdr:rowOff>
    </xdr:to>
    <xdr:sp macro="" textlink="">
      <xdr:nvSpPr>
        <xdr:cNvPr id="924" name="楕円 923">
          <a:extLst>
            <a:ext uri="{FF2B5EF4-FFF2-40B4-BE49-F238E27FC236}">
              <a16:creationId xmlns:a16="http://schemas.microsoft.com/office/drawing/2014/main" id="{4F71C743-3C77-4E7D-92EE-7B011AA76D18}"/>
            </a:ext>
          </a:extLst>
        </xdr:cNvPr>
        <xdr:cNvSpPr/>
      </xdr:nvSpPr>
      <xdr:spPr>
        <a:xfrm>
          <a:off x="22110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116857</xdr:rowOff>
    </xdr:from>
    <xdr:ext cx="469744" cy="259045"/>
    <xdr:sp macro="" textlink="">
      <xdr:nvSpPr>
        <xdr:cNvPr id="925" name="【庁舎】&#10;一人当たり面積該当値テキスト">
          <a:extLst>
            <a:ext uri="{FF2B5EF4-FFF2-40B4-BE49-F238E27FC236}">
              <a16:creationId xmlns:a16="http://schemas.microsoft.com/office/drawing/2014/main" id="{558549B7-ACBA-40EE-9BE6-E8E9F3D96BE8}"/>
            </a:ext>
          </a:extLst>
        </xdr:cNvPr>
        <xdr:cNvSpPr txBox="1"/>
      </xdr:nvSpPr>
      <xdr:spPr>
        <a:xfrm>
          <a:off x="22199600"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26" name="楕円 925">
          <a:extLst>
            <a:ext uri="{FF2B5EF4-FFF2-40B4-BE49-F238E27FC236}">
              <a16:creationId xmlns:a16="http://schemas.microsoft.com/office/drawing/2014/main" id="{A45474DF-1C7D-4863-B31B-4ACE1F07D9EE}"/>
            </a:ext>
          </a:extLst>
        </xdr:cNvPr>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144780</xdr:rowOff>
    </xdr:from>
    <xdr:to>
      <xdr:col>116</xdr:col>
      <xdr:colOff>63500</xdr:colOff>
      <xdr:row>103</xdr:row>
      <xdr:rowOff>156211</xdr:rowOff>
    </xdr:to>
    <xdr:cxnSp macro="">
      <xdr:nvCxnSpPr>
        <xdr:cNvPr id="927" name="直線コネクタ 926">
          <a:extLst>
            <a:ext uri="{FF2B5EF4-FFF2-40B4-BE49-F238E27FC236}">
              <a16:creationId xmlns:a16="http://schemas.microsoft.com/office/drawing/2014/main" id="{E25462AE-5D7A-4E39-A984-AFAC1038E0FF}"/>
            </a:ext>
          </a:extLst>
        </xdr:cNvPr>
        <xdr:cNvCxnSpPr/>
      </xdr:nvCxnSpPr>
      <xdr:spPr>
        <a:xfrm flipV="1">
          <a:off x="21323300" y="178041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120650</xdr:rowOff>
    </xdr:from>
    <xdr:to>
      <xdr:col>107</xdr:col>
      <xdr:colOff>101600</xdr:colOff>
      <xdr:row>104</xdr:row>
      <xdr:rowOff>50800</xdr:rowOff>
    </xdr:to>
    <xdr:sp macro="" textlink="">
      <xdr:nvSpPr>
        <xdr:cNvPr id="928" name="楕円 927">
          <a:extLst>
            <a:ext uri="{FF2B5EF4-FFF2-40B4-BE49-F238E27FC236}">
              <a16:creationId xmlns:a16="http://schemas.microsoft.com/office/drawing/2014/main" id="{E9CE5E6C-EA78-41B1-B38A-5FCC79929FAF}"/>
            </a:ext>
          </a:extLst>
        </xdr:cNvPr>
        <xdr:cNvSpPr/>
      </xdr:nvSpPr>
      <xdr:spPr>
        <a:xfrm>
          <a:off x="2038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104</xdr:row>
      <xdr:rowOff>0</xdr:rowOff>
    </xdr:to>
    <xdr:cxnSp macro="">
      <xdr:nvCxnSpPr>
        <xdr:cNvPr id="929" name="直線コネクタ 928">
          <a:extLst>
            <a:ext uri="{FF2B5EF4-FFF2-40B4-BE49-F238E27FC236}">
              <a16:creationId xmlns:a16="http://schemas.microsoft.com/office/drawing/2014/main" id="{242BF636-CBA9-43F6-8769-E90A429591C4}"/>
            </a:ext>
          </a:extLst>
        </xdr:cNvPr>
        <xdr:cNvCxnSpPr/>
      </xdr:nvCxnSpPr>
      <xdr:spPr>
        <a:xfrm flipV="1">
          <a:off x="20434300" y="17815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30" name="楕円 929">
          <a:extLst>
            <a:ext uri="{FF2B5EF4-FFF2-40B4-BE49-F238E27FC236}">
              <a16:creationId xmlns:a16="http://schemas.microsoft.com/office/drawing/2014/main" id="{C8347851-32D1-4DDB-8718-AA5A87C84820}"/>
            </a:ext>
          </a:extLst>
        </xdr:cNvPr>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53339</xdr:rowOff>
    </xdr:to>
    <xdr:cxnSp macro="">
      <xdr:nvCxnSpPr>
        <xdr:cNvPr id="931" name="直線コネクタ 930">
          <a:extLst>
            <a:ext uri="{FF2B5EF4-FFF2-40B4-BE49-F238E27FC236}">
              <a16:creationId xmlns:a16="http://schemas.microsoft.com/office/drawing/2014/main" id="{2EEC23FD-F2CB-4FB9-80CC-D9E34195D57E}"/>
            </a:ext>
          </a:extLst>
        </xdr:cNvPr>
        <xdr:cNvCxnSpPr/>
      </xdr:nvCxnSpPr>
      <xdr:spPr>
        <a:xfrm flipV="1">
          <a:off x="19545300" y="17830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93980</xdr:rowOff>
    </xdr:from>
    <xdr:to>
      <xdr:col>98</xdr:col>
      <xdr:colOff>38100</xdr:colOff>
      <xdr:row>104</xdr:row>
      <xdr:rowOff>24130</xdr:rowOff>
    </xdr:to>
    <xdr:sp macro="" textlink="">
      <xdr:nvSpPr>
        <xdr:cNvPr id="932" name="楕円 931">
          <a:extLst>
            <a:ext uri="{FF2B5EF4-FFF2-40B4-BE49-F238E27FC236}">
              <a16:creationId xmlns:a16="http://schemas.microsoft.com/office/drawing/2014/main" id="{8B956BF8-D445-4D80-AFF0-A2ED79B63696}"/>
            </a:ext>
          </a:extLst>
        </xdr:cNvPr>
        <xdr:cNvSpPr/>
      </xdr:nvSpPr>
      <xdr:spPr>
        <a:xfrm>
          <a:off x="18605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144780</xdr:rowOff>
    </xdr:from>
    <xdr:to>
      <xdr:col>102</xdr:col>
      <xdr:colOff>114300</xdr:colOff>
      <xdr:row>104</xdr:row>
      <xdr:rowOff>53339</xdr:rowOff>
    </xdr:to>
    <xdr:cxnSp macro="">
      <xdr:nvCxnSpPr>
        <xdr:cNvPr id="933" name="直線コネクタ 932">
          <a:extLst>
            <a:ext uri="{FF2B5EF4-FFF2-40B4-BE49-F238E27FC236}">
              <a16:creationId xmlns:a16="http://schemas.microsoft.com/office/drawing/2014/main" id="{29733526-13B7-45BE-8A43-DAF0D7D711DC}"/>
            </a:ext>
          </a:extLst>
        </xdr:cNvPr>
        <xdr:cNvCxnSpPr/>
      </xdr:nvCxnSpPr>
      <xdr:spPr>
        <a:xfrm>
          <a:off x="18656300" y="178041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65970461-DECC-45FE-BE2C-2A653A01C932}"/>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A1986BE6-AD80-4E6A-8A68-267C82A177EF}"/>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18B07C01-C001-457A-BB8A-F13B60703CBB}"/>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FFE35104-0F5E-4865-8F13-4B821EBB9C18}"/>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38" name="n_1mainValue【庁舎】&#10;一人当たり面積">
          <a:extLst>
            <a:ext uri="{FF2B5EF4-FFF2-40B4-BE49-F238E27FC236}">
              <a16:creationId xmlns:a16="http://schemas.microsoft.com/office/drawing/2014/main" id="{EF263720-466A-4CE3-9BFF-249881718326}"/>
            </a:ext>
          </a:extLst>
        </xdr:cNvPr>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939" name="n_2mainValue【庁舎】&#10;一人当たり面積">
          <a:extLst>
            <a:ext uri="{FF2B5EF4-FFF2-40B4-BE49-F238E27FC236}">
              <a16:creationId xmlns:a16="http://schemas.microsoft.com/office/drawing/2014/main" id="{D27B1307-ABA1-4590-BC03-57E8F00655B9}"/>
            </a:ext>
          </a:extLst>
        </xdr:cNvPr>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40" name="n_3mainValue【庁舎】&#10;一人当たり面積">
          <a:extLst>
            <a:ext uri="{FF2B5EF4-FFF2-40B4-BE49-F238E27FC236}">
              <a16:creationId xmlns:a16="http://schemas.microsoft.com/office/drawing/2014/main" id="{70E0F07D-A5BF-44D4-8986-3621BCBB4AE0}"/>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40657</xdr:rowOff>
    </xdr:from>
    <xdr:ext cx="469744" cy="259045"/>
    <xdr:sp macro="" textlink="">
      <xdr:nvSpPr>
        <xdr:cNvPr id="941" name="n_4mainValue【庁舎】&#10;一人当たり面積">
          <a:extLst>
            <a:ext uri="{FF2B5EF4-FFF2-40B4-BE49-F238E27FC236}">
              <a16:creationId xmlns:a16="http://schemas.microsoft.com/office/drawing/2014/main" id="{302A1B45-F193-403B-A1CA-408A09CB5608}"/>
            </a:ext>
          </a:extLst>
        </xdr:cNvPr>
        <xdr:cNvSpPr txBox="1"/>
      </xdr:nvSpPr>
      <xdr:spPr>
        <a:xfrm>
          <a:off x="18421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650F5EFC-8C5E-4E7D-BA2C-6EB1BC241A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E82B5826-5685-4475-B0BA-25FBD38E85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33783410-B640-44E9-8796-1262C657F7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一般廃棄物処理施設については、奥山工場において平成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年度に新炉整備、平成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年度にストックヤード整備を行ったため、有形固定資産減価償却率は類似団体平均を下回っているが、前年度より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体育館・プールについては、令和２年度に下関市勤労婦人センターの除却を行ったが、有形固定資産減価償却率は類似団体平均を上回っており、前年度より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保健センター・保健所については、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２施設を平成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年度及び平成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年度に総合支所庁舎の建て替えに伴い複合施設として整備したため、有形固定資産減価償却率は類似団体平均を下回っているが、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年度に中央消防署の建て替えを行ったため、有形固定資産減価償却率は類似団体平均を下回っているが、前年度より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55.7</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庁舎については、令和元年度から令和２年度にかけて市役所本庁舎の建て替えを行ったため、有形固定資産減価償却率は類似団体平均を下回っているが、前年度より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30.5</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今後も人口減少等による税収減に対応すべく、令和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年間を計画期間とした「下関市企業誘致アクションプラン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」に基づく、戦略的かつ積極的な企業誘致活動に努め、将来的な市税の収入確保を図る。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地方消費税交付金の増加等による歳入の増加</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、特目基金繰入金の減による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経常経費充当一般財源の増加を大きく上回ったため、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平均を上回っていることから、より一層の歳入歳出両面の効率化を図り、財政の健全化に努める。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66</xdr:row>
      <xdr:rowOff>154940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76517"/>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39794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4706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138854</xdr:rowOff>
    </xdr:from>
    <xdr:to>
      <xdr:col>15</xdr:col>
      <xdr:colOff>82550</xdr:colOff>
      <xdr:row>67</xdr:row>
      <xdr:rowOff>39794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4545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90594</xdr:rowOff>
    </xdr:from>
    <xdr:to>
      <xdr:col>11</xdr:col>
      <xdr:colOff>31750</xdr:colOff>
      <xdr:row>66</xdr:row>
      <xdr:rowOff>138854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40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24994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160444</xdr:rowOff>
    </xdr:from>
    <xdr:to>
      <xdr:col>15</xdr:col>
      <xdr:colOff>133350</xdr:colOff>
      <xdr:row>67</xdr:row>
      <xdr:rowOff>90594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75371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39794</xdr:rowOff>
    </xdr:from>
    <xdr:to>
      <xdr:col>7</xdr:col>
      <xdr:colOff>31750</xdr:colOff>
      <xdr:row>66</xdr:row>
      <xdr:rowOff>141394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126171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職員数の減により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下回った。一方、</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新型コロナウイルス関連事業費（ワクチン予防接種事業や感染者宿泊療養事業等）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の増により、前年度を大きく上回った。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平均を上回っていることから、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着実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事務事業の見直し等により行財政運営の効率化に努める。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163720</xdr:rowOff>
    </xdr:from>
    <xdr:to>
      <xdr:col>23</xdr:col>
      <xdr:colOff>133350</xdr:colOff>
      <xdr:row>87</xdr:row>
      <xdr:rowOff>9779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36970"/>
          <a:ext cx="838200" cy="18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154780</xdr:rowOff>
    </xdr:from>
    <xdr:to>
      <xdr:col>19</xdr:col>
      <xdr:colOff>133350</xdr:colOff>
      <xdr:row>85</xdr:row>
      <xdr:rowOff>163720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56580"/>
          <a:ext cx="889000" cy="1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83635</xdr:rowOff>
    </xdr:from>
    <xdr:to>
      <xdr:col>15</xdr:col>
      <xdr:colOff>82550</xdr:colOff>
      <xdr:row>84</xdr:row>
      <xdr:rowOff>154780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85435"/>
          <a:ext cx="889000" cy="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83635</xdr:rowOff>
    </xdr:from>
    <xdr:to>
      <xdr:col>11</xdr:col>
      <xdr:colOff>31750</xdr:colOff>
      <xdr:row>84</xdr:row>
      <xdr:rowOff>94112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48543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130429</xdr:rowOff>
    </xdr:from>
    <xdr:to>
      <xdr:col>23</xdr:col>
      <xdr:colOff>184150</xdr:colOff>
      <xdr:row>87</xdr:row>
      <xdr:rowOff>60579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102506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112920</xdr:rowOff>
    </xdr:from>
    <xdr:to>
      <xdr:col>19</xdr:col>
      <xdr:colOff>184150</xdr:colOff>
      <xdr:row>86</xdr:row>
      <xdr:rowOff>43070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27847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7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103980</xdr:rowOff>
    </xdr:from>
    <xdr:to>
      <xdr:col>15</xdr:col>
      <xdr:colOff>133350</xdr:colOff>
      <xdr:row>85</xdr:row>
      <xdr:rowOff>34130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18907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32835</xdr:rowOff>
    </xdr:from>
    <xdr:to>
      <xdr:col>11</xdr:col>
      <xdr:colOff>82550</xdr:colOff>
      <xdr:row>84</xdr:row>
      <xdr:rowOff>134435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119212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2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43312</xdr:rowOff>
    </xdr:from>
    <xdr:to>
      <xdr:col>7</xdr:col>
      <xdr:colOff>31750</xdr:colOff>
      <xdr:row>84</xdr:row>
      <xdr:rowOff>144912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129689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3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本市のラスパイレス指数は、定年退職者と新規採用者の人数差及び給料月額の較差により減少しており、国と同水準を維持している。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今後も、市民の理解が得られるよう、給与水準及び制度の適正化に努める。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本市の職員数は、下関市定員管理計画のもと毎年削減に取り組んでいるが、全国より早い速度で人口減少が進んでおり、人口千人当たり職員数は、類似団体と比較すると依然として平均を上回っている。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わたって安定的に質の高い市民サービスを提供し、財政の健全化へ取り組むため、引続き、下関市定員管理計画のもと、適正な定員の管理を行いながら、民間委託等の推進、再任用職員などの多様な任用形態の活用等を推進し、簡素で効率的な組織体制の確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149437</xdr:rowOff>
    </xdr:from>
    <xdr:to>
      <xdr:col>81</xdr:col>
      <xdr:colOff>44450</xdr:colOff>
      <xdr:row>66</xdr:row>
      <xdr:rowOff>26246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2936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149437</xdr:rowOff>
    </xdr:from>
    <xdr:to>
      <xdr:col>77</xdr:col>
      <xdr:colOff>44450</xdr:colOff>
      <xdr:row>66</xdr:row>
      <xdr:rowOff>26246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129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26246</xdr:rowOff>
    </xdr:from>
    <xdr:to>
      <xdr:col>72</xdr:col>
      <xdr:colOff>203200</xdr:colOff>
      <xdr:row>66</xdr:row>
      <xdr:rowOff>50377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34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18204</xdr:rowOff>
    </xdr:from>
    <xdr:to>
      <xdr:col>68</xdr:col>
      <xdr:colOff>152400</xdr:colOff>
      <xdr:row>66</xdr:row>
      <xdr:rowOff>50377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146896</xdr:rowOff>
    </xdr:from>
    <xdr:to>
      <xdr:col>81</xdr:col>
      <xdr:colOff>95250</xdr:colOff>
      <xdr:row>66</xdr:row>
      <xdr:rowOff>77046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42773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98637</xdr:rowOff>
    </xdr:from>
    <xdr:to>
      <xdr:col>77</xdr:col>
      <xdr:colOff>95250</xdr:colOff>
      <xdr:row>66</xdr:row>
      <xdr:rowOff>28787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13564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146896</xdr:rowOff>
    </xdr:from>
    <xdr:to>
      <xdr:col>73</xdr:col>
      <xdr:colOff>44450</xdr:colOff>
      <xdr:row>66</xdr:row>
      <xdr:rowOff>77046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61823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171027</xdr:rowOff>
    </xdr:from>
    <xdr:to>
      <xdr:col>68</xdr:col>
      <xdr:colOff>203200</xdr:colOff>
      <xdr:row>66</xdr:row>
      <xdr:rowOff>101177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85954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138854</xdr:rowOff>
    </xdr:from>
    <xdr:to>
      <xdr:col>64</xdr:col>
      <xdr:colOff>152400</xdr:colOff>
      <xdr:row>66</xdr:row>
      <xdr:rowOff>69004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53781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決算は、前年度対比で、普通交付税の増に伴う標準財政規模の増により分母は増となったが、地方債元利償還金の償還額は減少したものの、基準財政需要額算入額が償還額の減以上に減少したことにより分子が増加し、単年度の指標は前年度と概ね同率となった。一方、</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年度との対比においては、標準財政規模の増による分母の増以上に、地方債元利償還額の増と基準財政需要額算入額の減による分子の増による影響が大きく、３カ年平均は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在、元利償還金に交付税が措置される起債以外は借入を抑制しているが、令和４年度以降は複数の大型建設事業に着手する予定であり、それらの財源となる市債の償還が始まれば分子の増による率の悪化が見込ま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166158</xdr:rowOff>
    </xdr:from>
    <xdr:to>
      <xdr:col>81</xdr:col>
      <xdr:colOff>44450</xdr:colOff>
      <xdr:row>43</xdr:row>
      <xdr:rowOff>24871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367058"/>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166158</xdr:rowOff>
    </xdr:from>
    <xdr:to>
      <xdr:col>77</xdr:col>
      <xdr:colOff>44450</xdr:colOff>
      <xdr:row>42</xdr:row>
      <xdr:rowOff>166158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42</xdr:row>
      <xdr:rowOff>166158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166158</xdr:rowOff>
    </xdr:from>
    <xdr:to>
      <xdr:col>68</xdr:col>
      <xdr:colOff>152400</xdr:colOff>
      <xdr:row>43</xdr:row>
      <xdr:rowOff>14817</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145521</xdr:rowOff>
    </xdr:from>
    <xdr:to>
      <xdr:col>81</xdr:col>
      <xdr:colOff>95250</xdr:colOff>
      <xdr:row>43</xdr:row>
      <xdr:rowOff>75671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117598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31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115358</xdr:rowOff>
    </xdr:from>
    <xdr:to>
      <xdr:col>77</xdr:col>
      <xdr:colOff>95250</xdr:colOff>
      <xdr:row>43</xdr:row>
      <xdr:rowOff>45508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30285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115358</xdr:rowOff>
    </xdr:from>
    <xdr:to>
      <xdr:col>68</xdr:col>
      <xdr:colOff>203200</xdr:colOff>
      <xdr:row>43</xdr:row>
      <xdr:rowOff>45508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30285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分子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建設事業が減となり元金償還が借入を上回ったことによる地方債現在高の減、普通交付税の追加交付分を基金に積み立てたことによる充当可能基金の増により大幅減となった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普通交付税等の大幅増に伴う標準財政規模の増により増となった。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分子の大幅減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分母の増により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将来負担比率は前年度と比較</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改善傾向にあるが、類似団体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を上回っている状況であり、今後も財政の健全化に努める。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143044</xdr:rowOff>
    </xdr:from>
    <xdr:to>
      <xdr:col>81</xdr:col>
      <xdr:colOff>44450</xdr:colOff>
      <xdr:row>17</xdr:row>
      <xdr:rowOff>65701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86244"/>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65701</xdr:rowOff>
    </xdr:from>
    <xdr:to>
      <xdr:col>77</xdr:col>
      <xdr:colOff>44450</xdr:colOff>
      <xdr:row>17</xdr:row>
      <xdr:rowOff>117179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80351"/>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117179</xdr:rowOff>
    </xdr:from>
    <xdr:to>
      <xdr:col>72</xdr:col>
      <xdr:colOff>203200</xdr:colOff>
      <xdr:row>18</xdr:row>
      <xdr:rowOff>3641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0318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3641</xdr:rowOff>
    </xdr:from>
    <xdr:to>
      <xdr:col>68</xdr:col>
      <xdr:colOff>152400</xdr:colOff>
      <xdr:row>18</xdr:row>
      <xdr:rowOff>97748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8974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92244</xdr:rowOff>
    </xdr:from>
    <xdr:to>
      <xdr:col>81</xdr:col>
      <xdr:colOff>95250</xdr:colOff>
      <xdr:row>17</xdr:row>
      <xdr:rowOff>22394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64321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80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14901</xdr:rowOff>
    </xdr:from>
    <xdr:to>
      <xdr:col>77</xdr:col>
      <xdr:colOff>95250</xdr:colOff>
      <xdr:row>17</xdr:row>
      <xdr:rowOff>116501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101278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01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66379</xdr:rowOff>
    </xdr:from>
    <xdr:to>
      <xdr:col>73</xdr:col>
      <xdr:colOff>44450</xdr:colOff>
      <xdr:row>17</xdr:row>
      <xdr:rowOff>167979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152756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6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124291</xdr:rowOff>
    </xdr:from>
    <xdr:to>
      <xdr:col>68</xdr:col>
      <xdr:colOff>203200</xdr:colOff>
      <xdr:row>18</xdr:row>
      <xdr:rowOff>54441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39218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46948</xdr:rowOff>
    </xdr:from>
    <xdr:to>
      <xdr:col>64</xdr:col>
      <xdr:colOff>152400</xdr:colOff>
      <xdr:row>18</xdr:row>
      <xdr:rowOff>148548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133325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職員数の減及び退職手当支給対象者の減により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類似団体と比較すると依然として平均を上回っていることから、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定員管理計画を着実に実行し、人件費の削減に努める。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06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9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基金繰入金の減により経常的経費は増となったが、地方交付税や地方消費税交付金等の経常一般財源等歳入の増により、物件費に係る経常収支比率は前年度と同値であった。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類似団体と比較すると平均を下回っているが、引き続き事務事業の見直しや歳入確保に努め、行財政運営の効率化を図る。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基金繰入金の減により経常的経費は増となったが、地方交付税や地方消費税交付金等の経常一般財源等歳入の増により、扶助費に係る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類似団体と比較すると平均を下回る水準で推移しているが、今後も給付費、 医療費の適正化を図ると共に単独事業の見直しなどを行い、扶助費充当一般財源の抑制に努める。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2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55</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繰出金は増加したものの、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地方交付税や地方消費税交付金等の経常一般財源等歳入</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類似団体と比較すると高齢化率が高く、今後もより進展することが見込まれることから、予防事業等を通じて給付費の抑制を図るなど、繰出金の増加に歯止めがかかるよう努める。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0</xdr:rowOff>
    </xdr:from>
    <xdr:to>
      <xdr:col>82</xdr:col>
      <xdr:colOff>107950</xdr:colOff>
      <xdr:row>60</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87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101600</xdr:rowOff>
    </xdr:from>
    <xdr:to>
      <xdr:col>73</xdr:col>
      <xdr:colOff>180975</xdr:colOff>
      <xdr:row>60</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120650</xdr:rowOff>
    </xdr:from>
    <xdr:to>
      <xdr:col>82</xdr:col>
      <xdr:colOff>158750</xdr:colOff>
      <xdr:row>60</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公共下水道事業会計補助金の増により経常的経費は増となったが、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地方交付税や地方消費税交付金等の経常一般財源等歳入の増により、補助費等に係る経常収支比率は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前年度と同値であった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類似団体と比較すると平均を下回っているが、今後も負担金、補助金の事業効果を検証し、見直しや廃止により行財政運営の効率化に努める。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152146</xdr:rowOff>
    </xdr:from>
    <xdr:to>
      <xdr:col>78</xdr:col>
      <xdr:colOff>69850</xdr:colOff>
      <xdr:row>33</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09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152146</xdr:rowOff>
    </xdr:from>
    <xdr:to>
      <xdr:col>73</xdr:col>
      <xdr:colOff>180975</xdr:colOff>
      <xdr:row>33</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09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17272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819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利率見直しや新発債の借入利率の減により元利償還金が減少し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類似団体と比較すると依然として平均を上回る水準で推移していることから、今後も新規借入額と元金償還額のバランスに配慮した予算編成を行い、公債費の抑制に努める。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66039</xdr:rowOff>
    </xdr:from>
    <xdr:to>
      <xdr:col>24</xdr:col>
      <xdr:colOff>25400</xdr:colOff>
      <xdr:row>81</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78203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87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111761</xdr:rowOff>
    </xdr:from>
    <xdr:to>
      <xdr:col>15</xdr:col>
      <xdr:colOff>98425</xdr:colOff>
      <xdr:row>80</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80</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8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15239</xdr:rowOff>
    </xdr:from>
    <xdr:to>
      <xdr:col>24</xdr:col>
      <xdr:colOff>76200</xdr:colOff>
      <xdr:row>80</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95266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3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121920</xdr:rowOff>
    </xdr:from>
    <xdr:to>
      <xdr:col>20</xdr:col>
      <xdr:colOff>38100</xdr:colOff>
      <xdr:row>81</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36847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106680</xdr:rowOff>
    </xdr:from>
    <xdr:to>
      <xdr:col>15</xdr:col>
      <xdr:colOff>149225</xdr:colOff>
      <xdr:row>81</xdr:row>
      <xdr:rowOff>36830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21607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60961</xdr:rowOff>
    </xdr:from>
    <xdr:to>
      <xdr:col>11</xdr:col>
      <xdr:colOff>60325</xdr:colOff>
      <xdr:row>80</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147338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補助費等が増加したものの、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人件費の減少及び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地方交付税や地方消費税交付金等の経常一般財源等歳入の増により、公債費以外に係る経常収支比率は前年度と比較し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類似団体と比較すると平均を下回る水準で推移しているが、今後も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定員管理計画の実行や事務事業の見直し等により行財政運営の効率化を図り、経費削減に努める。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251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852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124713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110998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144542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83368</xdr:rowOff>
    </xdr:from>
    <xdr:to>
      <xdr:col>29</xdr:col>
      <xdr:colOff>127000</xdr:colOff>
      <xdr:row>11</xdr:row>
      <xdr:rowOff>95941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16943"/>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95941</xdr:rowOff>
    </xdr:from>
    <xdr:to>
      <xdr:col>26</xdr:col>
      <xdr:colOff>50800</xdr:colOff>
      <xdr:row>11</xdr:row>
      <xdr:rowOff>156749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029516"/>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156749</xdr:rowOff>
    </xdr:from>
    <xdr:to>
      <xdr:col>22</xdr:col>
      <xdr:colOff>114300</xdr:colOff>
      <xdr:row>12</xdr:row>
      <xdr:rowOff>35499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090324"/>
          <a:ext cx="6985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35499</xdr:rowOff>
    </xdr:from>
    <xdr:to>
      <xdr:col>18</xdr:col>
      <xdr:colOff>177800</xdr:colOff>
      <xdr:row>12</xdr:row>
      <xdr:rowOff>35499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140524"/>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32568</xdr:rowOff>
    </xdr:from>
    <xdr:to>
      <xdr:col>29</xdr:col>
      <xdr:colOff>177800</xdr:colOff>
      <xdr:row>11</xdr:row>
      <xdr:rowOff>134168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196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150695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1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45141</xdr:rowOff>
    </xdr:from>
    <xdr:to>
      <xdr:col>26</xdr:col>
      <xdr:colOff>101600</xdr:colOff>
      <xdr:row>11</xdr:row>
      <xdr:rowOff>146741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197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156918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74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105949</xdr:rowOff>
    </xdr:from>
    <xdr:to>
      <xdr:col>22</xdr:col>
      <xdr:colOff>165100</xdr:colOff>
      <xdr:row>12</xdr:row>
      <xdr:rowOff>36099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0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46276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80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156149</xdr:rowOff>
    </xdr:from>
    <xdr:to>
      <xdr:col>19</xdr:col>
      <xdr:colOff>38100</xdr:colOff>
      <xdr:row>12</xdr:row>
      <xdr:rowOff>86299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96476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156149</xdr:rowOff>
    </xdr:from>
    <xdr:to>
      <xdr:col>15</xdr:col>
      <xdr:colOff>101600</xdr:colOff>
      <xdr:row>12</xdr:row>
      <xdr:rowOff>86299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96476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37274</xdr:rowOff>
    </xdr:from>
    <xdr:to>
      <xdr:col>29</xdr:col>
      <xdr:colOff>127000</xdr:colOff>
      <xdr:row>34</xdr:row>
      <xdr:rowOff>76632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04724"/>
          <a:ext cx="647700" cy="3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76632</xdr:rowOff>
    </xdr:from>
    <xdr:to>
      <xdr:col>26</xdr:col>
      <xdr:colOff>50800</xdr:colOff>
      <xdr:row>34</xdr:row>
      <xdr:rowOff>125247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344082"/>
          <a:ext cx="698500" cy="4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125247</xdr:rowOff>
    </xdr:from>
    <xdr:to>
      <xdr:col>22</xdr:col>
      <xdr:colOff>114300</xdr:colOff>
      <xdr:row>34</xdr:row>
      <xdr:rowOff>191694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392697"/>
          <a:ext cx="698500" cy="6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117894</xdr:rowOff>
    </xdr:from>
    <xdr:to>
      <xdr:col>18</xdr:col>
      <xdr:colOff>177800</xdr:colOff>
      <xdr:row>34</xdr:row>
      <xdr:rowOff>191694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385344"/>
          <a:ext cx="698500" cy="73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329374</xdr:rowOff>
    </xdr:from>
    <xdr:to>
      <xdr:col>29</xdr:col>
      <xdr:colOff>177800</xdr:colOff>
      <xdr:row>34</xdr:row>
      <xdr:rowOff>88074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174451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25832</xdr:rowOff>
    </xdr:from>
    <xdr:to>
      <xdr:col>26</xdr:col>
      <xdr:colOff>101600</xdr:colOff>
      <xdr:row>34</xdr:row>
      <xdr:rowOff>127432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137609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6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74447</xdr:rowOff>
    </xdr:from>
    <xdr:to>
      <xdr:col>22</xdr:col>
      <xdr:colOff>165100</xdr:colOff>
      <xdr:row>34</xdr:row>
      <xdr:rowOff>176047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4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186224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140894</xdr:rowOff>
    </xdr:from>
    <xdr:to>
      <xdr:col>19</xdr:col>
      <xdr:colOff>38100</xdr:colOff>
      <xdr:row>34</xdr:row>
      <xdr:rowOff>242494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40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252671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67094</xdr:rowOff>
    </xdr:from>
    <xdr:to>
      <xdr:col>15</xdr:col>
      <xdr:colOff>101600</xdr:colOff>
      <xdr:row>34</xdr:row>
      <xdr:rowOff>168694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178871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60213</xdr:rowOff>
    </xdr:from>
    <xdr:to>
      <xdr:col>24</xdr:col>
      <xdr:colOff>63500</xdr:colOff>
      <xdr:row>31</xdr:row>
      <xdr:rowOff>78925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75163"/>
          <a:ext cx="8382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60213</xdr:rowOff>
    </xdr:from>
    <xdr:to>
      <xdr:col>19</xdr:col>
      <xdr:colOff>177800</xdr:colOff>
      <xdr:row>31</xdr:row>
      <xdr:rowOff>162495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75163"/>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148909</xdr:rowOff>
    </xdr:from>
    <xdr:to>
      <xdr:col>15</xdr:col>
      <xdr:colOff>50800</xdr:colOff>
      <xdr:row>31</xdr:row>
      <xdr:rowOff>162495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63859"/>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148909</xdr:rowOff>
    </xdr:from>
    <xdr:to>
      <xdr:col>10</xdr:col>
      <xdr:colOff>114300</xdr:colOff>
      <xdr:row>32</xdr:row>
      <xdr:rowOff>14525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63859"/>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28125</xdr:rowOff>
    </xdr:from>
    <xdr:to>
      <xdr:col>24</xdr:col>
      <xdr:colOff>114300</xdr:colOff>
      <xdr:row>31</xdr:row>
      <xdr:rowOff>129725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114502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9413</xdr:rowOff>
    </xdr:from>
    <xdr:to>
      <xdr:col>20</xdr:col>
      <xdr:colOff>38100</xdr:colOff>
      <xdr:row>31</xdr:row>
      <xdr:rowOff>111013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127540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111695</xdr:rowOff>
    </xdr:from>
    <xdr:to>
      <xdr:col>15</xdr:col>
      <xdr:colOff>101600</xdr:colOff>
      <xdr:row>32</xdr:row>
      <xdr:rowOff>41845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58372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98109</xdr:rowOff>
    </xdr:from>
    <xdr:to>
      <xdr:col>10</xdr:col>
      <xdr:colOff>165100</xdr:colOff>
      <xdr:row>32</xdr:row>
      <xdr:rowOff>28259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44786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1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135175</xdr:rowOff>
    </xdr:from>
    <xdr:to>
      <xdr:col>6</xdr:col>
      <xdr:colOff>38100</xdr:colOff>
      <xdr:row>32</xdr:row>
      <xdr:rowOff>65325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81852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2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98030</xdr:rowOff>
    </xdr:from>
    <xdr:to>
      <xdr:col>24</xdr:col>
      <xdr:colOff>63500</xdr:colOff>
      <xdr:row>55</xdr:row>
      <xdr:rowOff>35851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84880"/>
          <a:ext cx="8382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35851</xdr:rowOff>
    </xdr:from>
    <xdr:to>
      <xdr:col>19</xdr:col>
      <xdr:colOff>177800</xdr:colOff>
      <xdr:row>56</xdr:row>
      <xdr:rowOff>86763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65601"/>
          <a:ext cx="889000" cy="2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86763</xdr:rowOff>
    </xdr:from>
    <xdr:to>
      <xdr:col>15</xdr:col>
      <xdr:colOff>50800</xdr:colOff>
      <xdr:row>56</xdr:row>
      <xdr:rowOff>167295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87963"/>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140549</xdr:rowOff>
    </xdr:from>
    <xdr:to>
      <xdr:col>10</xdr:col>
      <xdr:colOff>114300</xdr:colOff>
      <xdr:row>56</xdr:row>
      <xdr:rowOff>167295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417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47230</xdr:rowOff>
    </xdr:from>
    <xdr:to>
      <xdr:col>24</xdr:col>
      <xdr:colOff>114300</xdr:colOff>
      <xdr:row>53</xdr:row>
      <xdr:rowOff>148830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70107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156501</xdr:rowOff>
    </xdr:from>
    <xdr:to>
      <xdr:col>20</xdr:col>
      <xdr:colOff>38100</xdr:colOff>
      <xdr:row>55</xdr:row>
      <xdr:rowOff>86651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103178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35963</xdr:rowOff>
    </xdr:from>
    <xdr:to>
      <xdr:col>15</xdr:col>
      <xdr:colOff>101600</xdr:colOff>
      <xdr:row>56</xdr:row>
      <xdr:rowOff>137563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154090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116495</xdr:rowOff>
    </xdr:from>
    <xdr:to>
      <xdr:col>10</xdr:col>
      <xdr:colOff>165100</xdr:colOff>
      <xdr:row>57</xdr:row>
      <xdr:rowOff>46645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63172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89749</xdr:rowOff>
    </xdr:from>
    <xdr:to>
      <xdr:col>6</xdr:col>
      <xdr:colOff>38100</xdr:colOff>
      <xdr:row>57</xdr:row>
      <xdr:rowOff>19899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36426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47437</xdr:rowOff>
    </xdr:from>
    <xdr:to>
      <xdr:col>24</xdr:col>
      <xdr:colOff>63500</xdr:colOff>
      <xdr:row>77</xdr:row>
      <xdr:rowOff>73451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49087"/>
          <a:ext cx="8382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73451</xdr:rowOff>
    </xdr:from>
    <xdr:to>
      <xdr:col>19</xdr:col>
      <xdr:colOff>177800</xdr:colOff>
      <xdr:row>77</xdr:row>
      <xdr:rowOff>78710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75101"/>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74366</xdr:rowOff>
    </xdr:from>
    <xdr:to>
      <xdr:col>15</xdr:col>
      <xdr:colOff>50800</xdr:colOff>
      <xdr:row>77</xdr:row>
      <xdr:rowOff>78710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7601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74366</xdr:rowOff>
    </xdr:from>
    <xdr:to>
      <xdr:col>10</xdr:col>
      <xdr:colOff>114300</xdr:colOff>
      <xdr:row>77</xdr:row>
      <xdr:rowOff>91740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760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168087</xdr:rowOff>
    </xdr:from>
    <xdr:to>
      <xdr:col>24</xdr:col>
      <xdr:colOff>114300</xdr:colOff>
      <xdr:row>77</xdr:row>
      <xdr:rowOff>98237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19514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22651</xdr:rowOff>
    </xdr:from>
    <xdr:to>
      <xdr:col>20</xdr:col>
      <xdr:colOff>38100</xdr:colOff>
      <xdr:row>77</xdr:row>
      <xdr:rowOff>124251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140778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9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27910</xdr:rowOff>
    </xdr:from>
    <xdr:to>
      <xdr:col>15</xdr:col>
      <xdr:colOff>101600</xdr:colOff>
      <xdr:row>77</xdr:row>
      <xdr:rowOff>129510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146037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23566</xdr:rowOff>
    </xdr:from>
    <xdr:to>
      <xdr:col>10</xdr:col>
      <xdr:colOff>165100</xdr:colOff>
      <xdr:row>77</xdr:row>
      <xdr:rowOff>125166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141693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40940</xdr:rowOff>
    </xdr:from>
    <xdr:to>
      <xdr:col>6</xdr:col>
      <xdr:colOff>38100</xdr:colOff>
      <xdr:row>77</xdr:row>
      <xdr:rowOff>142540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159067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1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143841</xdr:rowOff>
    </xdr:from>
    <xdr:to>
      <xdr:col>24</xdr:col>
      <xdr:colOff>63500</xdr:colOff>
      <xdr:row>97</xdr:row>
      <xdr:rowOff>157569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1591"/>
          <a:ext cx="838200" cy="3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157569</xdr:rowOff>
    </xdr:from>
    <xdr:to>
      <xdr:col>19</xdr:col>
      <xdr:colOff>177800</xdr:colOff>
      <xdr:row>98</xdr:row>
      <xdr:rowOff>18326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8219"/>
          <a:ext cx="8890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18326</xdr:rowOff>
    </xdr:from>
    <xdr:to>
      <xdr:col>15</xdr:col>
      <xdr:colOff>50800</xdr:colOff>
      <xdr:row>98</xdr:row>
      <xdr:rowOff>64236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20426"/>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40309</xdr:rowOff>
    </xdr:from>
    <xdr:to>
      <xdr:col>10</xdr:col>
      <xdr:colOff>114300</xdr:colOff>
      <xdr:row>98</xdr:row>
      <xdr:rowOff>64236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4240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93041</xdr:rowOff>
    </xdr:from>
    <xdr:to>
      <xdr:col>24</xdr:col>
      <xdr:colOff>114300</xdr:colOff>
      <xdr:row>96</xdr:row>
      <xdr:rowOff>23191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71468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5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106769</xdr:rowOff>
    </xdr:from>
    <xdr:to>
      <xdr:col>20</xdr:col>
      <xdr:colOff>38100</xdr:colOff>
      <xdr:row>98</xdr:row>
      <xdr:rowOff>36919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28046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3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138976</xdr:rowOff>
    </xdr:from>
    <xdr:to>
      <xdr:col>15</xdr:col>
      <xdr:colOff>101600</xdr:colOff>
      <xdr:row>98</xdr:row>
      <xdr:rowOff>69126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60253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6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13436</xdr:rowOff>
    </xdr:from>
    <xdr:to>
      <xdr:col>10</xdr:col>
      <xdr:colOff>165100</xdr:colOff>
      <xdr:row>98</xdr:row>
      <xdr:rowOff>115036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106163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90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160959</xdr:rowOff>
    </xdr:from>
    <xdr:to>
      <xdr:col>6</xdr:col>
      <xdr:colOff>38100</xdr:colOff>
      <xdr:row>98</xdr:row>
      <xdr:rowOff>91109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82236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88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163453</xdr:rowOff>
    </xdr:from>
    <xdr:to>
      <xdr:col>55</xdr:col>
      <xdr:colOff>0</xdr:colOff>
      <xdr:row>37</xdr:row>
      <xdr:rowOff>54987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06953"/>
          <a:ext cx="838200" cy="109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163453</xdr:rowOff>
    </xdr:from>
    <xdr:to>
      <xdr:col>50</xdr:col>
      <xdr:colOff>114300</xdr:colOff>
      <xdr:row>37</xdr:row>
      <xdr:rowOff>130665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06953"/>
          <a:ext cx="889000" cy="116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129685</xdr:rowOff>
    </xdr:from>
    <xdr:to>
      <xdr:col>45</xdr:col>
      <xdr:colOff>177800</xdr:colOff>
      <xdr:row>37</xdr:row>
      <xdr:rowOff>130665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7333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111179</xdr:rowOff>
    </xdr:from>
    <xdr:to>
      <xdr:col>41</xdr:col>
      <xdr:colOff>50800</xdr:colOff>
      <xdr:row>37</xdr:row>
      <xdr:rowOff>129685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54829"/>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4187</xdr:rowOff>
    </xdr:from>
    <xdr:to>
      <xdr:col>55</xdr:col>
      <xdr:colOff>50800</xdr:colOff>
      <xdr:row>37</xdr:row>
      <xdr:rowOff>105787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154064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112653</xdr:rowOff>
    </xdr:from>
    <xdr:to>
      <xdr:col>50</xdr:col>
      <xdr:colOff>165100</xdr:colOff>
      <xdr:row>31</xdr:row>
      <xdr:rowOff>42803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33930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4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79865</xdr:rowOff>
    </xdr:from>
    <xdr:to>
      <xdr:col>46</xdr:col>
      <xdr:colOff>38100</xdr:colOff>
      <xdr:row>38</xdr:row>
      <xdr:rowOff>10015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78885</xdr:rowOff>
    </xdr:from>
    <xdr:to>
      <xdr:col>41</xdr:col>
      <xdr:colOff>101600</xdr:colOff>
      <xdr:row>38</xdr:row>
      <xdr:rowOff>9035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60379</xdr:rowOff>
    </xdr:from>
    <xdr:to>
      <xdr:col>36</xdr:col>
      <xdr:colOff>165100</xdr:colOff>
      <xdr:row>37</xdr:row>
      <xdr:rowOff>161979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7056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32106</xdr:rowOff>
    </xdr:from>
    <xdr:to>
      <xdr:col>55</xdr:col>
      <xdr:colOff>0</xdr:colOff>
      <xdr:row>57</xdr:row>
      <xdr:rowOff>51708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04756"/>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153454</xdr:rowOff>
    </xdr:from>
    <xdr:to>
      <xdr:col>50</xdr:col>
      <xdr:colOff>114300</xdr:colOff>
      <xdr:row>57</xdr:row>
      <xdr:rowOff>32106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83204"/>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153454</xdr:rowOff>
    </xdr:from>
    <xdr:to>
      <xdr:col>45</xdr:col>
      <xdr:colOff>177800</xdr:colOff>
      <xdr:row>57</xdr:row>
      <xdr:rowOff>1797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83204"/>
          <a:ext cx="889000" cy="19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38906</xdr:rowOff>
    </xdr:from>
    <xdr:to>
      <xdr:col>41</xdr:col>
      <xdr:colOff>50800</xdr:colOff>
      <xdr:row>57</xdr:row>
      <xdr:rowOff>1797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297206"/>
          <a:ext cx="889000" cy="4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908</xdr:rowOff>
    </xdr:from>
    <xdr:to>
      <xdr:col>55</xdr:col>
      <xdr:colOff>50800</xdr:colOff>
      <xdr:row>57</xdr:row>
      <xdr:rowOff>102508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150785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152756</xdr:rowOff>
    </xdr:from>
    <xdr:to>
      <xdr:col>50</xdr:col>
      <xdr:colOff>165100</xdr:colOff>
      <xdr:row>57</xdr:row>
      <xdr:rowOff>82906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74033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102654</xdr:rowOff>
    </xdr:from>
    <xdr:to>
      <xdr:col>46</xdr:col>
      <xdr:colOff>38100</xdr:colOff>
      <xdr:row>56</xdr:row>
      <xdr:rowOff>32804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23931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6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122447</xdr:rowOff>
    </xdr:from>
    <xdr:to>
      <xdr:col>41</xdr:col>
      <xdr:colOff>101600</xdr:colOff>
      <xdr:row>57</xdr:row>
      <xdr:rowOff>52597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43724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159556</xdr:rowOff>
    </xdr:from>
    <xdr:to>
      <xdr:col>36</xdr:col>
      <xdr:colOff>165100</xdr:colOff>
      <xdr:row>54</xdr:row>
      <xdr:rowOff>89706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106233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0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100805</xdr:rowOff>
    </xdr:from>
    <xdr:to>
      <xdr:col>55</xdr:col>
      <xdr:colOff>0</xdr:colOff>
      <xdr:row>78</xdr:row>
      <xdr:rowOff>102699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473905"/>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102699</xdr:rowOff>
    </xdr:from>
    <xdr:to>
      <xdr:col>50</xdr:col>
      <xdr:colOff>114300</xdr:colOff>
      <xdr:row>78</xdr:row>
      <xdr:rowOff>108905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75799"/>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84085</xdr:rowOff>
    </xdr:from>
    <xdr:to>
      <xdr:col>45</xdr:col>
      <xdr:colOff>177800</xdr:colOff>
      <xdr:row>78</xdr:row>
      <xdr:rowOff>108905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57185"/>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79088</xdr:rowOff>
    </xdr:from>
    <xdr:to>
      <xdr:col>41</xdr:col>
      <xdr:colOff>50800</xdr:colOff>
      <xdr:row>78</xdr:row>
      <xdr:rowOff>84085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280738"/>
          <a:ext cx="889000" cy="1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50005</xdr:rowOff>
    </xdr:from>
    <xdr:to>
      <xdr:col>55</xdr:col>
      <xdr:colOff>50800</xdr:colOff>
      <xdr:row>78</xdr:row>
      <xdr:rowOff>151605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2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28432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0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51899</xdr:rowOff>
    </xdr:from>
    <xdr:to>
      <xdr:col>50</xdr:col>
      <xdr:colOff>165100</xdr:colOff>
      <xdr:row>78</xdr:row>
      <xdr:rowOff>153499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144626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1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58105</xdr:rowOff>
    </xdr:from>
    <xdr:to>
      <xdr:col>46</xdr:col>
      <xdr:colOff>38100</xdr:colOff>
      <xdr:row>78</xdr:row>
      <xdr:rowOff>159705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150832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33285</xdr:rowOff>
    </xdr:from>
    <xdr:to>
      <xdr:col>41</xdr:col>
      <xdr:colOff>101600</xdr:colOff>
      <xdr:row>78</xdr:row>
      <xdr:rowOff>134885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126012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9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28288</xdr:rowOff>
    </xdr:from>
    <xdr:to>
      <xdr:col>36</xdr:col>
      <xdr:colOff>165100</xdr:colOff>
      <xdr:row>77</xdr:row>
      <xdr:rowOff>129888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121015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142120</xdr:rowOff>
    </xdr:from>
    <xdr:to>
      <xdr:col>55</xdr:col>
      <xdr:colOff>0</xdr:colOff>
      <xdr:row>96</xdr:row>
      <xdr:rowOff>168447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01320"/>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61995</xdr:rowOff>
    </xdr:from>
    <xdr:to>
      <xdr:col>50</xdr:col>
      <xdr:colOff>114300</xdr:colOff>
      <xdr:row>96</xdr:row>
      <xdr:rowOff>142120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49745"/>
          <a:ext cx="889000" cy="2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61995</xdr:rowOff>
    </xdr:from>
    <xdr:to>
      <xdr:col>45</xdr:col>
      <xdr:colOff>177800</xdr:colOff>
      <xdr:row>97</xdr:row>
      <xdr:rowOff>10979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49745"/>
          <a:ext cx="889000" cy="2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41384</xdr:rowOff>
    </xdr:from>
    <xdr:to>
      <xdr:col>41</xdr:col>
      <xdr:colOff>50800</xdr:colOff>
      <xdr:row>97</xdr:row>
      <xdr:rowOff>10979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500584"/>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117647</xdr:rowOff>
    </xdr:from>
    <xdr:to>
      <xdr:col>55</xdr:col>
      <xdr:colOff>50800</xdr:colOff>
      <xdr:row>97</xdr:row>
      <xdr:rowOff>47797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5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96074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5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91320</xdr:rowOff>
    </xdr:from>
    <xdr:to>
      <xdr:col>50</xdr:col>
      <xdr:colOff>165100</xdr:colOff>
      <xdr:row>97</xdr:row>
      <xdr:rowOff>21470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11195</xdr:rowOff>
    </xdr:from>
    <xdr:to>
      <xdr:col>46</xdr:col>
      <xdr:colOff>38100</xdr:colOff>
      <xdr:row>95</xdr:row>
      <xdr:rowOff>112795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2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129322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131629</xdr:rowOff>
    </xdr:from>
    <xdr:to>
      <xdr:col>41</xdr:col>
      <xdr:colOff>101600</xdr:colOff>
      <xdr:row>97</xdr:row>
      <xdr:rowOff>61779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52906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6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162034</xdr:rowOff>
    </xdr:from>
    <xdr:to>
      <xdr:col>36</xdr:col>
      <xdr:colOff>165100</xdr:colOff>
      <xdr:row>96</xdr:row>
      <xdr:rowOff>92184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108711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43505</xdr:rowOff>
    </xdr:from>
    <xdr:to>
      <xdr:col>85</xdr:col>
      <xdr:colOff>127000</xdr:colOff>
      <xdr:row>38</xdr:row>
      <xdr:rowOff>107421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58605"/>
          <a:ext cx="8382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43505</xdr:rowOff>
    </xdr:from>
    <xdr:to>
      <xdr:col>81</xdr:col>
      <xdr:colOff>50800</xdr:colOff>
      <xdr:row>38</xdr:row>
      <xdr:rowOff>55621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5860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55621</xdr:rowOff>
    </xdr:from>
    <xdr:to>
      <xdr:col>76</xdr:col>
      <xdr:colOff>114300</xdr:colOff>
      <xdr:row>38</xdr:row>
      <xdr:rowOff>104953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57072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104953</xdr:rowOff>
    </xdr:from>
    <xdr:to>
      <xdr:col>71</xdr:col>
      <xdr:colOff>177800</xdr:colOff>
      <xdr:row>38</xdr:row>
      <xdr:rowOff>121366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20053"/>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56621</xdr:rowOff>
    </xdr:from>
    <xdr:to>
      <xdr:col>85</xdr:col>
      <xdr:colOff>177800</xdr:colOff>
      <xdr:row>38</xdr:row>
      <xdr:rowOff>158221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5787</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164155</xdr:rowOff>
    </xdr:from>
    <xdr:to>
      <xdr:col>81</xdr:col>
      <xdr:colOff>101600</xdr:colOff>
      <xdr:row>38</xdr:row>
      <xdr:rowOff>94305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85432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4821</xdr:rowOff>
    </xdr:from>
    <xdr:to>
      <xdr:col>76</xdr:col>
      <xdr:colOff>165100</xdr:colOff>
      <xdr:row>38</xdr:row>
      <xdr:rowOff>106421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97548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6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54153</xdr:rowOff>
    </xdr:from>
    <xdr:to>
      <xdr:col>72</xdr:col>
      <xdr:colOff>38100</xdr:colOff>
      <xdr:row>38</xdr:row>
      <xdr:rowOff>155753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146880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70566</xdr:rowOff>
    </xdr:from>
    <xdr:to>
      <xdr:col>67</xdr:col>
      <xdr:colOff>101600</xdr:colOff>
      <xdr:row>39</xdr:row>
      <xdr:rowOff>716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163293</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102695</xdr:rowOff>
    </xdr:from>
    <xdr:to>
      <xdr:col>85</xdr:col>
      <xdr:colOff>127000</xdr:colOff>
      <xdr:row>70</xdr:row>
      <xdr:rowOff>109182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104195"/>
          <a:ext cx="8382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109182</xdr:rowOff>
    </xdr:from>
    <xdr:to>
      <xdr:col>81</xdr:col>
      <xdr:colOff>50800</xdr:colOff>
      <xdr:row>70</xdr:row>
      <xdr:rowOff>161417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11068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161417</xdr:rowOff>
    </xdr:from>
    <xdr:to>
      <xdr:col>76</xdr:col>
      <xdr:colOff>114300</xdr:colOff>
      <xdr:row>71</xdr:row>
      <xdr:rowOff>91380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162917"/>
          <a:ext cx="889000" cy="10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61319</xdr:rowOff>
    </xdr:from>
    <xdr:to>
      <xdr:col>71</xdr:col>
      <xdr:colOff>177800</xdr:colOff>
      <xdr:row>71</xdr:row>
      <xdr:rowOff>91380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234269"/>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51895</xdr:rowOff>
    </xdr:from>
    <xdr:to>
      <xdr:col>85</xdr:col>
      <xdr:colOff>177800</xdr:colOff>
      <xdr:row>70</xdr:row>
      <xdr:rowOff>153495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0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4922</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0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58382</xdr:rowOff>
    </xdr:from>
    <xdr:to>
      <xdr:col>81</xdr:col>
      <xdr:colOff>101600</xdr:colOff>
      <xdr:row>70</xdr:row>
      <xdr:rowOff>159982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0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5059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18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110617</xdr:rowOff>
    </xdr:from>
    <xdr:to>
      <xdr:col>76</xdr:col>
      <xdr:colOff>165100</xdr:colOff>
      <xdr:row>71</xdr:row>
      <xdr:rowOff>40767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1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57294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188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40580</xdr:rowOff>
    </xdr:from>
    <xdr:to>
      <xdr:col>72</xdr:col>
      <xdr:colOff>38100</xdr:colOff>
      <xdr:row>71</xdr:row>
      <xdr:rowOff>142180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158707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1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10519</xdr:rowOff>
    </xdr:from>
    <xdr:to>
      <xdr:col>67</xdr:col>
      <xdr:colOff>101600</xdr:colOff>
      <xdr:row>71</xdr:row>
      <xdr:rowOff>112119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1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128646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1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76721</xdr:rowOff>
    </xdr:from>
    <xdr:to>
      <xdr:col>85</xdr:col>
      <xdr:colOff>127000</xdr:colOff>
      <xdr:row>97</xdr:row>
      <xdr:rowOff>1397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35921"/>
          <a:ext cx="8382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xdr:rowOff>
    </xdr:from>
    <xdr:to>
      <xdr:col>81</xdr:col>
      <xdr:colOff>50800</xdr:colOff>
      <xdr:row>97</xdr:row>
      <xdr:rowOff>121145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32047"/>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121145</xdr:rowOff>
    </xdr:from>
    <xdr:to>
      <xdr:col>76</xdr:col>
      <xdr:colOff>114300</xdr:colOff>
      <xdr:row>97</xdr:row>
      <xdr:rowOff>161722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751795"/>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59919</xdr:rowOff>
    </xdr:from>
    <xdr:to>
      <xdr:col>71</xdr:col>
      <xdr:colOff>177800</xdr:colOff>
      <xdr:row>97</xdr:row>
      <xdr:rowOff>161722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9056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25921</xdr:rowOff>
    </xdr:from>
    <xdr:to>
      <xdr:col>85</xdr:col>
      <xdr:colOff>177800</xdr:colOff>
      <xdr:row>96</xdr:row>
      <xdr:rowOff>127521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48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4348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122047</xdr:rowOff>
    </xdr:from>
    <xdr:to>
      <xdr:col>81</xdr:col>
      <xdr:colOff>101600</xdr:colOff>
      <xdr:row>97</xdr:row>
      <xdr:rowOff>52197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68724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3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70345</xdr:rowOff>
    </xdr:from>
    <xdr:to>
      <xdr:col>76</xdr:col>
      <xdr:colOff>165100</xdr:colOff>
      <xdr:row>98</xdr:row>
      <xdr:rowOff>495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17022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4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110922</xdr:rowOff>
    </xdr:from>
    <xdr:to>
      <xdr:col>72</xdr:col>
      <xdr:colOff>38100</xdr:colOff>
      <xdr:row>98</xdr:row>
      <xdr:rowOff>41072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57599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51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9119</xdr:rowOff>
    </xdr:from>
    <xdr:to>
      <xdr:col>67</xdr:col>
      <xdr:colOff>101600</xdr:colOff>
      <xdr:row>97</xdr:row>
      <xdr:rowOff>110719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127246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4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121086</xdr:rowOff>
    </xdr:from>
    <xdr:to>
      <xdr:col>116</xdr:col>
      <xdr:colOff>63500</xdr:colOff>
      <xdr:row>38</xdr:row>
      <xdr:rowOff>123208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36186"/>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104757</xdr:rowOff>
    </xdr:from>
    <xdr:to>
      <xdr:col>111</xdr:col>
      <xdr:colOff>177800</xdr:colOff>
      <xdr:row>38</xdr:row>
      <xdr:rowOff>121086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6198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92837</xdr:rowOff>
    </xdr:from>
    <xdr:to>
      <xdr:col>107</xdr:col>
      <xdr:colOff>50800</xdr:colOff>
      <xdr:row>38</xdr:row>
      <xdr:rowOff>104757</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0793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51363</xdr:rowOff>
    </xdr:from>
    <xdr:to>
      <xdr:col>102</xdr:col>
      <xdr:colOff>114300</xdr:colOff>
      <xdr:row>38</xdr:row>
      <xdr:rowOff>92837</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56646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72408</xdr:rowOff>
    </xdr:from>
    <xdr:to>
      <xdr:col>116</xdr:col>
      <xdr:colOff>114300</xdr:colOff>
      <xdr:row>39</xdr:row>
      <xdr:rowOff>2558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5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50835</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6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70286</xdr:rowOff>
    </xdr:from>
    <xdr:to>
      <xdr:col>112</xdr:col>
      <xdr:colOff>38100</xdr:colOff>
      <xdr:row>39</xdr:row>
      <xdr:rowOff>436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163013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53957</xdr:rowOff>
    </xdr:from>
    <xdr:to>
      <xdr:col>107</xdr:col>
      <xdr:colOff>101600</xdr:colOff>
      <xdr:row>38</xdr:row>
      <xdr:rowOff>155557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146684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66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42037</xdr:rowOff>
    </xdr:from>
    <xdr:to>
      <xdr:col>102</xdr:col>
      <xdr:colOff>165100</xdr:colOff>
      <xdr:row>38</xdr:row>
      <xdr:rowOff>143637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134764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6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563</xdr:rowOff>
    </xdr:from>
    <xdr:to>
      <xdr:col>98</xdr:col>
      <xdr:colOff>38100</xdr:colOff>
      <xdr:row>38</xdr:row>
      <xdr:rowOff>102163</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93290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47060</xdr:rowOff>
    </xdr:from>
    <xdr:to>
      <xdr:col>116</xdr:col>
      <xdr:colOff>63500</xdr:colOff>
      <xdr:row>58</xdr:row>
      <xdr:rowOff>59119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991160"/>
          <a:ext cx="8382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54451</xdr:rowOff>
    </xdr:from>
    <xdr:to>
      <xdr:col>111</xdr:col>
      <xdr:colOff>177800</xdr:colOff>
      <xdr:row>58</xdr:row>
      <xdr:rowOff>59119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99855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54451</xdr:rowOff>
    </xdr:from>
    <xdr:to>
      <xdr:col>107</xdr:col>
      <xdr:colOff>50800</xdr:colOff>
      <xdr:row>58</xdr:row>
      <xdr:rowOff>95866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998551"/>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7188</xdr:rowOff>
    </xdr:from>
    <xdr:to>
      <xdr:col>102</xdr:col>
      <xdr:colOff>114300</xdr:colOff>
      <xdr:row>58</xdr:row>
      <xdr:rowOff>95866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951288"/>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167710</xdr:rowOff>
    </xdr:from>
    <xdr:to>
      <xdr:col>116</xdr:col>
      <xdr:colOff>114300</xdr:colOff>
      <xdr:row>58</xdr:row>
      <xdr:rowOff>97860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9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19137</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8319</xdr:rowOff>
    </xdr:from>
    <xdr:to>
      <xdr:col>112</xdr:col>
      <xdr:colOff>38100</xdr:colOff>
      <xdr:row>58</xdr:row>
      <xdr:rowOff>109919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101046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0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3651</xdr:rowOff>
    </xdr:from>
    <xdr:to>
      <xdr:col>107</xdr:col>
      <xdr:colOff>101600</xdr:colOff>
      <xdr:row>58</xdr:row>
      <xdr:rowOff>105251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9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121778</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72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45066</xdr:rowOff>
    </xdr:from>
    <xdr:to>
      <xdr:col>102</xdr:col>
      <xdr:colOff>165100</xdr:colOff>
      <xdr:row>58</xdr:row>
      <xdr:rowOff>146666</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137793</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0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127838</xdr:rowOff>
    </xdr:from>
    <xdr:to>
      <xdr:col>98</xdr:col>
      <xdr:colOff>38100</xdr:colOff>
      <xdr:row>58</xdr:row>
      <xdr:rowOff>57988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74515</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389111" y="96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1854</xdr:rowOff>
    </xdr:from>
    <xdr:to>
      <xdr:col>116</xdr:col>
      <xdr:colOff>63500</xdr:colOff>
      <xdr:row>72</xdr:row>
      <xdr:rowOff>12789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346254"/>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12789</xdr:rowOff>
    </xdr:from>
    <xdr:to>
      <xdr:col>111</xdr:col>
      <xdr:colOff>177800</xdr:colOff>
      <xdr:row>72</xdr:row>
      <xdr:rowOff>56528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357189"/>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56528</xdr:rowOff>
    </xdr:from>
    <xdr:to>
      <xdr:col>107</xdr:col>
      <xdr:colOff>50800</xdr:colOff>
      <xdr:row>72</xdr:row>
      <xdr:rowOff>135966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40092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134862</xdr:rowOff>
    </xdr:from>
    <xdr:to>
      <xdr:col>102</xdr:col>
      <xdr:colOff>114300</xdr:colOff>
      <xdr:row>72</xdr:row>
      <xdr:rowOff>135966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47926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122504</xdr:rowOff>
    </xdr:from>
    <xdr:to>
      <xdr:col>116</xdr:col>
      <xdr:colOff>114300</xdr:colOff>
      <xdr:row>72</xdr:row>
      <xdr:rowOff>52654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2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45508</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21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133439</xdr:rowOff>
    </xdr:from>
    <xdr:to>
      <xdr:col>112</xdr:col>
      <xdr:colOff>38100</xdr:colOff>
      <xdr:row>72</xdr:row>
      <xdr:rowOff>63589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80116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2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5728</xdr:rowOff>
    </xdr:from>
    <xdr:to>
      <xdr:col>107</xdr:col>
      <xdr:colOff>101600</xdr:colOff>
      <xdr:row>72</xdr:row>
      <xdr:rowOff>107328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3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123855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1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85166</xdr:rowOff>
    </xdr:from>
    <xdr:to>
      <xdr:col>102</xdr:col>
      <xdr:colOff>165100</xdr:colOff>
      <xdr:row>73</xdr:row>
      <xdr:rowOff>15316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31843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22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84062</xdr:rowOff>
    </xdr:from>
    <xdr:to>
      <xdr:col>98</xdr:col>
      <xdr:colOff>38100</xdr:colOff>
      <xdr:row>73</xdr:row>
      <xdr:rowOff>14212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42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30739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2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職員数の減や退職手当支給対象者の減に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し、住民一人当たりの人件費は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となった。類似団体と比較すると住民一人当たりの人件費は平均より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19,668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円高く高水準で推移しているため、今後も定員管理計画を着実に実行し、再任用職員等の活用により、給与水準の適正化に努める。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物件費は、新型コロナウイルスのワクチン予防接種事業や感染者宿泊療養事業の増により、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類似団体と比較すると平均を上回っているため、引き続き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事務事業の見直し等により行財政運営の効率化に努める。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扶助費は、臨時特別給付金給付事業や子育て世帯への臨時特別給付金給付事業の増により、住民一人当たりの扶助費は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28,081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類似団体と比較すると平均を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今後も給付費、 医療費の適正化を図ると共に単独事業の見直しなどを行い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補助費等は、特別定額給付金給付事業の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により、住民一人当たりの補助費等は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100,286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となった。類似団体と比較すると平均を下回っているが、今後も負担金、補助金の事業効果を検証し、見直しや廃止により行財政運営の効率化に努める。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利率見直し及び新発債の利率減により減少したが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住民一人当たりの公債費は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円の増となった。依然として類似団体中でも高額となっているため、今後もより一層プライマリーバランスに配慮した予算編成を行い、公債費の抑制に努める。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52,618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円となっており、類似団体と比較しても平均より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16,022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円高くなっている。繰出金は平成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上昇傾向にあり、これは主に国民健康保険特別会計、介護保険特別会計、後期高齢者医療特別会計への繰出金が増加したことによるものである。本市では、類似団体と比較すると高齢化率が高く、今後もより進展することが見込まれることから、予防事業等を通じて給付費の抑制を図るなど、繰出金の増加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253,996
249,875
716.10
134,443,855
129,605,584
4,394,339
68,232,034
136,333,437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34544</xdr:rowOff>
    </xdr:from>
    <xdr:to>
      <xdr:col>24</xdr:col>
      <xdr:colOff>63500</xdr:colOff>
      <xdr:row>34</xdr:row>
      <xdr:rowOff>42926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6384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170942</xdr:rowOff>
    </xdr:from>
    <xdr:to>
      <xdr:col>19</xdr:col>
      <xdr:colOff>177800</xdr:colOff>
      <xdr:row>34</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87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169418</xdr:rowOff>
    </xdr:from>
    <xdr:to>
      <xdr:col>15</xdr:col>
      <xdr:colOff>50800</xdr:colOff>
      <xdr:row>33</xdr:row>
      <xdr:rowOff>170942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72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169418</xdr:rowOff>
    </xdr:from>
    <xdr:to>
      <xdr:col>10</xdr:col>
      <xdr:colOff>114300</xdr:colOff>
      <xdr:row>34</xdr:row>
      <xdr:rowOff>11684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27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155194</xdr:rowOff>
    </xdr:from>
    <xdr:to>
      <xdr:col>24</xdr:col>
      <xdr:colOff>114300</xdr:colOff>
      <xdr:row>34</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163576</xdr:rowOff>
    </xdr:from>
    <xdr:to>
      <xdr:col>20</xdr:col>
      <xdr:colOff>38100</xdr:colOff>
      <xdr:row>34</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110253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120142</xdr:rowOff>
    </xdr:from>
    <xdr:to>
      <xdr:col>15</xdr:col>
      <xdr:colOff>101600</xdr:colOff>
      <xdr:row>34</xdr:row>
      <xdr:rowOff>50292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118618</xdr:rowOff>
    </xdr:from>
    <xdr:to>
      <xdr:col>10</xdr:col>
      <xdr:colOff>165100</xdr:colOff>
      <xdr:row>34</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65295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63619</xdr:rowOff>
    </xdr:from>
    <xdr:to>
      <xdr:col>24</xdr:col>
      <xdr:colOff>63500</xdr:colOff>
      <xdr:row>56</xdr:row>
      <xdr:rowOff>52767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6119"/>
          <a:ext cx="838200" cy="10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63619</xdr:rowOff>
    </xdr:from>
    <xdr:to>
      <xdr:col>19</xdr:col>
      <xdr:colOff>177800</xdr:colOff>
      <xdr:row>56</xdr:row>
      <xdr:rowOff>97997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6119"/>
          <a:ext cx="889000" cy="106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97997</xdr:rowOff>
    </xdr:from>
    <xdr:to>
      <xdr:col>15</xdr:col>
      <xdr:colOff>50800</xdr:colOff>
      <xdr:row>57</xdr:row>
      <xdr:rowOff>21122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99197"/>
          <a:ext cx="889000" cy="9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139929</xdr:rowOff>
    </xdr:from>
    <xdr:to>
      <xdr:col>10</xdr:col>
      <xdr:colOff>114300</xdr:colOff>
      <xdr:row>57</xdr:row>
      <xdr:rowOff>21122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41129"/>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1967</xdr:rowOff>
    </xdr:from>
    <xdr:to>
      <xdr:col>24</xdr:col>
      <xdr:colOff>114300</xdr:colOff>
      <xdr:row>56</xdr:row>
      <xdr:rowOff>103567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0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24844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12819</xdr:rowOff>
    </xdr:from>
    <xdr:to>
      <xdr:col>20</xdr:col>
      <xdr:colOff>38100</xdr:colOff>
      <xdr:row>50</xdr:row>
      <xdr:rowOff>114419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130946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6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47197</xdr:rowOff>
    </xdr:from>
    <xdr:to>
      <xdr:col>15</xdr:col>
      <xdr:colOff>101600</xdr:colOff>
      <xdr:row>56</xdr:row>
      <xdr:rowOff>148797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165324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141772</xdr:rowOff>
    </xdr:from>
    <xdr:to>
      <xdr:col>10</xdr:col>
      <xdr:colOff>165100</xdr:colOff>
      <xdr:row>57</xdr:row>
      <xdr:rowOff>71922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88449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89129</xdr:rowOff>
    </xdr:from>
    <xdr:to>
      <xdr:col>6</xdr:col>
      <xdr:colOff>38100</xdr:colOff>
      <xdr:row>57</xdr:row>
      <xdr:rowOff>19279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35806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36666</xdr:rowOff>
    </xdr:from>
    <xdr:to>
      <xdr:col>24</xdr:col>
      <xdr:colOff>63500</xdr:colOff>
      <xdr:row>77</xdr:row>
      <xdr:rowOff>135031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66866"/>
          <a:ext cx="838200" cy="2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135031</xdr:rowOff>
    </xdr:from>
    <xdr:to>
      <xdr:col>19</xdr:col>
      <xdr:colOff>177800</xdr:colOff>
      <xdr:row>78</xdr:row>
      <xdr:rowOff>59570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36681"/>
          <a:ext cx="889000" cy="9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59570</xdr:rowOff>
    </xdr:from>
    <xdr:to>
      <xdr:col>15</xdr:col>
      <xdr:colOff>50800</xdr:colOff>
      <xdr:row>78</xdr:row>
      <xdr:rowOff>82366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32670"/>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13774</xdr:rowOff>
    </xdr:from>
    <xdr:to>
      <xdr:col>10</xdr:col>
      <xdr:colOff>114300</xdr:colOff>
      <xdr:row>78</xdr:row>
      <xdr:rowOff>82366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86874"/>
          <a:ext cx="889000" cy="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157316</xdr:rowOff>
    </xdr:from>
    <xdr:to>
      <xdr:col>24</xdr:col>
      <xdr:colOff>114300</xdr:colOff>
      <xdr:row>76</xdr:row>
      <xdr:rowOff>87466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8744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84231</xdr:rowOff>
    </xdr:from>
    <xdr:to>
      <xdr:col>20</xdr:col>
      <xdr:colOff>38100</xdr:colOff>
      <xdr:row>78</xdr:row>
      <xdr:rowOff>14381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0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8770</xdr:rowOff>
    </xdr:from>
    <xdr:to>
      <xdr:col>15</xdr:col>
      <xdr:colOff>101600</xdr:colOff>
      <xdr:row>78</xdr:row>
      <xdr:rowOff>110370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126897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5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31566</xdr:rowOff>
    </xdr:from>
    <xdr:to>
      <xdr:col>10</xdr:col>
      <xdr:colOff>165100</xdr:colOff>
      <xdr:row>78</xdr:row>
      <xdr:rowOff>133166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149693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134424</xdr:rowOff>
    </xdr:from>
    <xdr:to>
      <xdr:col>6</xdr:col>
      <xdr:colOff>38100</xdr:colOff>
      <xdr:row>78</xdr:row>
      <xdr:rowOff>64574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81101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11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94734</xdr:rowOff>
    </xdr:from>
    <xdr:to>
      <xdr:col>24</xdr:col>
      <xdr:colOff>63500</xdr:colOff>
      <xdr:row>96</xdr:row>
      <xdr:rowOff>73864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211034"/>
          <a:ext cx="838200" cy="3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33537</xdr:rowOff>
    </xdr:from>
    <xdr:to>
      <xdr:col>19</xdr:col>
      <xdr:colOff>177800</xdr:colOff>
      <xdr:row>96</xdr:row>
      <xdr:rowOff>73864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92737"/>
          <a:ext cx="889000" cy="4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9810</xdr:rowOff>
    </xdr:from>
    <xdr:to>
      <xdr:col>15</xdr:col>
      <xdr:colOff>50800</xdr:colOff>
      <xdr:row>96</xdr:row>
      <xdr:rowOff>33537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469010"/>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101592</xdr:rowOff>
    </xdr:from>
    <xdr:to>
      <xdr:col>10</xdr:col>
      <xdr:colOff>114300</xdr:colOff>
      <xdr:row>96</xdr:row>
      <xdr:rowOff>9810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217892"/>
          <a:ext cx="889000" cy="2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43934</xdr:rowOff>
    </xdr:from>
    <xdr:to>
      <xdr:col>24</xdr:col>
      <xdr:colOff>114300</xdr:colOff>
      <xdr:row>94</xdr:row>
      <xdr:rowOff>145534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66811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0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23064</xdr:rowOff>
    </xdr:from>
    <xdr:to>
      <xdr:col>20</xdr:col>
      <xdr:colOff>38100</xdr:colOff>
      <xdr:row>96</xdr:row>
      <xdr:rowOff>124664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154187</xdr:rowOff>
    </xdr:from>
    <xdr:to>
      <xdr:col>15</xdr:col>
      <xdr:colOff>101600</xdr:colOff>
      <xdr:row>96</xdr:row>
      <xdr:rowOff>84337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4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100864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130460</xdr:rowOff>
    </xdr:from>
    <xdr:to>
      <xdr:col>10</xdr:col>
      <xdr:colOff>165100</xdr:colOff>
      <xdr:row>96</xdr:row>
      <xdr:rowOff>60610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77137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50792</xdr:rowOff>
    </xdr:from>
    <xdr:to>
      <xdr:col>6</xdr:col>
      <xdr:colOff>38100</xdr:colOff>
      <xdr:row>94</xdr:row>
      <xdr:rowOff>152392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168919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94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38202</xdr:rowOff>
    </xdr:from>
    <xdr:to>
      <xdr:col>55</xdr:col>
      <xdr:colOff>0</xdr:colOff>
      <xdr:row>36</xdr:row>
      <xdr:rowOff>104953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867502"/>
          <a:ext cx="8382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38202</xdr:rowOff>
    </xdr:from>
    <xdr:to>
      <xdr:col>50</xdr:col>
      <xdr:colOff>114300</xdr:colOff>
      <xdr:row>36</xdr:row>
      <xdr:rowOff>80264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67502"/>
          <a:ext cx="8890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67463</xdr:rowOff>
    </xdr:from>
    <xdr:to>
      <xdr:col>45</xdr:col>
      <xdr:colOff>177800</xdr:colOff>
      <xdr:row>36</xdr:row>
      <xdr:rowOff>80264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396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67463</xdr:rowOff>
    </xdr:from>
    <xdr:to>
      <xdr:col>41</xdr:col>
      <xdr:colOff>50800</xdr:colOff>
      <xdr:row>36</xdr:row>
      <xdr:rowOff>92151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396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54153</xdr:rowOff>
    </xdr:from>
    <xdr:to>
      <xdr:col>55</xdr:col>
      <xdr:colOff>50800</xdr:colOff>
      <xdr:row>36</xdr:row>
      <xdr:rowOff>155753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77030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7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158852</xdr:rowOff>
    </xdr:from>
    <xdr:to>
      <xdr:col>50</xdr:col>
      <xdr:colOff>165100</xdr:colOff>
      <xdr:row>34</xdr:row>
      <xdr:rowOff>89002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105529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29464</xdr:rowOff>
    </xdr:from>
    <xdr:to>
      <xdr:col>46</xdr:col>
      <xdr:colOff>38100</xdr:colOff>
      <xdr:row>36</xdr:row>
      <xdr:rowOff>131064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147591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16663</xdr:rowOff>
    </xdr:from>
    <xdr:to>
      <xdr:col>41</xdr:col>
      <xdr:colOff>101600</xdr:colOff>
      <xdr:row>36</xdr:row>
      <xdr:rowOff>118263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134790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41351</xdr:rowOff>
    </xdr:from>
    <xdr:to>
      <xdr:col>36</xdr:col>
      <xdr:colOff>165100</xdr:colOff>
      <xdr:row>36</xdr:row>
      <xdr:rowOff>142951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159478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101524</xdr:rowOff>
    </xdr:from>
    <xdr:to>
      <xdr:col>55</xdr:col>
      <xdr:colOff>0</xdr:colOff>
      <xdr:row>53</xdr:row>
      <xdr:rowOff>55861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016924"/>
          <a:ext cx="838200" cy="1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101524</xdr:rowOff>
    </xdr:from>
    <xdr:to>
      <xdr:col>50</xdr:col>
      <xdr:colOff>114300</xdr:colOff>
      <xdr:row>52</xdr:row>
      <xdr:rowOff>114382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016924"/>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72892</xdr:rowOff>
    </xdr:from>
    <xdr:to>
      <xdr:col>45</xdr:col>
      <xdr:colOff>177800</xdr:colOff>
      <xdr:row>52</xdr:row>
      <xdr:rowOff>114382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8988292"/>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72892</xdr:rowOff>
    </xdr:from>
    <xdr:to>
      <xdr:col>41</xdr:col>
      <xdr:colOff>50800</xdr:colOff>
      <xdr:row>52</xdr:row>
      <xdr:rowOff>147586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8988292"/>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5061</xdr:rowOff>
    </xdr:from>
    <xdr:to>
      <xdr:col>55</xdr:col>
      <xdr:colOff>50800</xdr:colOff>
      <xdr:row>53</xdr:row>
      <xdr:rowOff>106661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0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27938</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894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50724</xdr:rowOff>
    </xdr:from>
    <xdr:to>
      <xdr:col>50</xdr:col>
      <xdr:colOff>165100</xdr:colOff>
      <xdr:row>52</xdr:row>
      <xdr:rowOff>152324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8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168851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87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63582</xdr:rowOff>
    </xdr:from>
    <xdr:to>
      <xdr:col>46</xdr:col>
      <xdr:colOff>38100</xdr:colOff>
      <xdr:row>52</xdr:row>
      <xdr:rowOff>165182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8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10259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7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22092</xdr:rowOff>
    </xdr:from>
    <xdr:to>
      <xdr:col>41</xdr:col>
      <xdr:colOff>101600</xdr:colOff>
      <xdr:row>52</xdr:row>
      <xdr:rowOff>123692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89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140219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7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96786</xdr:rowOff>
    </xdr:from>
    <xdr:to>
      <xdr:col>36</xdr:col>
      <xdr:colOff>165100</xdr:colOff>
      <xdr:row>53</xdr:row>
      <xdr:rowOff>26936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01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43463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7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160454</xdr:rowOff>
    </xdr:from>
    <xdr:to>
      <xdr:col>55</xdr:col>
      <xdr:colOff>0</xdr:colOff>
      <xdr:row>77</xdr:row>
      <xdr:rowOff>163246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2104"/>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163246</xdr:rowOff>
    </xdr:from>
    <xdr:to>
      <xdr:col>50</xdr:col>
      <xdr:colOff>114300</xdr:colOff>
      <xdr:row>78</xdr:row>
      <xdr:rowOff>66875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64896"/>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66875</xdr:rowOff>
    </xdr:from>
    <xdr:to>
      <xdr:col>45</xdr:col>
      <xdr:colOff>177800</xdr:colOff>
      <xdr:row>78</xdr:row>
      <xdr:rowOff>99025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39975"/>
          <a:ext cx="8890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99025</xdr:rowOff>
    </xdr:from>
    <xdr:to>
      <xdr:col>41</xdr:col>
      <xdr:colOff>50800</xdr:colOff>
      <xdr:row>78</xdr:row>
      <xdr:rowOff>100495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7212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109654</xdr:rowOff>
    </xdr:from>
    <xdr:to>
      <xdr:col>55</xdr:col>
      <xdr:colOff>50800</xdr:colOff>
      <xdr:row>78</xdr:row>
      <xdr:rowOff>39804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88081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112446</xdr:rowOff>
    </xdr:from>
    <xdr:to>
      <xdr:col>50</xdr:col>
      <xdr:colOff>165100</xdr:colOff>
      <xdr:row>78</xdr:row>
      <xdr:rowOff>42596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33723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16075</xdr:rowOff>
    </xdr:from>
    <xdr:to>
      <xdr:col>46</xdr:col>
      <xdr:colOff>38100</xdr:colOff>
      <xdr:row>78</xdr:row>
      <xdr:rowOff>117675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134202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48225</xdr:rowOff>
    </xdr:from>
    <xdr:to>
      <xdr:col>41</xdr:col>
      <xdr:colOff>101600</xdr:colOff>
      <xdr:row>78</xdr:row>
      <xdr:rowOff>149825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166352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49695</xdr:rowOff>
    </xdr:from>
    <xdr:to>
      <xdr:col>36</xdr:col>
      <xdr:colOff>165100</xdr:colOff>
      <xdr:row>78</xdr:row>
      <xdr:rowOff>151295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142422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154539</xdr:rowOff>
    </xdr:from>
    <xdr:to>
      <xdr:col>55</xdr:col>
      <xdr:colOff>0</xdr:colOff>
      <xdr:row>96</xdr:row>
      <xdr:rowOff>49670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42289"/>
          <a:ext cx="838200" cy="6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49670</xdr:rowOff>
    </xdr:from>
    <xdr:to>
      <xdr:col>50</xdr:col>
      <xdr:colOff>114300</xdr:colOff>
      <xdr:row>96</xdr:row>
      <xdr:rowOff>72244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08870"/>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72244</xdr:rowOff>
    </xdr:from>
    <xdr:to>
      <xdr:col>45</xdr:col>
      <xdr:colOff>177800</xdr:colOff>
      <xdr:row>96</xdr:row>
      <xdr:rowOff>112534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31444"/>
          <a:ext cx="889000" cy="4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11912</xdr:rowOff>
    </xdr:from>
    <xdr:to>
      <xdr:col>41</xdr:col>
      <xdr:colOff>50800</xdr:colOff>
      <xdr:row>96</xdr:row>
      <xdr:rowOff>112534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99662"/>
          <a:ext cx="889000" cy="2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103739</xdr:rowOff>
    </xdr:from>
    <xdr:to>
      <xdr:col>55</xdr:col>
      <xdr:colOff>50800</xdr:colOff>
      <xdr:row>96</xdr:row>
      <xdr:rowOff>33889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126616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170320</xdr:rowOff>
    </xdr:from>
    <xdr:to>
      <xdr:col>50</xdr:col>
      <xdr:colOff>165100</xdr:colOff>
      <xdr:row>96</xdr:row>
      <xdr:rowOff>100470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116997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21444</xdr:rowOff>
    </xdr:from>
    <xdr:to>
      <xdr:col>46</xdr:col>
      <xdr:colOff>38100</xdr:colOff>
      <xdr:row>96</xdr:row>
      <xdr:rowOff>123044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139571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61734</xdr:rowOff>
    </xdr:from>
    <xdr:to>
      <xdr:col>41</xdr:col>
      <xdr:colOff>101600</xdr:colOff>
      <xdr:row>96</xdr:row>
      <xdr:rowOff>163334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132562</xdr:rowOff>
    </xdr:from>
    <xdr:to>
      <xdr:col>36</xdr:col>
      <xdr:colOff>165100</xdr:colOff>
      <xdr:row>95</xdr:row>
      <xdr:rowOff>62712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79239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73079</xdr:rowOff>
    </xdr:from>
    <xdr:to>
      <xdr:col>85</xdr:col>
      <xdr:colOff>127000</xdr:colOff>
      <xdr:row>35</xdr:row>
      <xdr:rowOff>7275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02379"/>
          <a:ext cx="8382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73079</xdr:rowOff>
    </xdr:from>
    <xdr:to>
      <xdr:col>81</xdr:col>
      <xdr:colOff>50800</xdr:colOff>
      <xdr:row>34</xdr:row>
      <xdr:rowOff>114064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02379"/>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114064</xdr:rowOff>
    </xdr:from>
    <xdr:to>
      <xdr:col>76</xdr:col>
      <xdr:colOff>114300</xdr:colOff>
      <xdr:row>34</xdr:row>
      <xdr:rowOff>122392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4336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122392</xdr:rowOff>
    </xdr:from>
    <xdr:to>
      <xdr:col>71</xdr:col>
      <xdr:colOff>177800</xdr:colOff>
      <xdr:row>35</xdr:row>
      <xdr:rowOff>33074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951692"/>
          <a:ext cx="889000" cy="8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127925</xdr:rowOff>
    </xdr:from>
    <xdr:to>
      <xdr:col>85</xdr:col>
      <xdr:colOff>177800</xdr:colOff>
      <xdr:row>35</xdr:row>
      <xdr:rowOff>58075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150802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22279</xdr:rowOff>
    </xdr:from>
    <xdr:to>
      <xdr:col>81</xdr:col>
      <xdr:colOff>101600</xdr:colOff>
      <xdr:row>34</xdr:row>
      <xdr:rowOff>123879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140406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63264</xdr:rowOff>
    </xdr:from>
    <xdr:to>
      <xdr:col>76</xdr:col>
      <xdr:colOff>165100</xdr:colOff>
      <xdr:row>34</xdr:row>
      <xdr:rowOff>164864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9941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71592</xdr:rowOff>
    </xdr:from>
    <xdr:to>
      <xdr:col>72</xdr:col>
      <xdr:colOff>38100</xdr:colOff>
      <xdr:row>35</xdr:row>
      <xdr:rowOff>1742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18269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153724</xdr:rowOff>
    </xdr:from>
    <xdr:to>
      <xdr:col>67</xdr:col>
      <xdr:colOff>101600</xdr:colOff>
      <xdr:row>35</xdr:row>
      <xdr:rowOff>83874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8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100401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71381</xdr:rowOff>
    </xdr:from>
    <xdr:to>
      <xdr:col>85</xdr:col>
      <xdr:colOff>127000</xdr:colOff>
      <xdr:row>57</xdr:row>
      <xdr:rowOff>110799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672581"/>
          <a:ext cx="838200" cy="2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71381</xdr:rowOff>
    </xdr:from>
    <xdr:to>
      <xdr:col>81</xdr:col>
      <xdr:colOff>50800</xdr:colOff>
      <xdr:row>56</xdr:row>
      <xdr:rowOff>86142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672581"/>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86142</xdr:rowOff>
    </xdr:from>
    <xdr:to>
      <xdr:col>76</xdr:col>
      <xdr:colOff>114300</xdr:colOff>
      <xdr:row>57</xdr:row>
      <xdr:rowOff>160861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87342"/>
          <a:ext cx="889000" cy="24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121869</xdr:rowOff>
    </xdr:from>
    <xdr:to>
      <xdr:col>71</xdr:col>
      <xdr:colOff>177800</xdr:colOff>
      <xdr:row>57</xdr:row>
      <xdr:rowOff>160861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94519"/>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59999</xdr:rowOff>
    </xdr:from>
    <xdr:to>
      <xdr:col>85</xdr:col>
      <xdr:colOff>177800</xdr:colOff>
      <xdr:row>57</xdr:row>
      <xdr:rowOff>161599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3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38426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1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20581</xdr:rowOff>
    </xdr:from>
    <xdr:to>
      <xdr:col>81</xdr:col>
      <xdr:colOff>101600</xdr:colOff>
      <xdr:row>56</xdr:row>
      <xdr:rowOff>122181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35342</xdr:rowOff>
    </xdr:from>
    <xdr:to>
      <xdr:col>76</xdr:col>
      <xdr:colOff>165100</xdr:colOff>
      <xdr:row>56</xdr:row>
      <xdr:rowOff>136942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153469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4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110061</xdr:rowOff>
    </xdr:from>
    <xdr:to>
      <xdr:col>72</xdr:col>
      <xdr:colOff>38100</xdr:colOff>
      <xdr:row>58</xdr:row>
      <xdr:rowOff>40211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31338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71069</xdr:rowOff>
    </xdr:from>
    <xdr:to>
      <xdr:col>67</xdr:col>
      <xdr:colOff>101600</xdr:colOff>
      <xdr:row>58</xdr:row>
      <xdr:rowOff>1219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163796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43506</xdr:rowOff>
    </xdr:from>
    <xdr:to>
      <xdr:col>85</xdr:col>
      <xdr:colOff>127000</xdr:colOff>
      <xdr:row>78</xdr:row>
      <xdr:rowOff>107421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16606"/>
          <a:ext cx="838200" cy="6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43506</xdr:rowOff>
    </xdr:from>
    <xdr:to>
      <xdr:col>81</xdr:col>
      <xdr:colOff>50800</xdr:colOff>
      <xdr:row>78</xdr:row>
      <xdr:rowOff>55621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1660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55621</xdr:rowOff>
    </xdr:from>
    <xdr:to>
      <xdr:col>76</xdr:col>
      <xdr:colOff>114300</xdr:colOff>
      <xdr:row>78</xdr:row>
      <xdr:rowOff>104953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2872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104953</xdr:rowOff>
    </xdr:from>
    <xdr:to>
      <xdr:col>71</xdr:col>
      <xdr:colOff>177800</xdr:colOff>
      <xdr:row>78</xdr:row>
      <xdr:rowOff>121366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78053"/>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56621</xdr:rowOff>
    </xdr:from>
    <xdr:to>
      <xdr:col>85</xdr:col>
      <xdr:colOff>177800</xdr:colOff>
      <xdr:row>78</xdr:row>
      <xdr:rowOff>158221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164156</xdr:rowOff>
    </xdr:from>
    <xdr:to>
      <xdr:col>81</xdr:col>
      <xdr:colOff>101600</xdr:colOff>
      <xdr:row>78</xdr:row>
      <xdr:rowOff>94306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85433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5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4821</xdr:rowOff>
    </xdr:from>
    <xdr:to>
      <xdr:col>76</xdr:col>
      <xdr:colOff>165100</xdr:colOff>
      <xdr:row>78</xdr:row>
      <xdr:rowOff>106421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97548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7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54153</xdr:rowOff>
    </xdr:from>
    <xdr:to>
      <xdr:col>72</xdr:col>
      <xdr:colOff>38100</xdr:colOff>
      <xdr:row>78</xdr:row>
      <xdr:rowOff>155753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146880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19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70566</xdr:rowOff>
    </xdr:from>
    <xdr:to>
      <xdr:col>67</xdr:col>
      <xdr:colOff>101600</xdr:colOff>
      <xdr:row>79</xdr:row>
      <xdr:rowOff>716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163293</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102696</xdr:rowOff>
    </xdr:from>
    <xdr:to>
      <xdr:col>85</xdr:col>
      <xdr:colOff>127000</xdr:colOff>
      <xdr:row>90</xdr:row>
      <xdr:rowOff>109153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533196"/>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109153</xdr:rowOff>
    </xdr:from>
    <xdr:to>
      <xdr:col>81</xdr:col>
      <xdr:colOff>50800</xdr:colOff>
      <xdr:row>90</xdr:row>
      <xdr:rowOff>161389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53965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161389</xdr:rowOff>
    </xdr:from>
    <xdr:to>
      <xdr:col>76</xdr:col>
      <xdr:colOff>114300</xdr:colOff>
      <xdr:row>91</xdr:row>
      <xdr:rowOff>91379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5591889"/>
          <a:ext cx="889000" cy="1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61291</xdr:rowOff>
    </xdr:from>
    <xdr:to>
      <xdr:col>71</xdr:col>
      <xdr:colOff>177800</xdr:colOff>
      <xdr:row>91</xdr:row>
      <xdr:rowOff>91379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663241"/>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51896</xdr:rowOff>
    </xdr:from>
    <xdr:to>
      <xdr:col>85</xdr:col>
      <xdr:colOff>177800</xdr:colOff>
      <xdr:row>90</xdr:row>
      <xdr:rowOff>153496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4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4923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43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58353</xdr:rowOff>
    </xdr:from>
    <xdr:to>
      <xdr:col>81</xdr:col>
      <xdr:colOff>101600</xdr:colOff>
      <xdr:row>90</xdr:row>
      <xdr:rowOff>159953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4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5030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2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110589</xdr:rowOff>
    </xdr:from>
    <xdr:to>
      <xdr:col>76</xdr:col>
      <xdr:colOff>165100</xdr:colOff>
      <xdr:row>91</xdr:row>
      <xdr:rowOff>40739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57266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3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40579</xdr:rowOff>
    </xdr:from>
    <xdr:to>
      <xdr:col>72</xdr:col>
      <xdr:colOff>38100</xdr:colOff>
      <xdr:row>91</xdr:row>
      <xdr:rowOff>142179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158706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4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10491</xdr:rowOff>
    </xdr:from>
    <xdr:to>
      <xdr:col>67</xdr:col>
      <xdr:colOff>101600</xdr:colOff>
      <xdr:row>91</xdr:row>
      <xdr:rowOff>112091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128618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167513</xdr:rowOff>
    </xdr:from>
    <xdr:to>
      <xdr:col>116</xdr:col>
      <xdr:colOff>63500</xdr:colOff>
      <xdr:row>39</xdr:row>
      <xdr:rowOff>17780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8261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144653</xdr:rowOff>
    </xdr:from>
    <xdr:to>
      <xdr:col>111</xdr:col>
      <xdr:colOff>177800</xdr:colOff>
      <xdr:row>38</xdr:row>
      <xdr:rowOff>167513</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97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144653</xdr:rowOff>
    </xdr:from>
    <xdr:to>
      <xdr:col>107</xdr:col>
      <xdr:colOff>50800</xdr:colOff>
      <xdr:row>39</xdr:row>
      <xdr:rowOff>14351</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65975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14351</xdr:rowOff>
    </xdr:from>
    <xdr:to>
      <xdr:col>102</xdr:col>
      <xdr:colOff>114300</xdr:colOff>
      <xdr:row>39</xdr:row>
      <xdr:rowOff>43307</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670090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138430</xdr:rowOff>
    </xdr:from>
    <xdr:to>
      <xdr:col>116</xdr:col>
      <xdr:colOff>114300</xdr:colOff>
      <xdr:row>39</xdr:row>
      <xdr:rowOff>68580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53357</xdr:rowOff>
    </xdr:from>
    <xdr:ext cx="313932"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68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116713</xdr:rowOff>
    </xdr:from>
    <xdr:to>
      <xdr:col>112</xdr:col>
      <xdr:colOff>38100</xdr:colOff>
      <xdr:row>39</xdr:row>
      <xdr:rowOff>46863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37990</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4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93853</xdr:rowOff>
    </xdr:from>
    <xdr:to>
      <xdr:col>107</xdr:col>
      <xdr:colOff>101600</xdr:colOff>
      <xdr:row>39</xdr:row>
      <xdr:rowOff>24003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15130</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5017" y="6701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135001</xdr:rowOff>
    </xdr:from>
    <xdr:to>
      <xdr:col>102</xdr:col>
      <xdr:colOff>165100</xdr:colOff>
      <xdr:row>39</xdr:row>
      <xdr:rowOff>65151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56278</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42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163957</xdr:rowOff>
    </xdr:from>
    <xdr:to>
      <xdr:col>98</xdr:col>
      <xdr:colOff>38100</xdr:colOff>
      <xdr:row>39</xdr:row>
      <xdr:rowOff>94107</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85234</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51,486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6,544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円高くなっている。前年度対比でみると、特別定額給付金給付事業の皆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により主に総務管理費が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93,503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202,965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2,524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円高くなっている。前年度対比でみると、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臨時特別給付金事業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皆増や子育て世帯への臨時特別給付金給付事業の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24,786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51,967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5,354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円高くなっている。前年度対比でみると、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新型コロナウイルスのワクチン予防接種事業や感染者宿泊療養事業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の増加により、住民一人当たり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14,087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円高くなっている。前年度対比でみると、雇用維持助成金事業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や労働福祉施設整備事業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14,467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9,217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円高くなっている。前年度対比でみると、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下関漁港整備事業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の減少により、住民一人当たり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円低くなった。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50,221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7,194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円高くなっている。前年度対比でみると、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新総合体育館整備事業や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白雲台団地公営住宅等整備事業の増加により、住民一人当たり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3,495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40,135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円となっており、類似団体と比較すると平均より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なっている。前年度対比でみると、</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スクール構想推進事業の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6,457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くなった。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財政調整基金残高は前年度と比較すると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し、標準財政規模に対する割合は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実質収支は前年度と比較すると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億円増加し、標準財政規模に対する割合は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実質単年度収支は前年度と比較すると</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億円増加し、標準財政規模に対する割合は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4.04</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令和３年度は、地方交付税や地方消費税交付金等の歳入増により全ての項目において数値が改善されたが、引き続き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事務事業の見直しや歳入確保に努め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行財政運営の効率化を図り、財政健全化に努める。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連結実質赤字比率の全体の比率としては、令和３年度は▲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65.72%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で、令和２年度の▲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42.32%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改善している。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赤字となった会計は港湾特別会計の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会計で、赤字額は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267,455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111,470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千円減）であった。赤字の要因は、過去の大規模事業や高潮災害の復旧事業等の影響によるものだが、単年度収支は黒字であり、赤字額は年々縮小している。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赤字が生じていた臨海土地造成事業特別会計については、売却可能用地の完成により、単年度収支が大幅な黒字となった結果、令和元年度より赤字が解消した。今後は、造成した土地の売却が課題と認識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年度に策定した経営健全化計画の精神に則り、より一層の赤字解消を図っていく。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また、黒字となった他の会計においても、引き続き適切な財政運営に努める。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81</v>
      </c>
      <c r="C2" s="173"/>
      <c r="D2" s="174"/>
    </row>
    <row r="3" spans="1:119" ht="18.75" customHeight="1" thickBot="1" x14ac:dyDescent="0.2">
      <c r="A3" s="172"/>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91</v>
      </c>
      <c r="AZ4" s="457"/>
      <c r="BA4" s="457"/>
      <c r="BB4" s="457"/>
      <c r="BC4" s="457"/>
      <c r="BD4" s="457"/>
      <c r="BE4" s="457"/>
      <c r="BF4" s="457"/>
      <c r="BG4" s="457"/>
      <c r="BH4" s="457"/>
      <c r="BI4" s="457"/>
      <c r="BJ4" s="457"/>
      <c r="BK4" s="457"/>
      <c r="BL4" s="457"/>
      <c r="BM4" s="458"/>
      <c r="BN4" s="459">
        <v>134443855</v>
      </c>
      <c r="BO4" s="460"/>
      <c r="BP4" s="460"/>
      <c r="BQ4" s="460"/>
      <c r="BR4" s="460"/>
      <c r="BS4" s="460"/>
      <c r="BT4" s="460"/>
      <c r="BU4" s="461"/>
      <c r="BV4" s="459">
        <v>150570737</v>
      </c>
      <c r="BW4" s="460"/>
      <c r="BX4" s="460"/>
      <c r="BY4" s="460"/>
      <c r="BZ4" s="460"/>
      <c r="CA4" s="460"/>
      <c r="CB4" s="460"/>
      <c r="CC4" s="461"/>
      <c r="CD4" s="596" t="s">
        <v>92</v>
      </c>
      <c r="CE4" s="597"/>
      <c r="CF4" s="597"/>
      <c r="CG4" s="597"/>
      <c r="CH4" s="597"/>
      <c r="CI4" s="597"/>
      <c r="CJ4" s="597"/>
      <c r="CK4" s="597"/>
      <c r="CL4" s="597"/>
      <c r="CM4" s="597"/>
      <c r="CN4" s="597"/>
      <c r="CO4" s="597"/>
      <c r="CP4" s="597"/>
      <c r="CQ4" s="597"/>
      <c r="CR4" s="597"/>
      <c r="CS4" s="598"/>
      <c r="CT4" s="599">
        <v>6.4</v>
      </c>
      <c r="CU4" s="600"/>
      <c r="CV4" s="600"/>
      <c r="CW4" s="600"/>
      <c r="CX4" s="600"/>
      <c r="CY4" s="600"/>
      <c r="CZ4" s="600"/>
      <c r="DA4" s="601"/>
      <c r="DB4" s="599">
        <v>3.8</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93</v>
      </c>
      <c r="AN5" s="387"/>
      <c r="AO5" s="387"/>
      <c r="AP5" s="387"/>
      <c r="AQ5" s="387"/>
      <c r="AR5" s="387"/>
      <c r="AS5" s="387"/>
      <c r="AT5" s="388"/>
      <c r="AU5" s="488" t="s">
        <v>94</v>
      </c>
      <c r="AV5" s="489"/>
      <c r="AW5" s="489"/>
      <c r="AX5" s="489"/>
      <c r="AY5" s="444" t="s">
        <v>95</v>
      </c>
      <c r="AZ5" s="445"/>
      <c r="BA5" s="445"/>
      <c r="BB5" s="445"/>
      <c r="BC5" s="445"/>
      <c r="BD5" s="445"/>
      <c r="BE5" s="445"/>
      <c r="BF5" s="445"/>
      <c r="BG5" s="445"/>
      <c r="BH5" s="445"/>
      <c r="BI5" s="445"/>
      <c r="BJ5" s="445"/>
      <c r="BK5" s="445"/>
      <c r="BL5" s="445"/>
      <c r="BM5" s="446"/>
      <c r="BN5" s="430">
        <v>129605584</v>
      </c>
      <c r="BO5" s="431"/>
      <c r="BP5" s="431"/>
      <c r="BQ5" s="431"/>
      <c r="BR5" s="431"/>
      <c r="BS5" s="431"/>
      <c r="BT5" s="431"/>
      <c r="BU5" s="432"/>
      <c r="BV5" s="430">
        <v>147487605</v>
      </c>
      <c r="BW5" s="431"/>
      <c r="BX5" s="431"/>
      <c r="BY5" s="431"/>
      <c r="BZ5" s="431"/>
      <c r="CA5" s="431"/>
      <c r="CB5" s="431"/>
      <c r="CC5" s="432"/>
      <c r="CD5" s="470" t="s">
        <v>96</v>
      </c>
      <c r="CE5" s="390"/>
      <c r="CF5" s="390"/>
      <c r="CG5" s="390"/>
      <c r="CH5" s="390"/>
      <c r="CI5" s="390"/>
      <c r="CJ5" s="390"/>
      <c r="CK5" s="390"/>
      <c r="CL5" s="390"/>
      <c r="CM5" s="390"/>
      <c r="CN5" s="390"/>
      <c r="CO5" s="390"/>
      <c r="CP5" s="390"/>
      <c r="CQ5" s="390"/>
      <c r="CR5" s="390"/>
      <c r="CS5" s="471"/>
      <c r="CT5" s="427">
        <v>93.5</v>
      </c>
      <c r="CU5" s="428"/>
      <c r="CV5" s="428"/>
      <c r="CW5" s="428"/>
      <c r="CX5" s="428"/>
      <c r="CY5" s="428"/>
      <c r="CZ5" s="428"/>
      <c r="DA5" s="429"/>
      <c r="DB5" s="427">
        <v>98.4</v>
      </c>
      <c r="DC5" s="428"/>
      <c r="DD5" s="428"/>
      <c r="DE5" s="428"/>
      <c r="DF5" s="428"/>
      <c r="DG5" s="428"/>
      <c r="DH5" s="428"/>
      <c r="DI5" s="429"/>
    </row>
    <row r="6" spans="1:119" ht="18.75" customHeight="1" x14ac:dyDescent="0.15">
      <c r="A6" s="172"/>
      <c r="B6" s="576" t="s">
        <v>97</v>
      </c>
      <c r="C6" s="417"/>
      <c r="D6" s="417"/>
      <c r="E6" s="577"/>
      <c r="F6" s="577"/>
      <c r="G6" s="577"/>
      <c r="H6" s="577"/>
      <c r="I6" s="577"/>
      <c r="J6" s="577"/>
      <c r="K6" s="577"/>
      <c r="L6" s="577" t="s">
        <v>98</v>
      </c>
      <c r="M6" s="577"/>
      <c r="N6" s="577"/>
      <c r="O6" s="577"/>
      <c r="P6" s="577"/>
      <c r="Q6" s="577"/>
      <c r="R6" s="415"/>
      <c r="S6" s="415"/>
      <c r="T6" s="415"/>
      <c r="U6" s="415"/>
      <c r="V6" s="583"/>
      <c r="W6" s="520" t="s">
        <v>99</v>
      </c>
      <c r="X6" s="416"/>
      <c r="Y6" s="416"/>
      <c r="Z6" s="416"/>
      <c r="AA6" s="416"/>
      <c r="AB6" s="417"/>
      <c r="AC6" s="588" t="s">
        <v>100</v>
      </c>
      <c r="AD6" s="589"/>
      <c r="AE6" s="589"/>
      <c r="AF6" s="589"/>
      <c r="AG6" s="589"/>
      <c r="AH6" s="589"/>
      <c r="AI6" s="589"/>
      <c r="AJ6" s="589"/>
      <c r="AK6" s="589"/>
      <c r="AL6" s="590"/>
      <c r="AM6" s="487" t="s">
        <v>101</v>
      </c>
      <c r="AN6" s="387"/>
      <c r="AO6" s="387"/>
      <c r="AP6" s="387"/>
      <c r="AQ6" s="387"/>
      <c r="AR6" s="387"/>
      <c r="AS6" s="387"/>
      <c r="AT6" s="388"/>
      <c r="AU6" s="488" t="s">
        <v>102</v>
      </c>
      <c r="AV6" s="489"/>
      <c r="AW6" s="489"/>
      <c r="AX6" s="489"/>
      <c r="AY6" s="444" t="s">
        <v>103</v>
      </c>
      <c r="AZ6" s="445"/>
      <c r="BA6" s="445"/>
      <c r="BB6" s="445"/>
      <c r="BC6" s="445"/>
      <c r="BD6" s="445"/>
      <c r="BE6" s="445"/>
      <c r="BF6" s="445"/>
      <c r="BG6" s="445"/>
      <c r="BH6" s="445"/>
      <c r="BI6" s="445"/>
      <c r="BJ6" s="445"/>
      <c r="BK6" s="445"/>
      <c r="BL6" s="445"/>
      <c r="BM6" s="446"/>
      <c r="BN6" s="430">
        <v>4838271</v>
      </c>
      <c r="BO6" s="431"/>
      <c r="BP6" s="431"/>
      <c r="BQ6" s="431"/>
      <c r="BR6" s="431"/>
      <c r="BS6" s="431"/>
      <c r="BT6" s="431"/>
      <c r="BU6" s="432"/>
      <c r="BV6" s="430">
        <v>3083132</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99.8</v>
      </c>
      <c r="CU6" s="574"/>
      <c r="CV6" s="574"/>
      <c r="CW6" s="574"/>
      <c r="CX6" s="574"/>
      <c r="CY6" s="574"/>
      <c r="CZ6" s="574"/>
      <c r="DA6" s="575"/>
      <c r="DB6" s="573">
        <v>104.8</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106</v>
      </c>
      <c r="AV7" s="489"/>
      <c r="AW7" s="489"/>
      <c r="AX7" s="489"/>
      <c r="AY7" s="444" t="s">
        <v>107</v>
      </c>
      <c r="AZ7" s="445"/>
      <c r="BA7" s="445"/>
      <c r="BB7" s="445"/>
      <c r="BC7" s="445"/>
      <c r="BD7" s="445"/>
      <c r="BE7" s="445"/>
      <c r="BF7" s="445"/>
      <c r="BG7" s="445"/>
      <c r="BH7" s="445"/>
      <c r="BI7" s="445"/>
      <c r="BJ7" s="445"/>
      <c r="BK7" s="445"/>
      <c r="BL7" s="445"/>
      <c r="BM7" s="446"/>
      <c r="BN7" s="430">
        <v>443932</v>
      </c>
      <c r="BO7" s="431"/>
      <c r="BP7" s="431"/>
      <c r="BQ7" s="431"/>
      <c r="BR7" s="431"/>
      <c r="BS7" s="431"/>
      <c r="BT7" s="431"/>
      <c r="BU7" s="432"/>
      <c r="BV7" s="430">
        <v>547082</v>
      </c>
      <c r="BW7" s="431"/>
      <c r="BX7" s="431"/>
      <c r="BY7" s="431"/>
      <c r="BZ7" s="431"/>
      <c r="CA7" s="431"/>
      <c r="CB7" s="431"/>
      <c r="CC7" s="432"/>
      <c r="CD7" s="470" t="s">
        <v>108</v>
      </c>
      <c r="CE7" s="390"/>
      <c r="CF7" s="390"/>
      <c r="CG7" s="390"/>
      <c r="CH7" s="390"/>
      <c r="CI7" s="390"/>
      <c r="CJ7" s="390"/>
      <c r="CK7" s="390"/>
      <c r="CL7" s="390"/>
      <c r="CM7" s="390"/>
      <c r="CN7" s="390"/>
      <c r="CO7" s="390"/>
      <c r="CP7" s="390"/>
      <c r="CQ7" s="390"/>
      <c r="CR7" s="390"/>
      <c r="CS7" s="471"/>
      <c r="CT7" s="430">
        <v>68232034</v>
      </c>
      <c r="CU7" s="431"/>
      <c r="CV7" s="431"/>
      <c r="CW7" s="431"/>
      <c r="CX7" s="431"/>
      <c r="CY7" s="431"/>
      <c r="CZ7" s="431"/>
      <c r="DA7" s="432"/>
      <c r="DB7" s="430">
        <v>66589828</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109</v>
      </c>
      <c r="AN8" s="387"/>
      <c r="AO8" s="387"/>
      <c r="AP8" s="387"/>
      <c r="AQ8" s="387"/>
      <c r="AR8" s="387"/>
      <c r="AS8" s="387"/>
      <c r="AT8" s="388"/>
      <c r="AU8" s="488" t="s">
        <v>110</v>
      </c>
      <c r="AV8" s="489"/>
      <c r="AW8" s="489"/>
      <c r="AX8" s="489"/>
      <c r="AY8" s="444" t="s">
        <v>111</v>
      </c>
      <c r="AZ8" s="445"/>
      <c r="BA8" s="445"/>
      <c r="BB8" s="445"/>
      <c r="BC8" s="445"/>
      <c r="BD8" s="445"/>
      <c r="BE8" s="445"/>
      <c r="BF8" s="445"/>
      <c r="BG8" s="445"/>
      <c r="BH8" s="445"/>
      <c r="BI8" s="445"/>
      <c r="BJ8" s="445"/>
      <c r="BK8" s="445"/>
      <c r="BL8" s="445"/>
      <c r="BM8" s="446"/>
      <c r="BN8" s="430">
        <v>4394339</v>
      </c>
      <c r="BO8" s="431"/>
      <c r="BP8" s="431"/>
      <c r="BQ8" s="431"/>
      <c r="BR8" s="431"/>
      <c r="BS8" s="431"/>
      <c r="BT8" s="431"/>
      <c r="BU8" s="432"/>
      <c r="BV8" s="430">
        <v>2536050</v>
      </c>
      <c r="BW8" s="431"/>
      <c r="BX8" s="431"/>
      <c r="BY8" s="431"/>
      <c r="BZ8" s="431"/>
      <c r="CA8" s="431"/>
      <c r="CB8" s="431"/>
      <c r="CC8" s="432"/>
      <c r="CD8" s="470" t="s">
        <v>112</v>
      </c>
      <c r="CE8" s="390"/>
      <c r="CF8" s="390"/>
      <c r="CG8" s="390"/>
      <c r="CH8" s="390"/>
      <c r="CI8" s="390"/>
      <c r="CJ8" s="390"/>
      <c r="CK8" s="390"/>
      <c r="CL8" s="390"/>
      <c r="CM8" s="390"/>
      <c r="CN8" s="390"/>
      <c r="CO8" s="390"/>
      <c r="CP8" s="390"/>
      <c r="CQ8" s="390"/>
      <c r="CR8" s="390"/>
      <c r="CS8" s="471"/>
      <c r="CT8" s="533">
        <v>0.54</v>
      </c>
      <c r="CU8" s="534"/>
      <c r="CV8" s="534"/>
      <c r="CW8" s="534"/>
      <c r="CX8" s="534"/>
      <c r="CY8" s="534"/>
      <c r="CZ8" s="534"/>
      <c r="DA8" s="535"/>
      <c r="DB8" s="533">
        <v>0.55000000000000004</v>
      </c>
      <c r="DC8" s="534"/>
      <c r="DD8" s="534"/>
      <c r="DE8" s="534"/>
      <c r="DF8" s="534"/>
      <c r="DG8" s="534"/>
      <c r="DH8" s="534"/>
      <c r="DI8" s="535"/>
    </row>
    <row r="9" spans="1:119" ht="18.75" customHeight="1" thickBot="1" x14ac:dyDescent="0.2">
      <c r="A9" s="172"/>
      <c r="B9" s="562" t="s">
        <v>113</v>
      </c>
      <c r="C9" s="563"/>
      <c r="D9" s="563"/>
      <c r="E9" s="563"/>
      <c r="F9" s="563"/>
      <c r="G9" s="563"/>
      <c r="H9" s="563"/>
      <c r="I9" s="563"/>
      <c r="J9" s="563"/>
      <c r="K9" s="481"/>
      <c r="L9" s="564" t="s">
        <v>114</v>
      </c>
      <c r="M9" s="565"/>
      <c r="N9" s="565"/>
      <c r="O9" s="565"/>
      <c r="P9" s="565"/>
      <c r="Q9" s="566"/>
      <c r="R9" s="567">
        <v>255051</v>
      </c>
      <c r="S9" s="568"/>
      <c r="T9" s="568"/>
      <c r="U9" s="568"/>
      <c r="V9" s="569"/>
      <c r="W9" s="499" t="s">
        <v>115</v>
      </c>
      <c r="X9" s="500"/>
      <c r="Y9" s="500"/>
      <c r="Z9" s="500"/>
      <c r="AA9" s="500"/>
      <c r="AB9" s="500"/>
      <c r="AC9" s="500"/>
      <c r="AD9" s="500"/>
      <c r="AE9" s="500"/>
      <c r="AF9" s="500"/>
      <c r="AG9" s="500"/>
      <c r="AH9" s="500"/>
      <c r="AI9" s="500"/>
      <c r="AJ9" s="500"/>
      <c r="AK9" s="500"/>
      <c r="AL9" s="570"/>
      <c r="AM9" s="487" t="s">
        <v>116</v>
      </c>
      <c r="AN9" s="387"/>
      <c r="AO9" s="387"/>
      <c r="AP9" s="387"/>
      <c r="AQ9" s="387"/>
      <c r="AR9" s="387"/>
      <c r="AS9" s="387"/>
      <c r="AT9" s="388"/>
      <c r="AU9" s="488" t="s">
        <v>102</v>
      </c>
      <c r="AV9" s="489"/>
      <c r="AW9" s="489"/>
      <c r="AX9" s="489"/>
      <c r="AY9" s="444" t="s">
        <v>117</v>
      </c>
      <c r="AZ9" s="445"/>
      <c r="BA9" s="445"/>
      <c r="BB9" s="445"/>
      <c r="BC9" s="445"/>
      <c r="BD9" s="445"/>
      <c r="BE9" s="445"/>
      <c r="BF9" s="445"/>
      <c r="BG9" s="445"/>
      <c r="BH9" s="445"/>
      <c r="BI9" s="445"/>
      <c r="BJ9" s="445"/>
      <c r="BK9" s="445"/>
      <c r="BL9" s="445"/>
      <c r="BM9" s="446"/>
      <c r="BN9" s="430">
        <v>1858289</v>
      </c>
      <c r="BO9" s="431"/>
      <c r="BP9" s="431"/>
      <c r="BQ9" s="431"/>
      <c r="BR9" s="431"/>
      <c r="BS9" s="431"/>
      <c r="BT9" s="431"/>
      <c r="BU9" s="432"/>
      <c r="BV9" s="430">
        <v>170958</v>
      </c>
      <c r="BW9" s="431"/>
      <c r="BX9" s="431"/>
      <c r="BY9" s="431"/>
      <c r="BZ9" s="431"/>
      <c r="CA9" s="431"/>
      <c r="CB9" s="431"/>
      <c r="CC9" s="432"/>
      <c r="CD9" s="470" t="s">
        <v>118</v>
      </c>
      <c r="CE9" s="390"/>
      <c r="CF9" s="390"/>
      <c r="CG9" s="390"/>
      <c r="CH9" s="390"/>
      <c r="CI9" s="390"/>
      <c r="CJ9" s="390"/>
      <c r="CK9" s="390"/>
      <c r="CL9" s="390"/>
      <c r="CM9" s="390"/>
      <c r="CN9" s="390"/>
      <c r="CO9" s="390"/>
      <c r="CP9" s="390"/>
      <c r="CQ9" s="390"/>
      <c r="CR9" s="390"/>
      <c r="CS9" s="471"/>
      <c r="CT9" s="427">
        <v>18.2</v>
      </c>
      <c r="CU9" s="428"/>
      <c r="CV9" s="428"/>
      <c r="CW9" s="428"/>
      <c r="CX9" s="428"/>
      <c r="CY9" s="428"/>
      <c r="CZ9" s="428"/>
      <c r="DA9" s="429"/>
      <c r="DB9" s="427">
        <v>19.2</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119</v>
      </c>
      <c r="M10" s="387"/>
      <c r="N10" s="387"/>
      <c r="O10" s="387"/>
      <c r="P10" s="387"/>
      <c r="Q10" s="388"/>
      <c r="R10" s="383">
        <v>268517</v>
      </c>
      <c r="S10" s="384"/>
      <c r="T10" s="384"/>
      <c r="U10" s="384"/>
      <c r="V10" s="443"/>
      <c r="W10" s="571"/>
      <c r="X10" s="381"/>
      <c r="Y10" s="381"/>
      <c r="Z10" s="381"/>
      <c r="AA10" s="381"/>
      <c r="AB10" s="381"/>
      <c r="AC10" s="381"/>
      <c r="AD10" s="381"/>
      <c r="AE10" s="381"/>
      <c r="AF10" s="381"/>
      <c r="AG10" s="381"/>
      <c r="AH10" s="381"/>
      <c r="AI10" s="381"/>
      <c r="AJ10" s="381"/>
      <c r="AK10" s="381"/>
      <c r="AL10" s="572"/>
      <c r="AM10" s="487" t="s">
        <v>120</v>
      </c>
      <c r="AN10" s="387"/>
      <c r="AO10" s="387"/>
      <c r="AP10" s="387"/>
      <c r="AQ10" s="387"/>
      <c r="AR10" s="387"/>
      <c r="AS10" s="387"/>
      <c r="AT10" s="388"/>
      <c r="AU10" s="488" t="s">
        <v>121</v>
      </c>
      <c r="AV10" s="489"/>
      <c r="AW10" s="489"/>
      <c r="AX10" s="489"/>
      <c r="AY10" s="444" t="s">
        <v>122</v>
      </c>
      <c r="AZ10" s="445"/>
      <c r="BA10" s="445"/>
      <c r="BB10" s="445"/>
      <c r="BC10" s="445"/>
      <c r="BD10" s="445"/>
      <c r="BE10" s="445"/>
      <c r="BF10" s="445"/>
      <c r="BG10" s="445"/>
      <c r="BH10" s="445"/>
      <c r="BI10" s="445"/>
      <c r="BJ10" s="445"/>
      <c r="BK10" s="445"/>
      <c r="BL10" s="445"/>
      <c r="BM10" s="446"/>
      <c r="BN10" s="430">
        <v>1331899</v>
      </c>
      <c r="BO10" s="431"/>
      <c r="BP10" s="431"/>
      <c r="BQ10" s="431"/>
      <c r="BR10" s="431"/>
      <c r="BS10" s="431"/>
      <c r="BT10" s="431"/>
      <c r="BU10" s="432"/>
      <c r="BV10" s="430">
        <v>1364309</v>
      </c>
      <c r="BW10" s="431"/>
      <c r="BX10" s="431"/>
      <c r="BY10" s="431"/>
      <c r="BZ10" s="431"/>
      <c r="CA10" s="431"/>
      <c r="CB10" s="431"/>
      <c r="CC10" s="432"/>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124</v>
      </c>
      <c r="M11" s="392"/>
      <c r="N11" s="392"/>
      <c r="O11" s="392"/>
      <c r="P11" s="392"/>
      <c r="Q11" s="393"/>
      <c r="R11" s="559" t="s">
        <v>125</v>
      </c>
      <c r="S11" s="560"/>
      <c r="T11" s="560"/>
      <c r="U11" s="560"/>
      <c r="V11" s="561"/>
      <c r="W11" s="571"/>
      <c r="X11" s="381"/>
      <c r="Y11" s="381"/>
      <c r="Z11" s="381"/>
      <c r="AA11" s="381"/>
      <c r="AB11" s="381"/>
      <c r="AC11" s="381"/>
      <c r="AD11" s="381"/>
      <c r="AE11" s="381"/>
      <c r="AF11" s="381"/>
      <c r="AG11" s="381"/>
      <c r="AH11" s="381"/>
      <c r="AI11" s="381"/>
      <c r="AJ11" s="381"/>
      <c r="AK11" s="381"/>
      <c r="AL11" s="572"/>
      <c r="AM11" s="487" t="s">
        <v>126</v>
      </c>
      <c r="AN11" s="387"/>
      <c r="AO11" s="387"/>
      <c r="AP11" s="387"/>
      <c r="AQ11" s="387"/>
      <c r="AR11" s="387"/>
      <c r="AS11" s="387"/>
      <c r="AT11" s="388"/>
      <c r="AU11" s="488" t="s">
        <v>121</v>
      </c>
      <c r="AV11" s="489"/>
      <c r="AW11" s="489"/>
      <c r="AX11" s="489"/>
      <c r="AY11" s="444" t="s">
        <v>127</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128</v>
      </c>
      <c r="CE11" s="390"/>
      <c r="CF11" s="390"/>
      <c r="CG11" s="390"/>
      <c r="CH11" s="390"/>
      <c r="CI11" s="390"/>
      <c r="CJ11" s="390"/>
      <c r="CK11" s="390"/>
      <c r="CL11" s="390"/>
      <c r="CM11" s="390"/>
      <c r="CN11" s="390"/>
      <c r="CO11" s="390"/>
      <c r="CP11" s="390"/>
      <c r="CQ11" s="390"/>
      <c r="CR11" s="390"/>
      <c r="CS11" s="471"/>
      <c r="CT11" s="533" t="s">
        <v>129</v>
      </c>
      <c r="CU11" s="534"/>
      <c r="CV11" s="534"/>
      <c r="CW11" s="534"/>
      <c r="CX11" s="534"/>
      <c r="CY11" s="534"/>
      <c r="CZ11" s="534"/>
      <c r="DA11" s="535"/>
      <c r="DB11" s="533" t="s">
        <v>130</v>
      </c>
      <c r="DC11" s="534"/>
      <c r="DD11" s="534"/>
      <c r="DE11" s="534"/>
      <c r="DF11" s="534"/>
      <c r="DG11" s="534"/>
      <c r="DH11" s="534"/>
      <c r="DI11" s="535"/>
    </row>
    <row r="12" spans="1:119" ht="18.75" customHeight="1" x14ac:dyDescent="0.15">
      <c r="A12" s="172"/>
      <c r="B12" s="536" t="s">
        <v>131</v>
      </c>
      <c r="C12" s="537"/>
      <c r="D12" s="537"/>
      <c r="E12" s="537"/>
      <c r="F12" s="537"/>
      <c r="G12" s="537"/>
      <c r="H12" s="537"/>
      <c r="I12" s="537"/>
      <c r="J12" s="537"/>
      <c r="K12" s="538"/>
      <c r="L12" s="545" t="s">
        <v>132</v>
      </c>
      <c r="M12" s="546"/>
      <c r="N12" s="546"/>
      <c r="O12" s="546"/>
      <c r="P12" s="546"/>
      <c r="Q12" s="547"/>
      <c r="R12" s="548">
        <v>253996</v>
      </c>
      <c r="S12" s="549"/>
      <c r="T12" s="549"/>
      <c r="U12" s="549"/>
      <c r="V12" s="550"/>
      <c r="W12" s="551" t="s">
        <v>1</v>
      </c>
      <c r="X12" s="489"/>
      <c r="Y12" s="489"/>
      <c r="Z12" s="489"/>
      <c r="AA12" s="489"/>
      <c r="AB12" s="552"/>
      <c r="AC12" s="553" t="s">
        <v>133</v>
      </c>
      <c r="AD12" s="554"/>
      <c r="AE12" s="554"/>
      <c r="AF12" s="554"/>
      <c r="AG12" s="555"/>
      <c r="AH12" s="553" t="s">
        <v>134</v>
      </c>
      <c r="AI12" s="554"/>
      <c r="AJ12" s="554"/>
      <c r="AK12" s="554"/>
      <c r="AL12" s="556"/>
      <c r="AM12" s="487" t="s">
        <v>135</v>
      </c>
      <c r="AN12" s="387"/>
      <c r="AO12" s="387"/>
      <c r="AP12" s="387"/>
      <c r="AQ12" s="387"/>
      <c r="AR12" s="387"/>
      <c r="AS12" s="387"/>
      <c r="AT12" s="388"/>
      <c r="AU12" s="488" t="s">
        <v>102</v>
      </c>
      <c r="AV12" s="489"/>
      <c r="AW12" s="489"/>
      <c r="AX12" s="489"/>
      <c r="AY12" s="444" t="s">
        <v>136</v>
      </c>
      <c r="AZ12" s="445"/>
      <c r="BA12" s="445"/>
      <c r="BB12" s="445"/>
      <c r="BC12" s="445"/>
      <c r="BD12" s="445"/>
      <c r="BE12" s="445"/>
      <c r="BF12" s="445"/>
      <c r="BG12" s="445"/>
      <c r="BH12" s="445"/>
      <c r="BI12" s="445"/>
      <c r="BJ12" s="445"/>
      <c r="BK12" s="445"/>
      <c r="BL12" s="445"/>
      <c r="BM12" s="446"/>
      <c r="BN12" s="430">
        <v>500000</v>
      </c>
      <c r="BO12" s="431"/>
      <c r="BP12" s="431"/>
      <c r="BQ12" s="431"/>
      <c r="BR12" s="431"/>
      <c r="BS12" s="431"/>
      <c r="BT12" s="431"/>
      <c r="BU12" s="432"/>
      <c r="BV12" s="430">
        <v>1600000</v>
      </c>
      <c r="BW12" s="431"/>
      <c r="BX12" s="431"/>
      <c r="BY12" s="431"/>
      <c r="BZ12" s="431"/>
      <c r="CA12" s="431"/>
      <c r="CB12" s="431"/>
      <c r="CC12" s="432"/>
      <c r="CD12" s="470" t="s">
        <v>137</v>
      </c>
      <c r="CE12" s="390"/>
      <c r="CF12" s="390"/>
      <c r="CG12" s="390"/>
      <c r="CH12" s="390"/>
      <c r="CI12" s="390"/>
      <c r="CJ12" s="390"/>
      <c r="CK12" s="390"/>
      <c r="CL12" s="390"/>
      <c r="CM12" s="390"/>
      <c r="CN12" s="390"/>
      <c r="CO12" s="390"/>
      <c r="CP12" s="390"/>
      <c r="CQ12" s="390"/>
      <c r="CR12" s="390"/>
      <c r="CS12" s="471"/>
      <c r="CT12" s="533" t="s">
        <v>138</v>
      </c>
      <c r="CU12" s="534"/>
      <c r="CV12" s="534"/>
      <c r="CW12" s="534"/>
      <c r="CX12" s="534"/>
      <c r="CY12" s="534"/>
      <c r="CZ12" s="534"/>
      <c r="DA12" s="535"/>
      <c r="DB12" s="533" t="s">
        <v>138</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139</v>
      </c>
      <c r="N13" s="515"/>
      <c r="O13" s="515"/>
      <c r="P13" s="515"/>
      <c r="Q13" s="516"/>
      <c r="R13" s="517">
        <v>249875</v>
      </c>
      <c r="S13" s="518"/>
      <c r="T13" s="518"/>
      <c r="U13" s="518"/>
      <c r="V13" s="519"/>
      <c r="W13" s="520" t="s">
        <v>140</v>
      </c>
      <c r="X13" s="416"/>
      <c r="Y13" s="416"/>
      <c r="Z13" s="416"/>
      <c r="AA13" s="416"/>
      <c r="AB13" s="417"/>
      <c r="AC13" s="383">
        <v>4655</v>
      </c>
      <c r="AD13" s="384"/>
      <c r="AE13" s="384"/>
      <c r="AF13" s="384"/>
      <c r="AG13" s="385"/>
      <c r="AH13" s="383">
        <v>5584</v>
      </c>
      <c r="AI13" s="384"/>
      <c r="AJ13" s="384"/>
      <c r="AK13" s="384"/>
      <c r="AL13" s="443"/>
      <c r="AM13" s="487" t="s">
        <v>141</v>
      </c>
      <c r="AN13" s="387"/>
      <c r="AO13" s="387"/>
      <c r="AP13" s="387"/>
      <c r="AQ13" s="387"/>
      <c r="AR13" s="387"/>
      <c r="AS13" s="387"/>
      <c r="AT13" s="388"/>
      <c r="AU13" s="488" t="s">
        <v>121</v>
      </c>
      <c r="AV13" s="489"/>
      <c r="AW13" s="489"/>
      <c r="AX13" s="489"/>
      <c r="AY13" s="444" t="s">
        <v>142</v>
      </c>
      <c r="AZ13" s="445"/>
      <c r="BA13" s="445"/>
      <c r="BB13" s="445"/>
      <c r="BC13" s="445"/>
      <c r="BD13" s="445"/>
      <c r="BE13" s="445"/>
      <c r="BF13" s="445"/>
      <c r="BG13" s="445"/>
      <c r="BH13" s="445"/>
      <c r="BI13" s="445"/>
      <c r="BJ13" s="445"/>
      <c r="BK13" s="445"/>
      <c r="BL13" s="445"/>
      <c r="BM13" s="446"/>
      <c r="BN13" s="430">
        <v>2690188</v>
      </c>
      <c r="BO13" s="431"/>
      <c r="BP13" s="431"/>
      <c r="BQ13" s="431"/>
      <c r="BR13" s="431"/>
      <c r="BS13" s="431"/>
      <c r="BT13" s="431"/>
      <c r="BU13" s="432"/>
      <c r="BV13" s="430">
        <v>-64733</v>
      </c>
      <c r="BW13" s="431"/>
      <c r="BX13" s="431"/>
      <c r="BY13" s="431"/>
      <c r="BZ13" s="431"/>
      <c r="CA13" s="431"/>
      <c r="CB13" s="431"/>
      <c r="CC13" s="432"/>
      <c r="CD13" s="470" t="s">
        <v>143</v>
      </c>
      <c r="CE13" s="390"/>
      <c r="CF13" s="390"/>
      <c r="CG13" s="390"/>
      <c r="CH13" s="390"/>
      <c r="CI13" s="390"/>
      <c r="CJ13" s="390"/>
      <c r="CK13" s="390"/>
      <c r="CL13" s="390"/>
      <c r="CM13" s="390"/>
      <c r="CN13" s="390"/>
      <c r="CO13" s="390"/>
      <c r="CP13" s="390"/>
      <c r="CQ13" s="390"/>
      <c r="CR13" s="390"/>
      <c r="CS13" s="471"/>
      <c r="CT13" s="427">
        <v>10.1</v>
      </c>
      <c r="CU13" s="428"/>
      <c r="CV13" s="428"/>
      <c r="CW13" s="428"/>
      <c r="CX13" s="428"/>
      <c r="CY13" s="428"/>
      <c r="CZ13" s="428"/>
      <c r="DA13" s="429"/>
      <c r="DB13" s="427">
        <v>9.8000000000000007</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144</v>
      </c>
      <c r="M14" s="557"/>
      <c r="N14" s="557"/>
      <c r="O14" s="557"/>
      <c r="P14" s="557"/>
      <c r="Q14" s="558"/>
      <c r="R14" s="517">
        <v>257553</v>
      </c>
      <c r="S14" s="518"/>
      <c r="T14" s="518"/>
      <c r="U14" s="518"/>
      <c r="V14" s="519"/>
      <c r="W14" s="521"/>
      <c r="X14" s="419"/>
      <c r="Y14" s="419"/>
      <c r="Z14" s="419"/>
      <c r="AA14" s="419"/>
      <c r="AB14" s="420"/>
      <c r="AC14" s="510">
        <v>4</v>
      </c>
      <c r="AD14" s="511"/>
      <c r="AE14" s="511"/>
      <c r="AF14" s="511"/>
      <c r="AG14" s="512"/>
      <c r="AH14" s="510">
        <v>4.5999999999999996</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145</v>
      </c>
      <c r="CE14" s="468"/>
      <c r="CF14" s="468"/>
      <c r="CG14" s="468"/>
      <c r="CH14" s="468"/>
      <c r="CI14" s="468"/>
      <c r="CJ14" s="468"/>
      <c r="CK14" s="468"/>
      <c r="CL14" s="468"/>
      <c r="CM14" s="468"/>
      <c r="CN14" s="468"/>
      <c r="CO14" s="468"/>
      <c r="CP14" s="468"/>
      <c r="CQ14" s="468"/>
      <c r="CR14" s="468"/>
      <c r="CS14" s="469"/>
      <c r="CT14" s="527">
        <v>64.099999999999994</v>
      </c>
      <c r="CU14" s="528"/>
      <c r="CV14" s="528"/>
      <c r="CW14" s="528"/>
      <c r="CX14" s="528"/>
      <c r="CY14" s="528"/>
      <c r="CZ14" s="528"/>
      <c r="DA14" s="529"/>
      <c r="DB14" s="527">
        <v>75.8</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146</v>
      </c>
      <c r="N15" s="515"/>
      <c r="O15" s="515"/>
      <c r="P15" s="515"/>
      <c r="Q15" s="516"/>
      <c r="R15" s="517">
        <v>253085</v>
      </c>
      <c r="S15" s="518"/>
      <c r="T15" s="518"/>
      <c r="U15" s="518"/>
      <c r="V15" s="519"/>
      <c r="W15" s="520" t="s">
        <v>147</v>
      </c>
      <c r="X15" s="416"/>
      <c r="Y15" s="416"/>
      <c r="Z15" s="416"/>
      <c r="AA15" s="416"/>
      <c r="AB15" s="417"/>
      <c r="AC15" s="383">
        <v>27859</v>
      </c>
      <c r="AD15" s="384"/>
      <c r="AE15" s="384"/>
      <c r="AF15" s="384"/>
      <c r="AG15" s="385"/>
      <c r="AH15" s="383">
        <v>28991</v>
      </c>
      <c r="AI15" s="384"/>
      <c r="AJ15" s="384"/>
      <c r="AK15" s="384"/>
      <c r="AL15" s="443"/>
      <c r="AM15" s="487"/>
      <c r="AN15" s="387"/>
      <c r="AO15" s="387"/>
      <c r="AP15" s="387"/>
      <c r="AQ15" s="387"/>
      <c r="AR15" s="387"/>
      <c r="AS15" s="387"/>
      <c r="AT15" s="388"/>
      <c r="AU15" s="488"/>
      <c r="AV15" s="489"/>
      <c r="AW15" s="489"/>
      <c r="AX15" s="489"/>
      <c r="AY15" s="456" t="s">
        <v>148</v>
      </c>
      <c r="AZ15" s="457"/>
      <c r="BA15" s="457"/>
      <c r="BB15" s="457"/>
      <c r="BC15" s="457"/>
      <c r="BD15" s="457"/>
      <c r="BE15" s="457"/>
      <c r="BF15" s="457"/>
      <c r="BG15" s="457"/>
      <c r="BH15" s="457"/>
      <c r="BI15" s="457"/>
      <c r="BJ15" s="457"/>
      <c r="BK15" s="457"/>
      <c r="BL15" s="457"/>
      <c r="BM15" s="458"/>
      <c r="BN15" s="459">
        <v>29384614</v>
      </c>
      <c r="BO15" s="460"/>
      <c r="BP15" s="460"/>
      <c r="BQ15" s="460"/>
      <c r="BR15" s="460"/>
      <c r="BS15" s="460"/>
      <c r="BT15" s="460"/>
      <c r="BU15" s="461"/>
      <c r="BV15" s="459">
        <v>30616085</v>
      </c>
      <c r="BW15" s="460"/>
      <c r="BX15" s="460"/>
      <c r="BY15" s="460"/>
      <c r="BZ15" s="460"/>
      <c r="CA15" s="460"/>
      <c r="CB15" s="460"/>
      <c r="CC15" s="461"/>
      <c r="CD15" s="530" t="s">
        <v>149</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150</v>
      </c>
      <c r="M16" s="505"/>
      <c r="N16" s="505"/>
      <c r="O16" s="505"/>
      <c r="P16" s="505"/>
      <c r="Q16" s="506"/>
      <c r="R16" s="507" t="s">
        <v>151</v>
      </c>
      <c r="S16" s="508"/>
      <c r="T16" s="508"/>
      <c r="U16" s="508"/>
      <c r="V16" s="509"/>
      <c r="W16" s="521"/>
      <c r="X16" s="419"/>
      <c r="Y16" s="419"/>
      <c r="Z16" s="419"/>
      <c r="AA16" s="419"/>
      <c r="AB16" s="420"/>
      <c r="AC16" s="510">
        <v>24</v>
      </c>
      <c r="AD16" s="511"/>
      <c r="AE16" s="511"/>
      <c r="AF16" s="511"/>
      <c r="AG16" s="512"/>
      <c r="AH16" s="510">
        <v>24</v>
      </c>
      <c r="AI16" s="511"/>
      <c r="AJ16" s="511"/>
      <c r="AK16" s="511"/>
      <c r="AL16" s="513"/>
      <c r="AM16" s="487"/>
      <c r="AN16" s="387"/>
      <c r="AO16" s="387"/>
      <c r="AP16" s="387"/>
      <c r="AQ16" s="387"/>
      <c r="AR16" s="387"/>
      <c r="AS16" s="387"/>
      <c r="AT16" s="388"/>
      <c r="AU16" s="488"/>
      <c r="AV16" s="489"/>
      <c r="AW16" s="489"/>
      <c r="AX16" s="489"/>
      <c r="AY16" s="444" t="s">
        <v>152</v>
      </c>
      <c r="AZ16" s="445"/>
      <c r="BA16" s="445"/>
      <c r="BB16" s="445"/>
      <c r="BC16" s="445"/>
      <c r="BD16" s="445"/>
      <c r="BE16" s="445"/>
      <c r="BF16" s="445"/>
      <c r="BG16" s="445"/>
      <c r="BH16" s="445"/>
      <c r="BI16" s="445"/>
      <c r="BJ16" s="445"/>
      <c r="BK16" s="445"/>
      <c r="BL16" s="445"/>
      <c r="BM16" s="446"/>
      <c r="BN16" s="430">
        <v>55980486</v>
      </c>
      <c r="BO16" s="431"/>
      <c r="BP16" s="431"/>
      <c r="BQ16" s="431"/>
      <c r="BR16" s="431"/>
      <c r="BS16" s="431"/>
      <c r="BT16" s="431"/>
      <c r="BU16" s="432"/>
      <c r="BV16" s="430">
        <v>54824241</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153</v>
      </c>
      <c r="N17" s="524"/>
      <c r="O17" s="524"/>
      <c r="P17" s="524"/>
      <c r="Q17" s="525"/>
      <c r="R17" s="507" t="s">
        <v>154</v>
      </c>
      <c r="S17" s="508"/>
      <c r="T17" s="508"/>
      <c r="U17" s="508"/>
      <c r="V17" s="509"/>
      <c r="W17" s="520" t="s">
        <v>155</v>
      </c>
      <c r="X17" s="416"/>
      <c r="Y17" s="416"/>
      <c r="Z17" s="416"/>
      <c r="AA17" s="416"/>
      <c r="AB17" s="417"/>
      <c r="AC17" s="383">
        <v>83549</v>
      </c>
      <c r="AD17" s="384"/>
      <c r="AE17" s="384"/>
      <c r="AF17" s="384"/>
      <c r="AG17" s="385"/>
      <c r="AH17" s="383">
        <v>86318</v>
      </c>
      <c r="AI17" s="384"/>
      <c r="AJ17" s="384"/>
      <c r="AK17" s="384"/>
      <c r="AL17" s="443"/>
      <c r="AM17" s="487"/>
      <c r="AN17" s="387"/>
      <c r="AO17" s="387"/>
      <c r="AP17" s="387"/>
      <c r="AQ17" s="387"/>
      <c r="AR17" s="387"/>
      <c r="AS17" s="387"/>
      <c r="AT17" s="388"/>
      <c r="AU17" s="488"/>
      <c r="AV17" s="489"/>
      <c r="AW17" s="489"/>
      <c r="AX17" s="489"/>
      <c r="AY17" s="444" t="s">
        <v>156</v>
      </c>
      <c r="AZ17" s="445"/>
      <c r="BA17" s="445"/>
      <c r="BB17" s="445"/>
      <c r="BC17" s="445"/>
      <c r="BD17" s="445"/>
      <c r="BE17" s="445"/>
      <c r="BF17" s="445"/>
      <c r="BG17" s="445"/>
      <c r="BH17" s="445"/>
      <c r="BI17" s="445"/>
      <c r="BJ17" s="445"/>
      <c r="BK17" s="445"/>
      <c r="BL17" s="445"/>
      <c r="BM17" s="446"/>
      <c r="BN17" s="430">
        <v>37099294</v>
      </c>
      <c r="BO17" s="431"/>
      <c r="BP17" s="431"/>
      <c r="BQ17" s="431"/>
      <c r="BR17" s="431"/>
      <c r="BS17" s="431"/>
      <c r="BT17" s="431"/>
      <c r="BU17" s="432"/>
      <c r="BV17" s="430">
        <v>38752735</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157</v>
      </c>
      <c r="C18" s="481"/>
      <c r="D18" s="481"/>
      <c r="E18" s="482"/>
      <c r="F18" s="482"/>
      <c r="G18" s="482"/>
      <c r="H18" s="482"/>
      <c r="I18" s="482"/>
      <c r="J18" s="482"/>
      <c r="K18" s="482"/>
      <c r="L18" s="483">
        <v>716.1</v>
      </c>
      <c r="M18" s="483"/>
      <c r="N18" s="483"/>
      <c r="O18" s="483"/>
      <c r="P18" s="483"/>
      <c r="Q18" s="483"/>
      <c r="R18" s="484"/>
      <c r="S18" s="484"/>
      <c r="T18" s="484"/>
      <c r="U18" s="484"/>
      <c r="V18" s="485"/>
      <c r="W18" s="501"/>
      <c r="X18" s="502"/>
      <c r="Y18" s="502"/>
      <c r="Z18" s="502"/>
      <c r="AA18" s="502"/>
      <c r="AB18" s="526"/>
      <c r="AC18" s="400">
        <v>72</v>
      </c>
      <c r="AD18" s="401"/>
      <c r="AE18" s="401"/>
      <c r="AF18" s="401"/>
      <c r="AG18" s="486"/>
      <c r="AH18" s="400">
        <v>71.400000000000006</v>
      </c>
      <c r="AI18" s="401"/>
      <c r="AJ18" s="401"/>
      <c r="AK18" s="401"/>
      <c r="AL18" s="402"/>
      <c r="AM18" s="487"/>
      <c r="AN18" s="387"/>
      <c r="AO18" s="387"/>
      <c r="AP18" s="387"/>
      <c r="AQ18" s="387"/>
      <c r="AR18" s="387"/>
      <c r="AS18" s="387"/>
      <c r="AT18" s="388"/>
      <c r="AU18" s="488"/>
      <c r="AV18" s="489"/>
      <c r="AW18" s="489"/>
      <c r="AX18" s="489"/>
      <c r="AY18" s="444" t="s">
        <v>158</v>
      </c>
      <c r="AZ18" s="445"/>
      <c r="BA18" s="445"/>
      <c r="BB18" s="445"/>
      <c r="BC18" s="445"/>
      <c r="BD18" s="445"/>
      <c r="BE18" s="445"/>
      <c r="BF18" s="445"/>
      <c r="BG18" s="445"/>
      <c r="BH18" s="445"/>
      <c r="BI18" s="445"/>
      <c r="BJ18" s="445"/>
      <c r="BK18" s="445"/>
      <c r="BL18" s="445"/>
      <c r="BM18" s="446"/>
      <c r="BN18" s="430">
        <v>66795217</v>
      </c>
      <c r="BO18" s="431"/>
      <c r="BP18" s="431"/>
      <c r="BQ18" s="431"/>
      <c r="BR18" s="431"/>
      <c r="BS18" s="431"/>
      <c r="BT18" s="431"/>
      <c r="BU18" s="432"/>
      <c r="BV18" s="430">
        <v>66488246</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159</v>
      </c>
      <c r="C19" s="481"/>
      <c r="D19" s="481"/>
      <c r="E19" s="482"/>
      <c r="F19" s="482"/>
      <c r="G19" s="482"/>
      <c r="H19" s="482"/>
      <c r="I19" s="482"/>
      <c r="J19" s="482"/>
      <c r="K19" s="482"/>
      <c r="L19" s="490">
        <v>356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160</v>
      </c>
      <c r="AZ19" s="445"/>
      <c r="BA19" s="445"/>
      <c r="BB19" s="445"/>
      <c r="BC19" s="445"/>
      <c r="BD19" s="445"/>
      <c r="BE19" s="445"/>
      <c r="BF19" s="445"/>
      <c r="BG19" s="445"/>
      <c r="BH19" s="445"/>
      <c r="BI19" s="445"/>
      <c r="BJ19" s="445"/>
      <c r="BK19" s="445"/>
      <c r="BL19" s="445"/>
      <c r="BM19" s="446"/>
      <c r="BN19" s="430">
        <v>85239712</v>
      </c>
      <c r="BO19" s="431"/>
      <c r="BP19" s="431"/>
      <c r="BQ19" s="431"/>
      <c r="BR19" s="431"/>
      <c r="BS19" s="431"/>
      <c r="BT19" s="431"/>
      <c r="BU19" s="432"/>
      <c r="BV19" s="430">
        <v>81570261</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161</v>
      </c>
      <c r="C20" s="481"/>
      <c r="D20" s="481"/>
      <c r="E20" s="482"/>
      <c r="F20" s="482"/>
      <c r="G20" s="482"/>
      <c r="H20" s="482"/>
      <c r="I20" s="482"/>
      <c r="J20" s="482"/>
      <c r="K20" s="482"/>
      <c r="L20" s="490">
        <v>115817</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162</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163</v>
      </c>
      <c r="C22" s="407"/>
      <c r="D22" s="408"/>
      <c r="E22" s="415" t="s">
        <v>1</v>
      </c>
      <c r="F22" s="416"/>
      <c r="G22" s="416"/>
      <c r="H22" s="416"/>
      <c r="I22" s="416"/>
      <c r="J22" s="416"/>
      <c r="K22" s="417"/>
      <c r="L22" s="415" t="s">
        <v>164</v>
      </c>
      <c r="M22" s="416"/>
      <c r="N22" s="416"/>
      <c r="O22" s="416"/>
      <c r="P22" s="417"/>
      <c r="Q22" s="421" t="s">
        <v>165</v>
      </c>
      <c r="R22" s="422"/>
      <c r="S22" s="422"/>
      <c r="T22" s="422"/>
      <c r="U22" s="422"/>
      <c r="V22" s="423"/>
      <c r="W22" s="472" t="s">
        <v>166</v>
      </c>
      <c r="X22" s="407"/>
      <c r="Y22" s="408"/>
      <c r="Z22" s="415" t="s">
        <v>1</v>
      </c>
      <c r="AA22" s="416"/>
      <c r="AB22" s="416"/>
      <c r="AC22" s="416"/>
      <c r="AD22" s="416"/>
      <c r="AE22" s="416"/>
      <c r="AF22" s="416"/>
      <c r="AG22" s="417"/>
      <c r="AH22" s="433" t="s">
        <v>167</v>
      </c>
      <c r="AI22" s="416"/>
      <c r="AJ22" s="416"/>
      <c r="AK22" s="416"/>
      <c r="AL22" s="417"/>
      <c r="AM22" s="433" t="s">
        <v>168</v>
      </c>
      <c r="AN22" s="434"/>
      <c r="AO22" s="434"/>
      <c r="AP22" s="434"/>
      <c r="AQ22" s="434"/>
      <c r="AR22" s="435"/>
      <c r="AS22" s="421" t="s">
        <v>165</v>
      </c>
      <c r="AT22" s="422"/>
      <c r="AU22" s="422"/>
      <c r="AV22" s="422"/>
      <c r="AW22" s="422"/>
      <c r="AX22" s="439"/>
      <c r="AY22" s="456" t="s">
        <v>169</v>
      </c>
      <c r="AZ22" s="457"/>
      <c r="BA22" s="457"/>
      <c r="BB22" s="457"/>
      <c r="BC22" s="457"/>
      <c r="BD22" s="457"/>
      <c r="BE22" s="457"/>
      <c r="BF22" s="457"/>
      <c r="BG22" s="457"/>
      <c r="BH22" s="457"/>
      <c r="BI22" s="457"/>
      <c r="BJ22" s="457"/>
      <c r="BK22" s="457"/>
      <c r="BL22" s="457"/>
      <c r="BM22" s="458"/>
      <c r="BN22" s="459">
        <v>136333437</v>
      </c>
      <c r="BO22" s="460"/>
      <c r="BP22" s="460"/>
      <c r="BQ22" s="460"/>
      <c r="BR22" s="460"/>
      <c r="BS22" s="460"/>
      <c r="BT22" s="460"/>
      <c r="BU22" s="461"/>
      <c r="BV22" s="459">
        <v>141996839</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170</v>
      </c>
      <c r="AZ23" s="445"/>
      <c r="BA23" s="445"/>
      <c r="BB23" s="445"/>
      <c r="BC23" s="445"/>
      <c r="BD23" s="445"/>
      <c r="BE23" s="445"/>
      <c r="BF23" s="445"/>
      <c r="BG23" s="445"/>
      <c r="BH23" s="445"/>
      <c r="BI23" s="445"/>
      <c r="BJ23" s="445"/>
      <c r="BK23" s="445"/>
      <c r="BL23" s="445"/>
      <c r="BM23" s="446"/>
      <c r="BN23" s="430">
        <v>116847924</v>
      </c>
      <c r="BO23" s="431"/>
      <c r="BP23" s="431"/>
      <c r="BQ23" s="431"/>
      <c r="BR23" s="431"/>
      <c r="BS23" s="431"/>
      <c r="BT23" s="431"/>
      <c r="BU23" s="432"/>
      <c r="BV23" s="430">
        <v>118553053</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171</v>
      </c>
      <c r="F24" s="387"/>
      <c r="G24" s="387"/>
      <c r="H24" s="387"/>
      <c r="I24" s="387"/>
      <c r="J24" s="387"/>
      <c r="K24" s="388"/>
      <c r="L24" s="383">
        <v>1</v>
      </c>
      <c r="M24" s="384"/>
      <c r="N24" s="384"/>
      <c r="O24" s="384"/>
      <c r="P24" s="385"/>
      <c r="Q24" s="383">
        <v>10600</v>
      </c>
      <c r="R24" s="384"/>
      <c r="S24" s="384"/>
      <c r="T24" s="384"/>
      <c r="U24" s="384"/>
      <c r="V24" s="385"/>
      <c r="W24" s="473"/>
      <c r="X24" s="410"/>
      <c r="Y24" s="411"/>
      <c r="Z24" s="386" t="s">
        <v>172</v>
      </c>
      <c r="AA24" s="387"/>
      <c r="AB24" s="387"/>
      <c r="AC24" s="387"/>
      <c r="AD24" s="387"/>
      <c r="AE24" s="387"/>
      <c r="AF24" s="387"/>
      <c r="AG24" s="388"/>
      <c r="AH24" s="383">
        <v>2052</v>
      </c>
      <c r="AI24" s="384"/>
      <c r="AJ24" s="384"/>
      <c r="AK24" s="384"/>
      <c r="AL24" s="385"/>
      <c r="AM24" s="383">
        <v>6584868</v>
      </c>
      <c r="AN24" s="384"/>
      <c r="AO24" s="384"/>
      <c r="AP24" s="384"/>
      <c r="AQ24" s="384"/>
      <c r="AR24" s="385"/>
      <c r="AS24" s="383">
        <v>3209</v>
      </c>
      <c r="AT24" s="384"/>
      <c r="AU24" s="384"/>
      <c r="AV24" s="384"/>
      <c r="AW24" s="384"/>
      <c r="AX24" s="443"/>
      <c r="AY24" s="403" t="s">
        <v>173</v>
      </c>
      <c r="AZ24" s="404"/>
      <c r="BA24" s="404"/>
      <c r="BB24" s="404"/>
      <c r="BC24" s="404"/>
      <c r="BD24" s="404"/>
      <c r="BE24" s="404"/>
      <c r="BF24" s="404"/>
      <c r="BG24" s="404"/>
      <c r="BH24" s="404"/>
      <c r="BI24" s="404"/>
      <c r="BJ24" s="404"/>
      <c r="BK24" s="404"/>
      <c r="BL24" s="404"/>
      <c r="BM24" s="405"/>
      <c r="BN24" s="430">
        <v>86952653</v>
      </c>
      <c r="BO24" s="431"/>
      <c r="BP24" s="431"/>
      <c r="BQ24" s="431"/>
      <c r="BR24" s="431"/>
      <c r="BS24" s="431"/>
      <c r="BT24" s="431"/>
      <c r="BU24" s="432"/>
      <c r="BV24" s="430">
        <v>92739512</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174</v>
      </c>
      <c r="F25" s="387"/>
      <c r="G25" s="387"/>
      <c r="H25" s="387"/>
      <c r="I25" s="387"/>
      <c r="J25" s="387"/>
      <c r="K25" s="388"/>
      <c r="L25" s="383">
        <v>2</v>
      </c>
      <c r="M25" s="384"/>
      <c r="N25" s="384"/>
      <c r="O25" s="384"/>
      <c r="P25" s="385"/>
      <c r="Q25" s="383">
        <v>8600</v>
      </c>
      <c r="R25" s="384"/>
      <c r="S25" s="384"/>
      <c r="T25" s="384"/>
      <c r="U25" s="384"/>
      <c r="V25" s="385"/>
      <c r="W25" s="473"/>
      <c r="X25" s="410"/>
      <c r="Y25" s="411"/>
      <c r="Z25" s="386" t="s">
        <v>175</v>
      </c>
      <c r="AA25" s="387"/>
      <c r="AB25" s="387"/>
      <c r="AC25" s="387"/>
      <c r="AD25" s="387"/>
      <c r="AE25" s="387"/>
      <c r="AF25" s="387"/>
      <c r="AG25" s="388"/>
      <c r="AH25" s="383">
        <v>317</v>
      </c>
      <c r="AI25" s="384"/>
      <c r="AJ25" s="384"/>
      <c r="AK25" s="384"/>
      <c r="AL25" s="385"/>
      <c r="AM25" s="383">
        <v>931029</v>
      </c>
      <c r="AN25" s="384"/>
      <c r="AO25" s="384"/>
      <c r="AP25" s="384"/>
      <c r="AQ25" s="384"/>
      <c r="AR25" s="385"/>
      <c r="AS25" s="383">
        <v>2937</v>
      </c>
      <c r="AT25" s="384"/>
      <c r="AU25" s="384"/>
      <c r="AV25" s="384"/>
      <c r="AW25" s="384"/>
      <c r="AX25" s="443"/>
      <c r="AY25" s="456" t="s">
        <v>176</v>
      </c>
      <c r="AZ25" s="457"/>
      <c r="BA25" s="457"/>
      <c r="BB25" s="457"/>
      <c r="BC25" s="457"/>
      <c r="BD25" s="457"/>
      <c r="BE25" s="457"/>
      <c r="BF25" s="457"/>
      <c r="BG25" s="457"/>
      <c r="BH25" s="457"/>
      <c r="BI25" s="457"/>
      <c r="BJ25" s="457"/>
      <c r="BK25" s="457"/>
      <c r="BL25" s="457"/>
      <c r="BM25" s="458"/>
      <c r="BN25" s="459">
        <v>23343646</v>
      </c>
      <c r="BO25" s="460"/>
      <c r="BP25" s="460"/>
      <c r="BQ25" s="460"/>
      <c r="BR25" s="460"/>
      <c r="BS25" s="460"/>
      <c r="BT25" s="460"/>
      <c r="BU25" s="461"/>
      <c r="BV25" s="459">
        <v>27203905</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177</v>
      </c>
      <c r="F26" s="387"/>
      <c r="G26" s="387"/>
      <c r="H26" s="387"/>
      <c r="I26" s="387"/>
      <c r="J26" s="387"/>
      <c r="K26" s="388"/>
      <c r="L26" s="383">
        <v>1</v>
      </c>
      <c r="M26" s="384"/>
      <c r="N26" s="384"/>
      <c r="O26" s="384"/>
      <c r="P26" s="385"/>
      <c r="Q26" s="383">
        <v>7250</v>
      </c>
      <c r="R26" s="384"/>
      <c r="S26" s="384"/>
      <c r="T26" s="384"/>
      <c r="U26" s="384"/>
      <c r="V26" s="385"/>
      <c r="W26" s="473"/>
      <c r="X26" s="410"/>
      <c r="Y26" s="411"/>
      <c r="Z26" s="386" t="s">
        <v>178</v>
      </c>
      <c r="AA26" s="441"/>
      <c r="AB26" s="441"/>
      <c r="AC26" s="441"/>
      <c r="AD26" s="441"/>
      <c r="AE26" s="441"/>
      <c r="AF26" s="441"/>
      <c r="AG26" s="442"/>
      <c r="AH26" s="383">
        <v>210</v>
      </c>
      <c r="AI26" s="384"/>
      <c r="AJ26" s="384"/>
      <c r="AK26" s="384"/>
      <c r="AL26" s="385"/>
      <c r="AM26" s="383">
        <v>714630</v>
      </c>
      <c r="AN26" s="384"/>
      <c r="AO26" s="384"/>
      <c r="AP26" s="384"/>
      <c r="AQ26" s="384"/>
      <c r="AR26" s="385"/>
      <c r="AS26" s="383">
        <v>3403</v>
      </c>
      <c r="AT26" s="384"/>
      <c r="AU26" s="384"/>
      <c r="AV26" s="384"/>
      <c r="AW26" s="384"/>
      <c r="AX26" s="443"/>
      <c r="AY26" s="470" t="s">
        <v>179</v>
      </c>
      <c r="AZ26" s="390"/>
      <c r="BA26" s="390"/>
      <c r="BB26" s="390"/>
      <c r="BC26" s="390"/>
      <c r="BD26" s="390"/>
      <c r="BE26" s="390"/>
      <c r="BF26" s="390"/>
      <c r="BG26" s="390"/>
      <c r="BH26" s="390"/>
      <c r="BI26" s="390"/>
      <c r="BJ26" s="390"/>
      <c r="BK26" s="390"/>
      <c r="BL26" s="390"/>
      <c r="BM26" s="471"/>
      <c r="BN26" s="430">
        <v>1000000</v>
      </c>
      <c r="BO26" s="431"/>
      <c r="BP26" s="431"/>
      <c r="BQ26" s="431"/>
      <c r="BR26" s="431"/>
      <c r="BS26" s="431"/>
      <c r="BT26" s="431"/>
      <c r="BU26" s="432"/>
      <c r="BV26" s="430">
        <v>1870000</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180</v>
      </c>
      <c r="F27" s="387"/>
      <c r="G27" s="387"/>
      <c r="H27" s="387"/>
      <c r="I27" s="387"/>
      <c r="J27" s="387"/>
      <c r="K27" s="388"/>
      <c r="L27" s="383">
        <v>1</v>
      </c>
      <c r="M27" s="384"/>
      <c r="N27" s="384"/>
      <c r="O27" s="384"/>
      <c r="P27" s="385"/>
      <c r="Q27" s="383">
        <v>6550</v>
      </c>
      <c r="R27" s="384"/>
      <c r="S27" s="384"/>
      <c r="T27" s="384"/>
      <c r="U27" s="384"/>
      <c r="V27" s="385"/>
      <c r="W27" s="473"/>
      <c r="X27" s="410"/>
      <c r="Y27" s="411"/>
      <c r="Z27" s="386" t="s">
        <v>181</v>
      </c>
      <c r="AA27" s="387"/>
      <c r="AB27" s="387"/>
      <c r="AC27" s="387"/>
      <c r="AD27" s="387"/>
      <c r="AE27" s="387"/>
      <c r="AF27" s="387"/>
      <c r="AG27" s="388"/>
      <c r="AH27" s="383">
        <v>69</v>
      </c>
      <c r="AI27" s="384"/>
      <c r="AJ27" s="384"/>
      <c r="AK27" s="384"/>
      <c r="AL27" s="385"/>
      <c r="AM27" s="383">
        <v>252891</v>
      </c>
      <c r="AN27" s="384"/>
      <c r="AO27" s="384"/>
      <c r="AP27" s="384"/>
      <c r="AQ27" s="384"/>
      <c r="AR27" s="385"/>
      <c r="AS27" s="383">
        <v>3665</v>
      </c>
      <c r="AT27" s="384"/>
      <c r="AU27" s="384"/>
      <c r="AV27" s="384"/>
      <c r="AW27" s="384"/>
      <c r="AX27" s="443"/>
      <c r="AY27" s="467" t="s">
        <v>182</v>
      </c>
      <c r="AZ27" s="468"/>
      <c r="BA27" s="468"/>
      <c r="BB27" s="468"/>
      <c r="BC27" s="468"/>
      <c r="BD27" s="468"/>
      <c r="BE27" s="468"/>
      <c r="BF27" s="468"/>
      <c r="BG27" s="468"/>
      <c r="BH27" s="468"/>
      <c r="BI27" s="468"/>
      <c r="BJ27" s="468"/>
      <c r="BK27" s="468"/>
      <c r="BL27" s="468"/>
      <c r="BM27" s="469"/>
      <c r="BN27" s="464">
        <v>5800026</v>
      </c>
      <c r="BO27" s="465"/>
      <c r="BP27" s="465"/>
      <c r="BQ27" s="465"/>
      <c r="BR27" s="465"/>
      <c r="BS27" s="465"/>
      <c r="BT27" s="465"/>
      <c r="BU27" s="466"/>
      <c r="BV27" s="464">
        <v>5800026</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183</v>
      </c>
      <c r="F28" s="387"/>
      <c r="G28" s="387"/>
      <c r="H28" s="387"/>
      <c r="I28" s="387"/>
      <c r="J28" s="387"/>
      <c r="K28" s="388"/>
      <c r="L28" s="383">
        <v>1</v>
      </c>
      <c r="M28" s="384"/>
      <c r="N28" s="384"/>
      <c r="O28" s="384"/>
      <c r="P28" s="385"/>
      <c r="Q28" s="383">
        <v>5900</v>
      </c>
      <c r="R28" s="384"/>
      <c r="S28" s="384"/>
      <c r="T28" s="384"/>
      <c r="U28" s="384"/>
      <c r="V28" s="385"/>
      <c r="W28" s="473"/>
      <c r="X28" s="410"/>
      <c r="Y28" s="411"/>
      <c r="Z28" s="386" t="s">
        <v>184</v>
      </c>
      <c r="AA28" s="387"/>
      <c r="AB28" s="387"/>
      <c r="AC28" s="387"/>
      <c r="AD28" s="387"/>
      <c r="AE28" s="387"/>
      <c r="AF28" s="387"/>
      <c r="AG28" s="388"/>
      <c r="AH28" s="383">
        <v>2</v>
      </c>
      <c r="AI28" s="384"/>
      <c r="AJ28" s="384"/>
      <c r="AK28" s="384"/>
      <c r="AL28" s="385"/>
      <c r="AM28" s="383" t="s">
        <v>185</v>
      </c>
      <c r="AN28" s="384"/>
      <c r="AO28" s="384"/>
      <c r="AP28" s="384"/>
      <c r="AQ28" s="384"/>
      <c r="AR28" s="385"/>
      <c r="AS28" s="383" t="s">
        <v>186</v>
      </c>
      <c r="AT28" s="384"/>
      <c r="AU28" s="384"/>
      <c r="AV28" s="384"/>
      <c r="AW28" s="384"/>
      <c r="AX28" s="443"/>
      <c r="AY28" s="447" t="s">
        <v>187</v>
      </c>
      <c r="AZ28" s="448"/>
      <c r="BA28" s="448"/>
      <c r="BB28" s="449"/>
      <c r="BC28" s="456" t="s">
        <v>48</v>
      </c>
      <c r="BD28" s="457"/>
      <c r="BE28" s="457"/>
      <c r="BF28" s="457"/>
      <c r="BG28" s="457"/>
      <c r="BH28" s="457"/>
      <c r="BI28" s="457"/>
      <c r="BJ28" s="457"/>
      <c r="BK28" s="457"/>
      <c r="BL28" s="457"/>
      <c r="BM28" s="458"/>
      <c r="BN28" s="459">
        <v>6775873</v>
      </c>
      <c r="BO28" s="460"/>
      <c r="BP28" s="460"/>
      <c r="BQ28" s="460"/>
      <c r="BR28" s="460"/>
      <c r="BS28" s="460"/>
      <c r="BT28" s="460"/>
      <c r="BU28" s="461"/>
      <c r="BV28" s="459">
        <v>5943974</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188</v>
      </c>
      <c r="F29" s="387"/>
      <c r="G29" s="387"/>
      <c r="H29" s="387"/>
      <c r="I29" s="387"/>
      <c r="J29" s="387"/>
      <c r="K29" s="388"/>
      <c r="L29" s="383">
        <v>32</v>
      </c>
      <c r="M29" s="384"/>
      <c r="N29" s="384"/>
      <c r="O29" s="384"/>
      <c r="P29" s="385"/>
      <c r="Q29" s="383">
        <v>5450</v>
      </c>
      <c r="R29" s="384"/>
      <c r="S29" s="384"/>
      <c r="T29" s="384"/>
      <c r="U29" s="384"/>
      <c r="V29" s="385"/>
      <c r="W29" s="474"/>
      <c r="X29" s="475"/>
      <c r="Y29" s="476"/>
      <c r="Z29" s="386" t="s">
        <v>189</v>
      </c>
      <c r="AA29" s="387"/>
      <c r="AB29" s="387"/>
      <c r="AC29" s="387"/>
      <c r="AD29" s="387"/>
      <c r="AE29" s="387"/>
      <c r="AF29" s="387"/>
      <c r="AG29" s="388"/>
      <c r="AH29" s="383">
        <v>2123</v>
      </c>
      <c r="AI29" s="384"/>
      <c r="AJ29" s="384"/>
      <c r="AK29" s="384"/>
      <c r="AL29" s="385"/>
      <c r="AM29" s="383">
        <v>6844097</v>
      </c>
      <c r="AN29" s="384"/>
      <c r="AO29" s="384"/>
      <c r="AP29" s="384"/>
      <c r="AQ29" s="384"/>
      <c r="AR29" s="385"/>
      <c r="AS29" s="383">
        <v>3224</v>
      </c>
      <c r="AT29" s="384"/>
      <c r="AU29" s="384"/>
      <c r="AV29" s="384"/>
      <c r="AW29" s="384"/>
      <c r="AX29" s="443"/>
      <c r="AY29" s="450"/>
      <c r="AZ29" s="451"/>
      <c r="BA29" s="451"/>
      <c r="BB29" s="452"/>
      <c r="BC29" s="444" t="s">
        <v>190</v>
      </c>
      <c r="BD29" s="445"/>
      <c r="BE29" s="445"/>
      <c r="BF29" s="445"/>
      <c r="BG29" s="445"/>
      <c r="BH29" s="445"/>
      <c r="BI29" s="445"/>
      <c r="BJ29" s="445"/>
      <c r="BK29" s="445"/>
      <c r="BL29" s="445"/>
      <c r="BM29" s="446"/>
      <c r="BN29" s="430">
        <v>1251045</v>
      </c>
      <c r="BO29" s="431"/>
      <c r="BP29" s="431"/>
      <c r="BQ29" s="431"/>
      <c r="BR29" s="431"/>
      <c r="BS29" s="431"/>
      <c r="BT29" s="431"/>
      <c r="BU29" s="432"/>
      <c r="BV29" s="430">
        <v>5935</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99.7</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6635266</v>
      </c>
      <c r="BO30" s="465"/>
      <c r="BP30" s="465"/>
      <c r="BQ30" s="465"/>
      <c r="BR30" s="465"/>
      <c r="BS30" s="465"/>
      <c r="BT30" s="465"/>
      <c r="BU30" s="466"/>
      <c r="BV30" s="464">
        <v>6141546</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192</v>
      </c>
      <c r="D32" s="389"/>
      <c r="E32" s="389"/>
      <c r="F32" s="389"/>
      <c r="G32" s="389"/>
      <c r="H32" s="389"/>
      <c r="I32" s="389"/>
      <c r="J32" s="389"/>
      <c r="K32" s="389"/>
      <c r="L32" s="389"/>
      <c r="M32" s="389"/>
      <c r="N32" s="389"/>
      <c r="O32" s="389"/>
      <c r="P32" s="389"/>
      <c r="Q32" s="389"/>
      <c r="R32" s="389"/>
      <c r="S32" s="389"/>
      <c r="U32" s="390" t="s">
        <v>193</v>
      </c>
      <c r="V32" s="390"/>
      <c r="W32" s="390"/>
      <c r="X32" s="390"/>
      <c r="Y32" s="390"/>
      <c r="Z32" s="390"/>
      <c r="AA32" s="390"/>
      <c r="AB32" s="390"/>
      <c r="AC32" s="390"/>
      <c r="AD32" s="390"/>
      <c r="AE32" s="390"/>
      <c r="AF32" s="390"/>
      <c r="AG32" s="390"/>
      <c r="AH32" s="390"/>
      <c r="AI32" s="390"/>
      <c r="AJ32" s="390"/>
      <c r="AK32" s="390"/>
      <c r="AM32" s="390" t="s">
        <v>194</v>
      </c>
      <c r="AN32" s="390"/>
      <c r="AO32" s="390"/>
      <c r="AP32" s="390"/>
      <c r="AQ32" s="390"/>
      <c r="AR32" s="390"/>
      <c r="AS32" s="390"/>
      <c r="AT32" s="390"/>
      <c r="AU32" s="390"/>
      <c r="AV32" s="390"/>
      <c r="AW32" s="390"/>
      <c r="AX32" s="390"/>
      <c r="AY32" s="390"/>
      <c r="AZ32" s="390"/>
      <c r="BA32" s="390"/>
      <c r="BB32" s="390"/>
      <c r="BC32" s="390"/>
      <c r="BE32" s="390" t="s">
        <v>195</v>
      </c>
      <c r="BF32" s="390"/>
      <c r="BG32" s="390"/>
      <c r="BH32" s="390"/>
      <c r="BI32" s="390"/>
      <c r="BJ32" s="390"/>
      <c r="BK32" s="390"/>
      <c r="BL32" s="390"/>
      <c r="BM32" s="390"/>
      <c r="BN32" s="390"/>
      <c r="BO32" s="390"/>
      <c r="BP32" s="390"/>
      <c r="BQ32" s="390"/>
      <c r="BR32" s="390"/>
      <c r="BS32" s="390"/>
      <c r="BT32" s="390"/>
      <c r="BU32" s="390"/>
      <c r="BW32" s="390" t="s">
        <v>196</v>
      </c>
      <c r="BX32" s="390"/>
      <c r="BY32" s="390"/>
      <c r="BZ32" s="390"/>
      <c r="CA32" s="390"/>
      <c r="CB32" s="390"/>
      <c r="CC32" s="390"/>
      <c r="CD32" s="390"/>
      <c r="CE32" s="390"/>
      <c r="CF32" s="390"/>
      <c r="CG32" s="390"/>
      <c r="CH32" s="390"/>
      <c r="CI32" s="390"/>
      <c r="CJ32" s="390"/>
      <c r="CK32" s="390"/>
      <c r="CL32" s="390"/>
      <c r="CM32" s="390"/>
      <c r="CO32" s="390" t="s">
        <v>197</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198</v>
      </c>
      <c r="D33" s="382"/>
      <c r="E33" s="381" t="s">
        <v>199</v>
      </c>
      <c r="F33" s="381"/>
      <c r="G33" s="381"/>
      <c r="H33" s="381"/>
      <c r="I33" s="381"/>
      <c r="J33" s="381"/>
      <c r="K33" s="381"/>
      <c r="L33" s="381"/>
      <c r="M33" s="381"/>
      <c r="N33" s="381"/>
      <c r="O33" s="381"/>
      <c r="P33" s="381"/>
      <c r="Q33" s="381"/>
      <c r="R33" s="381"/>
      <c r="S33" s="381"/>
      <c r="T33" s="197"/>
      <c r="U33" s="382" t="s">
        <v>198</v>
      </c>
      <c r="V33" s="382"/>
      <c r="W33" s="381" t="s">
        <v>200</v>
      </c>
      <c r="X33" s="381"/>
      <c r="Y33" s="381"/>
      <c r="Z33" s="381"/>
      <c r="AA33" s="381"/>
      <c r="AB33" s="381"/>
      <c r="AC33" s="381"/>
      <c r="AD33" s="381"/>
      <c r="AE33" s="381"/>
      <c r="AF33" s="381"/>
      <c r="AG33" s="381"/>
      <c r="AH33" s="381"/>
      <c r="AI33" s="381"/>
      <c r="AJ33" s="381"/>
      <c r="AK33" s="381"/>
      <c r="AL33" s="197"/>
      <c r="AM33" s="382" t="s">
        <v>198</v>
      </c>
      <c r="AN33" s="382"/>
      <c r="AO33" s="381" t="s">
        <v>200</v>
      </c>
      <c r="AP33" s="381"/>
      <c r="AQ33" s="381"/>
      <c r="AR33" s="381"/>
      <c r="AS33" s="381"/>
      <c r="AT33" s="381"/>
      <c r="AU33" s="381"/>
      <c r="AV33" s="381"/>
      <c r="AW33" s="381"/>
      <c r="AX33" s="381"/>
      <c r="AY33" s="381"/>
      <c r="AZ33" s="381"/>
      <c r="BA33" s="381"/>
      <c r="BB33" s="381"/>
      <c r="BC33" s="381"/>
      <c r="BD33" s="198"/>
      <c r="BE33" s="381" t="s">
        <v>201</v>
      </c>
      <c r="BF33" s="381"/>
      <c r="BG33" s="381" t="s">
        <v>202</v>
      </c>
      <c r="BH33" s="381"/>
      <c r="BI33" s="381"/>
      <c r="BJ33" s="381"/>
      <c r="BK33" s="381"/>
      <c r="BL33" s="381"/>
      <c r="BM33" s="381"/>
      <c r="BN33" s="381"/>
      <c r="BO33" s="381"/>
      <c r="BP33" s="381"/>
      <c r="BQ33" s="381"/>
      <c r="BR33" s="381"/>
      <c r="BS33" s="381"/>
      <c r="BT33" s="381"/>
      <c r="BU33" s="381"/>
      <c r="BV33" s="198"/>
      <c r="BW33" s="382" t="s">
        <v>201</v>
      </c>
      <c r="BX33" s="382"/>
      <c r="BY33" s="381" t="s">
        <v>203</v>
      </c>
      <c r="BZ33" s="381"/>
      <c r="CA33" s="381"/>
      <c r="CB33" s="381"/>
      <c r="CC33" s="381"/>
      <c r="CD33" s="381"/>
      <c r="CE33" s="381"/>
      <c r="CF33" s="381"/>
      <c r="CG33" s="381"/>
      <c r="CH33" s="381"/>
      <c r="CI33" s="381"/>
      <c r="CJ33" s="381"/>
      <c r="CK33" s="381"/>
      <c r="CL33" s="381"/>
      <c r="CM33" s="381"/>
      <c r="CN33" s="197"/>
      <c r="CO33" s="382" t="s">
        <v>204</v>
      </c>
      <c r="CP33" s="382"/>
      <c r="CQ33" s="381" t="s">
        <v>205</v>
      </c>
      <c r="CR33" s="381"/>
      <c r="CS33" s="381"/>
      <c r="CT33" s="381"/>
      <c r="CU33" s="381"/>
      <c r="CV33" s="381"/>
      <c r="CW33" s="381"/>
      <c r="CX33" s="381"/>
      <c r="CY33" s="381"/>
      <c r="CZ33" s="381"/>
      <c r="DA33" s="381"/>
      <c r="DB33" s="381"/>
      <c r="DC33" s="381"/>
      <c r="DD33" s="381"/>
      <c r="DE33" s="381"/>
      <c r="DF33" s="197"/>
      <c r="DG33" s="380" t="s">
        <v>206</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7</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11</v>
      </c>
      <c r="AN34" s="378"/>
      <c r="AO34" s="379" t="str">
        <f>IF('各会計、関係団体の財政状況及び健全化判断比率'!B32="","",'各会計、関係団体の財政状況及び健全化判断比率'!B32)</f>
        <v>水道事業会計</v>
      </c>
      <c r="AP34" s="379"/>
      <c r="AQ34" s="379"/>
      <c r="AR34" s="379"/>
      <c r="AS34" s="379"/>
      <c r="AT34" s="379"/>
      <c r="AU34" s="379"/>
      <c r="AV34" s="379"/>
      <c r="AW34" s="379"/>
      <c r="AX34" s="379"/>
      <c r="AY34" s="379"/>
      <c r="AZ34" s="379"/>
      <c r="BA34" s="379"/>
      <c r="BB34" s="379"/>
      <c r="BC34" s="379"/>
      <c r="BD34" s="172"/>
      <c r="BE34" s="378">
        <f>IF(BG34="","",MAX(C34:D43,U34:V43,AM34:AN43)+1)</f>
        <v>16</v>
      </c>
      <c r="BF34" s="378"/>
      <c r="BG34" s="379" t="str">
        <f>IF('各会計、関係団体の財政状況及び健全化判断比率'!B37="","",'各会計、関係団体の財政状況及び健全化判断比率'!B37)</f>
        <v>渡船特別会計</v>
      </c>
      <c r="BH34" s="379"/>
      <c r="BI34" s="379"/>
      <c r="BJ34" s="379"/>
      <c r="BK34" s="379"/>
      <c r="BL34" s="379"/>
      <c r="BM34" s="379"/>
      <c r="BN34" s="379"/>
      <c r="BO34" s="379"/>
      <c r="BP34" s="379"/>
      <c r="BQ34" s="379"/>
      <c r="BR34" s="379"/>
      <c r="BS34" s="379"/>
      <c r="BT34" s="379"/>
      <c r="BU34" s="379"/>
      <c r="BV34" s="172"/>
      <c r="BW34" s="378">
        <f>IF(BY34="","",MAX(C34:D43,U34:V43,AM34:AN43,BE34:BF43)+1)</f>
        <v>22</v>
      </c>
      <c r="BX34" s="378"/>
      <c r="BY34" s="379" t="str">
        <f>IF('各会計、関係団体の財政状況及び健全化判断比率'!B68="","",'各会計、関係団体の財政状況及び健全化判断比率'!B68)</f>
        <v>山口県市町総合事務組合（一般会計）</v>
      </c>
      <c r="BZ34" s="379"/>
      <c r="CA34" s="379"/>
      <c r="CB34" s="379"/>
      <c r="CC34" s="379"/>
      <c r="CD34" s="379"/>
      <c r="CE34" s="379"/>
      <c r="CF34" s="379"/>
      <c r="CG34" s="379"/>
      <c r="CH34" s="379"/>
      <c r="CI34" s="379"/>
      <c r="CJ34" s="379"/>
      <c r="CK34" s="379"/>
      <c r="CL34" s="379"/>
      <c r="CM34" s="379"/>
      <c r="CN34" s="172"/>
      <c r="CO34" s="378">
        <f>IF(CQ34="","",MAX(C34:D43,U34:V43,AM34:AN43,BE34:BF43,BW34:BX43)+1)</f>
        <v>26</v>
      </c>
      <c r="CP34" s="378"/>
      <c r="CQ34" s="379" t="str">
        <f>IF('各会計、関係団体の財政状況及び健全化判断比率'!BS7="","",'各会計、関係団体の財政状況及び健全化判断比率'!BS7)</f>
        <v>下関市公営施設管理公社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15">
      <c r="A35" s="172"/>
      <c r="B35" s="196"/>
      <c r="C35" s="378">
        <f>IF(E35="","",C34+1)</f>
        <v>2</v>
      </c>
      <c r="D35" s="378"/>
      <c r="E35" s="379" t="str">
        <f>IF('各会計、関係団体の財政状況及び健全化判断比率'!B8="","",'各会計、関係団体の財政状況及び健全化判断比率'!B8)</f>
        <v>土地取得特別会計</v>
      </c>
      <c r="F35" s="379"/>
      <c r="G35" s="379"/>
      <c r="H35" s="379"/>
      <c r="I35" s="379"/>
      <c r="J35" s="379"/>
      <c r="K35" s="379"/>
      <c r="L35" s="379"/>
      <c r="M35" s="379"/>
      <c r="N35" s="379"/>
      <c r="O35" s="379"/>
      <c r="P35" s="379"/>
      <c r="Q35" s="379"/>
      <c r="R35" s="379"/>
      <c r="S35" s="379"/>
      <c r="T35" s="172"/>
      <c r="U35" s="378">
        <f>IF(W35="","",U34+1)</f>
        <v>8</v>
      </c>
      <c r="V35" s="378"/>
      <c r="W35" s="379" t="str">
        <f>IF('各会計、関係団体の財政状況及び健全化判断比率'!B29="","",'各会計、関係団体の財政状況及び健全化判断比率'!B29)</f>
        <v>介護保険特別会計介護保険事業勘定</v>
      </c>
      <c r="X35" s="379"/>
      <c r="Y35" s="379"/>
      <c r="Z35" s="379"/>
      <c r="AA35" s="379"/>
      <c r="AB35" s="379"/>
      <c r="AC35" s="379"/>
      <c r="AD35" s="379"/>
      <c r="AE35" s="379"/>
      <c r="AF35" s="379"/>
      <c r="AG35" s="379"/>
      <c r="AH35" s="379"/>
      <c r="AI35" s="379"/>
      <c r="AJ35" s="379"/>
      <c r="AK35" s="379"/>
      <c r="AL35" s="172"/>
      <c r="AM35" s="378">
        <f t="shared" ref="AM35:AM43" si="0">IF(AO35="","",AM34+1)</f>
        <v>12</v>
      </c>
      <c r="AN35" s="378"/>
      <c r="AO35" s="379" t="str">
        <f>IF('各会計、関係団体の財政状況及び健全化判断比率'!B33="","",'各会計、関係団体の財政状況及び健全化判断比率'!B33)</f>
        <v>工業用水道事業会計</v>
      </c>
      <c r="AP35" s="379"/>
      <c r="AQ35" s="379"/>
      <c r="AR35" s="379"/>
      <c r="AS35" s="379"/>
      <c r="AT35" s="379"/>
      <c r="AU35" s="379"/>
      <c r="AV35" s="379"/>
      <c r="AW35" s="379"/>
      <c r="AX35" s="379"/>
      <c r="AY35" s="379"/>
      <c r="AZ35" s="379"/>
      <c r="BA35" s="379"/>
      <c r="BB35" s="379"/>
      <c r="BC35" s="379"/>
      <c r="BD35" s="172"/>
      <c r="BE35" s="378">
        <f t="shared" ref="BE35:BE43" si="1">IF(BG35="","",BE34+1)</f>
        <v>17</v>
      </c>
      <c r="BF35" s="378"/>
      <c r="BG35" s="379" t="str">
        <f>IF('各会計、関係団体の財政状況及び健全化判断比率'!B38="","",'各会計、関係団体の財政状況及び健全化判断比率'!B38)</f>
        <v>市場特別会計</v>
      </c>
      <c r="BH35" s="379"/>
      <c r="BI35" s="379"/>
      <c r="BJ35" s="379"/>
      <c r="BK35" s="379"/>
      <c r="BL35" s="379"/>
      <c r="BM35" s="379"/>
      <c r="BN35" s="379"/>
      <c r="BO35" s="379"/>
      <c r="BP35" s="379"/>
      <c r="BQ35" s="379"/>
      <c r="BR35" s="379"/>
      <c r="BS35" s="379"/>
      <c r="BT35" s="379"/>
      <c r="BU35" s="379"/>
      <c r="BV35" s="172"/>
      <c r="BW35" s="378">
        <f t="shared" ref="BW35:BW43" si="2">IF(BY35="","",BW34+1)</f>
        <v>23</v>
      </c>
      <c r="BX35" s="378"/>
      <c r="BY35" s="379" t="str">
        <f>IF('各会計、関係団体の財政状況及び健全化判断比率'!B69="","",'各会計、関係団体の財政状況及び健全化判断比率'!B69)</f>
        <v>山口県市町総合事務組合（山口県自治会館管理特別会計）</v>
      </c>
      <c r="BZ35" s="379"/>
      <c r="CA35" s="379"/>
      <c r="CB35" s="379"/>
      <c r="CC35" s="379"/>
      <c r="CD35" s="379"/>
      <c r="CE35" s="379"/>
      <c r="CF35" s="379"/>
      <c r="CG35" s="379"/>
      <c r="CH35" s="379"/>
      <c r="CI35" s="379"/>
      <c r="CJ35" s="379"/>
      <c r="CK35" s="379"/>
      <c r="CL35" s="379"/>
      <c r="CM35" s="379"/>
      <c r="CN35" s="172"/>
      <c r="CO35" s="378">
        <f t="shared" ref="CO35:CO43" si="3">IF(CQ35="","",CO34+1)</f>
        <v>27</v>
      </c>
      <c r="CP35" s="378"/>
      <c r="CQ35" s="379" t="str">
        <f>IF('各会計、関係団体の財政状況及び健全化判断比率'!BS8="","",'各会計、関係団体の財政状況及び健全化判断比率'!BS8)</f>
        <v>下関市文化振興財団</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15">
      <c r="A36" s="172"/>
      <c r="B36" s="196"/>
      <c r="C36" s="378">
        <f>IF(E36="","",C35+1)</f>
        <v>3</v>
      </c>
      <c r="D36" s="378"/>
      <c r="E36" s="379" t="str">
        <f>IF('各会計、関係団体の財政状況及び健全化判断比率'!B9="","",'各会計、関係団体の財政状況及び健全化判断比率'!B9)</f>
        <v>母子父子寡婦福祉資金貸付事業特別会計</v>
      </c>
      <c r="F36" s="379"/>
      <c r="G36" s="379"/>
      <c r="H36" s="379"/>
      <c r="I36" s="379"/>
      <c r="J36" s="379"/>
      <c r="K36" s="379"/>
      <c r="L36" s="379"/>
      <c r="M36" s="379"/>
      <c r="N36" s="379"/>
      <c r="O36" s="379"/>
      <c r="P36" s="379"/>
      <c r="Q36" s="379"/>
      <c r="R36" s="379"/>
      <c r="S36" s="379"/>
      <c r="T36" s="172"/>
      <c r="U36" s="378">
        <f t="shared" ref="U36:U43" si="4">IF(W36="","",U35+1)</f>
        <v>9</v>
      </c>
      <c r="V36" s="378"/>
      <c r="W36" s="379" t="str">
        <f>IF('各会計、関係団体の財政状況及び健全化判断比率'!B30="","",'各会計、関係団体の財政状況及び健全化判断比率'!B30)</f>
        <v>介護保険特別会計介護サービス事業勘定</v>
      </c>
      <c r="X36" s="379"/>
      <c r="Y36" s="379"/>
      <c r="Z36" s="379"/>
      <c r="AA36" s="379"/>
      <c r="AB36" s="379"/>
      <c r="AC36" s="379"/>
      <c r="AD36" s="379"/>
      <c r="AE36" s="379"/>
      <c r="AF36" s="379"/>
      <c r="AG36" s="379"/>
      <c r="AH36" s="379"/>
      <c r="AI36" s="379"/>
      <c r="AJ36" s="379"/>
      <c r="AK36" s="379"/>
      <c r="AL36" s="172"/>
      <c r="AM36" s="378">
        <f t="shared" si="0"/>
        <v>13</v>
      </c>
      <c r="AN36" s="378"/>
      <c r="AO36" s="379" t="str">
        <f>IF('各会計、関係団体の財政状況及び健全化判断比率'!B34="","",'各会計、関係団体の財政状況及び健全化判断比率'!B34)</f>
        <v>公共下水道事業会計</v>
      </c>
      <c r="AP36" s="379"/>
      <c r="AQ36" s="379"/>
      <c r="AR36" s="379"/>
      <c r="AS36" s="379"/>
      <c r="AT36" s="379"/>
      <c r="AU36" s="379"/>
      <c r="AV36" s="379"/>
      <c r="AW36" s="379"/>
      <c r="AX36" s="379"/>
      <c r="AY36" s="379"/>
      <c r="AZ36" s="379"/>
      <c r="BA36" s="379"/>
      <c r="BB36" s="379"/>
      <c r="BC36" s="379"/>
      <c r="BD36" s="172"/>
      <c r="BE36" s="378">
        <f t="shared" si="1"/>
        <v>18</v>
      </c>
      <c r="BF36" s="378"/>
      <c r="BG36" s="379" t="str">
        <f>IF('各会計、関係団体の財政状況及び健全化判断比率'!B39="","",'各会計、関係団体の財政状況及び健全化判断比率'!B39)</f>
        <v>観光施設事業特別会計</v>
      </c>
      <c r="BH36" s="379"/>
      <c r="BI36" s="379"/>
      <c r="BJ36" s="379"/>
      <c r="BK36" s="379"/>
      <c r="BL36" s="379"/>
      <c r="BM36" s="379"/>
      <c r="BN36" s="379"/>
      <c r="BO36" s="379"/>
      <c r="BP36" s="379"/>
      <c r="BQ36" s="379"/>
      <c r="BR36" s="379"/>
      <c r="BS36" s="379"/>
      <c r="BT36" s="379"/>
      <c r="BU36" s="379"/>
      <c r="BV36" s="172"/>
      <c r="BW36" s="378">
        <f t="shared" si="2"/>
        <v>24</v>
      </c>
      <c r="BX36" s="378"/>
      <c r="BY36" s="379" t="str">
        <f>IF('各会計、関係団体の財政状況及び健全化判断比率'!B70="","",'各会計、関係団体の財政状況及び健全化判断比率'!B70)</f>
        <v>山口県後期高齢者医療広域連合（一般会計）</v>
      </c>
      <c r="BZ36" s="379"/>
      <c r="CA36" s="379"/>
      <c r="CB36" s="379"/>
      <c r="CC36" s="379"/>
      <c r="CD36" s="379"/>
      <c r="CE36" s="379"/>
      <c r="CF36" s="379"/>
      <c r="CG36" s="379"/>
      <c r="CH36" s="379"/>
      <c r="CI36" s="379"/>
      <c r="CJ36" s="379"/>
      <c r="CK36" s="379"/>
      <c r="CL36" s="379"/>
      <c r="CM36" s="379"/>
      <c r="CN36" s="172"/>
      <c r="CO36" s="378">
        <f t="shared" si="3"/>
        <v>28</v>
      </c>
      <c r="CP36" s="378"/>
      <c r="CQ36" s="379" t="str">
        <f>IF('各会計、関係団体の財政状況及び健全化判断比率'!BS9="","",'各会計、関係団体の財政状況及び健全化判断比率'!BS9)</f>
        <v>下関海洋少年団育成会</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f>IF(E37="","",C36+1)</f>
        <v>4</v>
      </c>
      <c r="D37" s="378"/>
      <c r="E37" s="379" t="str">
        <f>IF('各会計、関係団体の財政状況及び健全化判断比率'!B10="","",'各会計、関係団体の財政状況及び健全化判断比率'!B10)</f>
        <v>港湾特別会計</v>
      </c>
      <c r="F37" s="379"/>
      <c r="G37" s="379"/>
      <c r="H37" s="379"/>
      <c r="I37" s="379"/>
      <c r="J37" s="379"/>
      <c r="K37" s="379"/>
      <c r="L37" s="379"/>
      <c r="M37" s="379"/>
      <c r="N37" s="379"/>
      <c r="O37" s="379"/>
      <c r="P37" s="379"/>
      <c r="Q37" s="379"/>
      <c r="R37" s="379"/>
      <c r="S37" s="379"/>
      <c r="T37" s="172"/>
      <c r="U37" s="378">
        <f t="shared" si="4"/>
        <v>10</v>
      </c>
      <c r="V37" s="378"/>
      <c r="W37" s="379" t="str">
        <f>IF('各会計、関係団体の財政状況及び健全化判断比率'!B31="","",'各会計、関係団体の財政状況及び健全化判断比率'!B31)</f>
        <v>後期高齢者医療特別会計</v>
      </c>
      <c r="X37" s="379"/>
      <c r="Y37" s="379"/>
      <c r="Z37" s="379"/>
      <c r="AA37" s="379"/>
      <c r="AB37" s="379"/>
      <c r="AC37" s="379"/>
      <c r="AD37" s="379"/>
      <c r="AE37" s="379"/>
      <c r="AF37" s="379"/>
      <c r="AG37" s="379"/>
      <c r="AH37" s="379"/>
      <c r="AI37" s="379"/>
      <c r="AJ37" s="379"/>
      <c r="AK37" s="379"/>
      <c r="AL37" s="172"/>
      <c r="AM37" s="378">
        <f t="shared" si="0"/>
        <v>14</v>
      </c>
      <c r="AN37" s="378"/>
      <c r="AO37" s="379" t="str">
        <f>IF('各会計、関係団体の財政状況及び健全化判断比率'!B35="","",'各会計、関係団体の財政状況及び健全化判断比率'!B35)</f>
        <v>病院事業会計</v>
      </c>
      <c r="AP37" s="379"/>
      <c r="AQ37" s="379"/>
      <c r="AR37" s="379"/>
      <c r="AS37" s="379"/>
      <c r="AT37" s="379"/>
      <c r="AU37" s="379"/>
      <c r="AV37" s="379"/>
      <c r="AW37" s="379"/>
      <c r="AX37" s="379"/>
      <c r="AY37" s="379"/>
      <c r="AZ37" s="379"/>
      <c r="BA37" s="379"/>
      <c r="BB37" s="379"/>
      <c r="BC37" s="379"/>
      <c r="BD37" s="172"/>
      <c r="BE37" s="378">
        <f t="shared" si="1"/>
        <v>19</v>
      </c>
      <c r="BF37" s="378"/>
      <c r="BG37" s="379" t="str">
        <f>IF('各会計、関係団体の財政状況及び健全化判断比率'!B40="","",'各会計、関係団体の財政状況及び健全化判断比率'!B40)</f>
        <v>漁業集落環境整備事業特別会計</v>
      </c>
      <c r="BH37" s="379"/>
      <c r="BI37" s="379"/>
      <c r="BJ37" s="379"/>
      <c r="BK37" s="379"/>
      <c r="BL37" s="379"/>
      <c r="BM37" s="379"/>
      <c r="BN37" s="379"/>
      <c r="BO37" s="379"/>
      <c r="BP37" s="379"/>
      <c r="BQ37" s="379"/>
      <c r="BR37" s="379"/>
      <c r="BS37" s="379"/>
      <c r="BT37" s="379"/>
      <c r="BU37" s="379"/>
      <c r="BV37" s="172"/>
      <c r="BW37" s="378">
        <f t="shared" si="2"/>
        <v>25</v>
      </c>
      <c r="BX37" s="378"/>
      <c r="BY37" s="379" t="str">
        <f>IF('各会計、関係団体の財政状況及び健全化判断比率'!B71="","",'各会計、関係団体の財政状況及び健全化判断比率'!B71)</f>
        <v>山口県後期高齢者医療広域連合（後期高齢者医療特別会計）</v>
      </c>
      <c r="BZ37" s="379"/>
      <c r="CA37" s="379"/>
      <c r="CB37" s="379"/>
      <c r="CC37" s="379"/>
      <c r="CD37" s="379"/>
      <c r="CE37" s="379"/>
      <c r="CF37" s="379"/>
      <c r="CG37" s="379"/>
      <c r="CH37" s="379"/>
      <c r="CI37" s="379"/>
      <c r="CJ37" s="379"/>
      <c r="CK37" s="379"/>
      <c r="CL37" s="379"/>
      <c r="CM37" s="379"/>
      <c r="CN37" s="172"/>
      <c r="CO37" s="378">
        <f t="shared" si="3"/>
        <v>29</v>
      </c>
      <c r="CP37" s="378"/>
      <c r="CQ37" s="379" t="str">
        <f>IF('各会計、関係団体の財政状況及び健全化判断比率'!BS10="","",'各会計、関係団体の財政状況及び健全化判断比率'!BS10)</f>
        <v>下関海洋科学アカデミー</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f t="shared" ref="C38:C43" si="5">IF(E38="","",C37+1)</f>
        <v>5</v>
      </c>
      <c r="D38" s="378"/>
      <c r="E38" s="379" t="str">
        <f>IF('各会計、関係団体の財政状況及び健全化判断比率'!B11="","",'各会計、関係団体の財政状況及び健全化判断比率'!B11)</f>
        <v>市立市民病院債管理特別会計</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f t="shared" si="0"/>
        <v>15</v>
      </c>
      <c r="AN38" s="378"/>
      <c r="AO38" s="379" t="str">
        <f>IF('各会計、関係団体の財政状況及び健全化判断比率'!B36="","",'各会計、関係団体の財政状況及び健全化判断比率'!B36)</f>
        <v>ボートレース事業会計</v>
      </c>
      <c r="AP38" s="379"/>
      <c r="AQ38" s="379"/>
      <c r="AR38" s="379"/>
      <c r="AS38" s="379"/>
      <c r="AT38" s="379"/>
      <c r="AU38" s="379"/>
      <c r="AV38" s="379"/>
      <c r="AW38" s="379"/>
      <c r="AX38" s="379"/>
      <c r="AY38" s="379"/>
      <c r="AZ38" s="379"/>
      <c r="BA38" s="379"/>
      <c r="BB38" s="379"/>
      <c r="BC38" s="379"/>
      <c r="BD38" s="172"/>
      <c r="BE38" s="378">
        <f t="shared" si="1"/>
        <v>20</v>
      </c>
      <c r="BF38" s="378"/>
      <c r="BG38" s="379" t="str">
        <f>IF('各会計、関係団体の財政状況及び健全化判断比率'!B41="","",'各会計、関係団体の財政状況及び健全化判断比率'!B41)</f>
        <v>農業集落排水事業特別会計</v>
      </c>
      <c r="BH38" s="379"/>
      <c r="BI38" s="379"/>
      <c r="BJ38" s="379"/>
      <c r="BK38" s="379"/>
      <c r="BL38" s="379"/>
      <c r="BM38" s="379"/>
      <c r="BN38" s="379"/>
      <c r="BO38" s="379"/>
      <c r="BP38" s="379"/>
      <c r="BQ38" s="379"/>
      <c r="BR38" s="379"/>
      <c r="BS38" s="379"/>
      <c r="BT38" s="379"/>
      <c r="BU38" s="379"/>
      <c r="BV38" s="172"/>
      <c r="BW38" s="378" t="str">
        <f t="shared" si="2"/>
        <v/>
      </c>
      <c r="BX38" s="378"/>
      <c r="BY38" s="379" t="str">
        <f>IF('各会計、関係団体の財政状況及び健全化判断比率'!B72="","",'各会計、関係団体の財政状況及び健全化判断比率'!B72)</f>
        <v/>
      </c>
      <c r="BZ38" s="379"/>
      <c r="CA38" s="379"/>
      <c r="CB38" s="379"/>
      <c r="CC38" s="379"/>
      <c r="CD38" s="379"/>
      <c r="CE38" s="379"/>
      <c r="CF38" s="379"/>
      <c r="CG38" s="379"/>
      <c r="CH38" s="379"/>
      <c r="CI38" s="379"/>
      <c r="CJ38" s="379"/>
      <c r="CK38" s="379"/>
      <c r="CL38" s="379"/>
      <c r="CM38" s="379"/>
      <c r="CN38" s="172"/>
      <c r="CO38" s="378">
        <f t="shared" si="3"/>
        <v>30</v>
      </c>
      <c r="CP38" s="378"/>
      <c r="CQ38" s="379" t="str">
        <f>IF('各会計、関係団体の財政状況及び健全化判断比率'!BS11="","",'各会計、関係団体の財政状況及び健全化判断比率'!BS11)</f>
        <v>菊川町まちづくり</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f t="shared" si="5"/>
        <v>6</v>
      </c>
      <c r="D39" s="378"/>
      <c r="E39" s="379" t="str">
        <f>IF('各会計、関係団体の財政状況及び健全化判断比率'!B12="","",'各会計、関係団体の財政状況及び健全化判断比率'!B12)</f>
        <v>公債管理特別会計</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f t="shared" si="1"/>
        <v>21</v>
      </c>
      <c r="BF39" s="378"/>
      <c r="BG39" s="379" t="str">
        <f>IF('各会計、関係団体の財政状況及び健全化判断比率'!B42="","",'各会計、関係団体の財政状況及び健全化判断比率'!B42)</f>
        <v>臨海土地造成事業特別会計</v>
      </c>
      <c r="BH39" s="379"/>
      <c r="BI39" s="379"/>
      <c r="BJ39" s="379"/>
      <c r="BK39" s="379"/>
      <c r="BL39" s="379"/>
      <c r="BM39" s="379"/>
      <c r="BN39" s="379"/>
      <c r="BO39" s="379"/>
      <c r="BP39" s="379"/>
      <c r="BQ39" s="379"/>
      <c r="BR39" s="379"/>
      <c r="BS39" s="379"/>
      <c r="BT39" s="379"/>
      <c r="BU39" s="379"/>
      <c r="BV39" s="172"/>
      <c r="BW39" s="378" t="str">
        <f t="shared" si="2"/>
        <v/>
      </c>
      <c r="BX39" s="378"/>
      <c r="BY39" s="379" t="str">
        <f>IF('各会計、関係団体の財政状況及び健全化判断比率'!B73="","",'各会計、関係団体の財政状況及び健全化判断比率'!B73)</f>
        <v/>
      </c>
      <c r="BZ39" s="379"/>
      <c r="CA39" s="379"/>
      <c r="CB39" s="379"/>
      <c r="CC39" s="379"/>
      <c r="CD39" s="379"/>
      <c r="CE39" s="379"/>
      <c r="CF39" s="379"/>
      <c r="CG39" s="379"/>
      <c r="CH39" s="379"/>
      <c r="CI39" s="379"/>
      <c r="CJ39" s="379"/>
      <c r="CK39" s="379"/>
      <c r="CL39" s="379"/>
      <c r="CM39" s="379"/>
      <c r="CN39" s="172"/>
      <c r="CO39" s="378">
        <f t="shared" si="3"/>
        <v>31</v>
      </c>
      <c r="CP39" s="378"/>
      <c r="CQ39" s="379" t="str">
        <f>IF('各会計、関係団体の財政状況及び健全化判断比率'!BS12="","",'各会計、関係団体の財政状況及び健全化判断比率'!BS12)</f>
        <v>豊田ふるさとセンター</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t="str">
        <f t="shared" si="2"/>
        <v/>
      </c>
      <c r="BX40" s="378"/>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72"/>
      <c r="CO40" s="378">
        <f t="shared" si="3"/>
        <v>32</v>
      </c>
      <c r="CP40" s="378"/>
      <c r="CQ40" s="379" t="str">
        <f>IF('各会計、関係団体の財政状況及び健全化判断比率'!BS13="","",'各会計、関係団体の財政状況及び健全化判断比率'!BS13)</f>
        <v>豊田あぐりサービス</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f t="shared" si="3"/>
        <v>33</v>
      </c>
      <c r="CP41" s="378"/>
      <c r="CQ41" s="379" t="str">
        <f>IF('各会計、関係団体の財政状況及び健全化判断比率'!BS14="","",'各会計、関係団体の財政状況及び健全化判断比率'!BS14)</f>
        <v>豊田湖畔公園管理財団</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f t="shared" si="3"/>
        <v>34</v>
      </c>
      <c r="CP42" s="378"/>
      <c r="CQ42" s="379" t="str">
        <f>IF('各会計、関係団体の財政状況及び健全化判断比率'!BS15="","",'各会計、関係団体の財政状況及び健全化判断比率'!BS15)</f>
        <v>豊浦産業振興事業団</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f t="shared" si="3"/>
        <v>35</v>
      </c>
      <c r="CP43" s="378"/>
      <c r="CQ43" s="379" t="str">
        <f>IF('各会計、関係団体の財政状況及び健全化判断比率'!BS16="","",'各会計、関係団体の財政状況及び健全化判断比率'!BS16)</f>
        <v>下関市水道サービス公社</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375" t="s">
        <v>208</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209</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210</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211</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212</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213</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214</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8" t="s">
        <v>643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159" t="s">
        <v>597</v>
      </c>
      <c r="D34" s="1159"/>
      <c r="E34" s="1160"/>
      <c r="F34" s="32" t="s">
        <v>598</v>
      </c>
      <c r="G34" s="33" t="s">
        <v>599</v>
      </c>
      <c r="H34" s="33" t="s">
        <v>600</v>
      </c>
      <c r="I34" s="33" t="s">
        <v>601</v>
      </c>
      <c r="J34" s="34" t="s">
        <v>602</v>
      </c>
      <c r="K34" s="22"/>
      <c r="L34" s="22"/>
      <c r="M34" s="22"/>
      <c r="N34" s="22"/>
      <c r="O34" s="22"/>
      <c r="P34" s="22"/>
    </row>
    <row r="35" spans="1:16" ht="39" customHeight="1" x14ac:dyDescent="0.15">
      <c r="A35" s="22"/>
      <c r="B35" s="35"/>
      <c r="C35" s="1155" t="s">
        <v>603</v>
      </c>
      <c r="D35" s="1155"/>
      <c r="E35" s="1156"/>
      <c r="F35" s="36">
        <v>9.5</v>
      </c>
      <c r="G35" s="37">
        <v>3.61</v>
      </c>
      <c r="H35" s="37">
        <v>10.68</v>
      </c>
      <c r="I35" s="37">
        <v>26.55</v>
      </c>
      <c r="J35" s="38">
        <v>45.64</v>
      </c>
      <c r="K35" s="22"/>
      <c r="L35" s="22"/>
      <c r="M35" s="22"/>
      <c r="N35" s="22"/>
      <c r="O35" s="22"/>
      <c r="P35" s="22"/>
    </row>
    <row r="36" spans="1:16" ht="39" customHeight="1" x14ac:dyDescent="0.15">
      <c r="A36" s="22"/>
      <c r="B36" s="35"/>
      <c r="C36" s="1155" t="s">
        <v>604</v>
      </c>
      <c r="D36" s="1155"/>
      <c r="E36" s="1156"/>
      <c r="F36" s="36">
        <v>6.75</v>
      </c>
      <c r="G36" s="37">
        <v>7.13</v>
      </c>
      <c r="H36" s="37">
        <v>7.31</v>
      </c>
      <c r="I36" s="37">
        <v>7.1</v>
      </c>
      <c r="J36" s="38">
        <v>8.35</v>
      </c>
      <c r="K36" s="22"/>
      <c r="L36" s="22"/>
      <c r="M36" s="22"/>
      <c r="N36" s="22"/>
      <c r="O36" s="22"/>
      <c r="P36" s="22"/>
    </row>
    <row r="37" spans="1:16" ht="39" customHeight="1" x14ac:dyDescent="0.15">
      <c r="A37" s="22"/>
      <c r="B37" s="35"/>
      <c r="C37" s="1155" t="s">
        <v>605</v>
      </c>
      <c r="D37" s="1155"/>
      <c r="E37" s="1156"/>
      <c r="F37" s="36">
        <v>3.11</v>
      </c>
      <c r="G37" s="37">
        <v>3.84</v>
      </c>
      <c r="H37" s="37">
        <v>3.51</v>
      </c>
      <c r="I37" s="37">
        <v>3.71</v>
      </c>
      <c r="J37" s="38">
        <v>6.32</v>
      </c>
      <c r="K37" s="22"/>
      <c r="L37" s="22"/>
      <c r="M37" s="22"/>
      <c r="N37" s="22"/>
      <c r="O37" s="22"/>
      <c r="P37" s="22"/>
    </row>
    <row r="38" spans="1:16" ht="39" customHeight="1" x14ac:dyDescent="0.15">
      <c r="A38" s="22"/>
      <c r="B38" s="35"/>
      <c r="C38" s="1155" t="s">
        <v>606</v>
      </c>
      <c r="D38" s="1155"/>
      <c r="E38" s="1156"/>
      <c r="F38" s="36">
        <v>2.5099999999999998</v>
      </c>
      <c r="G38" s="37">
        <v>2.41</v>
      </c>
      <c r="H38" s="37">
        <v>2.59</v>
      </c>
      <c r="I38" s="37">
        <v>2.5299999999999998</v>
      </c>
      <c r="J38" s="38">
        <v>2.13</v>
      </c>
      <c r="K38" s="22"/>
      <c r="L38" s="22"/>
      <c r="M38" s="22"/>
      <c r="N38" s="22"/>
      <c r="O38" s="22"/>
      <c r="P38" s="22"/>
    </row>
    <row r="39" spans="1:16" ht="39" customHeight="1" x14ac:dyDescent="0.15">
      <c r="A39" s="22"/>
      <c r="B39" s="35"/>
      <c r="C39" s="1155" t="s">
        <v>607</v>
      </c>
      <c r="D39" s="1155"/>
      <c r="E39" s="1156"/>
      <c r="F39" s="36">
        <v>2.93</v>
      </c>
      <c r="G39" s="37">
        <v>3.39</v>
      </c>
      <c r="H39" s="37">
        <v>0.85</v>
      </c>
      <c r="I39" s="37">
        <v>1.23</v>
      </c>
      <c r="J39" s="38">
        <v>1.75</v>
      </c>
      <c r="K39" s="22"/>
      <c r="L39" s="22"/>
      <c r="M39" s="22"/>
      <c r="N39" s="22"/>
      <c r="O39" s="22"/>
      <c r="P39" s="22"/>
    </row>
    <row r="40" spans="1:16" ht="39" customHeight="1" x14ac:dyDescent="0.15">
      <c r="A40" s="22"/>
      <c r="B40" s="35"/>
      <c r="C40" s="1155" t="s">
        <v>608</v>
      </c>
      <c r="D40" s="1155"/>
      <c r="E40" s="1156"/>
      <c r="F40" s="36">
        <v>1.3</v>
      </c>
      <c r="G40" s="37">
        <v>0.86</v>
      </c>
      <c r="H40" s="37">
        <v>0.68</v>
      </c>
      <c r="I40" s="37">
        <v>0.63</v>
      </c>
      <c r="J40" s="38">
        <v>0.76</v>
      </c>
      <c r="K40" s="22"/>
      <c r="L40" s="22"/>
      <c r="M40" s="22"/>
      <c r="N40" s="22"/>
      <c r="O40" s="22"/>
      <c r="P40" s="22"/>
    </row>
    <row r="41" spans="1:16" ht="39" customHeight="1" x14ac:dyDescent="0.15">
      <c r="A41" s="22"/>
      <c r="B41" s="35"/>
      <c r="C41" s="1155" t="s">
        <v>609</v>
      </c>
      <c r="D41" s="1155"/>
      <c r="E41" s="1156"/>
      <c r="F41" s="36">
        <v>0.53</v>
      </c>
      <c r="G41" s="37">
        <v>0.51</v>
      </c>
      <c r="H41" s="37">
        <v>0.48</v>
      </c>
      <c r="I41" s="37">
        <v>0.39</v>
      </c>
      <c r="J41" s="38">
        <v>0.44</v>
      </c>
      <c r="K41" s="22"/>
      <c r="L41" s="22"/>
      <c r="M41" s="22"/>
      <c r="N41" s="22"/>
      <c r="O41" s="22"/>
      <c r="P41" s="22"/>
    </row>
    <row r="42" spans="1:16" ht="39" customHeight="1" x14ac:dyDescent="0.15">
      <c r="A42" s="22"/>
      <c r="B42" s="39"/>
      <c r="C42" s="1155" t="s">
        <v>610</v>
      </c>
      <c r="D42" s="1155"/>
      <c r="E42" s="1156"/>
      <c r="F42" s="36" t="s">
        <v>611</v>
      </c>
      <c r="G42" s="37" t="s">
        <v>612</v>
      </c>
      <c r="H42" s="37" t="s">
        <v>561</v>
      </c>
      <c r="I42" s="37" t="s">
        <v>561</v>
      </c>
      <c r="J42" s="38" t="s">
        <v>561</v>
      </c>
      <c r="K42" s="22"/>
      <c r="L42" s="22"/>
      <c r="M42" s="22"/>
      <c r="N42" s="22"/>
      <c r="O42" s="22"/>
      <c r="P42" s="22"/>
    </row>
    <row r="43" spans="1:16" ht="39" customHeight="1" thickBot="1" x14ac:dyDescent="0.2">
      <c r="A43" s="22"/>
      <c r="B43" s="40"/>
      <c r="C43" s="1157" t="s">
        <v>613</v>
      </c>
      <c r="D43" s="1157"/>
      <c r="E43" s="1158"/>
      <c r="F43" s="41">
        <v>0.94</v>
      </c>
      <c r="G43" s="42">
        <v>0.76</v>
      </c>
      <c r="H43" s="42">
        <v>0.82</v>
      </c>
      <c r="I43" s="42">
        <v>0.72</v>
      </c>
      <c r="J43" s="43">
        <v>0.67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lnij5ZbxTbgazO0T4JXb0VGvVURhEAxamyMviC5h6YrIHGGS5sN3pe4j0nydsWz2fhSzL+35s/d2wYLRZ9QWA==" saltValue="14c9ZxhRv/s47VspmgRf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588</v>
      </c>
      <c r="L44" s="54" t="s">
        <v>589</v>
      </c>
      <c r="M44" s="54" t="s">
        <v>590</v>
      </c>
      <c r="N44" s="54" t="s">
        <v>591</v>
      </c>
      <c r="O44" s="55" t="s">
        <v>592</v>
      </c>
      <c r="P44" s="46"/>
      <c r="Q44" s="46"/>
      <c r="R44" s="46"/>
      <c r="S44" s="46"/>
      <c r="T44" s="46"/>
      <c r="U44" s="46"/>
    </row>
    <row r="45" spans="1:21" ht="30.75" customHeight="1" x14ac:dyDescent="0.15">
      <c r="A45" s="46"/>
      <c r="B45" s="1179" t="s">
        <v>11</v>
      </c>
      <c r="C45" s="1180"/>
      <c r="D45" s="56"/>
      <c r="E45" s="1185" t="s">
        <v>12</v>
      </c>
      <c r="F45" s="1185"/>
      <c r="G45" s="1185"/>
      <c r="H45" s="1185"/>
      <c r="I45" s="1185"/>
      <c r="J45" s="1186"/>
      <c r="K45" s="57">
        <v>16932</v>
      </c>
      <c r="L45" s="58">
        <v>16398</v>
      </c>
      <c r="M45" s="58">
        <v>17117</v>
      </c>
      <c r="N45" s="58">
        <v>17387</v>
      </c>
      <c r="O45" s="59">
        <v>17188</v>
      </c>
      <c r="P45" s="46"/>
      <c r="Q45" s="46"/>
      <c r="R45" s="46"/>
      <c r="S45" s="46"/>
      <c r="T45" s="46"/>
      <c r="U45" s="46"/>
    </row>
    <row r="46" spans="1:21" ht="30.75" customHeight="1" x14ac:dyDescent="0.15">
      <c r="A46" s="46"/>
      <c r="B46" s="1181"/>
      <c r="C46" s="1182"/>
      <c r="D46" s="60"/>
      <c r="E46" s="1163" t="s">
        <v>13</v>
      </c>
      <c r="F46" s="1163"/>
      <c r="G46" s="1163"/>
      <c r="H46" s="1163"/>
      <c r="I46" s="1163"/>
      <c r="J46" s="1164"/>
      <c r="K46" s="61" t="s">
        <v>561</v>
      </c>
      <c r="L46" s="62" t="s">
        <v>561</v>
      </c>
      <c r="M46" s="62" t="s">
        <v>561</v>
      </c>
      <c r="N46" s="62" t="s">
        <v>561</v>
      </c>
      <c r="O46" s="63" t="s">
        <v>561</v>
      </c>
      <c r="P46" s="46"/>
      <c r="Q46" s="46"/>
      <c r="R46" s="46"/>
      <c r="S46" s="46"/>
      <c r="T46" s="46"/>
      <c r="U46" s="46"/>
    </row>
    <row r="47" spans="1:21" ht="30.75" customHeight="1" x14ac:dyDescent="0.15">
      <c r="A47" s="46"/>
      <c r="B47" s="1181"/>
      <c r="C47" s="1182"/>
      <c r="D47" s="60"/>
      <c r="E47" s="1163" t="s">
        <v>14</v>
      </c>
      <c r="F47" s="1163"/>
      <c r="G47" s="1163"/>
      <c r="H47" s="1163"/>
      <c r="I47" s="1163"/>
      <c r="J47" s="1164"/>
      <c r="K47" s="61" t="s">
        <v>561</v>
      </c>
      <c r="L47" s="62" t="s">
        <v>561</v>
      </c>
      <c r="M47" s="62" t="s">
        <v>561</v>
      </c>
      <c r="N47" s="62" t="s">
        <v>561</v>
      </c>
      <c r="O47" s="63" t="s">
        <v>561</v>
      </c>
      <c r="P47" s="46"/>
      <c r="Q47" s="46"/>
      <c r="R47" s="46"/>
      <c r="S47" s="46"/>
      <c r="T47" s="46"/>
      <c r="U47" s="46"/>
    </row>
    <row r="48" spans="1:21" ht="30.75" customHeight="1" x14ac:dyDescent="0.15">
      <c r="A48" s="46"/>
      <c r="B48" s="1181"/>
      <c r="C48" s="1182"/>
      <c r="D48" s="60"/>
      <c r="E48" s="1163" t="s">
        <v>15</v>
      </c>
      <c r="F48" s="1163"/>
      <c r="G48" s="1163"/>
      <c r="H48" s="1163"/>
      <c r="I48" s="1163"/>
      <c r="J48" s="1164"/>
      <c r="K48" s="61">
        <v>3194</v>
      </c>
      <c r="L48" s="62">
        <v>2669</v>
      </c>
      <c r="M48" s="62">
        <v>2536</v>
      </c>
      <c r="N48" s="62">
        <v>2399</v>
      </c>
      <c r="O48" s="63">
        <v>2433</v>
      </c>
      <c r="P48" s="46"/>
      <c r="Q48" s="46"/>
      <c r="R48" s="46"/>
      <c r="S48" s="46"/>
      <c r="T48" s="46"/>
      <c r="U48" s="46"/>
    </row>
    <row r="49" spans="1:21" ht="30.75" customHeight="1" x14ac:dyDescent="0.15">
      <c r="A49" s="46"/>
      <c r="B49" s="1181"/>
      <c r="C49" s="1182"/>
      <c r="D49" s="60"/>
      <c r="E49" s="1163" t="s">
        <v>16</v>
      </c>
      <c r="F49" s="1163"/>
      <c r="G49" s="1163"/>
      <c r="H49" s="1163"/>
      <c r="I49" s="1163"/>
      <c r="J49" s="1164"/>
      <c r="K49" s="61" t="s">
        <v>561</v>
      </c>
      <c r="L49" s="62" t="s">
        <v>561</v>
      </c>
      <c r="M49" s="62" t="s">
        <v>561</v>
      </c>
      <c r="N49" s="62" t="s">
        <v>561</v>
      </c>
      <c r="O49" s="63" t="s">
        <v>561</v>
      </c>
      <c r="P49" s="46"/>
      <c r="Q49" s="46"/>
      <c r="R49" s="46"/>
      <c r="S49" s="46"/>
      <c r="T49" s="46"/>
      <c r="U49" s="46"/>
    </row>
    <row r="50" spans="1:21" ht="30.75" customHeight="1" x14ac:dyDescent="0.15">
      <c r="A50" s="46"/>
      <c r="B50" s="1181"/>
      <c r="C50" s="1182"/>
      <c r="D50" s="60"/>
      <c r="E50" s="1163" t="s">
        <v>17</v>
      </c>
      <c r="F50" s="1163"/>
      <c r="G50" s="1163"/>
      <c r="H50" s="1163"/>
      <c r="I50" s="1163"/>
      <c r="J50" s="1164"/>
      <c r="K50" s="61">
        <v>48</v>
      </c>
      <c r="L50" s="62">
        <v>40</v>
      </c>
      <c r="M50" s="62">
        <v>37</v>
      </c>
      <c r="N50" s="62">
        <v>31</v>
      </c>
      <c r="O50" s="63">
        <v>26</v>
      </c>
      <c r="P50" s="46"/>
      <c r="Q50" s="46"/>
      <c r="R50" s="46"/>
      <c r="S50" s="46"/>
      <c r="T50" s="46"/>
      <c r="U50" s="46"/>
    </row>
    <row r="51" spans="1:21" ht="30.75" customHeight="1" x14ac:dyDescent="0.15">
      <c r="A51" s="46"/>
      <c r="B51" s="1183"/>
      <c r="C51" s="1184"/>
      <c r="D51" s="64"/>
      <c r="E51" s="1163" t="s">
        <v>18</v>
      </c>
      <c r="F51" s="1163"/>
      <c r="G51" s="1163"/>
      <c r="H51" s="1163"/>
      <c r="I51" s="1163"/>
      <c r="J51" s="1164"/>
      <c r="K51" s="61" t="s">
        <v>561</v>
      </c>
      <c r="L51" s="62" t="s">
        <v>561</v>
      </c>
      <c r="M51" s="62" t="s">
        <v>561</v>
      </c>
      <c r="N51" s="62" t="s">
        <v>561</v>
      </c>
      <c r="O51" s="63" t="s">
        <v>561</v>
      </c>
      <c r="P51" s="46"/>
      <c r="Q51" s="46"/>
      <c r="R51" s="46"/>
      <c r="S51" s="46"/>
      <c r="T51" s="46"/>
      <c r="U51" s="46"/>
    </row>
    <row r="52" spans="1:21" ht="30.75" customHeight="1" x14ac:dyDescent="0.15">
      <c r="A52" s="46"/>
      <c r="B52" s="1161" t="s">
        <v>19</v>
      </c>
      <c r="C52" s="1162"/>
      <c r="D52" s="64"/>
      <c r="E52" s="1163" t="s">
        <v>20</v>
      </c>
      <c r="F52" s="1163"/>
      <c r="G52" s="1163"/>
      <c r="H52" s="1163"/>
      <c r="I52" s="1163"/>
      <c r="J52" s="1164"/>
      <c r="K52" s="61">
        <v>14649</v>
      </c>
      <c r="L52" s="62">
        <v>14151</v>
      </c>
      <c r="M52" s="62">
        <v>14329</v>
      </c>
      <c r="N52" s="62">
        <v>14198</v>
      </c>
      <c r="O52" s="63">
        <v>13842</v>
      </c>
      <c r="P52" s="46"/>
      <c r="Q52" s="46"/>
      <c r="R52" s="46"/>
      <c r="S52" s="46"/>
      <c r="T52" s="46"/>
      <c r="U52" s="46"/>
    </row>
    <row r="53" spans="1:21" ht="30.75" customHeight="1" thickBot="1" x14ac:dyDescent="0.2">
      <c r="A53" s="46"/>
      <c r="B53" s="1165" t="s">
        <v>21</v>
      </c>
      <c r="C53" s="1166"/>
      <c r="D53" s="65"/>
      <c r="E53" s="1167" t="s">
        <v>22</v>
      </c>
      <c r="F53" s="1167"/>
      <c r="G53" s="1167"/>
      <c r="H53" s="1167"/>
      <c r="I53" s="1167"/>
      <c r="J53" s="1168"/>
      <c r="K53" s="66">
        <v>5525</v>
      </c>
      <c r="L53" s="67">
        <v>4956</v>
      </c>
      <c r="M53" s="67">
        <v>5361</v>
      </c>
      <c r="N53" s="67">
        <v>5619</v>
      </c>
      <c r="O53" s="68">
        <v>5805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614</v>
      </c>
      <c r="P55" s="46"/>
      <c r="Q55" s="46"/>
      <c r="R55" s="46"/>
      <c r="S55" s="46"/>
      <c r="T55" s="46"/>
      <c r="U55" s="46"/>
    </row>
    <row r="56" spans="1:21" ht="31.5" customHeight="1" thickBot="1" x14ac:dyDescent="0.2">
      <c r="A56" s="46"/>
      <c r="B56" s="74"/>
      <c r="C56" s="75"/>
      <c r="D56" s="75"/>
      <c r="E56" s="76"/>
      <c r="F56" s="76"/>
      <c r="G56" s="76"/>
      <c r="H56" s="76"/>
      <c r="I56" s="76"/>
      <c r="J56" s="77" t="s">
        <v>2</v>
      </c>
      <c r="K56" s="78" t="s">
        <v>615</v>
      </c>
      <c r="L56" s="79" t="s">
        <v>616</v>
      </c>
      <c r="M56" s="79" t="s">
        <v>617</v>
      </c>
      <c r="N56" s="79" t="s">
        <v>618</v>
      </c>
      <c r="O56" s="80" t="s">
        <v>619</v>
      </c>
      <c r="P56" s="46"/>
      <c r="Q56" s="46"/>
      <c r="R56" s="46"/>
      <c r="S56" s="46"/>
      <c r="T56" s="46"/>
      <c r="U56" s="46"/>
    </row>
    <row r="57" spans="1:21" ht="31.5" customHeight="1" x14ac:dyDescent="0.15">
      <c r="B57" s="1169" t="s">
        <v>25</v>
      </c>
      <c r="C57" s="1170"/>
      <c r="D57" s="1173" t="s">
        <v>26</v>
      </c>
      <c r="E57" s="1174"/>
      <c r="F57" s="1174"/>
      <c r="G57" s="1174"/>
      <c r="H57" s="1174"/>
      <c r="I57" s="1174"/>
      <c r="J57" s="1175"/>
      <c r="K57" s="81"/>
      <c r="L57" s="82"/>
      <c r="M57" s="82"/>
      <c r="N57" s="82"/>
      <c r="O57" s="83"/>
    </row>
    <row r="58" spans="1:21" ht="31.5" customHeight="1" thickBot="1" x14ac:dyDescent="0.2">
      <c r="B58" s="1171"/>
      <c r="C58" s="1172"/>
      <c r="D58" s="1176" t="s">
        <v>27</v>
      </c>
      <c r="E58" s="1177"/>
      <c r="F58" s="1177"/>
      <c r="G58" s="1177"/>
      <c r="H58" s="1177"/>
      <c r="I58" s="1177"/>
      <c r="J58" s="1178"/>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yJrr1QX6Ar2lGv5KEI3zM2q1ju3mbUHgup65IGbETHsGbLj5Oa21rfpE4w/4Y8nj13DEHhopBdu/p48o6e2Gg==" saltValue="B1cZDj2o5JDU7Vie7EfE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588</v>
      </c>
      <c r="J40" s="98" t="s">
        <v>589</v>
      </c>
      <c r="K40" s="98" t="s">
        <v>590</v>
      </c>
      <c r="L40" s="98" t="s">
        <v>591</v>
      </c>
      <c r="M40" s="99" t="s">
        <v>592</v>
      </c>
    </row>
    <row r="41" spans="2:13" ht="27.75" customHeight="1" x14ac:dyDescent="0.15">
      <c r="B41" s="1199" t="s">
        <v>30</v>
      </c>
      <c r="C41" s="1200"/>
      <c r="D41" s="100"/>
      <c r="E41" s="1201" t="s">
        <v>31</v>
      </c>
      <c r="F41" s="1201"/>
      <c r="G41" s="1201"/>
      <c r="H41" s="1202"/>
      <c r="I41" s="332">
        <v>163787</v>
      </c>
      <c r="J41" s="333">
        <v>159231</v>
      </c>
      <c r="K41" s="333">
        <v>155347</v>
      </c>
      <c r="L41" s="333">
        <v>150973</v>
      </c>
      <c r="M41" s="334">
        <v>145416</v>
      </c>
    </row>
    <row r="42" spans="2:13" ht="27.75" customHeight="1" x14ac:dyDescent="0.15">
      <c r="B42" s="1189"/>
      <c r="C42" s="1190"/>
      <c r="D42" s="101"/>
      <c r="E42" s="1193" t="s">
        <v>32</v>
      </c>
      <c r="F42" s="1193"/>
      <c r="G42" s="1193"/>
      <c r="H42" s="1194"/>
      <c r="I42" s="335">
        <v>26</v>
      </c>
      <c r="J42" s="336">
        <v>17</v>
      </c>
      <c r="K42" s="336">
        <v>10</v>
      </c>
      <c r="L42" s="336">
        <v>5</v>
      </c>
      <c r="M42" s="337">
        <v>693</v>
      </c>
    </row>
    <row r="43" spans="2:13" ht="27.75" customHeight="1" x14ac:dyDescent="0.15">
      <c r="B43" s="1189"/>
      <c r="C43" s="1190"/>
      <c r="D43" s="101"/>
      <c r="E43" s="1193" t="s">
        <v>33</v>
      </c>
      <c r="F43" s="1193"/>
      <c r="G43" s="1193"/>
      <c r="H43" s="1194"/>
      <c r="I43" s="335">
        <v>33780</v>
      </c>
      <c r="J43" s="336">
        <v>33319</v>
      </c>
      <c r="K43" s="336">
        <v>30505</v>
      </c>
      <c r="L43" s="336">
        <v>28356</v>
      </c>
      <c r="M43" s="337">
        <v>26472</v>
      </c>
    </row>
    <row r="44" spans="2:13" ht="27.75" customHeight="1" x14ac:dyDescent="0.15">
      <c r="B44" s="1189"/>
      <c r="C44" s="1190"/>
      <c r="D44" s="101"/>
      <c r="E44" s="1193" t="s">
        <v>34</v>
      </c>
      <c r="F44" s="1193"/>
      <c r="G44" s="1193"/>
      <c r="H44" s="1194"/>
      <c r="I44" s="335" t="s">
        <v>561</v>
      </c>
      <c r="J44" s="336" t="s">
        <v>561</v>
      </c>
      <c r="K44" s="336" t="s">
        <v>561</v>
      </c>
      <c r="L44" s="336" t="s">
        <v>561</v>
      </c>
      <c r="M44" s="337" t="s">
        <v>561</v>
      </c>
    </row>
    <row r="45" spans="2:13" ht="27.75" customHeight="1" x14ac:dyDescent="0.15">
      <c r="B45" s="1189"/>
      <c r="C45" s="1190"/>
      <c r="D45" s="101"/>
      <c r="E45" s="1193" t="s">
        <v>35</v>
      </c>
      <c r="F45" s="1193"/>
      <c r="G45" s="1193"/>
      <c r="H45" s="1194"/>
      <c r="I45" s="335">
        <v>18262</v>
      </c>
      <c r="J45" s="336">
        <v>17149</v>
      </c>
      <c r="K45" s="336">
        <v>17349</v>
      </c>
      <c r="L45" s="336">
        <v>17589</v>
      </c>
      <c r="M45" s="337">
        <v>17131</v>
      </c>
    </row>
    <row r="46" spans="2:13" ht="27.75" customHeight="1" x14ac:dyDescent="0.15">
      <c r="B46" s="1189"/>
      <c r="C46" s="1190"/>
      <c r="D46" s="102"/>
      <c r="E46" s="1193" t="s">
        <v>36</v>
      </c>
      <c r="F46" s="1193"/>
      <c r="G46" s="1193"/>
      <c r="H46" s="1194"/>
      <c r="I46" s="335" t="s">
        <v>561</v>
      </c>
      <c r="J46" s="336">
        <v>112</v>
      </c>
      <c r="K46" s="336" t="s">
        <v>561</v>
      </c>
      <c r="L46" s="336" t="s">
        <v>561</v>
      </c>
      <c r="M46" s="337" t="s">
        <v>561</v>
      </c>
    </row>
    <row r="47" spans="2:13" ht="27.75" customHeight="1" x14ac:dyDescent="0.15">
      <c r="B47" s="1189"/>
      <c r="C47" s="1190"/>
      <c r="D47" s="103"/>
      <c r="E47" s="1203" t="s">
        <v>37</v>
      </c>
      <c r="F47" s="1204"/>
      <c r="G47" s="1204"/>
      <c r="H47" s="1205"/>
      <c r="I47" s="335" t="s">
        <v>561</v>
      </c>
      <c r="J47" s="336" t="s">
        <v>561</v>
      </c>
      <c r="K47" s="336" t="s">
        <v>561</v>
      </c>
      <c r="L47" s="336" t="s">
        <v>561</v>
      </c>
      <c r="M47" s="337" t="s">
        <v>561</v>
      </c>
    </row>
    <row r="48" spans="2:13" ht="27.75" customHeight="1" x14ac:dyDescent="0.15">
      <c r="B48" s="1189"/>
      <c r="C48" s="1190"/>
      <c r="D48" s="101"/>
      <c r="E48" s="1193" t="s">
        <v>38</v>
      </c>
      <c r="F48" s="1193"/>
      <c r="G48" s="1193"/>
      <c r="H48" s="1194"/>
      <c r="I48" s="335" t="s">
        <v>561</v>
      </c>
      <c r="J48" s="336" t="s">
        <v>561</v>
      </c>
      <c r="K48" s="336" t="s">
        <v>561</v>
      </c>
      <c r="L48" s="336" t="s">
        <v>561</v>
      </c>
      <c r="M48" s="337" t="s">
        <v>561</v>
      </c>
    </row>
    <row r="49" spans="2:13" ht="27.75" customHeight="1" x14ac:dyDescent="0.15">
      <c r="B49" s="1191"/>
      <c r="C49" s="1192"/>
      <c r="D49" s="101"/>
      <c r="E49" s="1193" t="s">
        <v>39</v>
      </c>
      <c r="F49" s="1193"/>
      <c r="G49" s="1193"/>
      <c r="H49" s="1194"/>
      <c r="I49" s="335" t="s">
        <v>561</v>
      </c>
      <c r="J49" s="336" t="s">
        <v>561</v>
      </c>
      <c r="K49" s="336" t="s">
        <v>561</v>
      </c>
      <c r="L49" s="336" t="s">
        <v>561</v>
      </c>
      <c r="M49" s="337" t="s">
        <v>561</v>
      </c>
    </row>
    <row r="50" spans="2:13" ht="27.75" customHeight="1" x14ac:dyDescent="0.15">
      <c r="B50" s="1187" t="s">
        <v>40</v>
      </c>
      <c r="C50" s="1188"/>
      <c r="D50" s="104"/>
      <c r="E50" s="1193" t="s">
        <v>41</v>
      </c>
      <c r="F50" s="1193"/>
      <c r="G50" s="1193"/>
      <c r="H50" s="1194"/>
      <c r="I50" s="335">
        <v>13114</v>
      </c>
      <c r="J50" s="336">
        <v>15797</v>
      </c>
      <c r="K50" s="336">
        <v>16750</v>
      </c>
      <c r="L50" s="336">
        <v>16621</v>
      </c>
      <c r="M50" s="337">
        <v>19241</v>
      </c>
    </row>
    <row r="51" spans="2:13" ht="27.75" customHeight="1" x14ac:dyDescent="0.15">
      <c r="B51" s="1189"/>
      <c r="C51" s="1190"/>
      <c r="D51" s="101"/>
      <c r="E51" s="1193" t="s">
        <v>42</v>
      </c>
      <c r="F51" s="1193"/>
      <c r="G51" s="1193"/>
      <c r="H51" s="1194"/>
      <c r="I51" s="335">
        <v>18008</v>
      </c>
      <c r="J51" s="336">
        <v>18366</v>
      </c>
      <c r="K51" s="336">
        <v>18525</v>
      </c>
      <c r="L51" s="336">
        <v>18246</v>
      </c>
      <c r="M51" s="337">
        <v>17612</v>
      </c>
    </row>
    <row r="52" spans="2:13" ht="27.75" customHeight="1" x14ac:dyDescent="0.15">
      <c r="B52" s="1191"/>
      <c r="C52" s="1192"/>
      <c r="D52" s="101"/>
      <c r="E52" s="1193" t="s">
        <v>43</v>
      </c>
      <c r="F52" s="1193"/>
      <c r="G52" s="1193"/>
      <c r="H52" s="1194"/>
      <c r="I52" s="335">
        <v>130274</v>
      </c>
      <c r="J52" s="336">
        <v>127726</v>
      </c>
      <c r="K52" s="336">
        <v>123928</v>
      </c>
      <c r="L52" s="336">
        <v>120511</v>
      </c>
      <c r="M52" s="337">
        <v>116447</v>
      </c>
    </row>
    <row r="53" spans="2:13" ht="27.75" customHeight="1" thickBot="1" x14ac:dyDescent="0.2">
      <c r="B53" s="1195" t="s">
        <v>44</v>
      </c>
      <c r="C53" s="1196"/>
      <c r="D53" s="105"/>
      <c r="E53" s="1197" t="s">
        <v>45</v>
      </c>
      <c r="F53" s="1197"/>
      <c r="G53" s="1197"/>
      <c r="H53" s="1198"/>
      <c r="I53" s="338">
        <v>54458</v>
      </c>
      <c r="J53" s="339">
        <v>47938</v>
      </c>
      <c r="K53" s="339">
        <v>44008</v>
      </c>
      <c r="L53" s="339">
        <v>41545</v>
      </c>
      <c r="M53" s="340">
        <v>36412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V4wfX8D3h1DeeapGCvxZsrqIkKp8h2VZYPYOUszC0UTRvKvKCROh+FZGQXtKIp/wVsuwo2pa+0UJnGpmgD9DdQ==" saltValue="/0MAvQzNqacY3+OYFFZZ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590</v>
      </c>
      <c r="G54" s="114" t="s">
        <v>591</v>
      </c>
      <c r="H54" s="115" t="s">
        <v>592</v>
      </c>
    </row>
    <row r="55" spans="2:8" ht="52.5" customHeight="1" x14ac:dyDescent="0.15">
      <c r="B55" s="116"/>
      <c r="C55" s="1214" t="s">
        <v>48</v>
      </c>
      <c r="D55" s="1214"/>
      <c r="E55" s="1215"/>
      <c r="F55" s="117">
        <v>6180</v>
      </c>
      <c r="G55" s="117">
        <v>5944</v>
      </c>
      <c r="H55" s="118">
        <v>6776</v>
      </c>
    </row>
    <row r="56" spans="2:8" ht="52.5" customHeight="1" x14ac:dyDescent="0.15">
      <c r="B56" s="119"/>
      <c r="C56" s="1216" t="s">
        <v>49</v>
      </c>
      <c r="D56" s="1216"/>
      <c r="E56" s="1217"/>
      <c r="F56" s="120">
        <v>6</v>
      </c>
      <c r="G56" s="120">
        <v>6</v>
      </c>
      <c r="H56" s="121">
        <v>1251</v>
      </c>
    </row>
    <row r="57" spans="2:8" ht="53.25" customHeight="1" x14ac:dyDescent="0.15">
      <c r="B57" s="119"/>
      <c r="C57" s="1218" t="s">
        <v>50</v>
      </c>
      <c r="D57" s="1218"/>
      <c r="E57" s="1219"/>
      <c r="F57" s="122">
        <v>6481</v>
      </c>
      <c r="G57" s="122">
        <v>6142</v>
      </c>
      <c r="H57" s="123">
        <v>6635</v>
      </c>
    </row>
    <row r="58" spans="2:8" ht="45.75" customHeight="1" x14ac:dyDescent="0.15">
      <c r="B58" s="124"/>
      <c r="C58" s="1206" t="s">
        <v>625</v>
      </c>
      <c r="D58" s="1207"/>
      <c r="E58" s="1208"/>
      <c r="F58" s="125">
        <v>1899</v>
      </c>
      <c r="G58" s="125">
        <v>1519</v>
      </c>
      <c r="H58" s="126">
        <v>1474</v>
      </c>
    </row>
    <row r="59" spans="2:8" ht="45.75" customHeight="1" x14ac:dyDescent="0.15">
      <c r="B59" s="124"/>
      <c r="C59" s="1206" t="s">
        <v>626</v>
      </c>
      <c r="D59" s="1207"/>
      <c r="E59" s="1208"/>
      <c r="F59" s="125">
        <v>1504</v>
      </c>
      <c r="G59" s="125">
        <v>1364</v>
      </c>
      <c r="H59" s="126">
        <v>1365</v>
      </c>
    </row>
    <row r="60" spans="2:8" ht="45.75" customHeight="1" x14ac:dyDescent="0.15">
      <c r="B60" s="124"/>
      <c r="C60" s="1206" t="s">
        <v>627</v>
      </c>
      <c r="D60" s="1207"/>
      <c r="E60" s="1208"/>
      <c r="F60" s="125">
        <v>953</v>
      </c>
      <c r="G60" s="125">
        <v>1234</v>
      </c>
      <c r="H60" s="126">
        <v>1228</v>
      </c>
    </row>
    <row r="61" spans="2:8" ht="45.75" customHeight="1" x14ac:dyDescent="0.15">
      <c r="B61" s="124"/>
      <c r="C61" s="1206" t="s">
        <v>628</v>
      </c>
      <c r="D61" s="1207"/>
      <c r="E61" s="1208"/>
      <c r="F61" s="125">
        <v>1181</v>
      </c>
      <c r="G61" s="125">
        <v>1166</v>
      </c>
      <c r="H61" s="126">
        <v>1149</v>
      </c>
    </row>
    <row r="62" spans="2:8" ht="45.75" customHeight="1" thickBot="1" x14ac:dyDescent="0.2">
      <c r="B62" s="127"/>
      <c r="C62" s="1209" t="s">
        <v>629</v>
      </c>
      <c r="D62" s="1210"/>
      <c r="E62" s="1211"/>
      <c r="F62" s="128">
        <v>643</v>
      </c>
      <c r="G62" s="128">
        <v>647</v>
      </c>
      <c r="H62" s="129">
        <v>1101</v>
      </c>
    </row>
    <row r="63" spans="2:8" ht="52.5" customHeight="1" thickBot="1" x14ac:dyDescent="0.2">
      <c r="B63" s="130"/>
      <c r="C63" s="1212" t="s">
        <v>51</v>
      </c>
      <c r="D63" s="1212"/>
      <c r="E63" s="1213"/>
      <c r="F63" s="131">
        <v>12667</v>
      </c>
      <c r="G63" s="131">
        <v>12091</v>
      </c>
      <c r="H63" s="132">
        <v>14662</v>
      </c>
    </row>
    <row r="64" spans="2:8" x14ac:dyDescent="0.15"/>
  </sheetData>
  <sheetProtection algorithmName="SHA-512" hashValue="XkNzJK87sa+s33BCyUiwdjYy7aXBnmC+sTTaqNU6AQmEXy7cmEzoLmEbMfxOpzqYN8mvuyEv+uhwww/p9tfk2w==" saltValue="wwQxBBPGcjNXbh9pxCG8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58EC-B4D8-4C68-8727-96DBFF53B288}">
  <sheetPr>
    <pageSetUpPr fitToPage="1"/>
  </sheetPr>
  <dimension ref="A1:DE85"/>
  <sheetViews>
    <sheetView showGridLines="0" zoomScale="70" zoomScaleNormal="70" zoomScaleSheetLayoutView="55" workbookViewId="0">
      <selection activeCell="CV75" sqref="CV75:DC76"/>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49"/>
      <c r="B1" s="350"/>
      <c r="DD1" s="245"/>
      <c r="DE1" s="245"/>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5"/>
      <c r="DE2" s="245"/>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5"/>
      <c r="DE3" s="245"/>
    </row>
    <row r="4" spans="1:109" s="243"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3"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3"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3"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3"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3"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3"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3"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3"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3"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3"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3" customFormat="1" x14ac:dyDescent="0.15">
      <c r="A15" s="245"/>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3" customFormat="1" x14ac:dyDescent="0.15">
      <c r="A16" s="245"/>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3" customFormat="1" x14ac:dyDescent="0.15">
      <c r="A17" s="245"/>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3" customFormat="1" x14ac:dyDescent="0.15">
      <c r="A18" s="245"/>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5"/>
      <c r="DE19" s="245"/>
    </row>
    <row r="20" spans="1:109" x14ac:dyDescent="0.15">
      <c r="DD20" s="245"/>
      <c r="DE20" s="245"/>
    </row>
    <row r="21" spans="1:109" ht="17.25" customHeight="1" x14ac:dyDescent="0.15">
      <c r="B21" s="352"/>
      <c r="C21" s="247"/>
      <c r="D21" s="247"/>
      <c r="E21" s="247"/>
      <c r="F21" s="247"/>
      <c r="G21" s="247"/>
      <c r="H21" s="247"/>
      <c r="I21" s="247"/>
      <c r="J21" s="247"/>
      <c r="K21" s="247"/>
      <c r="L21" s="247"/>
      <c r="M21" s="247"/>
      <c r="N21" s="353"/>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3"/>
      <c r="AU21" s="247"/>
      <c r="AV21" s="247"/>
      <c r="AW21" s="247"/>
      <c r="AX21" s="247"/>
      <c r="AY21" s="247"/>
      <c r="AZ21" s="247"/>
      <c r="BA21" s="247"/>
      <c r="BB21" s="247"/>
      <c r="BC21" s="247"/>
      <c r="BD21" s="247"/>
      <c r="BE21" s="247"/>
      <c r="BF21" s="353"/>
      <c r="BG21" s="247"/>
      <c r="BH21" s="247"/>
      <c r="BI21" s="247"/>
      <c r="BJ21" s="247"/>
      <c r="BK21" s="247"/>
      <c r="BL21" s="247"/>
      <c r="BM21" s="247"/>
      <c r="BN21" s="247"/>
      <c r="BO21" s="247"/>
      <c r="BP21" s="247"/>
      <c r="BQ21" s="247"/>
      <c r="BR21" s="353"/>
      <c r="BS21" s="247"/>
      <c r="BT21" s="247"/>
      <c r="BU21" s="247"/>
      <c r="BV21" s="247"/>
      <c r="BW21" s="247"/>
      <c r="BX21" s="247"/>
      <c r="BY21" s="247"/>
      <c r="BZ21" s="247"/>
      <c r="CA21" s="247"/>
      <c r="CB21" s="247"/>
      <c r="CC21" s="247"/>
      <c r="CD21" s="353"/>
      <c r="CE21" s="247"/>
      <c r="CF21" s="247"/>
      <c r="CG21" s="247"/>
      <c r="CH21" s="247"/>
      <c r="CI21" s="247"/>
      <c r="CJ21" s="247"/>
      <c r="CK21" s="247"/>
      <c r="CL21" s="247"/>
      <c r="CM21" s="247"/>
      <c r="CN21" s="247"/>
      <c r="CO21" s="247"/>
      <c r="CP21" s="353"/>
      <c r="CQ21" s="247"/>
      <c r="CR21" s="247"/>
      <c r="CS21" s="247"/>
      <c r="CT21" s="247"/>
      <c r="CU21" s="247"/>
      <c r="CV21" s="247"/>
      <c r="CW21" s="247"/>
      <c r="CX21" s="247"/>
      <c r="CY21" s="247"/>
      <c r="CZ21" s="247"/>
      <c r="DA21" s="247"/>
      <c r="DB21" s="353"/>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4"/>
      <c r="DD40" s="354"/>
      <c r="DE40" s="245"/>
    </row>
    <row r="41" spans="2:109" ht="17.25" x14ac:dyDescent="0.15">
      <c r="B41" s="246" t="s">
        <v>644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55"/>
      <c r="I42" s="356"/>
      <c r="J42" s="356"/>
      <c r="K42" s="356"/>
      <c r="AM42" s="355"/>
      <c r="AN42" s="355" t="s">
        <v>645</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49"/>
      <c r="AN43" s="1242" t="s">
        <v>646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249"/>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249"/>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249"/>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249"/>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249"/>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49"/>
      <c r="AN49" s="245" t="s">
        <v>647</v>
      </c>
    </row>
    <row r="50" spans="1:109" x14ac:dyDescent="0.15">
      <c r="B50" s="249"/>
      <c r="G50" s="1226"/>
      <c r="H50" s="1226"/>
      <c r="I50" s="1226"/>
      <c r="J50" s="1226"/>
      <c r="K50" s="358"/>
      <c r="L50" s="358"/>
      <c r="M50" s="359"/>
      <c r="N50" s="359"/>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25" t="s">
        <v>588</v>
      </c>
      <c r="BQ50" s="1225"/>
      <c r="BR50" s="1225"/>
      <c r="BS50" s="1225"/>
      <c r="BT50" s="1225"/>
      <c r="BU50" s="1225"/>
      <c r="BV50" s="1225"/>
      <c r="BW50" s="1225"/>
      <c r="BX50" s="1225" t="s">
        <v>589</v>
      </c>
      <c r="BY50" s="1225"/>
      <c r="BZ50" s="1225"/>
      <c r="CA50" s="1225"/>
      <c r="CB50" s="1225"/>
      <c r="CC50" s="1225"/>
      <c r="CD50" s="1225"/>
      <c r="CE50" s="1225"/>
      <c r="CF50" s="1225" t="s">
        <v>590</v>
      </c>
      <c r="CG50" s="1225"/>
      <c r="CH50" s="1225"/>
      <c r="CI50" s="1225"/>
      <c r="CJ50" s="1225"/>
      <c r="CK50" s="1225"/>
      <c r="CL50" s="1225"/>
      <c r="CM50" s="1225"/>
      <c r="CN50" s="1225" t="s">
        <v>591</v>
      </c>
      <c r="CO50" s="1225"/>
      <c r="CP50" s="1225"/>
      <c r="CQ50" s="1225"/>
      <c r="CR50" s="1225"/>
      <c r="CS50" s="1225"/>
      <c r="CT50" s="1225"/>
      <c r="CU50" s="1225"/>
      <c r="CV50" s="1225" t="s">
        <v>592</v>
      </c>
      <c r="CW50" s="1225"/>
      <c r="CX50" s="1225"/>
      <c r="CY50" s="1225"/>
      <c r="CZ50" s="1225"/>
      <c r="DA50" s="1225"/>
      <c r="DB50" s="1225"/>
      <c r="DC50" s="1225"/>
    </row>
    <row r="51" spans="1:109" ht="13.5" customHeight="1" x14ac:dyDescent="0.15">
      <c r="B51" s="249"/>
      <c r="G51" s="1228"/>
      <c r="H51" s="1228"/>
      <c r="I51" s="1241"/>
      <c r="J51" s="1241"/>
      <c r="K51" s="1227"/>
      <c r="L51" s="1227"/>
      <c r="M51" s="1227"/>
      <c r="N51" s="1227"/>
      <c r="AM51" s="357"/>
      <c r="AN51" s="1223" t="s">
        <v>648</v>
      </c>
      <c r="AO51" s="1223"/>
      <c r="AP51" s="1223"/>
      <c r="AQ51" s="1223"/>
      <c r="AR51" s="1223"/>
      <c r="AS51" s="1223"/>
      <c r="AT51" s="1223"/>
      <c r="AU51" s="1223"/>
      <c r="AV51" s="1223"/>
      <c r="AW51" s="1223"/>
      <c r="AX51" s="1223"/>
      <c r="AY51" s="1223"/>
      <c r="AZ51" s="1223"/>
      <c r="BA51" s="1223"/>
      <c r="BB51" s="1223" t="s">
        <v>649</v>
      </c>
      <c r="BC51" s="1223"/>
      <c r="BD51" s="1223"/>
      <c r="BE51" s="1223"/>
      <c r="BF51" s="1223"/>
      <c r="BG51" s="1223"/>
      <c r="BH51" s="1223"/>
      <c r="BI51" s="1223"/>
      <c r="BJ51" s="1223"/>
      <c r="BK51" s="1223"/>
      <c r="BL51" s="1223"/>
      <c r="BM51" s="1223"/>
      <c r="BN51" s="1223"/>
      <c r="BO51" s="1223"/>
      <c r="BP51" s="1220">
        <v>101.1</v>
      </c>
      <c r="BQ51" s="1220"/>
      <c r="BR51" s="1220"/>
      <c r="BS51" s="1220"/>
      <c r="BT51" s="1220"/>
      <c r="BU51" s="1220"/>
      <c r="BV51" s="1220"/>
      <c r="BW51" s="1220"/>
      <c r="BX51" s="1220">
        <v>89.4</v>
      </c>
      <c r="BY51" s="1220"/>
      <c r="BZ51" s="1220"/>
      <c r="CA51" s="1220"/>
      <c r="CB51" s="1220"/>
      <c r="CC51" s="1220"/>
      <c r="CD51" s="1220"/>
      <c r="CE51" s="1220"/>
      <c r="CF51" s="1220">
        <v>82.2</v>
      </c>
      <c r="CG51" s="1220"/>
      <c r="CH51" s="1220"/>
      <c r="CI51" s="1220"/>
      <c r="CJ51" s="1220"/>
      <c r="CK51" s="1220"/>
      <c r="CL51" s="1220"/>
      <c r="CM51" s="1220"/>
      <c r="CN51" s="1220">
        <v>75.8</v>
      </c>
      <c r="CO51" s="1220"/>
      <c r="CP51" s="1220"/>
      <c r="CQ51" s="1220"/>
      <c r="CR51" s="1220"/>
      <c r="CS51" s="1220"/>
      <c r="CT51" s="1220"/>
      <c r="CU51" s="1220"/>
      <c r="CV51" s="1220">
        <v>64.099999999999994</v>
      </c>
      <c r="CW51" s="1220"/>
      <c r="CX51" s="1220"/>
      <c r="CY51" s="1220"/>
      <c r="CZ51" s="1220"/>
      <c r="DA51" s="1220"/>
      <c r="DB51" s="1220"/>
      <c r="DC51" s="1220"/>
    </row>
    <row r="52" spans="1:109" x14ac:dyDescent="0.15">
      <c r="B52" s="249"/>
      <c r="G52" s="1228"/>
      <c r="H52" s="1228"/>
      <c r="I52" s="1241"/>
      <c r="J52" s="1241"/>
      <c r="K52" s="1227"/>
      <c r="L52" s="1227"/>
      <c r="M52" s="1227"/>
      <c r="N52" s="1227"/>
      <c r="AM52" s="357"/>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6"/>
      <c r="B53" s="249"/>
      <c r="G53" s="1228"/>
      <c r="H53" s="1228"/>
      <c r="I53" s="1226"/>
      <c r="J53" s="1226"/>
      <c r="K53" s="1227"/>
      <c r="L53" s="1227"/>
      <c r="M53" s="1227"/>
      <c r="N53" s="1227"/>
      <c r="AM53" s="357"/>
      <c r="AN53" s="1223"/>
      <c r="AO53" s="1223"/>
      <c r="AP53" s="1223"/>
      <c r="AQ53" s="1223"/>
      <c r="AR53" s="1223"/>
      <c r="AS53" s="1223"/>
      <c r="AT53" s="1223"/>
      <c r="AU53" s="1223"/>
      <c r="AV53" s="1223"/>
      <c r="AW53" s="1223"/>
      <c r="AX53" s="1223"/>
      <c r="AY53" s="1223"/>
      <c r="AZ53" s="1223"/>
      <c r="BA53" s="1223"/>
      <c r="BB53" s="1223" t="s">
        <v>650</v>
      </c>
      <c r="BC53" s="1223"/>
      <c r="BD53" s="1223"/>
      <c r="BE53" s="1223"/>
      <c r="BF53" s="1223"/>
      <c r="BG53" s="1223"/>
      <c r="BH53" s="1223"/>
      <c r="BI53" s="1223"/>
      <c r="BJ53" s="1223"/>
      <c r="BK53" s="1223"/>
      <c r="BL53" s="1223"/>
      <c r="BM53" s="1223"/>
      <c r="BN53" s="1223"/>
      <c r="BO53" s="1223"/>
      <c r="BP53" s="1220">
        <v>65.599999999999994</v>
      </c>
      <c r="BQ53" s="1220"/>
      <c r="BR53" s="1220"/>
      <c r="BS53" s="1220"/>
      <c r="BT53" s="1220"/>
      <c r="BU53" s="1220"/>
      <c r="BV53" s="1220"/>
      <c r="BW53" s="1220"/>
      <c r="BX53" s="1220">
        <v>67</v>
      </c>
      <c r="BY53" s="1220"/>
      <c r="BZ53" s="1220"/>
      <c r="CA53" s="1220"/>
      <c r="CB53" s="1220"/>
      <c r="CC53" s="1220"/>
      <c r="CD53" s="1220"/>
      <c r="CE53" s="1220"/>
      <c r="CF53" s="1220">
        <v>67.900000000000006</v>
      </c>
      <c r="CG53" s="1220"/>
      <c r="CH53" s="1220"/>
      <c r="CI53" s="1220"/>
      <c r="CJ53" s="1220"/>
      <c r="CK53" s="1220"/>
      <c r="CL53" s="1220"/>
      <c r="CM53" s="1220"/>
      <c r="CN53" s="1220">
        <v>69.2</v>
      </c>
      <c r="CO53" s="1220"/>
      <c r="CP53" s="1220"/>
      <c r="CQ53" s="1220"/>
      <c r="CR53" s="1220"/>
      <c r="CS53" s="1220"/>
      <c r="CT53" s="1220"/>
      <c r="CU53" s="1220"/>
      <c r="CV53" s="1220">
        <v>70.3</v>
      </c>
      <c r="CW53" s="1220"/>
      <c r="CX53" s="1220"/>
      <c r="CY53" s="1220"/>
      <c r="CZ53" s="1220"/>
      <c r="DA53" s="1220"/>
      <c r="DB53" s="1220"/>
      <c r="DC53" s="1220"/>
    </row>
    <row r="54" spans="1:109" x14ac:dyDescent="0.15">
      <c r="A54" s="356"/>
      <c r="B54" s="249"/>
      <c r="G54" s="1228"/>
      <c r="H54" s="1228"/>
      <c r="I54" s="1226"/>
      <c r="J54" s="1226"/>
      <c r="K54" s="1227"/>
      <c r="L54" s="1227"/>
      <c r="M54" s="1227"/>
      <c r="N54" s="1227"/>
      <c r="AM54" s="357"/>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6"/>
      <c r="B55" s="249"/>
      <c r="G55" s="1226"/>
      <c r="H55" s="1226"/>
      <c r="I55" s="1226"/>
      <c r="J55" s="1226"/>
      <c r="K55" s="1227"/>
      <c r="L55" s="1227"/>
      <c r="M55" s="1227"/>
      <c r="N55" s="1227"/>
      <c r="AN55" s="1225" t="s">
        <v>651</v>
      </c>
      <c r="AO55" s="1225"/>
      <c r="AP55" s="1225"/>
      <c r="AQ55" s="1225"/>
      <c r="AR55" s="1225"/>
      <c r="AS55" s="1225"/>
      <c r="AT55" s="1225"/>
      <c r="AU55" s="1225"/>
      <c r="AV55" s="1225"/>
      <c r="AW55" s="1225"/>
      <c r="AX55" s="1225"/>
      <c r="AY55" s="1225"/>
      <c r="AZ55" s="1225"/>
      <c r="BA55" s="1225"/>
      <c r="BB55" s="1223" t="s">
        <v>649</v>
      </c>
      <c r="BC55" s="1223"/>
      <c r="BD55" s="1223"/>
      <c r="BE55" s="1223"/>
      <c r="BF55" s="1223"/>
      <c r="BG55" s="1223"/>
      <c r="BH55" s="1223"/>
      <c r="BI55" s="1223"/>
      <c r="BJ55" s="1223"/>
      <c r="BK55" s="1223"/>
      <c r="BL55" s="1223"/>
      <c r="BM55" s="1223"/>
      <c r="BN55" s="1223"/>
      <c r="BO55" s="1223"/>
      <c r="BP55" s="1220">
        <v>37.6</v>
      </c>
      <c r="BQ55" s="1220"/>
      <c r="BR55" s="1220"/>
      <c r="BS55" s="1220"/>
      <c r="BT55" s="1220"/>
      <c r="BU55" s="1220"/>
      <c r="BV55" s="1220"/>
      <c r="BW55" s="1220"/>
      <c r="BX55" s="1220">
        <v>34</v>
      </c>
      <c r="BY55" s="1220"/>
      <c r="BZ55" s="1220"/>
      <c r="CA55" s="1220"/>
      <c r="CB55" s="1220"/>
      <c r="CC55" s="1220"/>
      <c r="CD55" s="1220"/>
      <c r="CE55" s="1220"/>
      <c r="CF55" s="1220">
        <v>33.9</v>
      </c>
      <c r="CG55" s="1220"/>
      <c r="CH55" s="1220"/>
      <c r="CI55" s="1220"/>
      <c r="CJ55" s="1220"/>
      <c r="CK55" s="1220"/>
      <c r="CL55" s="1220"/>
      <c r="CM55" s="1220"/>
      <c r="CN55" s="1220">
        <v>31.5</v>
      </c>
      <c r="CO55" s="1220"/>
      <c r="CP55" s="1220"/>
      <c r="CQ55" s="1220"/>
      <c r="CR55" s="1220"/>
      <c r="CS55" s="1220"/>
      <c r="CT55" s="1220"/>
      <c r="CU55" s="1220"/>
      <c r="CV55" s="1220">
        <v>23.4</v>
      </c>
      <c r="CW55" s="1220"/>
      <c r="CX55" s="1220"/>
      <c r="CY55" s="1220"/>
      <c r="CZ55" s="1220"/>
      <c r="DA55" s="1220"/>
      <c r="DB55" s="1220"/>
      <c r="DC55" s="1220"/>
    </row>
    <row r="56" spans="1:109" x14ac:dyDescent="0.15">
      <c r="A56" s="356"/>
      <c r="B56" s="249"/>
      <c r="G56" s="1226"/>
      <c r="H56" s="1226"/>
      <c r="I56" s="1226"/>
      <c r="J56" s="1226"/>
      <c r="K56" s="1227"/>
      <c r="L56" s="1227"/>
      <c r="M56" s="1227"/>
      <c r="N56" s="1227"/>
      <c r="AN56" s="1225"/>
      <c r="AO56" s="1225"/>
      <c r="AP56" s="1225"/>
      <c r="AQ56" s="1225"/>
      <c r="AR56" s="1225"/>
      <c r="AS56" s="1225"/>
      <c r="AT56" s="1225"/>
      <c r="AU56" s="1225"/>
      <c r="AV56" s="1225"/>
      <c r="AW56" s="1225"/>
      <c r="AX56" s="1225"/>
      <c r="AY56" s="1225"/>
      <c r="AZ56" s="1225"/>
      <c r="BA56" s="1225"/>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6" customFormat="1" x14ac:dyDescent="0.15">
      <c r="B57" s="360"/>
      <c r="G57" s="1226"/>
      <c r="H57" s="1226"/>
      <c r="I57" s="1221"/>
      <c r="J57" s="1221"/>
      <c r="K57" s="1227"/>
      <c r="L57" s="1227"/>
      <c r="M57" s="1227"/>
      <c r="N57" s="1227"/>
      <c r="AM57" s="245"/>
      <c r="AN57" s="1225"/>
      <c r="AO57" s="1225"/>
      <c r="AP57" s="1225"/>
      <c r="AQ57" s="1225"/>
      <c r="AR57" s="1225"/>
      <c r="AS57" s="1225"/>
      <c r="AT57" s="1225"/>
      <c r="AU57" s="1225"/>
      <c r="AV57" s="1225"/>
      <c r="AW57" s="1225"/>
      <c r="AX57" s="1225"/>
      <c r="AY57" s="1225"/>
      <c r="AZ57" s="1225"/>
      <c r="BA57" s="1225"/>
      <c r="BB57" s="1223" t="s">
        <v>650</v>
      </c>
      <c r="BC57" s="1223"/>
      <c r="BD57" s="1223"/>
      <c r="BE57" s="1223"/>
      <c r="BF57" s="1223"/>
      <c r="BG57" s="1223"/>
      <c r="BH57" s="1223"/>
      <c r="BI57" s="1223"/>
      <c r="BJ57" s="1223"/>
      <c r="BK57" s="1223"/>
      <c r="BL57" s="1223"/>
      <c r="BM57" s="1223"/>
      <c r="BN57" s="1223"/>
      <c r="BO57" s="1223"/>
      <c r="BP57" s="1220">
        <v>60</v>
      </c>
      <c r="BQ57" s="1220"/>
      <c r="BR57" s="1220"/>
      <c r="BS57" s="1220"/>
      <c r="BT57" s="1220"/>
      <c r="BU57" s="1220"/>
      <c r="BV57" s="1220"/>
      <c r="BW57" s="1220"/>
      <c r="BX57" s="1220">
        <v>61.1</v>
      </c>
      <c r="BY57" s="1220"/>
      <c r="BZ57" s="1220"/>
      <c r="CA57" s="1220"/>
      <c r="CB57" s="1220"/>
      <c r="CC57" s="1220"/>
      <c r="CD57" s="1220"/>
      <c r="CE57" s="1220"/>
      <c r="CF57" s="1220">
        <v>61.9</v>
      </c>
      <c r="CG57" s="1220"/>
      <c r="CH57" s="1220"/>
      <c r="CI57" s="1220"/>
      <c r="CJ57" s="1220"/>
      <c r="CK57" s="1220"/>
      <c r="CL57" s="1220"/>
      <c r="CM57" s="1220"/>
      <c r="CN57" s="1220">
        <v>62.7</v>
      </c>
      <c r="CO57" s="1220"/>
      <c r="CP57" s="1220"/>
      <c r="CQ57" s="1220"/>
      <c r="CR57" s="1220"/>
      <c r="CS57" s="1220"/>
      <c r="CT57" s="1220"/>
      <c r="CU57" s="1220"/>
      <c r="CV57" s="1220">
        <v>63.9</v>
      </c>
      <c r="CW57" s="1220"/>
      <c r="CX57" s="1220"/>
      <c r="CY57" s="1220"/>
      <c r="CZ57" s="1220"/>
      <c r="DA57" s="1220"/>
      <c r="DB57" s="1220"/>
      <c r="DC57" s="1220"/>
      <c r="DD57" s="361"/>
      <c r="DE57" s="360"/>
    </row>
    <row r="58" spans="1:109" s="356" customFormat="1" x14ac:dyDescent="0.15">
      <c r="A58" s="245"/>
      <c r="B58" s="360"/>
      <c r="G58" s="1226"/>
      <c r="H58" s="1226"/>
      <c r="I58" s="1221"/>
      <c r="J58" s="1221"/>
      <c r="K58" s="1227"/>
      <c r="L58" s="1227"/>
      <c r="M58" s="1227"/>
      <c r="N58" s="1227"/>
      <c r="AM58" s="245"/>
      <c r="AN58" s="1225"/>
      <c r="AO58" s="1225"/>
      <c r="AP58" s="1225"/>
      <c r="AQ58" s="1225"/>
      <c r="AR58" s="1225"/>
      <c r="AS58" s="1225"/>
      <c r="AT58" s="1225"/>
      <c r="AU58" s="1225"/>
      <c r="AV58" s="1225"/>
      <c r="AW58" s="1225"/>
      <c r="AX58" s="1225"/>
      <c r="AY58" s="1225"/>
      <c r="AZ58" s="1225"/>
      <c r="BA58" s="1225"/>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1"/>
      <c r="DE58" s="360"/>
    </row>
    <row r="59" spans="1:109" s="356" customFormat="1" x14ac:dyDescent="0.15">
      <c r="A59" s="245"/>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5"/>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5"/>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5"/>
    </row>
    <row r="63" spans="1:109" ht="17.25" x14ac:dyDescent="0.15">
      <c r="B63" s="302" t="s">
        <v>652</v>
      </c>
    </row>
    <row r="64" spans="1:109" x14ac:dyDescent="0.15">
      <c r="B64" s="249"/>
      <c r="G64" s="355"/>
      <c r="I64" s="367"/>
      <c r="J64" s="367"/>
      <c r="K64" s="367"/>
      <c r="L64" s="367"/>
      <c r="M64" s="367"/>
      <c r="N64" s="368"/>
      <c r="AM64" s="355"/>
      <c r="AN64" s="355" t="s">
        <v>645</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49"/>
      <c r="AN65" s="1232" t="s">
        <v>653</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x14ac:dyDescent="0.15">
      <c r="B66" s="249"/>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x14ac:dyDescent="0.15">
      <c r="B67" s="249"/>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x14ac:dyDescent="0.15">
      <c r="B68" s="249"/>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x14ac:dyDescent="0.15">
      <c r="B69" s="249"/>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x14ac:dyDescent="0.15">
      <c r="B70" s="249"/>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49"/>
      <c r="G71" s="372"/>
      <c r="I71" s="373"/>
      <c r="J71" s="370"/>
      <c r="K71" s="370"/>
      <c r="L71" s="371"/>
      <c r="M71" s="370"/>
      <c r="N71" s="371"/>
      <c r="AM71" s="372"/>
      <c r="AN71" s="245" t="s">
        <v>647</v>
      </c>
    </row>
    <row r="72" spans="2:107" x14ac:dyDescent="0.15">
      <c r="B72" s="249"/>
      <c r="G72" s="1226"/>
      <c r="H72" s="1226"/>
      <c r="I72" s="1226"/>
      <c r="J72" s="1226"/>
      <c r="K72" s="358"/>
      <c r="L72" s="358"/>
      <c r="M72" s="359"/>
      <c r="N72" s="359"/>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25" t="s">
        <v>588</v>
      </c>
      <c r="BQ72" s="1225"/>
      <c r="BR72" s="1225"/>
      <c r="BS72" s="1225"/>
      <c r="BT72" s="1225"/>
      <c r="BU72" s="1225"/>
      <c r="BV72" s="1225"/>
      <c r="BW72" s="1225"/>
      <c r="BX72" s="1225" t="s">
        <v>589</v>
      </c>
      <c r="BY72" s="1225"/>
      <c r="BZ72" s="1225"/>
      <c r="CA72" s="1225"/>
      <c r="CB72" s="1225"/>
      <c r="CC72" s="1225"/>
      <c r="CD72" s="1225"/>
      <c r="CE72" s="1225"/>
      <c r="CF72" s="1225" t="s">
        <v>590</v>
      </c>
      <c r="CG72" s="1225"/>
      <c r="CH72" s="1225"/>
      <c r="CI72" s="1225"/>
      <c r="CJ72" s="1225"/>
      <c r="CK72" s="1225"/>
      <c r="CL72" s="1225"/>
      <c r="CM72" s="1225"/>
      <c r="CN72" s="1225" t="s">
        <v>591</v>
      </c>
      <c r="CO72" s="1225"/>
      <c r="CP72" s="1225"/>
      <c r="CQ72" s="1225"/>
      <c r="CR72" s="1225"/>
      <c r="CS72" s="1225"/>
      <c r="CT72" s="1225"/>
      <c r="CU72" s="1225"/>
      <c r="CV72" s="1225" t="s">
        <v>592</v>
      </c>
      <c r="CW72" s="1225"/>
      <c r="CX72" s="1225"/>
      <c r="CY72" s="1225"/>
      <c r="CZ72" s="1225"/>
      <c r="DA72" s="1225"/>
      <c r="DB72" s="1225"/>
      <c r="DC72" s="1225"/>
    </row>
    <row r="73" spans="2:107" x14ac:dyDescent="0.15">
      <c r="B73" s="249"/>
      <c r="G73" s="1228"/>
      <c r="H73" s="1228"/>
      <c r="I73" s="1228"/>
      <c r="J73" s="1228"/>
      <c r="K73" s="1224"/>
      <c r="L73" s="1224"/>
      <c r="M73" s="1224"/>
      <c r="N73" s="1224"/>
      <c r="AM73" s="357"/>
      <c r="AN73" s="1223" t="s">
        <v>648</v>
      </c>
      <c r="AO73" s="1223"/>
      <c r="AP73" s="1223"/>
      <c r="AQ73" s="1223"/>
      <c r="AR73" s="1223"/>
      <c r="AS73" s="1223"/>
      <c r="AT73" s="1223"/>
      <c r="AU73" s="1223"/>
      <c r="AV73" s="1223"/>
      <c r="AW73" s="1223"/>
      <c r="AX73" s="1223"/>
      <c r="AY73" s="1223"/>
      <c r="AZ73" s="1223"/>
      <c r="BA73" s="1223"/>
      <c r="BB73" s="1223" t="s">
        <v>649</v>
      </c>
      <c r="BC73" s="1223"/>
      <c r="BD73" s="1223"/>
      <c r="BE73" s="1223"/>
      <c r="BF73" s="1223"/>
      <c r="BG73" s="1223"/>
      <c r="BH73" s="1223"/>
      <c r="BI73" s="1223"/>
      <c r="BJ73" s="1223"/>
      <c r="BK73" s="1223"/>
      <c r="BL73" s="1223"/>
      <c r="BM73" s="1223"/>
      <c r="BN73" s="1223"/>
      <c r="BO73" s="1223"/>
      <c r="BP73" s="1220">
        <v>101.1</v>
      </c>
      <c r="BQ73" s="1220"/>
      <c r="BR73" s="1220"/>
      <c r="BS73" s="1220"/>
      <c r="BT73" s="1220"/>
      <c r="BU73" s="1220"/>
      <c r="BV73" s="1220"/>
      <c r="BW73" s="1220"/>
      <c r="BX73" s="1220">
        <v>89.4</v>
      </c>
      <c r="BY73" s="1220"/>
      <c r="BZ73" s="1220"/>
      <c r="CA73" s="1220"/>
      <c r="CB73" s="1220"/>
      <c r="CC73" s="1220"/>
      <c r="CD73" s="1220"/>
      <c r="CE73" s="1220"/>
      <c r="CF73" s="1220">
        <v>82.2</v>
      </c>
      <c r="CG73" s="1220"/>
      <c r="CH73" s="1220"/>
      <c r="CI73" s="1220"/>
      <c r="CJ73" s="1220"/>
      <c r="CK73" s="1220"/>
      <c r="CL73" s="1220"/>
      <c r="CM73" s="1220"/>
      <c r="CN73" s="1220">
        <v>75.8</v>
      </c>
      <c r="CO73" s="1220"/>
      <c r="CP73" s="1220"/>
      <c r="CQ73" s="1220"/>
      <c r="CR73" s="1220"/>
      <c r="CS73" s="1220"/>
      <c r="CT73" s="1220"/>
      <c r="CU73" s="1220"/>
      <c r="CV73" s="1220">
        <v>64.099999999999994</v>
      </c>
      <c r="CW73" s="1220"/>
      <c r="CX73" s="1220"/>
      <c r="CY73" s="1220"/>
      <c r="CZ73" s="1220"/>
      <c r="DA73" s="1220"/>
      <c r="DB73" s="1220"/>
      <c r="DC73" s="1220"/>
    </row>
    <row r="74" spans="2:107" x14ac:dyDescent="0.15">
      <c r="B74" s="249"/>
      <c r="G74" s="1228"/>
      <c r="H74" s="1228"/>
      <c r="I74" s="1228"/>
      <c r="J74" s="1228"/>
      <c r="K74" s="1224"/>
      <c r="L74" s="1224"/>
      <c r="M74" s="1224"/>
      <c r="N74" s="1224"/>
      <c r="AM74" s="357"/>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49"/>
      <c r="G75" s="1228"/>
      <c r="H75" s="1228"/>
      <c r="I75" s="1226"/>
      <c r="J75" s="1226"/>
      <c r="K75" s="1227"/>
      <c r="L75" s="1227"/>
      <c r="M75" s="1227"/>
      <c r="N75" s="1227"/>
      <c r="AM75" s="357"/>
      <c r="AN75" s="1223"/>
      <c r="AO75" s="1223"/>
      <c r="AP75" s="1223"/>
      <c r="AQ75" s="1223"/>
      <c r="AR75" s="1223"/>
      <c r="AS75" s="1223"/>
      <c r="AT75" s="1223"/>
      <c r="AU75" s="1223"/>
      <c r="AV75" s="1223"/>
      <c r="AW75" s="1223"/>
      <c r="AX75" s="1223"/>
      <c r="AY75" s="1223"/>
      <c r="AZ75" s="1223"/>
      <c r="BA75" s="1223"/>
      <c r="BB75" s="1223" t="s">
        <v>654</v>
      </c>
      <c r="BC75" s="1223"/>
      <c r="BD75" s="1223"/>
      <c r="BE75" s="1223"/>
      <c r="BF75" s="1223"/>
      <c r="BG75" s="1223"/>
      <c r="BH75" s="1223"/>
      <c r="BI75" s="1223"/>
      <c r="BJ75" s="1223"/>
      <c r="BK75" s="1223"/>
      <c r="BL75" s="1223"/>
      <c r="BM75" s="1223"/>
      <c r="BN75" s="1223"/>
      <c r="BO75" s="1223"/>
      <c r="BP75" s="1220">
        <v>10</v>
      </c>
      <c r="BQ75" s="1220"/>
      <c r="BR75" s="1220"/>
      <c r="BS75" s="1220"/>
      <c r="BT75" s="1220"/>
      <c r="BU75" s="1220"/>
      <c r="BV75" s="1220"/>
      <c r="BW75" s="1220"/>
      <c r="BX75" s="1220">
        <v>9.8000000000000007</v>
      </c>
      <c r="BY75" s="1220"/>
      <c r="BZ75" s="1220"/>
      <c r="CA75" s="1220"/>
      <c r="CB75" s="1220"/>
      <c r="CC75" s="1220"/>
      <c r="CD75" s="1220"/>
      <c r="CE75" s="1220"/>
      <c r="CF75" s="1220">
        <v>9.8000000000000007</v>
      </c>
      <c r="CG75" s="1220"/>
      <c r="CH75" s="1220"/>
      <c r="CI75" s="1220"/>
      <c r="CJ75" s="1220"/>
      <c r="CK75" s="1220"/>
      <c r="CL75" s="1220"/>
      <c r="CM75" s="1220"/>
      <c r="CN75" s="1220">
        <v>9.8000000000000007</v>
      </c>
      <c r="CO75" s="1220"/>
      <c r="CP75" s="1220"/>
      <c r="CQ75" s="1220"/>
      <c r="CR75" s="1220"/>
      <c r="CS75" s="1220"/>
      <c r="CT75" s="1220"/>
      <c r="CU75" s="1220"/>
      <c r="CV75" s="1220">
        <v>10.1</v>
      </c>
      <c r="CW75" s="1220"/>
      <c r="CX75" s="1220"/>
      <c r="CY75" s="1220"/>
      <c r="CZ75" s="1220"/>
      <c r="DA75" s="1220"/>
      <c r="DB75" s="1220"/>
      <c r="DC75" s="1220"/>
    </row>
    <row r="76" spans="2:107" x14ac:dyDescent="0.15">
      <c r="B76" s="249"/>
      <c r="G76" s="1228"/>
      <c r="H76" s="1228"/>
      <c r="I76" s="1226"/>
      <c r="J76" s="1226"/>
      <c r="K76" s="1227"/>
      <c r="L76" s="1227"/>
      <c r="M76" s="1227"/>
      <c r="N76" s="1227"/>
      <c r="AM76" s="357"/>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49"/>
      <c r="G77" s="1226"/>
      <c r="H77" s="1226"/>
      <c r="I77" s="1226"/>
      <c r="J77" s="1226"/>
      <c r="K77" s="1224"/>
      <c r="L77" s="1224"/>
      <c r="M77" s="1224"/>
      <c r="N77" s="1224"/>
      <c r="AN77" s="1225" t="s">
        <v>651</v>
      </c>
      <c r="AO77" s="1225"/>
      <c r="AP77" s="1225"/>
      <c r="AQ77" s="1225"/>
      <c r="AR77" s="1225"/>
      <c r="AS77" s="1225"/>
      <c r="AT77" s="1225"/>
      <c r="AU77" s="1225"/>
      <c r="AV77" s="1225"/>
      <c r="AW77" s="1225"/>
      <c r="AX77" s="1225"/>
      <c r="AY77" s="1225"/>
      <c r="AZ77" s="1225"/>
      <c r="BA77" s="1225"/>
      <c r="BB77" s="1223" t="s">
        <v>649</v>
      </c>
      <c r="BC77" s="1223"/>
      <c r="BD77" s="1223"/>
      <c r="BE77" s="1223"/>
      <c r="BF77" s="1223"/>
      <c r="BG77" s="1223"/>
      <c r="BH77" s="1223"/>
      <c r="BI77" s="1223"/>
      <c r="BJ77" s="1223"/>
      <c r="BK77" s="1223"/>
      <c r="BL77" s="1223"/>
      <c r="BM77" s="1223"/>
      <c r="BN77" s="1223"/>
      <c r="BO77" s="1223"/>
      <c r="BP77" s="1220">
        <v>37.6</v>
      </c>
      <c r="BQ77" s="1220"/>
      <c r="BR77" s="1220"/>
      <c r="BS77" s="1220"/>
      <c r="BT77" s="1220"/>
      <c r="BU77" s="1220"/>
      <c r="BV77" s="1220"/>
      <c r="BW77" s="1220"/>
      <c r="BX77" s="1220">
        <v>34</v>
      </c>
      <c r="BY77" s="1220"/>
      <c r="BZ77" s="1220"/>
      <c r="CA77" s="1220"/>
      <c r="CB77" s="1220"/>
      <c r="CC77" s="1220"/>
      <c r="CD77" s="1220"/>
      <c r="CE77" s="1220"/>
      <c r="CF77" s="1220">
        <v>33.9</v>
      </c>
      <c r="CG77" s="1220"/>
      <c r="CH77" s="1220"/>
      <c r="CI77" s="1220"/>
      <c r="CJ77" s="1220"/>
      <c r="CK77" s="1220"/>
      <c r="CL77" s="1220"/>
      <c r="CM77" s="1220"/>
      <c r="CN77" s="1220">
        <v>31.5</v>
      </c>
      <c r="CO77" s="1220"/>
      <c r="CP77" s="1220"/>
      <c r="CQ77" s="1220"/>
      <c r="CR77" s="1220"/>
      <c r="CS77" s="1220"/>
      <c r="CT77" s="1220"/>
      <c r="CU77" s="1220"/>
      <c r="CV77" s="1220">
        <v>23.4</v>
      </c>
      <c r="CW77" s="1220"/>
      <c r="CX77" s="1220"/>
      <c r="CY77" s="1220"/>
      <c r="CZ77" s="1220"/>
      <c r="DA77" s="1220"/>
      <c r="DB77" s="1220"/>
      <c r="DC77" s="1220"/>
    </row>
    <row r="78" spans="2:107" x14ac:dyDescent="0.15">
      <c r="B78" s="249"/>
      <c r="G78" s="1226"/>
      <c r="H78" s="1226"/>
      <c r="I78" s="1226"/>
      <c r="J78" s="1226"/>
      <c r="K78" s="1224"/>
      <c r="L78" s="1224"/>
      <c r="M78" s="1224"/>
      <c r="N78" s="1224"/>
      <c r="AN78" s="1225"/>
      <c r="AO78" s="1225"/>
      <c r="AP78" s="1225"/>
      <c r="AQ78" s="1225"/>
      <c r="AR78" s="1225"/>
      <c r="AS78" s="1225"/>
      <c r="AT78" s="1225"/>
      <c r="AU78" s="1225"/>
      <c r="AV78" s="1225"/>
      <c r="AW78" s="1225"/>
      <c r="AX78" s="1225"/>
      <c r="AY78" s="1225"/>
      <c r="AZ78" s="1225"/>
      <c r="BA78" s="1225"/>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49"/>
      <c r="G79" s="1226"/>
      <c r="H79" s="1226"/>
      <c r="I79" s="1221"/>
      <c r="J79" s="1221"/>
      <c r="K79" s="1222"/>
      <c r="L79" s="1222"/>
      <c r="M79" s="1222"/>
      <c r="N79" s="1222"/>
      <c r="AN79" s="1225"/>
      <c r="AO79" s="1225"/>
      <c r="AP79" s="1225"/>
      <c r="AQ79" s="1225"/>
      <c r="AR79" s="1225"/>
      <c r="AS79" s="1225"/>
      <c r="AT79" s="1225"/>
      <c r="AU79" s="1225"/>
      <c r="AV79" s="1225"/>
      <c r="AW79" s="1225"/>
      <c r="AX79" s="1225"/>
      <c r="AY79" s="1225"/>
      <c r="AZ79" s="1225"/>
      <c r="BA79" s="1225"/>
      <c r="BB79" s="1223" t="s">
        <v>654</v>
      </c>
      <c r="BC79" s="1223"/>
      <c r="BD79" s="1223"/>
      <c r="BE79" s="1223"/>
      <c r="BF79" s="1223"/>
      <c r="BG79" s="1223"/>
      <c r="BH79" s="1223"/>
      <c r="BI79" s="1223"/>
      <c r="BJ79" s="1223"/>
      <c r="BK79" s="1223"/>
      <c r="BL79" s="1223"/>
      <c r="BM79" s="1223"/>
      <c r="BN79" s="1223"/>
      <c r="BO79" s="1223"/>
      <c r="BP79" s="1220">
        <v>6.1</v>
      </c>
      <c r="BQ79" s="1220"/>
      <c r="BR79" s="1220"/>
      <c r="BS79" s="1220"/>
      <c r="BT79" s="1220"/>
      <c r="BU79" s="1220"/>
      <c r="BV79" s="1220"/>
      <c r="BW79" s="1220"/>
      <c r="BX79" s="1220">
        <v>5.9</v>
      </c>
      <c r="BY79" s="1220"/>
      <c r="BZ79" s="1220"/>
      <c r="CA79" s="1220"/>
      <c r="CB79" s="1220"/>
      <c r="CC79" s="1220"/>
      <c r="CD79" s="1220"/>
      <c r="CE79" s="1220"/>
      <c r="CF79" s="1220">
        <v>5.7</v>
      </c>
      <c r="CG79" s="1220"/>
      <c r="CH79" s="1220"/>
      <c r="CI79" s="1220"/>
      <c r="CJ79" s="1220"/>
      <c r="CK79" s="1220"/>
      <c r="CL79" s="1220"/>
      <c r="CM79" s="1220"/>
      <c r="CN79" s="1220">
        <v>5.4</v>
      </c>
      <c r="CO79" s="1220"/>
      <c r="CP79" s="1220"/>
      <c r="CQ79" s="1220"/>
      <c r="CR79" s="1220"/>
      <c r="CS79" s="1220"/>
      <c r="CT79" s="1220"/>
      <c r="CU79" s="1220"/>
      <c r="CV79" s="1220">
        <v>5.2</v>
      </c>
      <c r="CW79" s="1220"/>
      <c r="CX79" s="1220"/>
      <c r="CY79" s="1220"/>
      <c r="CZ79" s="1220"/>
      <c r="DA79" s="1220"/>
      <c r="DB79" s="1220"/>
      <c r="DC79" s="1220"/>
    </row>
    <row r="80" spans="2:107" x14ac:dyDescent="0.15">
      <c r="B80" s="249"/>
      <c r="G80" s="1226"/>
      <c r="H80" s="1226"/>
      <c r="I80" s="1221"/>
      <c r="J80" s="1221"/>
      <c r="K80" s="1222"/>
      <c r="L80" s="1222"/>
      <c r="M80" s="1222"/>
      <c r="N80" s="1222"/>
      <c r="AN80" s="1225"/>
      <c r="AO80" s="1225"/>
      <c r="AP80" s="1225"/>
      <c r="AQ80" s="1225"/>
      <c r="AR80" s="1225"/>
      <c r="AS80" s="1225"/>
      <c r="AT80" s="1225"/>
      <c r="AU80" s="1225"/>
      <c r="AV80" s="1225"/>
      <c r="AW80" s="1225"/>
      <c r="AX80" s="1225"/>
      <c r="AY80" s="1225"/>
      <c r="AZ80" s="1225"/>
      <c r="BA80" s="1225"/>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49"/>
    </row>
    <row r="82" spans="2:109" ht="17.25" x14ac:dyDescent="0.15">
      <c r="B82" s="24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qtbitvH5rSk4uY9/U9FHBFa50fAl482sR8TnfLZx0OSgli/YZgLK8BpPI0oAJMQyMNPHPX28JzJNQp6auKk3Lg==" saltValue="HX8wCF97MnF9ZzE5FGzj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2130B-2B06-47CE-A184-CB78A911DA4A}">
  <sheetPr>
    <pageSetUpPr fitToPage="1"/>
  </sheetPr>
  <dimension ref="A1:DR125"/>
  <sheetViews>
    <sheetView showGridLines="0" topLeftCell="A25" zoomScale="70" zoomScaleNormal="70" zoomScaleSheetLayoutView="70" workbookViewId="0">
      <selection activeCell="CV75" sqref="CV75:DC76"/>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535</v>
      </c>
    </row>
  </sheetData>
  <sheetProtection algorithmName="SHA-512" hashValue="ar2JFDV4SU4OU/HyFmxeCtxo/kQjZQpCEx0yIxtrzSNZLbwRnvvFrv2J4p3upwcV6In16TnaycjaaG7V+16A0Q==" saltValue="yiH/ITjrl0Dxy4ZAyz0G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9809-8C53-42FE-BFC4-1A711F88BDE9}">
  <sheetPr>
    <pageSetUpPr fitToPage="1"/>
  </sheetPr>
  <dimension ref="A1:DR125"/>
  <sheetViews>
    <sheetView showGridLines="0" topLeftCell="A56" zoomScale="70" zoomScaleNormal="70" zoomScaleSheetLayoutView="55" workbookViewId="0">
      <selection activeCell="CV75" sqref="CV75:DC76"/>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535</v>
      </c>
    </row>
  </sheetData>
  <sheetProtection algorithmName="SHA-512" hashValue="dp5R7A5Q9D+wfpzqDw0IQIVLeAm24pQzabW3Amxn35dFvjptcq46+Nc5j03CGDdpNWggs8wYyCB5EBATj/KKVg==" saltValue="C6WtDgxJpI2dpnjOE2bo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585</v>
      </c>
      <c r="G2" s="146"/>
      <c r="H2" s="147"/>
    </row>
    <row r="3" spans="1:8" x14ac:dyDescent="0.15">
      <c r="A3" s="143" t="s">
        <v>578</v>
      </c>
      <c r="B3" s="148"/>
      <c r="C3" s="149"/>
      <c r="D3" s="150">
        <v>65291</v>
      </c>
      <c r="E3" s="151"/>
      <c r="F3" s="152">
        <v>48088</v>
      </c>
      <c r="G3" s="153"/>
      <c r="H3" s="154"/>
    </row>
    <row r="4" spans="1:8" x14ac:dyDescent="0.15">
      <c r="A4" s="155"/>
      <c r="B4" s="156"/>
      <c r="C4" s="157"/>
      <c r="D4" s="158">
        <v>36894</v>
      </c>
      <c r="E4" s="159"/>
      <c r="F4" s="160">
        <v>25183</v>
      </c>
      <c r="G4" s="161"/>
      <c r="H4" s="162"/>
    </row>
    <row r="5" spans="1:8" x14ac:dyDescent="0.15">
      <c r="A5" s="143" t="s">
        <v>580</v>
      </c>
      <c r="B5" s="148"/>
      <c r="C5" s="149"/>
      <c r="D5" s="150">
        <v>40239</v>
      </c>
      <c r="E5" s="151"/>
      <c r="F5" s="152">
        <v>46457</v>
      </c>
      <c r="G5" s="153"/>
      <c r="H5" s="154"/>
    </row>
    <row r="6" spans="1:8" x14ac:dyDescent="0.15">
      <c r="A6" s="155"/>
      <c r="B6" s="156"/>
      <c r="C6" s="157"/>
      <c r="D6" s="158">
        <v>17788</v>
      </c>
      <c r="E6" s="159"/>
      <c r="F6" s="160">
        <v>24020</v>
      </c>
      <c r="G6" s="161"/>
      <c r="H6" s="162"/>
    </row>
    <row r="7" spans="1:8" x14ac:dyDescent="0.15">
      <c r="A7" s="143" t="s">
        <v>581</v>
      </c>
      <c r="B7" s="148"/>
      <c r="C7" s="149"/>
      <c r="D7" s="150">
        <v>50278</v>
      </c>
      <c r="E7" s="151"/>
      <c r="F7" s="152">
        <v>51849</v>
      </c>
      <c r="G7" s="153"/>
      <c r="H7" s="154"/>
    </row>
    <row r="8" spans="1:8" x14ac:dyDescent="0.15">
      <c r="A8" s="155"/>
      <c r="B8" s="156"/>
      <c r="C8" s="157"/>
      <c r="D8" s="158">
        <v>20900</v>
      </c>
      <c r="E8" s="159"/>
      <c r="F8" s="160">
        <v>26326</v>
      </c>
      <c r="G8" s="161"/>
      <c r="H8" s="162"/>
    </row>
    <row r="9" spans="1:8" x14ac:dyDescent="0.15">
      <c r="A9" s="143" t="s">
        <v>582</v>
      </c>
      <c r="B9" s="148"/>
      <c r="C9" s="149"/>
      <c r="D9" s="150">
        <v>38648</v>
      </c>
      <c r="E9" s="151"/>
      <c r="F9" s="152">
        <v>52191</v>
      </c>
      <c r="G9" s="153"/>
      <c r="H9" s="154"/>
    </row>
    <row r="10" spans="1:8" x14ac:dyDescent="0.15">
      <c r="A10" s="155"/>
      <c r="B10" s="156"/>
      <c r="C10" s="157"/>
      <c r="D10" s="158">
        <v>13881</v>
      </c>
      <c r="E10" s="159"/>
      <c r="F10" s="160">
        <v>26807</v>
      </c>
      <c r="G10" s="161"/>
      <c r="H10" s="162"/>
    </row>
    <row r="11" spans="1:8" x14ac:dyDescent="0.15">
      <c r="A11" s="143" t="s">
        <v>583</v>
      </c>
      <c r="B11" s="148"/>
      <c r="C11" s="149"/>
      <c r="D11" s="150">
        <v>37619</v>
      </c>
      <c r="E11" s="151"/>
      <c r="F11" s="152">
        <v>48105</v>
      </c>
      <c r="G11" s="153"/>
      <c r="H11" s="154"/>
    </row>
    <row r="12" spans="1:8" x14ac:dyDescent="0.15">
      <c r="A12" s="155"/>
      <c r="B12" s="156"/>
      <c r="C12" s="163"/>
      <c r="D12" s="158">
        <v>12378</v>
      </c>
      <c r="E12" s="159"/>
      <c r="F12" s="160">
        <v>24072</v>
      </c>
      <c r="G12" s="161"/>
      <c r="H12" s="162"/>
    </row>
    <row r="13" spans="1:8" x14ac:dyDescent="0.15">
      <c r="A13" s="143"/>
      <c r="B13" s="148"/>
      <c r="C13" s="149"/>
      <c r="D13" s="150">
        <v>46415</v>
      </c>
      <c r="E13" s="151"/>
      <c r="F13" s="152">
        <v>49338</v>
      </c>
      <c r="G13" s="164"/>
      <c r="H13" s="154"/>
    </row>
    <row r="14" spans="1:8" x14ac:dyDescent="0.15">
      <c r="A14" s="155"/>
      <c r="B14" s="156"/>
      <c r="C14" s="157"/>
      <c r="D14" s="158">
        <v>20368</v>
      </c>
      <c r="E14" s="159"/>
      <c r="F14" s="160">
        <v>25282</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3.22</v>
      </c>
      <c r="C19" s="165">
        <f>ROUND(VALUE(SUBSTITUTE(実質収支比率等に係る経年分析!G$48,"▲","-")),2)</f>
        <v>3.95</v>
      </c>
      <c r="D19" s="165">
        <f>ROUND(VALUE(SUBSTITUTE(実質収支比率等に係る経年分析!H$48,"▲","-")),2)</f>
        <v>3.61</v>
      </c>
      <c r="E19" s="165">
        <f>ROUND(VALUE(SUBSTITUTE(実質収支比率等に係る経年分析!I$48,"▲","-")),2)</f>
        <v>3.81</v>
      </c>
      <c r="F19" s="165">
        <f>ROUND(VALUE(SUBSTITUTE(実質収支比率等に係る経年分析!J$48,"▲","-")),2)</f>
        <v>6.44</v>
      </c>
    </row>
    <row r="20" spans="1:11" x14ac:dyDescent="0.15">
      <c r="A20" s="165" t="s">
        <v>55</v>
      </c>
      <c r="B20" s="165">
        <f>ROUND(VALUE(SUBSTITUTE(実質収支比率等に係る経年分析!F$47,"▲","-")),2)</f>
        <v>12.79</v>
      </c>
      <c r="C20" s="165">
        <f>ROUND(VALUE(SUBSTITUTE(実質収支比率等に係る経年分析!G$47,"▲","-")),2)</f>
        <v>10.46</v>
      </c>
      <c r="D20" s="165">
        <f>ROUND(VALUE(SUBSTITUTE(実質収支比率等に係る経年分析!H$47,"▲","-")),2)</f>
        <v>9.44</v>
      </c>
      <c r="E20" s="165">
        <f>ROUND(VALUE(SUBSTITUTE(実質収支比率等に係る経年分析!I$47,"▲","-")),2)</f>
        <v>8.93</v>
      </c>
      <c r="F20" s="165">
        <f>ROUND(VALUE(SUBSTITUTE(実質収支比率等に係る経年分析!J$47,"▲","-")),2)</f>
        <v>9.93</v>
      </c>
    </row>
    <row r="21" spans="1:11" x14ac:dyDescent="0.15">
      <c r="A21" s="165" t="s">
        <v>56</v>
      </c>
      <c r="B21" s="165">
        <f>IF(ISNUMBER(VALUE(SUBSTITUTE(実質収支比率等に係る経年分析!F$49,"▲","-"))),ROUND(VALUE(SUBSTITUTE(実質収支比率等に係る経年分析!F$49,"▲","-")),2),NA())</f>
        <v>-0.61</v>
      </c>
      <c r="C21" s="165">
        <f>IF(ISNUMBER(VALUE(SUBSTITUTE(実質収支比率等に係る経年分析!G$49,"▲","-"))),ROUND(VALUE(SUBSTITUTE(実質収支比率等に係る経年分析!G$49,"▲","-")),2),NA())</f>
        <v>-1.81</v>
      </c>
      <c r="D21" s="165">
        <f>IF(ISNUMBER(VALUE(SUBSTITUTE(実質収支比率等に係る経年分析!H$49,"▲","-"))),ROUND(VALUE(SUBSTITUTE(実質収支比率等に係る経年分析!H$49,"▲","-")),2),NA())</f>
        <v>-1.4</v>
      </c>
      <c r="E21" s="165">
        <f>IF(ISNUMBER(VALUE(SUBSTITUTE(実質収支比率等に係る経年分析!I$49,"▲","-"))),ROUND(VALUE(SUBSTITUTE(実質収支比率等に係る経年分析!I$49,"▲","-")),2),NA())</f>
        <v>-0.1</v>
      </c>
      <c r="F21" s="165">
        <f>IF(ISNUMBER(VALUE(SUBSTITUTE(実質収支比率等に係る経年分析!J$49,"▲","-"))),ROUND(VALUE(SUBSTITUTE(実質収支比率等に係る経年分析!J$49,"▲","-")),2),NA())</f>
        <v>3.94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0.94</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0.76</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0.82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0.72</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0.67</v>
      </c>
    </row>
    <row r="28" spans="1:11" x14ac:dyDescent="0.15">
      <c r="A28" s="166" t="str">
        <f>IF(連結実質赤字比率に係る赤字・黒字の構成分析!C$42="",NA(),連結実質赤字比率に係る赤字・黒字の構成分析!C$42)</f>
        <v>その他会計（赤字）</v>
      </c>
      <c r="B28" s="166">
        <f>IF(ROUND(VALUE(SUBSTITUTE(連結実質赤字比率に係る赤字・黒字の構成分析!F$42,"▲", "-")), 2) &lt; 0, ABS(ROUND(VALUE(SUBSTITUTE(連結実質赤字比率に係る赤字・黒字の構成分析!F$42,"▲", "-")), 2)), NA())</f>
        <v>2.57</v>
      </c>
      <c r="C28" s="166" t="e">
        <f>IF(ROUND(VALUE(SUBSTITUTE(連結実質赤字比率に係る赤字・黒字の構成分析!F$42,"▲", "-")), 2) &gt;= 0, ABS(ROUND(VALUE(SUBSTITUTE(連結実質赤字比率に係る赤字・黒字の構成分析!F$42,"▲", "-")), 2)), NA())</f>
        <v>#N/A</v>
      </c>
      <c r="D28" s="166">
        <f>IF(ROUND(VALUE(SUBSTITUTE(連結実質赤字比率に係る赤字・黒字の構成分析!G$42,"▲", "-")), 2) &lt; 0, ABS(ROUND(VALUE(SUBSTITUTE(連結実質赤字比率に係る赤字・黒字の構成分析!G$42,"▲", "-")), 2)), NA())</f>
        <v>0.05</v>
      </c>
      <c r="E28" s="166" t="e">
        <f>IF(ROUND(VALUE(SUBSTITUTE(連結実質赤字比率に係る赤字・黒字の構成分析!G$42,"▲", "-")), 2) &gt;= 0, ABS(ROUND(VALUE(SUBSTITUTE(連結実質赤字比率に係る赤字・黒字の構成分析!G$42,"▲", "-")), 2)), NA())</f>
        <v>#N/A</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工業用水道事業会計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0.53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0.51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0.48</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0.39</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0.44</v>
      </c>
    </row>
    <row r="30" spans="1:11" x14ac:dyDescent="0.15">
      <c r="A30" s="166" t="str">
        <f>IF(連結実質赤字比率に係る赤字・黒字の構成分析!C$40="",NA(),連結実質赤字比率に係る赤字・黒字の構成分析!C$40)</f>
        <v>介護保険特別会計介護保険事業勘定</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1.3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0.86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0.68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0.63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0.76</v>
      </c>
    </row>
    <row r="31" spans="1:11" x14ac:dyDescent="0.15">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2.93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3.39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0.85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1.23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1.75</v>
      </c>
    </row>
    <row r="32" spans="1:11" x14ac:dyDescent="0.15">
      <c r="A32" s="166" t="str">
        <f>IF(連結実質赤字比率に係る赤字・黒字の構成分析!C$38="",NA(),連結実質赤字比率に係る赤字・黒字の構成分析!C$38)</f>
        <v>公共下水道事業会計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2.5099999999999998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2.41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2.59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2.5299999999999998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2.13</v>
      </c>
    </row>
    <row r="33" spans="1:16" x14ac:dyDescent="0.15">
      <c r="A33" s="166" t="str">
        <f>IF(連結実質赤字比率に係る赤字・黒字の構成分析!C$37="",NA(),連結実質赤字比率に係る赤字・黒字の構成分析!C$37)</f>
        <v>一般会計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3.11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3.84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3.51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3.71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6.32</v>
      </c>
    </row>
    <row r="34" spans="1:16" x14ac:dyDescent="0.15">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6.75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7.13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7.31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8.35</v>
      </c>
    </row>
    <row r="35" spans="1:16" x14ac:dyDescent="0.15">
      <c r="A35" s="166" t="str">
        <f>IF(連結実質赤字比率に係る赤字・黒字の構成分析!C$35="",NA(),連結実質赤字比率に係る赤字・黒字の構成分析!C$35)</f>
        <v>ボートレース事業会計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3.61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10.68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26.55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45.64</v>
      </c>
    </row>
    <row r="36" spans="1:16" x14ac:dyDescent="0.15">
      <c r="A36" s="166" t="str">
        <f>IF(連結実質赤字比率に係る赤字・黒字の構成分析!C$34="",NA(),連結実質赤字比率に係る赤字・黒字の構成分析!C$34)</f>
        <v>港湾特別会計</v>
      </c>
      <c r="B36" s="166">
        <f>IF(ROUND(VALUE(SUBSTITUTE(連結実質赤字比率に係る赤字・黒字の構成分析!F$34,"▲", "-")), 2) &lt; 0, ABS(ROUND(VALUE(SUBSTITUTE(連結実質赤字比率に係る赤字・黒字の構成分析!F$34,"▲", "-")), 2)), NA())</f>
        <v>0.74</v>
      </c>
      <c r="C36" s="166" t="e">
        <f>IF(ROUND(VALUE(SUBSTITUTE(連結実質赤字比率に係る赤字・黒字の構成分析!F$34,"▲", "-")), 2) &gt;= 0, ABS(ROUND(VALUE(SUBSTITUTE(連結実質赤字比率に係る赤字・黒字の構成分析!F$34,"▲", "-")), 2)), NA())</f>
        <v>#N/A</v>
      </c>
      <c r="D36" s="166">
        <f>IF(ROUND(VALUE(SUBSTITUTE(連結実質赤字比率に係る赤字・黒字の構成分析!G$34,"▲", "-")), 2) &lt; 0, ABS(ROUND(VALUE(SUBSTITUTE(連結実質赤字比率に係る赤字・黒字の構成分析!G$34,"▲", "-")), 2)), NA())</f>
        <v>0.71</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0.62</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0.56000000000000005</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0.39</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14649</v>
      </c>
      <c r="E42" s="167"/>
      <c r="F42" s="167"/>
      <c r="G42" s="167">
        <f>'実質公債費比率（分子）の構造'!L$52</f>
        <v>14151</v>
      </c>
      <c r="H42" s="167"/>
      <c r="I42" s="167"/>
      <c r="J42" s="167">
        <f>'実質公債費比率（分子）の構造'!M$52</f>
        <v>14329</v>
      </c>
      <c r="K42" s="167"/>
      <c r="L42" s="167"/>
      <c r="M42" s="167">
        <f>'実質公債費比率（分子）の構造'!N$52</f>
        <v>14198</v>
      </c>
      <c r="N42" s="167"/>
      <c r="O42" s="167"/>
      <c r="P42" s="167">
        <f>'実質公債費比率（分子）の構造'!O$52</f>
        <v>13842</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48</v>
      </c>
      <c r="C44" s="167"/>
      <c r="D44" s="167"/>
      <c r="E44" s="167">
        <f>'実質公債費比率（分子）の構造'!L$50</f>
        <v>40</v>
      </c>
      <c r="F44" s="167"/>
      <c r="G44" s="167"/>
      <c r="H44" s="167">
        <f>'実質公債費比率（分子）の構造'!M$50</f>
        <v>37</v>
      </c>
      <c r="I44" s="167"/>
      <c r="J44" s="167"/>
      <c r="K44" s="167">
        <f>'実質公債費比率（分子）の構造'!N$50</f>
        <v>31</v>
      </c>
      <c r="L44" s="167"/>
      <c r="M44" s="167"/>
      <c r="N44" s="167">
        <f>'実質公債費比率（分子）の構造'!O$50</f>
        <v>26</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3194</v>
      </c>
      <c r="C46" s="167"/>
      <c r="D46" s="167"/>
      <c r="E46" s="167">
        <f>'実質公債費比率（分子）の構造'!L$48</f>
        <v>2669</v>
      </c>
      <c r="F46" s="167"/>
      <c r="G46" s="167"/>
      <c r="H46" s="167">
        <f>'実質公債費比率（分子）の構造'!M$48</f>
        <v>2536</v>
      </c>
      <c r="I46" s="167"/>
      <c r="J46" s="167"/>
      <c r="K46" s="167">
        <f>'実質公債費比率（分子）の構造'!N$48</f>
        <v>2399</v>
      </c>
      <c r="L46" s="167"/>
      <c r="M46" s="167"/>
      <c r="N46" s="167">
        <f>'実質公債費比率（分子）の構造'!O$48</f>
        <v>2433</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16932</v>
      </c>
      <c r="C49" s="167"/>
      <c r="D49" s="167"/>
      <c r="E49" s="167">
        <f>'実質公債費比率（分子）の構造'!L$45</f>
        <v>16398</v>
      </c>
      <c r="F49" s="167"/>
      <c r="G49" s="167"/>
      <c r="H49" s="167">
        <f>'実質公債費比率（分子）の構造'!M$45</f>
        <v>17117</v>
      </c>
      <c r="I49" s="167"/>
      <c r="J49" s="167"/>
      <c r="K49" s="167">
        <f>'実質公債費比率（分子）の構造'!N$45</f>
        <v>17387</v>
      </c>
      <c r="L49" s="167"/>
      <c r="M49" s="167"/>
      <c r="N49" s="167">
        <f>'実質公債費比率（分子）の構造'!O$45</f>
        <v>17188</v>
      </c>
      <c r="O49" s="167"/>
      <c r="P49" s="167"/>
    </row>
    <row r="50" spans="1:16" x14ac:dyDescent="0.15">
      <c r="A50" s="167" t="s">
        <v>71</v>
      </c>
      <c r="B50" s="167" t="e">
        <f>NA()</f>
        <v>#N/A</v>
      </c>
      <c r="C50" s="167">
        <f>IF(ISNUMBER('実質公債費比率（分子）の構造'!K$53),'実質公債費比率（分子）の構造'!K$53,NA())</f>
        <v>5525</v>
      </c>
      <c r="D50" s="167" t="e">
        <f>NA()</f>
        <v>#N/A</v>
      </c>
      <c r="E50" s="167" t="e">
        <f>NA()</f>
        <v>#N/A</v>
      </c>
      <c r="F50" s="167">
        <f>IF(ISNUMBER('実質公債費比率（分子）の構造'!L$53),'実質公債費比率（分子）の構造'!L$53,NA())</f>
        <v>4956</v>
      </c>
      <c r="G50" s="167" t="e">
        <f>NA()</f>
        <v>#N/A</v>
      </c>
      <c r="H50" s="167" t="e">
        <f>NA()</f>
        <v>#N/A</v>
      </c>
      <c r="I50" s="167">
        <f>IF(ISNUMBER('実質公債費比率（分子）の構造'!M$53),'実質公債費比率（分子）の構造'!M$53,NA())</f>
        <v>5361</v>
      </c>
      <c r="J50" s="167" t="e">
        <f>NA()</f>
        <v>#N/A</v>
      </c>
      <c r="K50" s="167" t="e">
        <f>NA()</f>
        <v>#N/A</v>
      </c>
      <c r="L50" s="167">
        <f>IF(ISNUMBER('実質公債費比率（分子）の構造'!N$53),'実質公債費比率（分子）の構造'!N$53,NA())</f>
        <v>5619</v>
      </c>
      <c r="M50" s="167" t="e">
        <f>NA()</f>
        <v>#N/A</v>
      </c>
      <c r="N50" s="167" t="e">
        <f>NA()</f>
        <v>#N/A</v>
      </c>
      <c r="O50" s="167">
        <f>IF(ISNUMBER('実質公債費比率（分子）の構造'!O$53),'実質公債費比率（分子）の構造'!O$53,NA())</f>
        <v>5805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130274</v>
      </c>
      <c r="E56" s="166"/>
      <c r="F56" s="166"/>
      <c r="G56" s="166">
        <f>'将来負担比率（分子）の構造'!J$52</f>
        <v>127726</v>
      </c>
      <c r="H56" s="166"/>
      <c r="I56" s="166"/>
      <c r="J56" s="166">
        <f>'将来負担比率（分子）の構造'!K$52</f>
        <v>123928</v>
      </c>
      <c r="K56" s="166"/>
      <c r="L56" s="166"/>
      <c r="M56" s="166">
        <f>'将来負担比率（分子）の構造'!L$52</f>
        <v>120511</v>
      </c>
      <c r="N56" s="166"/>
      <c r="O56" s="166"/>
      <c r="P56" s="166">
        <f>'将来負担比率（分子）の構造'!M$52</f>
        <v>116447</v>
      </c>
    </row>
    <row r="57" spans="1:16" x14ac:dyDescent="0.15">
      <c r="A57" s="166" t="s">
        <v>42</v>
      </c>
      <c r="B57" s="166"/>
      <c r="C57" s="166"/>
      <c r="D57" s="166">
        <f>'将来負担比率（分子）の構造'!I$51</f>
        <v>18008</v>
      </c>
      <c r="E57" s="166"/>
      <c r="F57" s="166"/>
      <c r="G57" s="166">
        <f>'将来負担比率（分子）の構造'!J$51</f>
        <v>18366</v>
      </c>
      <c r="H57" s="166"/>
      <c r="I57" s="166"/>
      <c r="J57" s="166">
        <f>'将来負担比率（分子）の構造'!K$51</f>
        <v>18525</v>
      </c>
      <c r="K57" s="166"/>
      <c r="L57" s="166"/>
      <c r="M57" s="166">
        <f>'将来負担比率（分子）の構造'!L$51</f>
        <v>18246</v>
      </c>
      <c r="N57" s="166"/>
      <c r="O57" s="166"/>
      <c r="P57" s="166">
        <f>'将来負担比率（分子）の構造'!M$51</f>
        <v>17612</v>
      </c>
    </row>
    <row r="58" spans="1:16" x14ac:dyDescent="0.15">
      <c r="A58" s="166" t="s">
        <v>41</v>
      </c>
      <c r="B58" s="166"/>
      <c r="C58" s="166"/>
      <c r="D58" s="166">
        <f>'将来負担比率（分子）の構造'!I$50</f>
        <v>13114</v>
      </c>
      <c r="E58" s="166"/>
      <c r="F58" s="166"/>
      <c r="G58" s="166">
        <f>'将来負担比率（分子）の構造'!J$50</f>
        <v>15797</v>
      </c>
      <c r="H58" s="166"/>
      <c r="I58" s="166"/>
      <c r="J58" s="166">
        <f>'将来負担比率（分子）の構造'!K$50</f>
        <v>16750</v>
      </c>
      <c r="K58" s="166"/>
      <c r="L58" s="166"/>
      <c r="M58" s="166">
        <f>'将来負担比率（分子）の構造'!L$50</f>
        <v>16621</v>
      </c>
      <c r="N58" s="166"/>
      <c r="O58" s="166"/>
      <c r="P58" s="166">
        <f>'将来負担比率（分子）の構造'!M$50</f>
        <v>19241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f>'将来負担比率（分子）の構造'!J$46</f>
        <v>112</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18262</v>
      </c>
      <c r="C62" s="166"/>
      <c r="D62" s="166"/>
      <c r="E62" s="166">
        <f>'将来負担比率（分子）の構造'!J$45</f>
        <v>17149</v>
      </c>
      <c r="F62" s="166"/>
      <c r="G62" s="166"/>
      <c r="H62" s="166">
        <f>'将来負担比率（分子）の構造'!K$45</f>
        <v>17349</v>
      </c>
      <c r="I62" s="166"/>
      <c r="J62" s="166"/>
      <c r="K62" s="166">
        <f>'将来負担比率（分子）の構造'!L$45</f>
        <v>17589</v>
      </c>
      <c r="L62" s="166"/>
      <c r="M62" s="166"/>
      <c r="N62" s="166">
        <f>'将来負担比率（分子）の構造'!M$45</f>
        <v>17131</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33780</v>
      </c>
      <c r="C64" s="166"/>
      <c r="D64" s="166"/>
      <c r="E64" s="166">
        <f>'将来負担比率（分子）の構造'!J$43</f>
        <v>33319</v>
      </c>
      <c r="F64" s="166"/>
      <c r="G64" s="166"/>
      <c r="H64" s="166">
        <f>'将来負担比率（分子）の構造'!K$43</f>
        <v>30505</v>
      </c>
      <c r="I64" s="166"/>
      <c r="J64" s="166"/>
      <c r="K64" s="166">
        <f>'将来負担比率（分子）の構造'!L$43</f>
        <v>28356</v>
      </c>
      <c r="L64" s="166"/>
      <c r="M64" s="166"/>
      <c r="N64" s="166">
        <f>'将来負担比率（分子）の構造'!M$43</f>
        <v>26472</v>
      </c>
      <c r="O64" s="166"/>
      <c r="P64" s="166"/>
    </row>
    <row r="65" spans="1:16" x14ac:dyDescent="0.15">
      <c r="A65" s="166" t="s">
        <v>32</v>
      </c>
      <c r="B65" s="166">
        <f>'将来負担比率（分子）の構造'!I$42</f>
        <v>26</v>
      </c>
      <c r="C65" s="166"/>
      <c r="D65" s="166"/>
      <c r="E65" s="166">
        <f>'将来負担比率（分子）の構造'!J$42</f>
        <v>17</v>
      </c>
      <c r="F65" s="166"/>
      <c r="G65" s="166"/>
      <c r="H65" s="166">
        <f>'将来負担比率（分子）の構造'!K$42</f>
        <v>10</v>
      </c>
      <c r="I65" s="166"/>
      <c r="J65" s="166"/>
      <c r="K65" s="166">
        <f>'将来負担比率（分子）の構造'!L$42</f>
        <v>5</v>
      </c>
      <c r="L65" s="166"/>
      <c r="M65" s="166"/>
      <c r="N65" s="166">
        <f>'将来負担比率（分子）の構造'!M$42</f>
        <v>693</v>
      </c>
      <c r="O65" s="166"/>
      <c r="P65" s="166"/>
    </row>
    <row r="66" spans="1:16" x14ac:dyDescent="0.15">
      <c r="A66" s="166" t="s">
        <v>31</v>
      </c>
      <c r="B66" s="166">
        <f>'将来負担比率（分子）の構造'!I$41</f>
        <v>163787</v>
      </c>
      <c r="C66" s="166"/>
      <c r="D66" s="166"/>
      <c r="E66" s="166">
        <f>'将来負担比率（分子）の構造'!J$41</f>
        <v>159231</v>
      </c>
      <c r="F66" s="166"/>
      <c r="G66" s="166"/>
      <c r="H66" s="166">
        <f>'将来負担比率（分子）の構造'!K$41</f>
        <v>155347</v>
      </c>
      <c r="I66" s="166"/>
      <c r="J66" s="166"/>
      <c r="K66" s="166">
        <f>'将来負担比率（分子）の構造'!L$41</f>
        <v>150973</v>
      </c>
      <c r="L66" s="166"/>
      <c r="M66" s="166"/>
      <c r="N66" s="166">
        <f>'将来負担比率（分子）の構造'!M$41</f>
        <v>145416</v>
      </c>
      <c r="O66" s="166"/>
      <c r="P66" s="166"/>
    </row>
    <row r="67" spans="1:16" x14ac:dyDescent="0.15">
      <c r="A67" s="166" t="s">
        <v>75</v>
      </c>
      <c r="B67" s="166" t="e">
        <f>NA()</f>
        <v>#N/A</v>
      </c>
      <c r="C67" s="166">
        <f>IF(ISNUMBER('将来負担比率（分子）の構造'!I$53), IF('将来負担比率（分子）の構造'!I$53 &lt; 0, 0, '将来負担比率（分子）の構造'!I$53), NA())</f>
        <v>54458</v>
      </c>
      <c r="D67" s="166" t="e">
        <f>NA()</f>
        <v>#N/A</v>
      </c>
      <c r="E67" s="166" t="e">
        <f>NA()</f>
        <v>#N/A</v>
      </c>
      <c r="F67" s="166">
        <f>IF(ISNUMBER('将来負担比率（分子）の構造'!J$53), IF('将来負担比率（分子）の構造'!J$53 &lt; 0, 0, '将来負担比率（分子）の構造'!J$53), NA())</f>
        <v>47938</v>
      </c>
      <c r="G67" s="166" t="e">
        <f>NA()</f>
        <v>#N/A</v>
      </c>
      <c r="H67" s="166" t="e">
        <f>NA()</f>
        <v>#N/A</v>
      </c>
      <c r="I67" s="166">
        <f>IF(ISNUMBER('将来負担比率（分子）の構造'!K$53), IF('将来負担比率（分子）の構造'!K$53 &lt; 0, 0, '将来負担比率（分子）の構造'!K$53), NA())</f>
        <v>44008</v>
      </c>
      <c r="J67" s="166" t="e">
        <f>NA()</f>
        <v>#N/A</v>
      </c>
      <c r="K67" s="166" t="e">
        <f>NA()</f>
        <v>#N/A</v>
      </c>
      <c r="L67" s="166">
        <f>IF(ISNUMBER('将来負担比率（分子）の構造'!L$53), IF('将来負担比率（分子）の構造'!L$53 &lt; 0, 0, '将来負担比率（分子）の構造'!L$53), NA())</f>
        <v>41545</v>
      </c>
      <c r="M67" s="166" t="e">
        <f>NA()</f>
        <v>#N/A</v>
      </c>
      <c r="N67" s="166" t="e">
        <f>NA()</f>
        <v>#N/A</v>
      </c>
      <c r="O67" s="166">
        <f>IF(ISNUMBER('将来負担比率（分子）の構造'!M$53), IF('将来負担比率（分子）の構造'!M$53 &lt; 0, 0, '将来負担比率（分子）の構造'!M$53), NA())</f>
        <v>36412</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6180</v>
      </c>
      <c r="C72" s="170">
        <f>基金残高に係る経年分析!G55</f>
        <v>5944</v>
      </c>
      <c r="D72" s="170">
        <f>基金残高に係る経年分析!H55</f>
        <v>6776</v>
      </c>
    </row>
    <row r="73" spans="1:16" x14ac:dyDescent="0.15">
      <c r="A73" s="169" t="s">
        <v>78</v>
      </c>
      <c r="B73" s="170">
        <f>基金残高に係る経年分析!F56</f>
        <v>6</v>
      </c>
      <c r="C73" s="170">
        <f>基金残高に係る経年分析!G56</f>
        <v>6</v>
      </c>
      <c r="D73" s="170">
        <f>基金残高に係る経年分析!H56</f>
        <v>1251</v>
      </c>
    </row>
    <row r="74" spans="1:16" x14ac:dyDescent="0.15">
      <c r="A74" s="169" t="s">
        <v>79</v>
      </c>
      <c r="B74" s="170">
        <f>基金残高に係る経年分析!F57</f>
        <v>6481</v>
      </c>
      <c r="C74" s="170">
        <f>基金残高に係る経年分析!G57</f>
        <v>6142</v>
      </c>
      <c r="D74" s="170">
        <f>基金残高に係る経年分析!H57</f>
        <v>6635</v>
      </c>
    </row>
  </sheetData>
  <sheetProtection algorithmName="SHA-512" hashValue="Dhn/vpfn11oRDrOx2fgPKrFtO2UIBupXxEHRUTpng16GiLc+blwnVskJycf7WgfZIom2Ov0FGMz4WZrCmQTgdw==" saltValue="Owm17Jf9zBsJQZJg7rmA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215</v>
      </c>
      <c r="DI1" s="728"/>
      <c r="DJ1" s="728"/>
      <c r="DK1" s="728"/>
      <c r="DL1" s="728"/>
      <c r="DM1" s="728"/>
      <c r="DN1" s="729"/>
      <c r="DO1" s="342"/>
      <c r="DP1" s="727" t="s">
        <v>216</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5" t="s">
        <v>217</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218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219</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220</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221</v>
      </c>
      <c r="S4" s="690"/>
      <c r="T4" s="690"/>
      <c r="U4" s="690"/>
      <c r="V4" s="690"/>
      <c r="W4" s="690"/>
      <c r="X4" s="690"/>
      <c r="Y4" s="691"/>
      <c r="Z4" s="689" t="s">
        <v>222</v>
      </c>
      <c r="AA4" s="690"/>
      <c r="AB4" s="690"/>
      <c r="AC4" s="691"/>
      <c r="AD4" s="689" t="s">
        <v>223</v>
      </c>
      <c r="AE4" s="690"/>
      <c r="AF4" s="690"/>
      <c r="AG4" s="690"/>
      <c r="AH4" s="690"/>
      <c r="AI4" s="690"/>
      <c r="AJ4" s="690"/>
      <c r="AK4" s="691"/>
      <c r="AL4" s="689" t="s">
        <v>222</v>
      </c>
      <c r="AM4" s="690"/>
      <c r="AN4" s="690"/>
      <c r="AO4" s="691"/>
      <c r="AP4" s="730" t="s">
        <v>224</v>
      </c>
      <c r="AQ4" s="730"/>
      <c r="AR4" s="730"/>
      <c r="AS4" s="730"/>
      <c r="AT4" s="730"/>
      <c r="AU4" s="730"/>
      <c r="AV4" s="730"/>
      <c r="AW4" s="730"/>
      <c r="AX4" s="730"/>
      <c r="AY4" s="730"/>
      <c r="AZ4" s="730"/>
      <c r="BA4" s="730"/>
      <c r="BB4" s="730"/>
      <c r="BC4" s="730"/>
      <c r="BD4" s="730"/>
      <c r="BE4" s="730"/>
      <c r="BF4" s="730"/>
      <c r="BG4" s="730" t="s">
        <v>225</v>
      </c>
      <c r="BH4" s="730"/>
      <c r="BI4" s="730"/>
      <c r="BJ4" s="730"/>
      <c r="BK4" s="730"/>
      <c r="BL4" s="730"/>
      <c r="BM4" s="730"/>
      <c r="BN4" s="730"/>
      <c r="BO4" s="730" t="s">
        <v>222</v>
      </c>
      <c r="BP4" s="730"/>
      <c r="BQ4" s="730"/>
      <c r="BR4" s="730"/>
      <c r="BS4" s="730" t="s">
        <v>226</v>
      </c>
      <c r="BT4" s="730"/>
      <c r="BU4" s="730"/>
      <c r="BV4" s="730"/>
      <c r="BW4" s="730"/>
      <c r="BX4" s="730"/>
      <c r="BY4" s="730"/>
      <c r="BZ4" s="730"/>
      <c r="CA4" s="730"/>
      <c r="CB4" s="730"/>
      <c r="CD4" s="689" t="s">
        <v>227</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228</v>
      </c>
      <c r="C5" s="687"/>
      <c r="D5" s="687"/>
      <c r="E5" s="687"/>
      <c r="F5" s="687"/>
      <c r="G5" s="687"/>
      <c r="H5" s="687"/>
      <c r="I5" s="687"/>
      <c r="J5" s="687"/>
      <c r="K5" s="687"/>
      <c r="L5" s="687"/>
      <c r="M5" s="687"/>
      <c r="N5" s="687"/>
      <c r="O5" s="687"/>
      <c r="P5" s="687"/>
      <c r="Q5" s="688"/>
      <c r="R5" s="683">
        <v>32425367</v>
      </c>
      <c r="S5" s="684"/>
      <c r="T5" s="684"/>
      <c r="U5" s="684"/>
      <c r="V5" s="684"/>
      <c r="W5" s="684"/>
      <c r="X5" s="684"/>
      <c r="Y5" s="712"/>
      <c r="Z5" s="725">
        <v>24.1</v>
      </c>
      <c r="AA5" s="725"/>
      <c r="AB5" s="725"/>
      <c r="AC5" s="725"/>
      <c r="AD5" s="726">
        <v>31005764</v>
      </c>
      <c r="AE5" s="726"/>
      <c r="AF5" s="726"/>
      <c r="AG5" s="726"/>
      <c r="AH5" s="726"/>
      <c r="AI5" s="726"/>
      <c r="AJ5" s="726"/>
      <c r="AK5" s="726"/>
      <c r="AL5" s="713">
        <v>46.3</v>
      </c>
      <c r="AM5" s="698"/>
      <c r="AN5" s="698"/>
      <c r="AO5" s="714"/>
      <c r="AP5" s="686" t="s">
        <v>229</v>
      </c>
      <c r="AQ5" s="687"/>
      <c r="AR5" s="687"/>
      <c r="AS5" s="687"/>
      <c r="AT5" s="687"/>
      <c r="AU5" s="687"/>
      <c r="AV5" s="687"/>
      <c r="AW5" s="687"/>
      <c r="AX5" s="687"/>
      <c r="AY5" s="687"/>
      <c r="AZ5" s="687"/>
      <c r="BA5" s="687"/>
      <c r="BB5" s="687"/>
      <c r="BC5" s="687"/>
      <c r="BD5" s="687"/>
      <c r="BE5" s="687"/>
      <c r="BF5" s="688"/>
      <c r="BG5" s="636">
        <v>30979257</v>
      </c>
      <c r="BH5" s="637"/>
      <c r="BI5" s="637"/>
      <c r="BJ5" s="637"/>
      <c r="BK5" s="637"/>
      <c r="BL5" s="637"/>
      <c r="BM5" s="637"/>
      <c r="BN5" s="638"/>
      <c r="BO5" s="662">
        <v>95.5</v>
      </c>
      <c r="BP5" s="662"/>
      <c r="BQ5" s="662"/>
      <c r="BR5" s="662"/>
      <c r="BS5" s="663">
        <v>530386</v>
      </c>
      <c r="BT5" s="663"/>
      <c r="BU5" s="663"/>
      <c r="BV5" s="663"/>
      <c r="BW5" s="663"/>
      <c r="BX5" s="663"/>
      <c r="BY5" s="663"/>
      <c r="BZ5" s="663"/>
      <c r="CA5" s="663"/>
      <c r="CB5" s="708"/>
      <c r="CD5" s="689" t="s">
        <v>224</v>
      </c>
      <c r="CE5" s="690"/>
      <c r="CF5" s="690"/>
      <c r="CG5" s="690"/>
      <c r="CH5" s="690"/>
      <c r="CI5" s="690"/>
      <c r="CJ5" s="690"/>
      <c r="CK5" s="690"/>
      <c r="CL5" s="690"/>
      <c r="CM5" s="690"/>
      <c r="CN5" s="690"/>
      <c r="CO5" s="690"/>
      <c r="CP5" s="690"/>
      <c r="CQ5" s="691"/>
      <c r="CR5" s="689" t="s">
        <v>230</v>
      </c>
      <c r="CS5" s="690"/>
      <c r="CT5" s="690"/>
      <c r="CU5" s="690"/>
      <c r="CV5" s="690"/>
      <c r="CW5" s="690"/>
      <c r="CX5" s="690"/>
      <c r="CY5" s="691"/>
      <c r="CZ5" s="689" t="s">
        <v>222</v>
      </c>
      <c r="DA5" s="690"/>
      <c r="DB5" s="690"/>
      <c r="DC5" s="691"/>
      <c r="DD5" s="689" t="s">
        <v>231</v>
      </c>
      <c r="DE5" s="690"/>
      <c r="DF5" s="690"/>
      <c r="DG5" s="690"/>
      <c r="DH5" s="690"/>
      <c r="DI5" s="690"/>
      <c r="DJ5" s="690"/>
      <c r="DK5" s="690"/>
      <c r="DL5" s="690"/>
      <c r="DM5" s="690"/>
      <c r="DN5" s="690"/>
      <c r="DO5" s="690"/>
      <c r="DP5" s="691"/>
      <c r="DQ5" s="689" t="s">
        <v>232</v>
      </c>
      <c r="DR5" s="690"/>
      <c r="DS5" s="690"/>
      <c r="DT5" s="690"/>
      <c r="DU5" s="690"/>
      <c r="DV5" s="690"/>
      <c r="DW5" s="690"/>
      <c r="DX5" s="690"/>
      <c r="DY5" s="690"/>
      <c r="DZ5" s="690"/>
      <c r="EA5" s="690"/>
      <c r="EB5" s="690"/>
      <c r="EC5" s="691"/>
    </row>
    <row r="6" spans="2:143" ht="11.25" customHeight="1" x14ac:dyDescent="0.15">
      <c r="B6" s="633" t="s">
        <v>233</v>
      </c>
      <c r="C6" s="634"/>
      <c r="D6" s="634"/>
      <c r="E6" s="634"/>
      <c r="F6" s="634"/>
      <c r="G6" s="634"/>
      <c r="H6" s="634"/>
      <c r="I6" s="634"/>
      <c r="J6" s="634"/>
      <c r="K6" s="634"/>
      <c r="L6" s="634"/>
      <c r="M6" s="634"/>
      <c r="N6" s="634"/>
      <c r="O6" s="634"/>
      <c r="P6" s="634"/>
      <c r="Q6" s="635"/>
      <c r="R6" s="636">
        <v>838078</v>
      </c>
      <c r="S6" s="637"/>
      <c r="T6" s="637"/>
      <c r="U6" s="637"/>
      <c r="V6" s="637"/>
      <c r="W6" s="637"/>
      <c r="X6" s="637"/>
      <c r="Y6" s="638"/>
      <c r="Z6" s="662">
        <v>0.6</v>
      </c>
      <c r="AA6" s="662"/>
      <c r="AB6" s="662"/>
      <c r="AC6" s="662"/>
      <c r="AD6" s="663">
        <v>838078</v>
      </c>
      <c r="AE6" s="663"/>
      <c r="AF6" s="663"/>
      <c r="AG6" s="663"/>
      <c r="AH6" s="663"/>
      <c r="AI6" s="663"/>
      <c r="AJ6" s="663"/>
      <c r="AK6" s="663"/>
      <c r="AL6" s="639">
        <v>1.3</v>
      </c>
      <c r="AM6" s="640"/>
      <c r="AN6" s="640"/>
      <c r="AO6" s="664"/>
      <c r="AP6" s="633" t="s">
        <v>234</v>
      </c>
      <c r="AQ6" s="634"/>
      <c r="AR6" s="634"/>
      <c r="AS6" s="634"/>
      <c r="AT6" s="634"/>
      <c r="AU6" s="634"/>
      <c r="AV6" s="634"/>
      <c r="AW6" s="634"/>
      <c r="AX6" s="634"/>
      <c r="AY6" s="634"/>
      <c r="AZ6" s="634"/>
      <c r="BA6" s="634"/>
      <c r="BB6" s="634"/>
      <c r="BC6" s="634"/>
      <c r="BD6" s="634"/>
      <c r="BE6" s="634"/>
      <c r="BF6" s="635"/>
      <c r="BG6" s="636">
        <v>30979257</v>
      </c>
      <c r="BH6" s="637"/>
      <c r="BI6" s="637"/>
      <c r="BJ6" s="637"/>
      <c r="BK6" s="637"/>
      <c r="BL6" s="637"/>
      <c r="BM6" s="637"/>
      <c r="BN6" s="638"/>
      <c r="BO6" s="662">
        <v>95.5</v>
      </c>
      <c r="BP6" s="662"/>
      <c r="BQ6" s="662"/>
      <c r="BR6" s="662"/>
      <c r="BS6" s="663">
        <v>530386</v>
      </c>
      <c r="BT6" s="663"/>
      <c r="BU6" s="663"/>
      <c r="BV6" s="663"/>
      <c r="BW6" s="663"/>
      <c r="BX6" s="663"/>
      <c r="BY6" s="663"/>
      <c r="BZ6" s="663"/>
      <c r="CA6" s="663"/>
      <c r="CB6" s="708"/>
      <c r="CD6" s="686" t="s">
        <v>235</v>
      </c>
      <c r="CE6" s="687"/>
      <c r="CF6" s="687"/>
      <c r="CG6" s="687"/>
      <c r="CH6" s="687"/>
      <c r="CI6" s="687"/>
      <c r="CJ6" s="687"/>
      <c r="CK6" s="687"/>
      <c r="CL6" s="687"/>
      <c r="CM6" s="687"/>
      <c r="CN6" s="687"/>
      <c r="CO6" s="687"/>
      <c r="CP6" s="687"/>
      <c r="CQ6" s="688"/>
      <c r="CR6" s="636">
        <v>542969</v>
      </c>
      <c r="CS6" s="637"/>
      <c r="CT6" s="637"/>
      <c r="CU6" s="637"/>
      <c r="CV6" s="637"/>
      <c r="CW6" s="637"/>
      <c r="CX6" s="637"/>
      <c r="CY6" s="638"/>
      <c r="CZ6" s="713">
        <v>0.4</v>
      </c>
      <c r="DA6" s="698"/>
      <c r="DB6" s="698"/>
      <c r="DC6" s="715"/>
      <c r="DD6" s="642" t="s">
        <v>129</v>
      </c>
      <c r="DE6" s="637"/>
      <c r="DF6" s="637"/>
      <c r="DG6" s="637"/>
      <c r="DH6" s="637"/>
      <c r="DI6" s="637"/>
      <c r="DJ6" s="637"/>
      <c r="DK6" s="637"/>
      <c r="DL6" s="637"/>
      <c r="DM6" s="637"/>
      <c r="DN6" s="637"/>
      <c r="DO6" s="637"/>
      <c r="DP6" s="638"/>
      <c r="DQ6" s="642">
        <v>542969</v>
      </c>
      <c r="DR6" s="637"/>
      <c r="DS6" s="637"/>
      <c r="DT6" s="637"/>
      <c r="DU6" s="637"/>
      <c r="DV6" s="637"/>
      <c r="DW6" s="637"/>
      <c r="DX6" s="637"/>
      <c r="DY6" s="637"/>
      <c r="DZ6" s="637"/>
      <c r="EA6" s="637"/>
      <c r="EB6" s="637"/>
      <c r="EC6" s="672"/>
    </row>
    <row r="7" spans="2:143" ht="11.25" customHeight="1" x14ac:dyDescent="0.15">
      <c r="B7" s="633" t="s">
        <v>236</v>
      </c>
      <c r="C7" s="634"/>
      <c r="D7" s="634"/>
      <c r="E7" s="634"/>
      <c r="F7" s="634"/>
      <c r="G7" s="634"/>
      <c r="H7" s="634"/>
      <c r="I7" s="634"/>
      <c r="J7" s="634"/>
      <c r="K7" s="634"/>
      <c r="L7" s="634"/>
      <c r="M7" s="634"/>
      <c r="N7" s="634"/>
      <c r="O7" s="634"/>
      <c r="P7" s="634"/>
      <c r="Q7" s="635"/>
      <c r="R7" s="636">
        <v>45582</v>
      </c>
      <c r="S7" s="637"/>
      <c r="T7" s="637"/>
      <c r="U7" s="637"/>
      <c r="V7" s="637"/>
      <c r="W7" s="637"/>
      <c r="X7" s="637"/>
      <c r="Y7" s="638"/>
      <c r="Z7" s="662">
        <v>0</v>
      </c>
      <c r="AA7" s="662"/>
      <c r="AB7" s="662"/>
      <c r="AC7" s="662"/>
      <c r="AD7" s="663">
        <v>45582</v>
      </c>
      <c r="AE7" s="663"/>
      <c r="AF7" s="663"/>
      <c r="AG7" s="663"/>
      <c r="AH7" s="663"/>
      <c r="AI7" s="663"/>
      <c r="AJ7" s="663"/>
      <c r="AK7" s="663"/>
      <c r="AL7" s="639">
        <v>0.1</v>
      </c>
      <c r="AM7" s="640"/>
      <c r="AN7" s="640"/>
      <c r="AO7" s="664"/>
      <c r="AP7" s="633" t="s">
        <v>237</v>
      </c>
      <c r="AQ7" s="634"/>
      <c r="AR7" s="634"/>
      <c r="AS7" s="634"/>
      <c r="AT7" s="634"/>
      <c r="AU7" s="634"/>
      <c r="AV7" s="634"/>
      <c r="AW7" s="634"/>
      <c r="AX7" s="634"/>
      <c r="AY7" s="634"/>
      <c r="AZ7" s="634"/>
      <c r="BA7" s="634"/>
      <c r="BB7" s="634"/>
      <c r="BC7" s="634"/>
      <c r="BD7" s="634"/>
      <c r="BE7" s="634"/>
      <c r="BF7" s="635"/>
      <c r="BG7" s="636">
        <v>14367453</v>
      </c>
      <c r="BH7" s="637"/>
      <c r="BI7" s="637"/>
      <c r="BJ7" s="637"/>
      <c r="BK7" s="637"/>
      <c r="BL7" s="637"/>
      <c r="BM7" s="637"/>
      <c r="BN7" s="638"/>
      <c r="BO7" s="662">
        <v>44.3</v>
      </c>
      <c r="BP7" s="662"/>
      <c r="BQ7" s="662"/>
      <c r="BR7" s="662"/>
      <c r="BS7" s="663">
        <v>530386</v>
      </c>
      <c r="BT7" s="663"/>
      <c r="BU7" s="663"/>
      <c r="BV7" s="663"/>
      <c r="BW7" s="663"/>
      <c r="BX7" s="663"/>
      <c r="BY7" s="663"/>
      <c r="BZ7" s="663"/>
      <c r="CA7" s="663"/>
      <c r="CB7" s="708"/>
      <c r="CD7" s="633" t="s">
        <v>238</v>
      </c>
      <c r="CE7" s="634"/>
      <c r="CF7" s="634"/>
      <c r="CG7" s="634"/>
      <c r="CH7" s="634"/>
      <c r="CI7" s="634"/>
      <c r="CJ7" s="634"/>
      <c r="CK7" s="634"/>
      <c r="CL7" s="634"/>
      <c r="CM7" s="634"/>
      <c r="CN7" s="634"/>
      <c r="CO7" s="634"/>
      <c r="CP7" s="634"/>
      <c r="CQ7" s="635"/>
      <c r="CR7" s="636">
        <v>13077215</v>
      </c>
      <c r="CS7" s="637"/>
      <c r="CT7" s="637"/>
      <c r="CU7" s="637"/>
      <c r="CV7" s="637"/>
      <c r="CW7" s="637"/>
      <c r="CX7" s="637"/>
      <c r="CY7" s="638"/>
      <c r="CZ7" s="662">
        <v>10.1</v>
      </c>
      <c r="DA7" s="662"/>
      <c r="DB7" s="662"/>
      <c r="DC7" s="662"/>
      <c r="DD7" s="642">
        <v>933572</v>
      </c>
      <c r="DE7" s="637"/>
      <c r="DF7" s="637"/>
      <c r="DG7" s="637"/>
      <c r="DH7" s="637"/>
      <c r="DI7" s="637"/>
      <c r="DJ7" s="637"/>
      <c r="DK7" s="637"/>
      <c r="DL7" s="637"/>
      <c r="DM7" s="637"/>
      <c r="DN7" s="637"/>
      <c r="DO7" s="637"/>
      <c r="DP7" s="638"/>
      <c r="DQ7" s="642">
        <v>11125515</v>
      </c>
      <c r="DR7" s="637"/>
      <c r="DS7" s="637"/>
      <c r="DT7" s="637"/>
      <c r="DU7" s="637"/>
      <c r="DV7" s="637"/>
      <c r="DW7" s="637"/>
      <c r="DX7" s="637"/>
      <c r="DY7" s="637"/>
      <c r="DZ7" s="637"/>
      <c r="EA7" s="637"/>
      <c r="EB7" s="637"/>
      <c r="EC7" s="672"/>
    </row>
    <row r="8" spans="2:143" ht="11.25" customHeight="1" x14ac:dyDescent="0.15">
      <c r="B8" s="633" t="s">
        <v>239</v>
      </c>
      <c r="C8" s="634"/>
      <c r="D8" s="634"/>
      <c r="E8" s="634"/>
      <c r="F8" s="634"/>
      <c r="G8" s="634"/>
      <c r="H8" s="634"/>
      <c r="I8" s="634"/>
      <c r="J8" s="634"/>
      <c r="K8" s="634"/>
      <c r="L8" s="634"/>
      <c r="M8" s="634"/>
      <c r="N8" s="634"/>
      <c r="O8" s="634"/>
      <c r="P8" s="634"/>
      <c r="Q8" s="635"/>
      <c r="R8" s="636">
        <v>181290</v>
      </c>
      <c r="S8" s="637"/>
      <c r="T8" s="637"/>
      <c r="U8" s="637"/>
      <c r="V8" s="637"/>
      <c r="W8" s="637"/>
      <c r="X8" s="637"/>
      <c r="Y8" s="638"/>
      <c r="Z8" s="662">
        <v>0.1</v>
      </c>
      <c r="AA8" s="662"/>
      <c r="AB8" s="662"/>
      <c r="AC8" s="662"/>
      <c r="AD8" s="663">
        <v>181290</v>
      </c>
      <c r="AE8" s="663"/>
      <c r="AF8" s="663"/>
      <c r="AG8" s="663"/>
      <c r="AH8" s="663"/>
      <c r="AI8" s="663"/>
      <c r="AJ8" s="663"/>
      <c r="AK8" s="663"/>
      <c r="AL8" s="639">
        <v>0.3</v>
      </c>
      <c r="AM8" s="640"/>
      <c r="AN8" s="640"/>
      <c r="AO8" s="664"/>
      <c r="AP8" s="633" t="s">
        <v>240</v>
      </c>
      <c r="AQ8" s="634"/>
      <c r="AR8" s="634"/>
      <c r="AS8" s="634"/>
      <c r="AT8" s="634"/>
      <c r="AU8" s="634"/>
      <c r="AV8" s="634"/>
      <c r="AW8" s="634"/>
      <c r="AX8" s="634"/>
      <c r="AY8" s="634"/>
      <c r="AZ8" s="634"/>
      <c r="BA8" s="634"/>
      <c r="BB8" s="634"/>
      <c r="BC8" s="634"/>
      <c r="BD8" s="634"/>
      <c r="BE8" s="634"/>
      <c r="BF8" s="635"/>
      <c r="BG8" s="636">
        <v>431853</v>
      </c>
      <c r="BH8" s="637"/>
      <c r="BI8" s="637"/>
      <c r="BJ8" s="637"/>
      <c r="BK8" s="637"/>
      <c r="BL8" s="637"/>
      <c r="BM8" s="637"/>
      <c r="BN8" s="638"/>
      <c r="BO8" s="662">
        <v>1.3</v>
      </c>
      <c r="BP8" s="662"/>
      <c r="BQ8" s="662"/>
      <c r="BR8" s="662"/>
      <c r="BS8" s="663" t="s">
        <v>129</v>
      </c>
      <c r="BT8" s="663"/>
      <c r="BU8" s="663"/>
      <c r="BV8" s="663"/>
      <c r="BW8" s="663"/>
      <c r="BX8" s="663"/>
      <c r="BY8" s="663"/>
      <c r="BZ8" s="663"/>
      <c r="CA8" s="663"/>
      <c r="CB8" s="708"/>
      <c r="CD8" s="633" t="s">
        <v>241</v>
      </c>
      <c r="CE8" s="634"/>
      <c r="CF8" s="634"/>
      <c r="CG8" s="634"/>
      <c r="CH8" s="634"/>
      <c r="CI8" s="634"/>
      <c r="CJ8" s="634"/>
      <c r="CK8" s="634"/>
      <c r="CL8" s="634"/>
      <c r="CM8" s="634"/>
      <c r="CN8" s="634"/>
      <c r="CO8" s="634"/>
      <c r="CP8" s="634"/>
      <c r="CQ8" s="635"/>
      <c r="CR8" s="636">
        <v>51552211</v>
      </c>
      <c r="CS8" s="637"/>
      <c r="CT8" s="637"/>
      <c r="CU8" s="637"/>
      <c r="CV8" s="637"/>
      <c r="CW8" s="637"/>
      <c r="CX8" s="637"/>
      <c r="CY8" s="638"/>
      <c r="CZ8" s="662">
        <v>39.799999999999997</v>
      </c>
      <c r="DA8" s="662"/>
      <c r="DB8" s="662"/>
      <c r="DC8" s="662"/>
      <c r="DD8" s="642">
        <v>160034</v>
      </c>
      <c r="DE8" s="637"/>
      <c r="DF8" s="637"/>
      <c r="DG8" s="637"/>
      <c r="DH8" s="637"/>
      <c r="DI8" s="637"/>
      <c r="DJ8" s="637"/>
      <c r="DK8" s="637"/>
      <c r="DL8" s="637"/>
      <c r="DM8" s="637"/>
      <c r="DN8" s="637"/>
      <c r="DO8" s="637"/>
      <c r="DP8" s="638"/>
      <c r="DQ8" s="642">
        <v>22981302</v>
      </c>
      <c r="DR8" s="637"/>
      <c r="DS8" s="637"/>
      <c r="DT8" s="637"/>
      <c r="DU8" s="637"/>
      <c r="DV8" s="637"/>
      <c r="DW8" s="637"/>
      <c r="DX8" s="637"/>
      <c r="DY8" s="637"/>
      <c r="DZ8" s="637"/>
      <c r="EA8" s="637"/>
      <c r="EB8" s="637"/>
      <c r="EC8" s="672"/>
    </row>
    <row r="9" spans="2:143" ht="11.25" customHeight="1" x14ac:dyDescent="0.15">
      <c r="B9" s="633" t="s">
        <v>242</v>
      </c>
      <c r="C9" s="634"/>
      <c r="D9" s="634"/>
      <c r="E9" s="634"/>
      <c r="F9" s="634"/>
      <c r="G9" s="634"/>
      <c r="H9" s="634"/>
      <c r="I9" s="634"/>
      <c r="J9" s="634"/>
      <c r="K9" s="634"/>
      <c r="L9" s="634"/>
      <c r="M9" s="634"/>
      <c r="N9" s="634"/>
      <c r="O9" s="634"/>
      <c r="P9" s="634"/>
      <c r="Q9" s="635"/>
      <c r="R9" s="636">
        <v>210659</v>
      </c>
      <c r="S9" s="637"/>
      <c r="T9" s="637"/>
      <c r="U9" s="637"/>
      <c r="V9" s="637"/>
      <c r="W9" s="637"/>
      <c r="X9" s="637"/>
      <c r="Y9" s="638"/>
      <c r="Z9" s="662">
        <v>0.2</v>
      </c>
      <c r="AA9" s="662"/>
      <c r="AB9" s="662"/>
      <c r="AC9" s="662"/>
      <c r="AD9" s="663">
        <v>210659</v>
      </c>
      <c r="AE9" s="663"/>
      <c r="AF9" s="663"/>
      <c r="AG9" s="663"/>
      <c r="AH9" s="663"/>
      <c r="AI9" s="663"/>
      <c r="AJ9" s="663"/>
      <c r="AK9" s="663"/>
      <c r="AL9" s="639">
        <v>0.3</v>
      </c>
      <c r="AM9" s="640"/>
      <c r="AN9" s="640"/>
      <c r="AO9" s="664"/>
      <c r="AP9" s="633" t="s">
        <v>243</v>
      </c>
      <c r="AQ9" s="634"/>
      <c r="AR9" s="634"/>
      <c r="AS9" s="634"/>
      <c r="AT9" s="634"/>
      <c r="AU9" s="634"/>
      <c r="AV9" s="634"/>
      <c r="AW9" s="634"/>
      <c r="AX9" s="634"/>
      <c r="AY9" s="634"/>
      <c r="AZ9" s="634"/>
      <c r="BA9" s="634"/>
      <c r="BB9" s="634"/>
      <c r="BC9" s="634"/>
      <c r="BD9" s="634"/>
      <c r="BE9" s="634"/>
      <c r="BF9" s="635"/>
      <c r="BG9" s="636">
        <v>11376977</v>
      </c>
      <c r="BH9" s="637"/>
      <c r="BI9" s="637"/>
      <c r="BJ9" s="637"/>
      <c r="BK9" s="637"/>
      <c r="BL9" s="637"/>
      <c r="BM9" s="637"/>
      <c r="BN9" s="638"/>
      <c r="BO9" s="662">
        <v>35.1</v>
      </c>
      <c r="BP9" s="662"/>
      <c r="BQ9" s="662"/>
      <c r="BR9" s="662"/>
      <c r="BS9" s="663" t="s">
        <v>129</v>
      </c>
      <c r="BT9" s="663"/>
      <c r="BU9" s="663"/>
      <c r="BV9" s="663"/>
      <c r="BW9" s="663"/>
      <c r="BX9" s="663"/>
      <c r="BY9" s="663"/>
      <c r="BZ9" s="663"/>
      <c r="CA9" s="663"/>
      <c r="CB9" s="708"/>
      <c r="CD9" s="633" t="s">
        <v>244</v>
      </c>
      <c r="CE9" s="634"/>
      <c r="CF9" s="634"/>
      <c r="CG9" s="634"/>
      <c r="CH9" s="634"/>
      <c r="CI9" s="634"/>
      <c r="CJ9" s="634"/>
      <c r="CK9" s="634"/>
      <c r="CL9" s="634"/>
      <c r="CM9" s="634"/>
      <c r="CN9" s="634"/>
      <c r="CO9" s="634"/>
      <c r="CP9" s="634"/>
      <c r="CQ9" s="635"/>
      <c r="CR9" s="636">
        <v>13199475</v>
      </c>
      <c r="CS9" s="637"/>
      <c r="CT9" s="637"/>
      <c r="CU9" s="637"/>
      <c r="CV9" s="637"/>
      <c r="CW9" s="637"/>
      <c r="CX9" s="637"/>
      <c r="CY9" s="638"/>
      <c r="CZ9" s="662">
        <v>10.199999999999999</v>
      </c>
      <c r="DA9" s="662"/>
      <c r="DB9" s="662"/>
      <c r="DC9" s="662"/>
      <c r="DD9" s="642">
        <v>550095</v>
      </c>
      <c r="DE9" s="637"/>
      <c r="DF9" s="637"/>
      <c r="DG9" s="637"/>
      <c r="DH9" s="637"/>
      <c r="DI9" s="637"/>
      <c r="DJ9" s="637"/>
      <c r="DK9" s="637"/>
      <c r="DL9" s="637"/>
      <c r="DM9" s="637"/>
      <c r="DN9" s="637"/>
      <c r="DO9" s="637"/>
      <c r="DP9" s="638"/>
      <c r="DQ9" s="642">
        <v>8203359</v>
      </c>
      <c r="DR9" s="637"/>
      <c r="DS9" s="637"/>
      <c r="DT9" s="637"/>
      <c r="DU9" s="637"/>
      <c r="DV9" s="637"/>
      <c r="DW9" s="637"/>
      <c r="DX9" s="637"/>
      <c r="DY9" s="637"/>
      <c r="DZ9" s="637"/>
      <c r="EA9" s="637"/>
      <c r="EB9" s="637"/>
      <c r="EC9" s="672"/>
    </row>
    <row r="10" spans="2:143" ht="11.25" customHeight="1" x14ac:dyDescent="0.15">
      <c r="B10" s="633" t="s">
        <v>245</v>
      </c>
      <c r="C10" s="634"/>
      <c r="D10" s="634"/>
      <c r="E10" s="634"/>
      <c r="F10" s="634"/>
      <c r="G10" s="634"/>
      <c r="H10" s="634"/>
      <c r="I10" s="634"/>
      <c r="J10" s="634"/>
      <c r="K10" s="634"/>
      <c r="L10" s="634"/>
      <c r="M10" s="634"/>
      <c r="N10" s="634"/>
      <c r="O10" s="634"/>
      <c r="P10" s="634"/>
      <c r="Q10" s="635"/>
      <c r="R10" s="636" t="s">
        <v>129</v>
      </c>
      <c r="S10" s="637"/>
      <c r="T10" s="637"/>
      <c r="U10" s="637"/>
      <c r="V10" s="637"/>
      <c r="W10" s="637"/>
      <c r="X10" s="637"/>
      <c r="Y10" s="638"/>
      <c r="Z10" s="662" t="s">
        <v>129</v>
      </c>
      <c r="AA10" s="662"/>
      <c r="AB10" s="662"/>
      <c r="AC10" s="662"/>
      <c r="AD10" s="663" t="s">
        <v>129</v>
      </c>
      <c r="AE10" s="663"/>
      <c r="AF10" s="663"/>
      <c r="AG10" s="663"/>
      <c r="AH10" s="663"/>
      <c r="AI10" s="663"/>
      <c r="AJ10" s="663"/>
      <c r="AK10" s="663"/>
      <c r="AL10" s="639" t="s">
        <v>129</v>
      </c>
      <c r="AM10" s="640"/>
      <c r="AN10" s="640"/>
      <c r="AO10" s="664"/>
      <c r="AP10" s="633" t="s">
        <v>246</v>
      </c>
      <c r="AQ10" s="634"/>
      <c r="AR10" s="634"/>
      <c r="AS10" s="634"/>
      <c r="AT10" s="634"/>
      <c r="AU10" s="634"/>
      <c r="AV10" s="634"/>
      <c r="AW10" s="634"/>
      <c r="AX10" s="634"/>
      <c r="AY10" s="634"/>
      <c r="AZ10" s="634"/>
      <c r="BA10" s="634"/>
      <c r="BB10" s="634"/>
      <c r="BC10" s="634"/>
      <c r="BD10" s="634"/>
      <c r="BE10" s="634"/>
      <c r="BF10" s="635"/>
      <c r="BG10" s="636">
        <v>672262</v>
      </c>
      <c r="BH10" s="637"/>
      <c r="BI10" s="637"/>
      <c r="BJ10" s="637"/>
      <c r="BK10" s="637"/>
      <c r="BL10" s="637"/>
      <c r="BM10" s="637"/>
      <c r="BN10" s="638"/>
      <c r="BO10" s="662">
        <v>2.1</v>
      </c>
      <c r="BP10" s="662"/>
      <c r="BQ10" s="662"/>
      <c r="BR10" s="662"/>
      <c r="BS10" s="663" t="s">
        <v>129</v>
      </c>
      <c r="BT10" s="663"/>
      <c r="BU10" s="663"/>
      <c r="BV10" s="663"/>
      <c r="BW10" s="663"/>
      <c r="BX10" s="663"/>
      <c r="BY10" s="663"/>
      <c r="BZ10" s="663"/>
      <c r="CA10" s="663"/>
      <c r="CB10" s="708"/>
      <c r="CD10" s="633" t="s">
        <v>247</v>
      </c>
      <c r="CE10" s="634"/>
      <c r="CF10" s="634"/>
      <c r="CG10" s="634"/>
      <c r="CH10" s="634"/>
      <c r="CI10" s="634"/>
      <c r="CJ10" s="634"/>
      <c r="CK10" s="634"/>
      <c r="CL10" s="634"/>
      <c r="CM10" s="634"/>
      <c r="CN10" s="634"/>
      <c r="CO10" s="634"/>
      <c r="CP10" s="634"/>
      <c r="CQ10" s="635"/>
      <c r="CR10" s="636">
        <v>209831</v>
      </c>
      <c r="CS10" s="637"/>
      <c r="CT10" s="637"/>
      <c r="CU10" s="637"/>
      <c r="CV10" s="637"/>
      <c r="CW10" s="637"/>
      <c r="CX10" s="637"/>
      <c r="CY10" s="638"/>
      <c r="CZ10" s="662">
        <v>0.2</v>
      </c>
      <c r="DA10" s="662"/>
      <c r="DB10" s="662"/>
      <c r="DC10" s="662"/>
      <c r="DD10" s="642">
        <v>6847</v>
      </c>
      <c r="DE10" s="637"/>
      <c r="DF10" s="637"/>
      <c r="DG10" s="637"/>
      <c r="DH10" s="637"/>
      <c r="DI10" s="637"/>
      <c r="DJ10" s="637"/>
      <c r="DK10" s="637"/>
      <c r="DL10" s="637"/>
      <c r="DM10" s="637"/>
      <c r="DN10" s="637"/>
      <c r="DO10" s="637"/>
      <c r="DP10" s="638"/>
      <c r="DQ10" s="642">
        <v>169795</v>
      </c>
      <c r="DR10" s="637"/>
      <c r="DS10" s="637"/>
      <c r="DT10" s="637"/>
      <c r="DU10" s="637"/>
      <c r="DV10" s="637"/>
      <c r="DW10" s="637"/>
      <c r="DX10" s="637"/>
      <c r="DY10" s="637"/>
      <c r="DZ10" s="637"/>
      <c r="EA10" s="637"/>
      <c r="EB10" s="637"/>
      <c r="EC10" s="672"/>
    </row>
    <row r="11" spans="2:143" ht="11.25" customHeight="1" x14ac:dyDescent="0.15">
      <c r="B11" s="633" t="s">
        <v>248</v>
      </c>
      <c r="C11" s="634"/>
      <c r="D11" s="634"/>
      <c r="E11" s="634"/>
      <c r="F11" s="634"/>
      <c r="G11" s="634"/>
      <c r="H11" s="634"/>
      <c r="I11" s="634"/>
      <c r="J11" s="634"/>
      <c r="K11" s="634"/>
      <c r="L11" s="634"/>
      <c r="M11" s="634"/>
      <c r="N11" s="634"/>
      <c r="O11" s="634"/>
      <c r="P11" s="634"/>
      <c r="Q11" s="635"/>
      <c r="R11" s="636">
        <v>6040334</v>
      </c>
      <c r="S11" s="637"/>
      <c r="T11" s="637"/>
      <c r="U11" s="637"/>
      <c r="V11" s="637"/>
      <c r="W11" s="637"/>
      <c r="X11" s="637"/>
      <c r="Y11" s="638"/>
      <c r="Z11" s="639">
        <v>4.5</v>
      </c>
      <c r="AA11" s="640"/>
      <c r="AB11" s="640"/>
      <c r="AC11" s="641"/>
      <c r="AD11" s="642">
        <v>6040334</v>
      </c>
      <c r="AE11" s="637"/>
      <c r="AF11" s="637"/>
      <c r="AG11" s="637"/>
      <c r="AH11" s="637"/>
      <c r="AI11" s="637"/>
      <c r="AJ11" s="637"/>
      <c r="AK11" s="638"/>
      <c r="AL11" s="639">
        <v>9</v>
      </c>
      <c r="AM11" s="640"/>
      <c r="AN11" s="640"/>
      <c r="AO11" s="664"/>
      <c r="AP11" s="633" t="s">
        <v>249</v>
      </c>
      <c r="AQ11" s="634"/>
      <c r="AR11" s="634"/>
      <c r="AS11" s="634"/>
      <c r="AT11" s="634"/>
      <c r="AU11" s="634"/>
      <c r="AV11" s="634"/>
      <c r="AW11" s="634"/>
      <c r="AX11" s="634"/>
      <c r="AY11" s="634"/>
      <c r="AZ11" s="634"/>
      <c r="BA11" s="634"/>
      <c r="BB11" s="634"/>
      <c r="BC11" s="634"/>
      <c r="BD11" s="634"/>
      <c r="BE11" s="634"/>
      <c r="BF11" s="635"/>
      <c r="BG11" s="636">
        <v>1886361</v>
      </c>
      <c r="BH11" s="637"/>
      <c r="BI11" s="637"/>
      <c r="BJ11" s="637"/>
      <c r="BK11" s="637"/>
      <c r="BL11" s="637"/>
      <c r="BM11" s="637"/>
      <c r="BN11" s="638"/>
      <c r="BO11" s="662">
        <v>5.8</v>
      </c>
      <c r="BP11" s="662"/>
      <c r="BQ11" s="662"/>
      <c r="BR11" s="662"/>
      <c r="BS11" s="663">
        <v>530386</v>
      </c>
      <c r="BT11" s="663"/>
      <c r="BU11" s="663"/>
      <c r="BV11" s="663"/>
      <c r="BW11" s="663"/>
      <c r="BX11" s="663"/>
      <c r="BY11" s="663"/>
      <c r="BZ11" s="663"/>
      <c r="CA11" s="663"/>
      <c r="CB11" s="708"/>
      <c r="CD11" s="633" t="s">
        <v>250</v>
      </c>
      <c r="CE11" s="634"/>
      <c r="CF11" s="634"/>
      <c r="CG11" s="634"/>
      <c r="CH11" s="634"/>
      <c r="CI11" s="634"/>
      <c r="CJ11" s="634"/>
      <c r="CK11" s="634"/>
      <c r="CL11" s="634"/>
      <c r="CM11" s="634"/>
      <c r="CN11" s="634"/>
      <c r="CO11" s="634"/>
      <c r="CP11" s="634"/>
      <c r="CQ11" s="635"/>
      <c r="CR11" s="636">
        <v>3674443</v>
      </c>
      <c r="CS11" s="637"/>
      <c r="CT11" s="637"/>
      <c r="CU11" s="637"/>
      <c r="CV11" s="637"/>
      <c r="CW11" s="637"/>
      <c r="CX11" s="637"/>
      <c r="CY11" s="638"/>
      <c r="CZ11" s="662">
        <v>2.8</v>
      </c>
      <c r="DA11" s="662"/>
      <c r="DB11" s="662"/>
      <c r="DC11" s="662"/>
      <c r="DD11" s="642">
        <v>898385</v>
      </c>
      <c r="DE11" s="637"/>
      <c r="DF11" s="637"/>
      <c r="DG11" s="637"/>
      <c r="DH11" s="637"/>
      <c r="DI11" s="637"/>
      <c r="DJ11" s="637"/>
      <c r="DK11" s="637"/>
      <c r="DL11" s="637"/>
      <c r="DM11" s="637"/>
      <c r="DN11" s="637"/>
      <c r="DO11" s="637"/>
      <c r="DP11" s="638"/>
      <c r="DQ11" s="642">
        <v>1889682</v>
      </c>
      <c r="DR11" s="637"/>
      <c r="DS11" s="637"/>
      <c r="DT11" s="637"/>
      <c r="DU11" s="637"/>
      <c r="DV11" s="637"/>
      <c r="DW11" s="637"/>
      <c r="DX11" s="637"/>
      <c r="DY11" s="637"/>
      <c r="DZ11" s="637"/>
      <c r="EA11" s="637"/>
      <c r="EB11" s="637"/>
      <c r="EC11" s="672"/>
    </row>
    <row r="12" spans="2:143" ht="11.25" customHeight="1" x14ac:dyDescent="0.15">
      <c r="B12" s="633" t="s">
        <v>251</v>
      </c>
      <c r="C12" s="634"/>
      <c r="D12" s="634"/>
      <c r="E12" s="634"/>
      <c r="F12" s="634"/>
      <c r="G12" s="634"/>
      <c r="H12" s="634"/>
      <c r="I12" s="634"/>
      <c r="J12" s="634"/>
      <c r="K12" s="634"/>
      <c r="L12" s="634"/>
      <c r="M12" s="634"/>
      <c r="N12" s="634"/>
      <c r="O12" s="634"/>
      <c r="P12" s="634"/>
      <c r="Q12" s="635"/>
      <c r="R12" s="636">
        <v>46265</v>
      </c>
      <c r="S12" s="637"/>
      <c r="T12" s="637"/>
      <c r="U12" s="637"/>
      <c r="V12" s="637"/>
      <c r="W12" s="637"/>
      <c r="X12" s="637"/>
      <c r="Y12" s="638"/>
      <c r="Z12" s="662">
        <v>0</v>
      </c>
      <c r="AA12" s="662"/>
      <c r="AB12" s="662"/>
      <c r="AC12" s="662"/>
      <c r="AD12" s="663">
        <v>46265</v>
      </c>
      <c r="AE12" s="663"/>
      <c r="AF12" s="663"/>
      <c r="AG12" s="663"/>
      <c r="AH12" s="663"/>
      <c r="AI12" s="663"/>
      <c r="AJ12" s="663"/>
      <c r="AK12" s="663"/>
      <c r="AL12" s="639">
        <v>0.1</v>
      </c>
      <c r="AM12" s="640"/>
      <c r="AN12" s="640"/>
      <c r="AO12" s="664"/>
      <c r="AP12" s="633" t="s">
        <v>252</v>
      </c>
      <c r="AQ12" s="634"/>
      <c r="AR12" s="634"/>
      <c r="AS12" s="634"/>
      <c r="AT12" s="634"/>
      <c r="AU12" s="634"/>
      <c r="AV12" s="634"/>
      <c r="AW12" s="634"/>
      <c r="AX12" s="634"/>
      <c r="AY12" s="634"/>
      <c r="AZ12" s="634"/>
      <c r="BA12" s="634"/>
      <c r="BB12" s="634"/>
      <c r="BC12" s="634"/>
      <c r="BD12" s="634"/>
      <c r="BE12" s="634"/>
      <c r="BF12" s="635"/>
      <c r="BG12" s="636">
        <v>14054167</v>
      </c>
      <c r="BH12" s="637"/>
      <c r="BI12" s="637"/>
      <c r="BJ12" s="637"/>
      <c r="BK12" s="637"/>
      <c r="BL12" s="637"/>
      <c r="BM12" s="637"/>
      <c r="BN12" s="638"/>
      <c r="BO12" s="662">
        <v>43.3</v>
      </c>
      <c r="BP12" s="662"/>
      <c r="BQ12" s="662"/>
      <c r="BR12" s="662"/>
      <c r="BS12" s="663" t="s">
        <v>129</v>
      </c>
      <c r="BT12" s="663"/>
      <c r="BU12" s="663"/>
      <c r="BV12" s="663"/>
      <c r="BW12" s="663"/>
      <c r="BX12" s="663"/>
      <c r="BY12" s="663"/>
      <c r="BZ12" s="663"/>
      <c r="CA12" s="663"/>
      <c r="CB12" s="708"/>
      <c r="CD12" s="633" t="s">
        <v>253</v>
      </c>
      <c r="CE12" s="634"/>
      <c r="CF12" s="634"/>
      <c r="CG12" s="634"/>
      <c r="CH12" s="634"/>
      <c r="CI12" s="634"/>
      <c r="CJ12" s="634"/>
      <c r="CK12" s="634"/>
      <c r="CL12" s="634"/>
      <c r="CM12" s="634"/>
      <c r="CN12" s="634"/>
      <c r="CO12" s="634"/>
      <c r="CP12" s="634"/>
      <c r="CQ12" s="635"/>
      <c r="CR12" s="636">
        <v>4376095</v>
      </c>
      <c r="CS12" s="637"/>
      <c r="CT12" s="637"/>
      <c r="CU12" s="637"/>
      <c r="CV12" s="637"/>
      <c r="CW12" s="637"/>
      <c r="CX12" s="637"/>
      <c r="CY12" s="638"/>
      <c r="CZ12" s="662">
        <v>3.4</v>
      </c>
      <c r="DA12" s="662"/>
      <c r="DB12" s="662"/>
      <c r="DC12" s="662"/>
      <c r="DD12" s="642">
        <v>98853</v>
      </c>
      <c r="DE12" s="637"/>
      <c r="DF12" s="637"/>
      <c r="DG12" s="637"/>
      <c r="DH12" s="637"/>
      <c r="DI12" s="637"/>
      <c r="DJ12" s="637"/>
      <c r="DK12" s="637"/>
      <c r="DL12" s="637"/>
      <c r="DM12" s="637"/>
      <c r="DN12" s="637"/>
      <c r="DO12" s="637"/>
      <c r="DP12" s="638"/>
      <c r="DQ12" s="642">
        <v>2786123</v>
      </c>
      <c r="DR12" s="637"/>
      <c r="DS12" s="637"/>
      <c r="DT12" s="637"/>
      <c r="DU12" s="637"/>
      <c r="DV12" s="637"/>
      <c r="DW12" s="637"/>
      <c r="DX12" s="637"/>
      <c r="DY12" s="637"/>
      <c r="DZ12" s="637"/>
      <c r="EA12" s="637"/>
      <c r="EB12" s="637"/>
      <c r="EC12" s="672"/>
    </row>
    <row r="13" spans="2:143" ht="11.25" customHeight="1" x14ac:dyDescent="0.15">
      <c r="B13" s="633" t="s">
        <v>254</v>
      </c>
      <c r="C13" s="634"/>
      <c r="D13" s="634"/>
      <c r="E13" s="634"/>
      <c r="F13" s="634"/>
      <c r="G13" s="634"/>
      <c r="H13" s="634"/>
      <c r="I13" s="634"/>
      <c r="J13" s="634"/>
      <c r="K13" s="634"/>
      <c r="L13" s="634"/>
      <c r="M13" s="634"/>
      <c r="N13" s="634"/>
      <c r="O13" s="634"/>
      <c r="P13" s="634"/>
      <c r="Q13" s="635"/>
      <c r="R13" s="636" t="s">
        <v>129</v>
      </c>
      <c r="S13" s="637"/>
      <c r="T13" s="637"/>
      <c r="U13" s="637"/>
      <c r="V13" s="637"/>
      <c r="W13" s="637"/>
      <c r="X13" s="637"/>
      <c r="Y13" s="638"/>
      <c r="Z13" s="662" t="s">
        <v>129</v>
      </c>
      <c r="AA13" s="662"/>
      <c r="AB13" s="662"/>
      <c r="AC13" s="662"/>
      <c r="AD13" s="663" t="s">
        <v>129</v>
      </c>
      <c r="AE13" s="663"/>
      <c r="AF13" s="663"/>
      <c r="AG13" s="663"/>
      <c r="AH13" s="663"/>
      <c r="AI13" s="663"/>
      <c r="AJ13" s="663"/>
      <c r="AK13" s="663"/>
      <c r="AL13" s="639" t="s">
        <v>129</v>
      </c>
      <c r="AM13" s="640"/>
      <c r="AN13" s="640"/>
      <c r="AO13" s="664"/>
      <c r="AP13" s="633" t="s">
        <v>255</v>
      </c>
      <c r="AQ13" s="634"/>
      <c r="AR13" s="634"/>
      <c r="AS13" s="634"/>
      <c r="AT13" s="634"/>
      <c r="AU13" s="634"/>
      <c r="AV13" s="634"/>
      <c r="AW13" s="634"/>
      <c r="AX13" s="634"/>
      <c r="AY13" s="634"/>
      <c r="AZ13" s="634"/>
      <c r="BA13" s="634"/>
      <c r="BB13" s="634"/>
      <c r="BC13" s="634"/>
      <c r="BD13" s="634"/>
      <c r="BE13" s="634"/>
      <c r="BF13" s="635"/>
      <c r="BG13" s="636">
        <v>13904929</v>
      </c>
      <c r="BH13" s="637"/>
      <c r="BI13" s="637"/>
      <c r="BJ13" s="637"/>
      <c r="BK13" s="637"/>
      <c r="BL13" s="637"/>
      <c r="BM13" s="637"/>
      <c r="BN13" s="638"/>
      <c r="BO13" s="662">
        <v>42.9</v>
      </c>
      <c r="BP13" s="662"/>
      <c r="BQ13" s="662"/>
      <c r="BR13" s="662"/>
      <c r="BS13" s="663" t="s">
        <v>129</v>
      </c>
      <c r="BT13" s="663"/>
      <c r="BU13" s="663"/>
      <c r="BV13" s="663"/>
      <c r="BW13" s="663"/>
      <c r="BX13" s="663"/>
      <c r="BY13" s="663"/>
      <c r="BZ13" s="663"/>
      <c r="CA13" s="663"/>
      <c r="CB13" s="708"/>
      <c r="CD13" s="633" t="s">
        <v>256</v>
      </c>
      <c r="CE13" s="634"/>
      <c r="CF13" s="634"/>
      <c r="CG13" s="634"/>
      <c r="CH13" s="634"/>
      <c r="CI13" s="634"/>
      <c r="CJ13" s="634"/>
      <c r="CK13" s="634"/>
      <c r="CL13" s="634"/>
      <c r="CM13" s="634"/>
      <c r="CN13" s="634"/>
      <c r="CO13" s="634"/>
      <c r="CP13" s="634"/>
      <c r="CQ13" s="635"/>
      <c r="CR13" s="636">
        <v>12756048</v>
      </c>
      <c r="CS13" s="637"/>
      <c r="CT13" s="637"/>
      <c r="CU13" s="637"/>
      <c r="CV13" s="637"/>
      <c r="CW13" s="637"/>
      <c r="CX13" s="637"/>
      <c r="CY13" s="638"/>
      <c r="CZ13" s="662">
        <v>9.8000000000000007</v>
      </c>
      <c r="DA13" s="662"/>
      <c r="DB13" s="662"/>
      <c r="DC13" s="662"/>
      <c r="DD13" s="642">
        <v>6002615</v>
      </c>
      <c r="DE13" s="637"/>
      <c r="DF13" s="637"/>
      <c r="DG13" s="637"/>
      <c r="DH13" s="637"/>
      <c r="DI13" s="637"/>
      <c r="DJ13" s="637"/>
      <c r="DK13" s="637"/>
      <c r="DL13" s="637"/>
      <c r="DM13" s="637"/>
      <c r="DN13" s="637"/>
      <c r="DO13" s="637"/>
      <c r="DP13" s="638"/>
      <c r="DQ13" s="642">
        <v>6173760</v>
      </c>
      <c r="DR13" s="637"/>
      <c r="DS13" s="637"/>
      <c r="DT13" s="637"/>
      <c r="DU13" s="637"/>
      <c r="DV13" s="637"/>
      <c r="DW13" s="637"/>
      <c r="DX13" s="637"/>
      <c r="DY13" s="637"/>
      <c r="DZ13" s="637"/>
      <c r="EA13" s="637"/>
      <c r="EB13" s="637"/>
      <c r="EC13" s="672"/>
    </row>
    <row r="14" spans="2:143" ht="11.25" customHeight="1" x14ac:dyDescent="0.15">
      <c r="B14" s="633" t="s">
        <v>257</v>
      </c>
      <c r="C14" s="634"/>
      <c r="D14" s="634"/>
      <c r="E14" s="634"/>
      <c r="F14" s="634"/>
      <c r="G14" s="634"/>
      <c r="H14" s="634"/>
      <c r="I14" s="634"/>
      <c r="J14" s="634"/>
      <c r="K14" s="634"/>
      <c r="L14" s="634"/>
      <c r="M14" s="634"/>
      <c r="N14" s="634"/>
      <c r="O14" s="634"/>
      <c r="P14" s="634"/>
      <c r="Q14" s="635"/>
      <c r="R14" s="636" t="s">
        <v>129</v>
      </c>
      <c r="S14" s="637"/>
      <c r="T14" s="637"/>
      <c r="U14" s="637"/>
      <c r="V14" s="637"/>
      <c r="W14" s="637"/>
      <c r="X14" s="637"/>
      <c r="Y14" s="638"/>
      <c r="Z14" s="662" t="s">
        <v>129</v>
      </c>
      <c r="AA14" s="662"/>
      <c r="AB14" s="662"/>
      <c r="AC14" s="662"/>
      <c r="AD14" s="663" t="s">
        <v>129</v>
      </c>
      <c r="AE14" s="663"/>
      <c r="AF14" s="663"/>
      <c r="AG14" s="663"/>
      <c r="AH14" s="663"/>
      <c r="AI14" s="663"/>
      <c r="AJ14" s="663"/>
      <c r="AK14" s="663"/>
      <c r="AL14" s="639" t="s">
        <v>129</v>
      </c>
      <c r="AM14" s="640"/>
      <c r="AN14" s="640"/>
      <c r="AO14" s="664"/>
      <c r="AP14" s="633" t="s">
        <v>258</v>
      </c>
      <c r="AQ14" s="634"/>
      <c r="AR14" s="634"/>
      <c r="AS14" s="634"/>
      <c r="AT14" s="634"/>
      <c r="AU14" s="634"/>
      <c r="AV14" s="634"/>
      <c r="AW14" s="634"/>
      <c r="AX14" s="634"/>
      <c r="AY14" s="634"/>
      <c r="AZ14" s="634"/>
      <c r="BA14" s="634"/>
      <c r="BB14" s="634"/>
      <c r="BC14" s="634"/>
      <c r="BD14" s="634"/>
      <c r="BE14" s="634"/>
      <c r="BF14" s="635"/>
      <c r="BG14" s="636">
        <v>769989</v>
      </c>
      <c r="BH14" s="637"/>
      <c r="BI14" s="637"/>
      <c r="BJ14" s="637"/>
      <c r="BK14" s="637"/>
      <c r="BL14" s="637"/>
      <c r="BM14" s="637"/>
      <c r="BN14" s="638"/>
      <c r="BO14" s="662">
        <v>2.4</v>
      </c>
      <c r="BP14" s="662"/>
      <c r="BQ14" s="662"/>
      <c r="BR14" s="662"/>
      <c r="BS14" s="663" t="s">
        <v>129</v>
      </c>
      <c r="BT14" s="663"/>
      <c r="BU14" s="663"/>
      <c r="BV14" s="663"/>
      <c r="BW14" s="663"/>
      <c r="BX14" s="663"/>
      <c r="BY14" s="663"/>
      <c r="BZ14" s="663"/>
      <c r="CA14" s="663"/>
      <c r="CB14" s="708"/>
      <c r="CD14" s="633" t="s">
        <v>259</v>
      </c>
      <c r="CE14" s="634"/>
      <c r="CF14" s="634"/>
      <c r="CG14" s="634"/>
      <c r="CH14" s="634"/>
      <c r="CI14" s="634"/>
      <c r="CJ14" s="634"/>
      <c r="CK14" s="634"/>
      <c r="CL14" s="634"/>
      <c r="CM14" s="634"/>
      <c r="CN14" s="634"/>
      <c r="CO14" s="634"/>
      <c r="CP14" s="634"/>
      <c r="CQ14" s="635"/>
      <c r="CR14" s="636">
        <v>3241250</v>
      </c>
      <c r="CS14" s="637"/>
      <c r="CT14" s="637"/>
      <c r="CU14" s="637"/>
      <c r="CV14" s="637"/>
      <c r="CW14" s="637"/>
      <c r="CX14" s="637"/>
      <c r="CY14" s="638"/>
      <c r="CZ14" s="662">
        <v>2.5</v>
      </c>
      <c r="DA14" s="662"/>
      <c r="DB14" s="662"/>
      <c r="DC14" s="662"/>
      <c r="DD14" s="642">
        <v>179357</v>
      </c>
      <c r="DE14" s="637"/>
      <c r="DF14" s="637"/>
      <c r="DG14" s="637"/>
      <c r="DH14" s="637"/>
      <c r="DI14" s="637"/>
      <c r="DJ14" s="637"/>
      <c r="DK14" s="637"/>
      <c r="DL14" s="637"/>
      <c r="DM14" s="637"/>
      <c r="DN14" s="637"/>
      <c r="DO14" s="637"/>
      <c r="DP14" s="638"/>
      <c r="DQ14" s="642">
        <v>3026952</v>
      </c>
      <c r="DR14" s="637"/>
      <c r="DS14" s="637"/>
      <c r="DT14" s="637"/>
      <c r="DU14" s="637"/>
      <c r="DV14" s="637"/>
      <c r="DW14" s="637"/>
      <c r="DX14" s="637"/>
      <c r="DY14" s="637"/>
      <c r="DZ14" s="637"/>
      <c r="EA14" s="637"/>
      <c r="EB14" s="637"/>
      <c r="EC14" s="672"/>
    </row>
    <row r="15" spans="2:143" ht="11.25" customHeight="1" x14ac:dyDescent="0.15">
      <c r="B15" s="633" t="s">
        <v>260</v>
      </c>
      <c r="C15" s="634"/>
      <c r="D15" s="634"/>
      <c r="E15" s="634"/>
      <c r="F15" s="634"/>
      <c r="G15" s="634"/>
      <c r="H15" s="634"/>
      <c r="I15" s="634"/>
      <c r="J15" s="634"/>
      <c r="K15" s="634"/>
      <c r="L15" s="634"/>
      <c r="M15" s="634"/>
      <c r="N15" s="634"/>
      <c r="O15" s="634"/>
      <c r="P15" s="634"/>
      <c r="Q15" s="635"/>
      <c r="R15" s="636" t="s">
        <v>129</v>
      </c>
      <c r="S15" s="637"/>
      <c r="T15" s="637"/>
      <c r="U15" s="637"/>
      <c r="V15" s="637"/>
      <c r="W15" s="637"/>
      <c r="X15" s="637"/>
      <c r="Y15" s="638"/>
      <c r="Z15" s="662" t="s">
        <v>129</v>
      </c>
      <c r="AA15" s="662"/>
      <c r="AB15" s="662"/>
      <c r="AC15" s="662"/>
      <c r="AD15" s="663" t="s">
        <v>129</v>
      </c>
      <c r="AE15" s="663"/>
      <c r="AF15" s="663"/>
      <c r="AG15" s="663"/>
      <c r="AH15" s="663"/>
      <c r="AI15" s="663"/>
      <c r="AJ15" s="663"/>
      <c r="AK15" s="663"/>
      <c r="AL15" s="639" t="s">
        <v>129</v>
      </c>
      <c r="AM15" s="640"/>
      <c r="AN15" s="640"/>
      <c r="AO15" s="664"/>
      <c r="AP15" s="633" t="s">
        <v>261</v>
      </c>
      <c r="AQ15" s="634"/>
      <c r="AR15" s="634"/>
      <c r="AS15" s="634"/>
      <c r="AT15" s="634"/>
      <c r="AU15" s="634"/>
      <c r="AV15" s="634"/>
      <c r="AW15" s="634"/>
      <c r="AX15" s="634"/>
      <c r="AY15" s="634"/>
      <c r="AZ15" s="634"/>
      <c r="BA15" s="634"/>
      <c r="BB15" s="634"/>
      <c r="BC15" s="634"/>
      <c r="BD15" s="634"/>
      <c r="BE15" s="634"/>
      <c r="BF15" s="635"/>
      <c r="BG15" s="636">
        <v>1787277</v>
      </c>
      <c r="BH15" s="637"/>
      <c r="BI15" s="637"/>
      <c r="BJ15" s="637"/>
      <c r="BK15" s="637"/>
      <c r="BL15" s="637"/>
      <c r="BM15" s="637"/>
      <c r="BN15" s="638"/>
      <c r="BO15" s="662">
        <v>5.5</v>
      </c>
      <c r="BP15" s="662"/>
      <c r="BQ15" s="662"/>
      <c r="BR15" s="662"/>
      <c r="BS15" s="663" t="s">
        <v>129</v>
      </c>
      <c r="BT15" s="663"/>
      <c r="BU15" s="663"/>
      <c r="BV15" s="663"/>
      <c r="BW15" s="663"/>
      <c r="BX15" s="663"/>
      <c r="BY15" s="663"/>
      <c r="BZ15" s="663"/>
      <c r="CA15" s="663"/>
      <c r="CB15" s="708"/>
      <c r="CD15" s="633" t="s">
        <v>262</v>
      </c>
      <c r="CE15" s="634"/>
      <c r="CF15" s="634"/>
      <c r="CG15" s="634"/>
      <c r="CH15" s="634"/>
      <c r="CI15" s="634"/>
      <c r="CJ15" s="634"/>
      <c r="CK15" s="634"/>
      <c r="CL15" s="634"/>
      <c r="CM15" s="634"/>
      <c r="CN15" s="634"/>
      <c r="CO15" s="634"/>
      <c r="CP15" s="634"/>
      <c r="CQ15" s="635"/>
      <c r="CR15" s="636">
        <v>10194243</v>
      </c>
      <c r="CS15" s="637"/>
      <c r="CT15" s="637"/>
      <c r="CU15" s="637"/>
      <c r="CV15" s="637"/>
      <c r="CW15" s="637"/>
      <c r="CX15" s="637"/>
      <c r="CY15" s="638"/>
      <c r="CZ15" s="662">
        <v>7.9</v>
      </c>
      <c r="DA15" s="662"/>
      <c r="DB15" s="662"/>
      <c r="DC15" s="662"/>
      <c r="DD15" s="642">
        <v>725412</v>
      </c>
      <c r="DE15" s="637"/>
      <c r="DF15" s="637"/>
      <c r="DG15" s="637"/>
      <c r="DH15" s="637"/>
      <c r="DI15" s="637"/>
      <c r="DJ15" s="637"/>
      <c r="DK15" s="637"/>
      <c r="DL15" s="637"/>
      <c r="DM15" s="637"/>
      <c r="DN15" s="637"/>
      <c r="DO15" s="637"/>
      <c r="DP15" s="638"/>
      <c r="DQ15" s="642">
        <v>7987317</v>
      </c>
      <c r="DR15" s="637"/>
      <c r="DS15" s="637"/>
      <c r="DT15" s="637"/>
      <c r="DU15" s="637"/>
      <c r="DV15" s="637"/>
      <c r="DW15" s="637"/>
      <c r="DX15" s="637"/>
      <c r="DY15" s="637"/>
      <c r="DZ15" s="637"/>
      <c r="EA15" s="637"/>
      <c r="EB15" s="637"/>
      <c r="EC15" s="672"/>
    </row>
    <row r="16" spans="2:143" ht="11.25" customHeight="1" x14ac:dyDescent="0.15">
      <c r="B16" s="633" t="s">
        <v>263</v>
      </c>
      <c r="C16" s="634"/>
      <c r="D16" s="634"/>
      <c r="E16" s="634"/>
      <c r="F16" s="634"/>
      <c r="G16" s="634"/>
      <c r="H16" s="634"/>
      <c r="I16" s="634"/>
      <c r="J16" s="634"/>
      <c r="K16" s="634"/>
      <c r="L16" s="634"/>
      <c r="M16" s="634"/>
      <c r="N16" s="634"/>
      <c r="O16" s="634"/>
      <c r="P16" s="634"/>
      <c r="Q16" s="635"/>
      <c r="R16" s="636">
        <v>72523</v>
      </c>
      <c r="S16" s="637"/>
      <c r="T16" s="637"/>
      <c r="U16" s="637"/>
      <c r="V16" s="637"/>
      <c r="W16" s="637"/>
      <c r="X16" s="637"/>
      <c r="Y16" s="638"/>
      <c r="Z16" s="662">
        <v>0.1</v>
      </c>
      <c r="AA16" s="662"/>
      <c r="AB16" s="662"/>
      <c r="AC16" s="662"/>
      <c r="AD16" s="663">
        <v>72523</v>
      </c>
      <c r="AE16" s="663"/>
      <c r="AF16" s="663"/>
      <c r="AG16" s="663"/>
      <c r="AH16" s="663"/>
      <c r="AI16" s="663"/>
      <c r="AJ16" s="663"/>
      <c r="AK16" s="663"/>
      <c r="AL16" s="639">
        <v>0.1</v>
      </c>
      <c r="AM16" s="640"/>
      <c r="AN16" s="640"/>
      <c r="AO16" s="664"/>
      <c r="AP16" s="633" t="s">
        <v>264</v>
      </c>
      <c r="AQ16" s="634"/>
      <c r="AR16" s="634"/>
      <c r="AS16" s="634"/>
      <c r="AT16" s="634"/>
      <c r="AU16" s="634"/>
      <c r="AV16" s="634"/>
      <c r="AW16" s="634"/>
      <c r="AX16" s="634"/>
      <c r="AY16" s="634"/>
      <c r="AZ16" s="634"/>
      <c r="BA16" s="634"/>
      <c r="BB16" s="634"/>
      <c r="BC16" s="634"/>
      <c r="BD16" s="634"/>
      <c r="BE16" s="634"/>
      <c r="BF16" s="635"/>
      <c r="BG16" s="636" t="s">
        <v>129</v>
      </c>
      <c r="BH16" s="637"/>
      <c r="BI16" s="637"/>
      <c r="BJ16" s="637"/>
      <c r="BK16" s="637"/>
      <c r="BL16" s="637"/>
      <c r="BM16" s="637"/>
      <c r="BN16" s="638"/>
      <c r="BO16" s="662" t="s">
        <v>129</v>
      </c>
      <c r="BP16" s="662"/>
      <c r="BQ16" s="662"/>
      <c r="BR16" s="662"/>
      <c r="BS16" s="663" t="s">
        <v>129</v>
      </c>
      <c r="BT16" s="663"/>
      <c r="BU16" s="663"/>
      <c r="BV16" s="663"/>
      <c r="BW16" s="663"/>
      <c r="BX16" s="663"/>
      <c r="BY16" s="663"/>
      <c r="BZ16" s="663"/>
      <c r="CA16" s="663"/>
      <c r="CB16" s="708"/>
      <c r="CD16" s="633" t="s">
        <v>265</v>
      </c>
      <c r="CE16" s="634"/>
      <c r="CF16" s="634"/>
      <c r="CG16" s="634"/>
      <c r="CH16" s="634"/>
      <c r="CI16" s="634"/>
      <c r="CJ16" s="634"/>
      <c r="CK16" s="634"/>
      <c r="CL16" s="634"/>
      <c r="CM16" s="634"/>
      <c r="CN16" s="634"/>
      <c r="CO16" s="634"/>
      <c r="CP16" s="634"/>
      <c r="CQ16" s="635"/>
      <c r="CR16" s="636">
        <v>179274</v>
      </c>
      <c r="CS16" s="637"/>
      <c r="CT16" s="637"/>
      <c r="CU16" s="637"/>
      <c r="CV16" s="637"/>
      <c r="CW16" s="637"/>
      <c r="CX16" s="637"/>
      <c r="CY16" s="638"/>
      <c r="CZ16" s="662">
        <v>0.1</v>
      </c>
      <c r="DA16" s="662"/>
      <c r="DB16" s="662"/>
      <c r="DC16" s="662"/>
      <c r="DD16" s="642" t="s">
        <v>129</v>
      </c>
      <c r="DE16" s="637"/>
      <c r="DF16" s="637"/>
      <c r="DG16" s="637"/>
      <c r="DH16" s="637"/>
      <c r="DI16" s="637"/>
      <c r="DJ16" s="637"/>
      <c r="DK16" s="637"/>
      <c r="DL16" s="637"/>
      <c r="DM16" s="637"/>
      <c r="DN16" s="637"/>
      <c r="DO16" s="637"/>
      <c r="DP16" s="638"/>
      <c r="DQ16" s="642">
        <v>7345</v>
      </c>
      <c r="DR16" s="637"/>
      <c r="DS16" s="637"/>
      <c r="DT16" s="637"/>
      <c r="DU16" s="637"/>
      <c r="DV16" s="637"/>
      <c r="DW16" s="637"/>
      <c r="DX16" s="637"/>
      <c r="DY16" s="637"/>
      <c r="DZ16" s="637"/>
      <c r="EA16" s="637"/>
      <c r="EB16" s="637"/>
      <c r="EC16" s="672"/>
    </row>
    <row r="17" spans="2:133" ht="11.25" customHeight="1" x14ac:dyDescent="0.15">
      <c r="B17" s="633" t="s">
        <v>266</v>
      </c>
      <c r="C17" s="634"/>
      <c r="D17" s="634"/>
      <c r="E17" s="634"/>
      <c r="F17" s="634"/>
      <c r="G17" s="634"/>
      <c r="H17" s="634"/>
      <c r="I17" s="634"/>
      <c r="J17" s="634"/>
      <c r="K17" s="634"/>
      <c r="L17" s="634"/>
      <c r="M17" s="634"/>
      <c r="N17" s="634"/>
      <c r="O17" s="634"/>
      <c r="P17" s="634"/>
      <c r="Q17" s="635"/>
      <c r="R17" s="636">
        <v>519352</v>
      </c>
      <c r="S17" s="637"/>
      <c r="T17" s="637"/>
      <c r="U17" s="637"/>
      <c r="V17" s="637"/>
      <c r="W17" s="637"/>
      <c r="X17" s="637"/>
      <c r="Y17" s="638"/>
      <c r="Z17" s="662">
        <v>0.4</v>
      </c>
      <c r="AA17" s="662"/>
      <c r="AB17" s="662"/>
      <c r="AC17" s="662"/>
      <c r="AD17" s="663">
        <v>519352</v>
      </c>
      <c r="AE17" s="663"/>
      <c r="AF17" s="663"/>
      <c r="AG17" s="663"/>
      <c r="AH17" s="663"/>
      <c r="AI17" s="663"/>
      <c r="AJ17" s="663"/>
      <c r="AK17" s="663"/>
      <c r="AL17" s="639">
        <v>0.8</v>
      </c>
      <c r="AM17" s="640"/>
      <c r="AN17" s="640"/>
      <c r="AO17" s="664"/>
      <c r="AP17" s="633" t="s">
        <v>267</v>
      </c>
      <c r="AQ17" s="634"/>
      <c r="AR17" s="634"/>
      <c r="AS17" s="634"/>
      <c r="AT17" s="634"/>
      <c r="AU17" s="634"/>
      <c r="AV17" s="634"/>
      <c r="AW17" s="634"/>
      <c r="AX17" s="634"/>
      <c r="AY17" s="634"/>
      <c r="AZ17" s="634"/>
      <c r="BA17" s="634"/>
      <c r="BB17" s="634"/>
      <c r="BC17" s="634"/>
      <c r="BD17" s="634"/>
      <c r="BE17" s="634"/>
      <c r="BF17" s="635"/>
      <c r="BG17" s="636">
        <v>371</v>
      </c>
      <c r="BH17" s="637"/>
      <c r="BI17" s="637"/>
      <c r="BJ17" s="637"/>
      <c r="BK17" s="637"/>
      <c r="BL17" s="637"/>
      <c r="BM17" s="637"/>
      <c r="BN17" s="638"/>
      <c r="BO17" s="662">
        <v>0</v>
      </c>
      <c r="BP17" s="662"/>
      <c r="BQ17" s="662"/>
      <c r="BR17" s="662"/>
      <c r="BS17" s="663" t="s">
        <v>129</v>
      </c>
      <c r="BT17" s="663"/>
      <c r="BU17" s="663"/>
      <c r="BV17" s="663"/>
      <c r="BW17" s="663"/>
      <c r="BX17" s="663"/>
      <c r="BY17" s="663"/>
      <c r="BZ17" s="663"/>
      <c r="CA17" s="663"/>
      <c r="CB17" s="708"/>
      <c r="CD17" s="633" t="s">
        <v>268</v>
      </c>
      <c r="CE17" s="634"/>
      <c r="CF17" s="634"/>
      <c r="CG17" s="634"/>
      <c r="CH17" s="634"/>
      <c r="CI17" s="634"/>
      <c r="CJ17" s="634"/>
      <c r="CK17" s="634"/>
      <c r="CL17" s="634"/>
      <c r="CM17" s="634"/>
      <c r="CN17" s="634"/>
      <c r="CO17" s="634"/>
      <c r="CP17" s="634"/>
      <c r="CQ17" s="635"/>
      <c r="CR17" s="636">
        <v>16584719</v>
      </c>
      <c r="CS17" s="637"/>
      <c r="CT17" s="637"/>
      <c r="CU17" s="637"/>
      <c r="CV17" s="637"/>
      <c r="CW17" s="637"/>
      <c r="CX17" s="637"/>
      <c r="CY17" s="638"/>
      <c r="CZ17" s="662">
        <v>12.8</v>
      </c>
      <c r="DA17" s="662"/>
      <c r="DB17" s="662"/>
      <c r="DC17" s="662"/>
      <c r="DD17" s="642" t="s">
        <v>129</v>
      </c>
      <c r="DE17" s="637"/>
      <c r="DF17" s="637"/>
      <c r="DG17" s="637"/>
      <c r="DH17" s="637"/>
      <c r="DI17" s="637"/>
      <c r="DJ17" s="637"/>
      <c r="DK17" s="637"/>
      <c r="DL17" s="637"/>
      <c r="DM17" s="637"/>
      <c r="DN17" s="637"/>
      <c r="DO17" s="637"/>
      <c r="DP17" s="638"/>
      <c r="DQ17" s="642">
        <v>15489511</v>
      </c>
      <c r="DR17" s="637"/>
      <c r="DS17" s="637"/>
      <c r="DT17" s="637"/>
      <c r="DU17" s="637"/>
      <c r="DV17" s="637"/>
      <c r="DW17" s="637"/>
      <c r="DX17" s="637"/>
      <c r="DY17" s="637"/>
      <c r="DZ17" s="637"/>
      <c r="EA17" s="637"/>
      <c r="EB17" s="637"/>
      <c r="EC17" s="672"/>
    </row>
    <row r="18" spans="2:133" ht="11.25" customHeight="1" x14ac:dyDescent="0.15">
      <c r="B18" s="633" t="s">
        <v>269</v>
      </c>
      <c r="C18" s="634"/>
      <c r="D18" s="634"/>
      <c r="E18" s="634"/>
      <c r="F18" s="634"/>
      <c r="G18" s="634"/>
      <c r="H18" s="634"/>
      <c r="I18" s="634"/>
      <c r="J18" s="634"/>
      <c r="K18" s="634"/>
      <c r="L18" s="634"/>
      <c r="M18" s="634"/>
      <c r="N18" s="634"/>
      <c r="O18" s="634"/>
      <c r="P18" s="634"/>
      <c r="Q18" s="635"/>
      <c r="R18" s="636">
        <v>653528</v>
      </c>
      <c r="S18" s="637"/>
      <c r="T18" s="637"/>
      <c r="U18" s="637"/>
      <c r="V18" s="637"/>
      <c r="W18" s="637"/>
      <c r="X18" s="637"/>
      <c r="Y18" s="638"/>
      <c r="Z18" s="662">
        <v>0.5</v>
      </c>
      <c r="AA18" s="662"/>
      <c r="AB18" s="662"/>
      <c r="AC18" s="662"/>
      <c r="AD18" s="663">
        <v>619726</v>
      </c>
      <c r="AE18" s="663"/>
      <c r="AF18" s="663"/>
      <c r="AG18" s="663"/>
      <c r="AH18" s="663"/>
      <c r="AI18" s="663"/>
      <c r="AJ18" s="663"/>
      <c r="AK18" s="663"/>
      <c r="AL18" s="639">
        <v>0.89999997615814209</v>
      </c>
      <c r="AM18" s="640"/>
      <c r="AN18" s="640"/>
      <c r="AO18" s="664"/>
      <c r="AP18" s="633" t="s">
        <v>270</v>
      </c>
      <c r="AQ18" s="634"/>
      <c r="AR18" s="634"/>
      <c r="AS18" s="634"/>
      <c r="AT18" s="634"/>
      <c r="AU18" s="634"/>
      <c r="AV18" s="634"/>
      <c r="AW18" s="634"/>
      <c r="AX18" s="634"/>
      <c r="AY18" s="634"/>
      <c r="AZ18" s="634"/>
      <c r="BA18" s="634"/>
      <c r="BB18" s="634"/>
      <c r="BC18" s="634"/>
      <c r="BD18" s="634"/>
      <c r="BE18" s="634"/>
      <c r="BF18" s="635"/>
      <c r="BG18" s="636" t="s">
        <v>129</v>
      </c>
      <c r="BH18" s="637"/>
      <c r="BI18" s="637"/>
      <c r="BJ18" s="637"/>
      <c r="BK18" s="637"/>
      <c r="BL18" s="637"/>
      <c r="BM18" s="637"/>
      <c r="BN18" s="638"/>
      <c r="BO18" s="662" t="s">
        <v>129</v>
      </c>
      <c r="BP18" s="662"/>
      <c r="BQ18" s="662"/>
      <c r="BR18" s="662"/>
      <c r="BS18" s="663" t="s">
        <v>129</v>
      </c>
      <c r="BT18" s="663"/>
      <c r="BU18" s="663"/>
      <c r="BV18" s="663"/>
      <c r="BW18" s="663"/>
      <c r="BX18" s="663"/>
      <c r="BY18" s="663"/>
      <c r="BZ18" s="663"/>
      <c r="CA18" s="663"/>
      <c r="CB18" s="708"/>
      <c r="CD18" s="633" t="s">
        <v>271</v>
      </c>
      <c r="CE18" s="634"/>
      <c r="CF18" s="634"/>
      <c r="CG18" s="634"/>
      <c r="CH18" s="634"/>
      <c r="CI18" s="634"/>
      <c r="CJ18" s="634"/>
      <c r="CK18" s="634"/>
      <c r="CL18" s="634"/>
      <c r="CM18" s="634"/>
      <c r="CN18" s="634"/>
      <c r="CO18" s="634"/>
      <c r="CP18" s="634"/>
      <c r="CQ18" s="635"/>
      <c r="CR18" s="636">
        <v>17811</v>
      </c>
      <c r="CS18" s="637"/>
      <c r="CT18" s="637"/>
      <c r="CU18" s="637"/>
      <c r="CV18" s="637"/>
      <c r="CW18" s="637"/>
      <c r="CX18" s="637"/>
      <c r="CY18" s="638"/>
      <c r="CZ18" s="662">
        <v>0</v>
      </c>
      <c r="DA18" s="662"/>
      <c r="DB18" s="662"/>
      <c r="DC18" s="662"/>
      <c r="DD18" s="642" t="s">
        <v>129</v>
      </c>
      <c r="DE18" s="637"/>
      <c r="DF18" s="637"/>
      <c r="DG18" s="637"/>
      <c r="DH18" s="637"/>
      <c r="DI18" s="637"/>
      <c r="DJ18" s="637"/>
      <c r="DK18" s="637"/>
      <c r="DL18" s="637"/>
      <c r="DM18" s="637"/>
      <c r="DN18" s="637"/>
      <c r="DO18" s="637"/>
      <c r="DP18" s="638"/>
      <c r="DQ18" s="642">
        <v>17811</v>
      </c>
      <c r="DR18" s="637"/>
      <c r="DS18" s="637"/>
      <c r="DT18" s="637"/>
      <c r="DU18" s="637"/>
      <c r="DV18" s="637"/>
      <c r="DW18" s="637"/>
      <c r="DX18" s="637"/>
      <c r="DY18" s="637"/>
      <c r="DZ18" s="637"/>
      <c r="EA18" s="637"/>
      <c r="EB18" s="637"/>
      <c r="EC18" s="672"/>
    </row>
    <row r="19" spans="2:133" ht="11.25" customHeight="1" x14ac:dyDescent="0.15">
      <c r="B19" s="633" t="s">
        <v>272</v>
      </c>
      <c r="C19" s="634"/>
      <c r="D19" s="634"/>
      <c r="E19" s="634"/>
      <c r="F19" s="634"/>
      <c r="G19" s="634"/>
      <c r="H19" s="634"/>
      <c r="I19" s="634"/>
      <c r="J19" s="634"/>
      <c r="K19" s="634"/>
      <c r="L19" s="634"/>
      <c r="M19" s="634"/>
      <c r="N19" s="634"/>
      <c r="O19" s="634"/>
      <c r="P19" s="634"/>
      <c r="Q19" s="635"/>
      <c r="R19" s="636">
        <v>203868</v>
      </c>
      <c r="S19" s="637"/>
      <c r="T19" s="637"/>
      <c r="U19" s="637"/>
      <c r="V19" s="637"/>
      <c r="W19" s="637"/>
      <c r="X19" s="637"/>
      <c r="Y19" s="638"/>
      <c r="Z19" s="662">
        <v>0.2</v>
      </c>
      <c r="AA19" s="662"/>
      <c r="AB19" s="662"/>
      <c r="AC19" s="662"/>
      <c r="AD19" s="663">
        <v>203868</v>
      </c>
      <c r="AE19" s="663"/>
      <c r="AF19" s="663"/>
      <c r="AG19" s="663"/>
      <c r="AH19" s="663"/>
      <c r="AI19" s="663"/>
      <c r="AJ19" s="663"/>
      <c r="AK19" s="663"/>
      <c r="AL19" s="639">
        <v>0.3</v>
      </c>
      <c r="AM19" s="640"/>
      <c r="AN19" s="640"/>
      <c r="AO19" s="664"/>
      <c r="AP19" s="633" t="s">
        <v>273</v>
      </c>
      <c r="AQ19" s="634"/>
      <c r="AR19" s="634"/>
      <c r="AS19" s="634"/>
      <c r="AT19" s="634"/>
      <c r="AU19" s="634"/>
      <c r="AV19" s="634"/>
      <c r="AW19" s="634"/>
      <c r="AX19" s="634"/>
      <c r="AY19" s="634"/>
      <c r="AZ19" s="634"/>
      <c r="BA19" s="634"/>
      <c r="BB19" s="634"/>
      <c r="BC19" s="634"/>
      <c r="BD19" s="634"/>
      <c r="BE19" s="634"/>
      <c r="BF19" s="635"/>
      <c r="BG19" s="636">
        <v>1446110</v>
      </c>
      <c r="BH19" s="637"/>
      <c r="BI19" s="637"/>
      <c r="BJ19" s="637"/>
      <c r="BK19" s="637"/>
      <c r="BL19" s="637"/>
      <c r="BM19" s="637"/>
      <c r="BN19" s="638"/>
      <c r="BO19" s="662">
        <v>4.5</v>
      </c>
      <c r="BP19" s="662"/>
      <c r="BQ19" s="662"/>
      <c r="BR19" s="662"/>
      <c r="BS19" s="663" t="s">
        <v>129</v>
      </c>
      <c r="BT19" s="663"/>
      <c r="BU19" s="663"/>
      <c r="BV19" s="663"/>
      <c r="BW19" s="663"/>
      <c r="BX19" s="663"/>
      <c r="BY19" s="663"/>
      <c r="BZ19" s="663"/>
      <c r="CA19" s="663"/>
      <c r="CB19" s="708"/>
      <c r="CD19" s="633" t="s">
        <v>274</v>
      </c>
      <c r="CE19" s="634"/>
      <c r="CF19" s="634"/>
      <c r="CG19" s="634"/>
      <c r="CH19" s="634"/>
      <c r="CI19" s="634"/>
      <c r="CJ19" s="634"/>
      <c r="CK19" s="634"/>
      <c r="CL19" s="634"/>
      <c r="CM19" s="634"/>
      <c r="CN19" s="634"/>
      <c r="CO19" s="634"/>
      <c r="CP19" s="634"/>
      <c r="CQ19" s="635"/>
      <c r="CR19" s="636" t="s">
        <v>129</v>
      </c>
      <c r="CS19" s="637"/>
      <c r="CT19" s="637"/>
      <c r="CU19" s="637"/>
      <c r="CV19" s="637"/>
      <c r="CW19" s="637"/>
      <c r="CX19" s="637"/>
      <c r="CY19" s="638"/>
      <c r="CZ19" s="662" t="s">
        <v>129</v>
      </c>
      <c r="DA19" s="662"/>
      <c r="DB19" s="662"/>
      <c r="DC19" s="662"/>
      <c r="DD19" s="642" t="s">
        <v>129</v>
      </c>
      <c r="DE19" s="637"/>
      <c r="DF19" s="637"/>
      <c r="DG19" s="637"/>
      <c r="DH19" s="637"/>
      <c r="DI19" s="637"/>
      <c r="DJ19" s="637"/>
      <c r="DK19" s="637"/>
      <c r="DL19" s="637"/>
      <c r="DM19" s="637"/>
      <c r="DN19" s="637"/>
      <c r="DO19" s="637"/>
      <c r="DP19" s="638"/>
      <c r="DQ19" s="642" t="s">
        <v>129</v>
      </c>
      <c r="DR19" s="637"/>
      <c r="DS19" s="637"/>
      <c r="DT19" s="637"/>
      <c r="DU19" s="637"/>
      <c r="DV19" s="637"/>
      <c r="DW19" s="637"/>
      <c r="DX19" s="637"/>
      <c r="DY19" s="637"/>
      <c r="DZ19" s="637"/>
      <c r="EA19" s="637"/>
      <c r="EB19" s="637"/>
      <c r="EC19" s="672"/>
    </row>
    <row r="20" spans="2:133" ht="11.25" customHeight="1" x14ac:dyDescent="0.15">
      <c r="B20" s="633" t="s">
        <v>275</v>
      </c>
      <c r="C20" s="634"/>
      <c r="D20" s="634"/>
      <c r="E20" s="634"/>
      <c r="F20" s="634"/>
      <c r="G20" s="634"/>
      <c r="H20" s="634"/>
      <c r="I20" s="634"/>
      <c r="J20" s="634"/>
      <c r="K20" s="634"/>
      <c r="L20" s="634"/>
      <c r="M20" s="634"/>
      <c r="N20" s="634"/>
      <c r="O20" s="634"/>
      <c r="P20" s="634"/>
      <c r="Q20" s="635"/>
      <c r="R20" s="636">
        <v>26126</v>
      </c>
      <c r="S20" s="637"/>
      <c r="T20" s="637"/>
      <c r="U20" s="637"/>
      <c r="V20" s="637"/>
      <c r="W20" s="637"/>
      <c r="X20" s="637"/>
      <c r="Y20" s="638"/>
      <c r="Z20" s="662">
        <v>0</v>
      </c>
      <c r="AA20" s="662"/>
      <c r="AB20" s="662"/>
      <c r="AC20" s="662"/>
      <c r="AD20" s="663">
        <v>26126</v>
      </c>
      <c r="AE20" s="663"/>
      <c r="AF20" s="663"/>
      <c r="AG20" s="663"/>
      <c r="AH20" s="663"/>
      <c r="AI20" s="663"/>
      <c r="AJ20" s="663"/>
      <c r="AK20" s="663"/>
      <c r="AL20" s="639">
        <v>0</v>
      </c>
      <c r="AM20" s="640"/>
      <c r="AN20" s="640"/>
      <c r="AO20" s="664"/>
      <c r="AP20" s="633" t="s">
        <v>276</v>
      </c>
      <c r="AQ20" s="634"/>
      <c r="AR20" s="634"/>
      <c r="AS20" s="634"/>
      <c r="AT20" s="634"/>
      <c r="AU20" s="634"/>
      <c r="AV20" s="634"/>
      <c r="AW20" s="634"/>
      <c r="AX20" s="634"/>
      <c r="AY20" s="634"/>
      <c r="AZ20" s="634"/>
      <c r="BA20" s="634"/>
      <c r="BB20" s="634"/>
      <c r="BC20" s="634"/>
      <c r="BD20" s="634"/>
      <c r="BE20" s="634"/>
      <c r="BF20" s="635"/>
      <c r="BG20" s="636">
        <v>1446110</v>
      </c>
      <c r="BH20" s="637"/>
      <c r="BI20" s="637"/>
      <c r="BJ20" s="637"/>
      <c r="BK20" s="637"/>
      <c r="BL20" s="637"/>
      <c r="BM20" s="637"/>
      <c r="BN20" s="638"/>
      <c r="BO20" s="662">
        <v>4.5</v>
      </c>
      <c r="BP20" s="662"/>
      <c r="BQ20" s="662"/>
      <c r="BR20" s="662"/>
      <c r="BS20" s="663" t="s">
        <v>129</v>
      </c>
      <c r="BT20" s="663"/>
      <c r="BU20" s="663"/>
      <c r="BV20" s="663"/>
      <c r="BW20" s="663"/>
      <c r="BX20" s="663"/>
      <c r="BY20" s="663"/>
      <c r="BZ20" s="663"/>
      <c r="CA20" s="663"/>
      <c r="CB20" s="708"/>
      <c r="CD20" s="633" t="s">
        <v>277</v>
      </c>
      <c r="CE20" s="634"/>
      <c r="CF20" s="634"/>
      <c r="CG20" s="634"/>
      <c r="CH20" s="634"/>
      <c r="CI20" s="634"/>
      <c r="CJ20" s="634"/>
      <c r="CK20" s="634"/>
      <c r="CL20" s="634"/>
      <c r="CM20" s="634"/>
      <c r="CN20" s="634"/>
      <c r="CO20" s="634"/>
      <c r="CP20" s="634"/>
      <c r="CQ20" s="635"/>
      <c r="CR20" s="636">
        <v>129605584</v>
      </c>
      <c r="CS20" s="637"/>
      <c r="CT20" s="637"/>
      <c r="CU20" s="637"/>
      <c r="CV20" s="637"/>
      <c r="CW20" s="637"/>
      <c r="CX20" s="637"/>
      <c r="CY20" s="638"/>
      <c r="CZ20" s="662">
        <v>100</v>
      </c>
      <c r="DA20" s="662"/>
      <c r="DB20" s="662"/>
      <c r="DC20" s="662"/>
      <c r="DD20" s="642">
        <v>9555170</v>
      </c>
      <c r="DE20" s="637"/>
      <c r="DF20" s="637"/>
      <c r="DG20" s="637"/>
      <c r="DH20" s="637"/>
      <c r="DI20" s="637"/>
      <c r="DJ20" s="637"/>
      <c r="DK20" s="637"/>
      <c r="DL20" s="637"/>
      <c r="DM20" s="637"/>
      <c r="DN20" s="637"/>
      <c r="DO20" s="637"/>
      <c r="DP20" s="638"/>
      <c r="DQ20" s="642">
        <v>80401441</v>
      </c>
      <c r="DR20" s="637"/>
      <c r="DS20" s="637"/>
      <c r="DT20" s="637"/>
      <c r="DU20" s="637"/>
      <c r="DV20" s="637"/>
      <c r="DW20" s="637"/>
      <c r="DX20" s="637"/>
      <c r="DY20" s="637"/>
      <c r="DZ20" s="637"/>
      <c r="EA20" s="637"/>
      <c r="EB20" s="637"/>
      <c r="EC20" s="672"/>
    </row>
    <row r="21" spans="2:133" ht="11.25" customHeight="1" x14ac:dyDescent="0.15">
      <c r="B21" s="633" t="s">
        <v>278</v>
      </c>
      <c r="C21" s="634"/>
      <c r="D21" s="634"/>
      <c r="E21" s="634"/>
      <c r="F21" s="634"/>
      <c r="G21" s="634"/>
      <c r="H21" s="634"/>
      <c r="I21" s="634"/>
      <c r="J21" s="634"/>
      <c r="K21" s="634"/>
      <c r="L21" s="634"/>
      <c r="M21" s="634"/>
      <c r="N21" s="634"/>
      <c r="O21" s="634"/>
      <c r="P21" s="634"/>
      <c r="Q21" s="635"/>
      <c r="R21" s="636">
        <v>13708</v>
      </c>
      <c r="S21" s="637"/>
      <c r="T21" s="637"/>
      <c r="U21" s="637"/>
      <c r="V21" s="637"/>
      <c r="W21" s="637"/>
      <c r="X21" s="637"/>
      <c r="Y21" s="638"/>
      <c r="Z21" s="662">
        <v>0</v>
      </c>
      <c r="AA21" s="662"/>
      <c r="AB21" s="662"/>
      <c r="AC21" s="662"/>
      <c r="AD21" s="663">
        <v>13708</v>
      </c>
      <c r="AE21" s="663"/>
      <c r="AF21" s="663"/>
      <c r="AG21" s="663"/>
      <c r="AH21" s="663"/>
      <c r="AI21" s="663"/>
      <c r="AJ21" s="663"/>
      <c r="AK21" s="663"/>
      <c r="AL21" s="639">
        <v>0</v>
      </c>
      <c r="AM21" s="640"/>
      <c r="AN21" s="640"/>
      <c r="AO21" s="664"/>
      <c r="AP21" s="633" t="s">
        <v>279</v>
      </c>
      <c r="AQ21" s="709"/>
      <c r="AR21" s="709"/>
      <c r="AS21" s="709"/>
      <c r="AT21" s="709"/>
      <c r="AU21" s="709"/>
      <c r="AV21" s="709"/>
      <c r="AW21" s="709"/>
      <c r="AX21" s="709"/>
      <c r="AY21" s="709"/>
      <c r="AZ21" s="709"/>
      <c r="BA21" s="709"/>
      <c r="BB21" s="709"/>
      <c r="BC21" s="709"/>
      <c r="BD21" s="709"/>
      <c r="BE21" s="709"/>
      <c r="BF21" s="710"/>
      <c r="BG21" s="636">
        <v>26507</v>
      </c>
      <c r="BH21" s="637"/>
      <c r="BI21" s="637"/>
      <c r="BJ21" s="637"/>
      <c r="BK21" s="637"/>
      <c r="BL21" s="637"/>
      <c r="BM21" s="637"/>
      <c r="BN21" s="638"/>
      <c r="BO21" s="662">
        <v>0.1</v>
      </c>
      <c r="BP21" s="662"/>
      <c r="BQ21" s="662"/>
      <c r="BR21" s="662"/>
      <c r="BS21" s="663" t="s">
        <v>129</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93" t="s">
        <v>280</v>
      </c>
      <c r="C22" s="694"/>
      <c r="D22" s="694"/>
      <c r="E22" s="694"/>
      <c r="F22" s="694"/>
      <c r="G22" s="694"/>
      <c r="H22" s="694"/>
      <c r="I22" s="694"/>
      <c r="J22" s="694"/>
      <c r="K22" s="694"/>
      <c r="L22" s="694"/>
      <c r="M22" s="694"/>
      <c r="N22" s="694"/>
      <c r="O22" s="694"/>
      <c r="P22" s="694"/>
      <c r="Q22" s="695"/>
      <c r="R22" s="636">
        <v>409826</v>
      </c>
      <c r="S22" s="637"/>
      <c r="T22" s="637"/>
      <c r="U22" s="637"/>
      <c r="V22" s="637"/>
      <c r="W22" s="637"/>
      <c r="X22" s="637"/>
      <c r="Y22" s="638"/>
      <c r="Z22" s="662">
        <v>0.3</v>
      </c>
      <c r="AA22" s="662"/>
      <c r="AB22" s="662"/>
      <c r="AC22" s="662"/>
      <c r="AD22" s="663">
        <v>376024</v>
      </c>
      <c r="AE22" s="663"/>
      <c r="AF22" s="663"/>
      <c r="AG22" s="663"/>
      <c r="AH22" s="663"/>
      <c r="AI22" s="663"/>
      <c r="AJ22" s="663"/>
      <c r="AK22" s="663"/>
      <c r="AL22" s="639">
        <v>0.60000002384185791</v>
      </c>
      <c r="AM22" s="640"/>
      <c r="AN22" s="640"/>
      <c r="AO22" s="664"/>
      <c r="AP22" s="633" t="s">
        <v>281</v>
      </c>
      <c r="AQ22" s="709"/>
      <c r="AR22" s="709"/>
      <c r="AS22" s="709"/>
      <c r="AT22" s="709"/>
      <c r="AU22" s="709"/>
      <c r="AV22" s="709"/>
      <c r="AW22" s="709"/>
      <c r="AX22" s="709"/>
      <c r="AY22" s="709"/>
      <c r="AZ22" s="709"/>
      <c r="BA22" s="709"/>
      <c r="BB22" s="709"/>
      <c r="BC22" s="709"/>
      <c r="BD22" s="709"/>
      <c r="BE22" s="709"/>
      <c r="BF22" s="710"/>
      <c r="BG22" s="636" t="s">
        <v>129</v>
      </c>
      <c r="BH22" s="637"/>
      <c r="BI22" s="637"/>
      <c r="BJ22" s="637"/>
      <c r="BK22" s="637"/>
      <c r="BL22" s="637"/>
      <c r="BM22" s="637"/>
      <c r="BN22" s="638"/>
      <c r="BO22" s="662" t="s">
        <v>129</v>
      </c>
      <c r="BP22" s="662"/>
      <c r="BQ22" s="662"/>
      <c r="BR22" s="662"/>
      <c r="BS22" s="663" t="s">
        <v>129</v>
      </c>
      <c r="BT22" s="663"/>
      <c r="BU22" s="663"/>
      <c r="BV22" s="663"/>
      <c r="BW22" s="663"/>
      <c r="BX22" s="663"/>
      <c r="BY22" s="663"/>
      <c r="BZ22" s="663"/>
      <c r="CA22" s="663"/>
      <c r="CB22" s="708"/>
      <c r="CD22" s="689" t="s">
        <v>282</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3" t="s">
        <v>283</v>
      </c>
      <c r="C23" s="634"/>
      <c r="D23" s="634"/>
      <c r="E23" s="634"/>
      <c r="F23" s="634"/>
      <c r="G23" s="634"/>
      <c r="H23" s="634"/>
      <c r="I23" s="634"/>
      <c r="J23" s="634"/>
      <c r="K23" s="634"/>
      <c r="L23" s="634"/>
      <c r="M23" s="634"/>
      <c r="N23" s="634"/>
      <c r="O23" s="634"/>
      <c r="P23" s="634"/>
      <c r="Q23" s="635"/>
      <c r="R23" s="636">
        <v>28320906</v>
      </c>
      <c r="S23" s="637"/>
      <c r="T23" s="637"/>
      <c r="U23" s="637"/>
      <c r="V23" s="637"/>
      <c r="W23" s="637"/>
      <c r="X23" s="637"/>
      <c r="Y23" s="638"/>
      <c r="Z23" s="662">
        <v>21.1</v>
      </c>
      <c r="AA23" s="662"/>
      <c r="AB23" s="662"/>
      <c r="AC23" s="662"/>
      <c r="AD23" s="663">
        <v>26595872</v>
      </c>
      <c r="AE23" s="663"/>
      <c r="AF23" s="663"/>
      <c r="AG23" s="663"/>
      <c r="AH23" s="663"/>
      <c r="AI23" s="663"/>
      <c r="AJ23" s="663"/>
      <c r="AK23" s="663"/>
      <c r="AL23" s="639">
        <v>39.700000000000003</v>
      </c>
      <c r="AM23" s="640"/>
      <c r="AN23" s="640"/>
      <c r="AO23" s="664"/>
      <c r="AP23" s="633" t="s">
        <v>284</v>
      </c>
      <c r="AQ23" s="709"/>
      <c r="AR23" s="709"/>
      <c r="AS23" s="709"/>
      <c r="AT23" s="709"/>
      <c r="AU23" s="709"/>
      <c r="AV23" s="709"/>
      <c r="AW23" s="709"/>
      <c r="AX23" s="709"/>
      <c r="AY23" s="709"/>
      <c r="AZ23" s="709"/>
      <c r="BA23" s="709"/>
      <c r="BB23" s="709"/>
      <c r="BC23" s="709"/>
      <c r="BD23" s="709"/>
      <c r="BE23" s="709"/>
      <c r="BF23" s="710"/>
      <c r="BG23" s="636">
        <v>1419603</v>
      </c>
      <c r="BH23" s="637"/>
      <c r="BI23" s="637"/>
      <c r="BJ23" s="637"/>
      <c r="BK23" s="637"/>
      <c r="BL23" s="637"/>
      <c r="BM23" s="637"/>
      <c r="BN23" s="638"/>
      <c r="BO23" s="662">
        <v>4.4000000000000004</v>
      </c>
      <c r="BP23" s="662"/>
      <c r="BQ23" s="662"/>
      <c r="BR23" s="662"/>
      <c r="BS23" s="663" t="s">
        <v>129</v>
      </c>
      <c r="BT23" s="663"/>
      <c r="BU23" s="663"/>
      <c r="BV23" s="663"/>
      <c r="BW23" s="663"/>
      <c r="BX23" s="663"/>
      <c r="BY23" s="663"/>
      <c r="BZ23" s="663"/>
      <c r="CA23" s="663"/>
      <c r="CB23" s="708"/>
      <c r="CD23" s="689" t="s">
        <v>224</v>
      </c>
      <c r="CE23" s="690"/>
      <c r="CF23" s="690"/>
      <c r="CG23" s="690"/>
      <c r="CH23" s="690"/>
      <c r="CI23" s="690"/>
      <c r="CJ23" s="690"/>
      <c r="CK23" s="690"/>
      <c r="CL23" s="690"/>
      <c r="CM23" s="690"/>
      <c r="CN23" s="690"/>
      <c r="CO23" s="690"/>
      <c r="CP23" s="690"/>
      <c r="CQ23" s="691"/>
      <c r="CR23" s="689" t="s">
        <v>285</v>
      </c>
      <c r="CS23" s="690"/>
      <c r="CT23" s="690"/>
      <c r="CU23" s="690"/>
      <c r="CV23" s="690"/>
      <c r="CW23" s="690"/>
      <c r="CX23" s="690"/>
      <c r="CY23" s="691"/>
      <c r="CZ23" s="689" t="s">
        <v>286</v>
      </c>
      <c r="DA23" s="690"/>
      <c r="DB23" s="690"/>
      <c r="DC23" s="691"/>
      <c r="DD23" s="689" t="s">
        <v>287</v>
      </c>
      <c r="DE23" s="690"/>
      <c r="DF23" s="690"/>
      <c r="DG23" s="690"/>
      <c r="DH23" s="690"/>
      <c r="DI23" s="690"/>
      <c r="DJ23" s="690"/>
      <c r="DK23" s="691"/>
      <c r="DL23" s="721" t="s">
        <v>288</v>
      </c>
      <c r="DM23" s="722"/>
      <c r="DN23" s="722"/>
      <c r="DO23" s="722"/>
      <c r="DP23" s="722"/>
      <c r="DQ23" s="722"/>
      <c r="DR23" s="722"/>
      <c r="DS23" s="722"/>
      <c r="DT23" s="722"/>
      <c r="DU23" s="722"/>
      <c r="DV23" s="723"/>
      <c r="DW23" s="689" t="s">
        <v>289</v>
      </c>
      <c r="DX23" s="690"/>
      <c r="DY23" s="690"/>
      <c r="DZ23" s="690"/>
      <c r="EA23" s="690"/>
      <c r="EB23" s="690"/>
      <c r="EC23" s="691"/>
    </row>
    <row r="24" spans="2:133" ht="11.25" customHeight="1" x14ac:dyDescent="0.15">
      <c r="B24" s="633" t="s">
        <v>290</v>
      </c>
      <c r="C24" s="634"/>
      <c r="D24" s="634"/>
      <c r="E24" s="634"/>
      <c r="F24" s="634"/>
      <c r="G24" s="634"/>
      <c r="H24" s="634"/>
      <c r="I24" s="634"/>
      <c r="J24" s="634"/>
      <c r="K24" s="634"/>
      <c r="L24" s="634"/>
      <c r="M24" s="634"/>
      <c r="N24" s="634"/>
      <c r="O24" s="634"/>
      <c r="P24" s="634"/>
      <c r="Q24" s="635"/>
      <c r="R24" s="636">
        <v>26595872</v>
      </c>
      <c r="S24" s="637"/>
      <c r="T24" s="637"/>
      <c r="U24" s="637"/>
      <c r="V24" s="637"/>
      <c r="W24" s="637"/>
      <c r="X24" s="637"/>
      <c r="Y24" s="638"/>
      <c r="Z24" s="662">
        <v>19.8</v>
      </c>
      <c r="AA24" s="662"/>
      <c r="AB24" s="662"/>
      <c r="AC24" s="662"/>
      <c r="AD24" s="663">
        <v>26595872</v>
      </c>
      <c r="AE24" s="663"/>
      <c r="AF24" s="663"/>
      <c r="AG24" s="663"/>
      <c r="AH24" s="663"/>
      <c r="AI24" s="663"/>
      <c r="AJ24" s="663"/>
      <c r="AK24" s="663"/>
      <c r="AL24" s="639">
        <v>39.700000000000003</v>
      </c>
      <c r="AM24" s="640"/>
      <c r="AN24" s="640"/>
      <c r="AO24" s="664"/>
      <c r="AP24" s="633" t="s">
        <v>291</v>
      </c>
      <c r="AQ24" s="709"/>
      <c r="AR24" s="709"/>
      <c r="AS24" s="709"/>
      <c r="AT24" s="709"/>
      <c r="AU24" s="709"/>
      <c r="AV24" s="709"/>
      <c r="AW24" s="709"/>
      <c r="AX24" s="709"/>
      <c r="AY24" s="709"/>
      <c r="AZ24" s="709"/>
      <c r="BA24" s="709"/>
      <c r="BB24" s="709"/>
      <c r="BC24" s="709"/>
      <c r="BD24" s="709"/>
      <c r="BE24" s="709"/>
      <c r="BF24" s="710"/>
      <c r="BG24" s="636" t="s">
        <v>129</v>
      </c>
      <c r="BH24" s="637"/>
      <c r="BI24" s="637"/>
      <c r="BJ24" s="637"/>
      <c r="BK24" s="637"/>
      <c r="BL24" s="637"/>
      <c r="BM24" s="637"/>
      <c r="BN24" s="638"/>
      <c r="BO24" s="662" t="s">
        <v>129</v>
      </c>
      <c r="BP24" s="662"/>
      <c r="BQ24" s="662"/>
      <c r="BR24" s="662"/>
      <c r="BS24" s="663" t="s">
        <v>129</v>
      </c>
      <c r="BT24" s="663"/>
      <c r="BU24" s="663"/>
      <c r="BV24" s="663"/>
      <c r="BW24" s="663"/>
      <c r="BX24" s="663"/>
      <c r="BY24" s="663"/>
      <c r="BZ24" s="663"/>
      <c r="CA24" s="663"/>
      <c r="CB24" s="708"/>
      <c r="CD24" s="686" t="s">
        <v>292</v>
      </c>
      <c r="CE24" s="687"/>
      <c r="CF24" s="687"/>
      <c r="CG24" s="687"/>
      <c r="CH24" s="687"/>
      <c r="CI24" s="687"/>
      <c r="CJ24" s="687"/>
      <c r="CK24" s="687"/>
      <c r="CL24" s="687"/>
      <c r="CM24" s="687"/>
      <c r="CN24" s="687"/>
      <c r="CO24" s="687"/>
      <c r="CP24" s="687"/>
      <c r="CQ24" s="688"/>
      <c r="CR24" s="683">
        <v>72155047</v>
      </c>
      <c r="CS24" s="684"/>
      <c r="CT24" s="684"/>
      <c r="CU24" s="684"/>
      <c r="CV24" s="684"/>
      <c r="CW24" s="684"/>
      <c r="CX24" s="684"/>
      <c r="CY24" s="712"/>
      <c r="CZ24" s="713">
        <v>55.7</v>
      </c>
      <c r="DA24" s="698"/>
      <c r="DB24" s="698"/>
      <c r="DC24" s="715"/>
      <c r="DD24" s="711">
        <v>43913694</v>
      </c>
      <c r="DE24" s="684"/>
      <c r="DF24" s="684"/>
      <c r="DG24" s="684"/>
      <c r="DH24" s="684"/>
      <c r="DI24" s="684"/>
      <c r="DJ24" s="684"/>
      <c r="DK24" s="712"/>
      <c r="DL24" s="711">
        <v>42440172</v>
      </c>
      <c r="DM24" s="684"/>
      <c r="DN24" s="684"/>
      <c r="DO24" s="684"/>
      <c r="DP24" s="684"/>
      <c r="DQ24" s="684"/>
      <c r="DR24" s="684"/>
      <c r="DS24" s="684"/>
      <c r="DT24" s="684"/>
      <c r="DU24" s="684"/>
      <c r="DV24" s="712"/>
      <c r="DW24" s="713">
        <v>59.4</v>
      </c>
      <c r="DX24" s="698"/>
      <c r="DY24" s="698"/>
      <c r="DZ24" s="698"/>
      <c r="EA24" s="698"/>
      <c r="EB24" s="698"/>
      <c r="EC24" s="714"/>
    </row>
    <row r="25" spans="2:133" ht="11.25" customHeight="1" x14ac:dyDescent="0.15">
      <c r="B25" s="633" t="s">
        <v>293</v>
      </c>
      <c r="C25" s="634"/>
      <c r="D25" s="634"/>
      <c r="E25" s="634"/>
      <c r="F25" s="634"/>
      <c r="G25" s="634"/>
      <c r="H25" s="634"/>
      <c r="I25" s="634"/>
      <c r="J25" s="634"/>
      <c r="K25" s="634"/>
      <c r="L25" s="634"/>
      <c r="M25" s="634"/>
      <c r="N25" s="634"/>
      <c r="O25" s="634"/>
      <c r="P25" s="634"/>
      <c r="Q25" s="635"/>
      <c r="R25" s="636">
        <v>1725034</v>
      </c>
      <c r="S25" s="637"/>
      <c r="T25" s="637"/>
      <c r="U25" s="637"/>
      <c r="V25" s="637"/>
      <c r="W25" s="637"/>
      <c r="X25" s="637"/>
      <c r="Y25" s="638"/>
      <c r="Z25" s="662">
        <v>1.3</v>
      </c>
      <c r="AA25" s="662"/>
      <c r="AB25" s="662"/>
      <c r="AC25" s="662"/>
      <c r="AD25" s="663" t="s">
        <v>129</v>
      </c>
      <c r="AE25" s="663"/>
      <c r="AF25" s="663"/>
      <c r="AG25" s="663"/>
      <c r="AH25" s="663"/>
      <c r="AI25" s="663"/>
      <c r="AJ25" s="663"/>
      <c r="AK25" s="663"/>
      <c r="AL25" s="639" t="s">
        <v>129</v>
      </c>
      <c r="AM25" s="640"/>
      <c r="AN25" s="640"/>
      <c r="AO25" s="664"/>
      <c r="AP25" s="633" t="s">
        <v>294</v>
      </c>
      <c r="AQ25" s="709"/>
      <c r="AR25" s="709"/>
      <c r="AS25" s="709"/>
      <c r="AT25" s="709"/>
      <c r="AU25" s="709"/>
      <c r="AV25" s="709"/>
      <c r="AW25" s="709"/>
      <c r="AX25" s="709"/>
      <c r="AY25" s="709"/>
      <c r="AZ25" s="709"/>
      <c r="BA25" s="709"/>
      <c r="BB25" s="709"/>
      <c r="BC25" s="709"/>
      <c r="BD25" s="709"/>
      <c r="BE25" s="709"/>
      <c r="BF25" s="710"/>
      <c r="BG25" s="636" t="s">
        <v>129</v>
      </c>
      <c r="BH25" s="637"/>
      <c r="BI25" s="637"/>
      <c r="BJ25" s="637"/>
      <c r="BK25" s="637"/>
      <c r="BL25" s="637"/>
      <c r="BM25" s="637"/>
      <c r="BN25" s="638"/>
      <c r="BO25" s="662" t="s">
        <v>129</v>
      </c>
      <c r="BP25" s="662"/>
      <c r="BQ25" s="662"/>
      <c r="BR25" s="662"/>
      <c r="BS25" s="663" t="s">
        <v>129</v>
      </c>
      <c r="BT25" s="663"/>
      <c r="BU25" s="663"/>
      <c r="BV25" s="663"/>
      <c r="BW25" s="663"/>
      <c r="BX25" s="663"/>
      <c r="BY25" s="663"/>
      <c r="BZ25" s="663"/>
      <c r="CA25" s="663"/>
      <c r="CB25" s="708"/>
      <c r="CD25" s="633" t="s">
        <v>295</v>
      </c>
      <c r="CE25" s="634"/>
      <c r="CF25" s="634"/>
      <c r="CG25" s="634"/>
      <c r="CH25" s="634"/>
      <c r="CI25" s="634"/>
      <c r="CJ25" s="634"/>
      <c r="CK25" s="634"/>
      <c r="CL25" s="634"/>
      <c r="CM25" s="634"/>
      <c r="CN25" s="634"/>
      <c r="CO25" s="634"/>
      <c r="CP25" s="634"/>
      <c r="CQ25" s="635"/>
      <c r="CR25" s="636">
        <v>20982939</v>
      </c>
      <c r="CS25" s="646"/>
      <c r="CT25" s="646"/>
      <c r="CU25" s="646"/>
      <c r="CV25" s="646"/>
      <c r="CW25" s="646"/>
      <c r="CX25" s="646"/>
      <c r="CY25" s="647"/>
      <c r="CZ25" s="639">
        <v>16.2</v>
      </c>
      <c r="DA25" s="648"/>
      <c r="DB25" s="648"/>
      <c r="DC25" s="649"/>
      <c r="DD25" s="642">
        <v>19499163</v>
      </c>
      <c r="DE25" s="646"/>
      <c r="DF25" s="646"/>
      <c r="DG25" s="646"/>
      <c r="DH25" s="646"/>
      <c r="DI25" s="646"/>
      <c r="DJ25" s="646"/>
      <c r="DK25" s="647"/>
      <c r="DL25" s="642">
        <v>19174661</v>
      </c>
      <c r="DM25" s="646"/>
      <c r="DN25" s="646"/>
      <c r="DO25" s="646"/>
      <c r="DP25" s="646"/>
      <c r="DQ25" s="646"/>
      <c r="DR25" s="646"/>
      <c r="DS25" s="646"/>
      <c r="DT25" s="646"/>
      <c r="DU25" s="646"/>
      <c r="DV25" s="647"/>
      <c r="DW25" s="639">
        <v>26.8</v>
      </c>
      <c r="DX25" s="648"/>
      <c r="DY25" s="648"/>
      <c r="DZ25" s="648"/>
      <c r="EA25" s="648"/>
      <c r="EB25" s="648"/>
      <c r="EC25" s="667"/>
    </row>
    <row r="26" spans="2:133" ht="11.25" customHeight="1" x14ac:dyDescent="0.15">
      <c r="B26" s="633" t="s">
        <v>296</v>
      </c>
      <c r="C26" s="634"/>
      <c r="D26" s="634"/>
      <c r="E26" s="634"/>
      <c r="F26" s="634"/>
      <c r="G26" s="634"/>
      <c r="H26" s="634"/>
      <c r="I26" s="634"/>
      <c r="J26" s="634"/>
      <c r="K26" s="634"/>
      <c r="L26" s="634"/>
      <c r="M26" s="634"/>
      <c r="N26" s="634"/>
      <c r="O26" s="634"/>
      <c r="P26" s="634"/>
      <c r="Q26" s="635"/>
      <c r="R26" s="636" t="s">
        <v>129</v>
      </c>
      <c r="S26" s="637"/>
      <c r="T26" s="637"/>
      <c r="U26" s="637"/>
      <c r="V26" s="637"/>
      <c r="W26" s="637"/>
      <c r="X26" s="637"/>
      <c r="Y26" s="638"/>
      <c r="Z26" s="662" t="s">
        <v>129</v>
      </c>
      <c r="AA26" s="662"/>
      <c r="AB26" s="662"/>
      <c r="AC26" s="662"/>
      <c r="AD26" s="663" t="s">
        <v>129</v>
      </c>
      <c r="AE26" s="663"/>
      <c r="AF26" s="663"/>
      <c r="AG26" s="663"/>
      <c r="AH26" s="663"/>
      <c r="AI26" s="663"/>
      <c r="AJ26" s="663"/>
      <c r="AK26" s="663"/>
      <c r="AL26" s="639" t="s">
        <v>129</v>
      </c>
      <c r="AM26" s="640"/>
      <c r="AN26" s="640"/>
      <c r="AO26" s="664"/>
      <c r="AP26" s="633" t="s">
        <v>297</v>
      </c>
      <c r="AQ26" s="709"/>
      <c r="AR26" s="709"/>
      <c r="AS26" s="709"/>
      <c r="AT26" s="709"/>
      <c r="AU26" s="709"/>
      <c r="AV26" s="709"/>
      <c r="AW26" s="709"/>
      <c r="AX26" s="709"/>
      <c r="AY26" s="709"/>
      <c r="AZ26" s="709"/>
      <c r="BA26" s="709"/>
      <c r="BB26" s="709"/>
      <c r="BC26" s="709"/>
      <c r="BD26" s="709"/>
      <c r="BE26" s="709"/>
      <c r="BF26" s="710"/>
      <c r="BG26" s="636" t="s">
        <v>129</v>
      </c>
      <c r="BH26" s="637"/>
      <c r="BI26" s="637"/>
      <c r="BJ26" s="637"/>
      <c r="BK26" s="637"/>
      <c r="BL26" s="637"/>
      <c r="BM26" s="637"/>
      <c r="BN26" s="638"/>
      <c r="BO26" s="662" t="s">
        <v>129</v>
      </c>
      <c r="BP26" s="662"/>
      <c r="BQ26" s="662"/>
      <c r="BR26" s="662"/>
      <c r="BS26" s="663" t="s">
        <v>129</v>
      </c>
      <c r="BT26" s="663"/>
      <c r="BU26" s="663"/>
      <c r="BV26" s="663"/>
      <c r="BW26" s="663"/>
      <c r="BX26" s="663"/>
      <c r="BY26" s="663"/>
      <c r="BZ26" s="663"/>
      <c r="CA26" s="663"/>
      <c r="CB26" s="708"/>
      <c r="CD26" s="633" t="s">
        <v>298</v>
      </c>
      <c r="CE26" s="634"/>
      <c r="CF26" s="634"/>
      <c r="CG26" s="634"/>
      <c r="CH26" s="634"/>
      <c r="CI26" s="634"/>
      <c r="CJ26" s="634"/>
      <c r="CK26" s="634"/>
      <c r="CL26" s="634"/>
      <c r="CM26" s="634"/>
      <c r="CN26" s="634"/>
      <c r="CO26" s="634"/>
      <c r="CP26" s="634"/>
      <c r="CQ26" s="635"/>
      <c r="CR26" s="636">
        <v>13067468</v>
      </c>
      <c r="CS26" s="637"/>
      <c r="CT26" s="637"/>
      <c r="CU26" s="637"/>
      <c r="CV26" s="637"/>
      <c r="CW26" s="637"/>
      <c r="CX26" s="637"/>
      <c r="CY26" s="638"/>
      <c r="CZ26" s="639">
        <v>10.1</v>
      </c>
      <c r="DA26" s="648"/>
      <c r="DB26" s="648"/>
      <c r="DC26" s="649"/>
      <c r="DD26" s="642">
        <v>12225031</v>
      </c>
      <c r="DE26" s="637"/>
      <c r="DF26" s="637"/>
      <c r="DG26" s="637"/>
      <c r="DH26" s="637"/>
      <c r="DI26" s="637"/>
      <c r="DJ26" s="637"/>
      <c r="DK26" s="638"/>
      <c r="DL26" s="642" t="s">
        <v>129</v>
      </c>
      <c r="DM26" s="637"/>
      <c r="DN26" s="637"/>
      <c r="DO26" s="637"/>
      <c r="DP26" s="637"/>
      <c r="DQ26" s="637"/>
      <c r="DR26" s="637"/>
      <c r="DS26" s="637"/>
      <c r="DT26" s="637"/>
      <c r="DU26" s="637"/>
      <c r="DV26" s="638"/>
      <c r="DW26" s="639" t="s">
        <v>129</v>
      </c>
      <c r="DX26" s="648"/>
      <c r="DY26" s="648"/>
      <c r="DZ26" s="648"/>
      <c r="EA26" s="648"/>
      <c r="EB26" s="648"/>
      <c r="EC26" s="667"/>
    </row>
    <row r="27" spans="2:133" ht="11.25" customHeight="1" x14ac:dyDescent="0.15">
      <c r="B27" s="633" t="s">
        <v>299</v>
      </c>
      <c r="C27" s="634"/>
      <c r="D27" s="634"/>
      <c r="E27" s="634"/>
      <c r="F27" s="634"/>
      <c r="G27" s="634"/>
      <c r="H27" s="634"/>
      <c r="I27" s="634"/>
      <c r="J27" s="634"/>
      <c r="K27" s="634"/>
      <c r="L27" s="634"/>
      <c r="M27" s="634"/>
      <c r="N27" s="634"/>
      <c r="O27" s="634"/>
      <c r="P27" s="634"/>
      <c r="Q27" s="635"/>
      <c r="R27" s="636">
        <v>69353884</v>
      </c>
      <c r="S27" s="637"/>
      <c r="T27" s="637"/>
      <c r="U27" s="637"/>
      <c r="V27" s="637"/>
      <c r="W27" s="637"/>
      <c r="X27" s="637"/>
      <c r="Y27" s="638"/>
      <c r="Z27" s="662">
        <v>51.6</v>
      </c>
      <c r="AA27" s="662"/>
      <c r="AB27" s="662"/>
      <c r="AC27" s="662"/>
      <c r="AD27" s="663">
        <v>66175445</v>
      </c>
      <c r="AE27" s="663"/>
      <c r="AF27" s="663"/>
      <c r="AG27" s="663"/>
      <c r="AH27" s="663"/>
      <c r="AI27" s="663"/>
      <c r="AJ27" s="663"/>
      <c r="AK27" s="663"/>
      <c r="AL27" s="639">
        <v>98.900001525878906</v>
      </c>
      <c r="AM27" s="640"/>
      <c r="AN27" s="640"/>
      <c r="AO27" s="664"/>
      <c r="AP27" s="633" t="s">
        <v>300</v>
      </c>
      <c r="AQ27" s="634"/>
      <c r="AR27" s="634"/>
      <c r="AS27" s="634"/>
      <c r="AT27" s="634"/>
      <c r="AU27" s="634"/>
      <c r="AV27" s="634"/>
      <c r="AW27" s="634"/>
      <c r="AX27" s="634"/>
      <c r="AY27" s="634"/>
      <c r="AZ27" s="634"/>
      <c r="BA27" s="634"/>
      <c r="BB27" s="634"/>
      <c r="BC27" s="634"/>
      <c r="BD27" s="634"/>
      <c r="BE27" s="634"/>
      <c r="BF27" s="635"/>
      <c r="BG27" s="636">
        <v>32425367</v>
      </c>
      <c r="BH27" s="637"/>
      <c r="BI27" s="637"/>
      <c r="BJ27" s="637"/>
      <c r="BK27" s="637"/>
      <c r="BL27" s="637"/>
      <c r="BM27" s="637"/>
      <c r="BN27" s="638"/>
      <c r="BO27" s="662">
        <v>100</v>
      </c>
      <c r="BP27" s="662"/>
      <c r="BQ27" s="662"/>
      <c r="BR27" s="662"/>
      <c r="BS27" s="663">
        <v>530386</v>
      </c>
      <c r="BT27" s="663"/>
      <c r="BU27" s="663"/>
      <c r="BV27" s="663"/>
      <c r="BW27" s="663"/>
      <c r="BX27" s="663"/>
      <c r="BY27" s="663"/>
      <c r="BZ27" s="663"/>
      <c r="CA27" s="663"/>
      <c r="CB27" s="708"/>
      <c r="CD27" s="633" t="s">
        <v>301</v>
      </c>
      <c r="CE27" s="634"/>
      <c r="CF27" s="634"/>
      <c r="CG27" s="634"/>
      <c r="CH27" s="634"/>
      <c r="CI27" s="634"/>
      <c r="CJ27" s="634"/>
      <c r="CK27" s="634"/>
      <c r="CL27" s="634"/>
      <c r="CM27" s="634"/>
      <c r="CN27" s="634"/>
      <c r="CO27" s="634"/>
      <c r="CP27" s="634"/>
      <c r="CQ27" s="635"/>
      <c r="CR27" s="636">
        <v>34587564</v>
      </c>
      <c r="CS27" s="646"/>
      <c r="CT27" s="646"/>
      <c r="CU27" s="646"/>
      <c r="CV27" s="646"/>
      <c r="CW27" s="646"/>
      <c r="CX27" s="646"/>
      <c r="CY27" s="647"/>
      <c r="CZ27" s="639">
        <v>26.7</v>
      </c>
      <c r="DA27" s="648"/>
      <c r="DB27" s="648"/>
      <c r="DC27" s="649"/>
      <c r="DD27" s="642">
        <v>8925195</v>
      </c>
      <c r="DE27" s="646"/>
      <c r="DF27" s="646"/>
      <c r="DG27" s="646"/>
      <c r="DH27" s="646"/>
      <c r="DI27" s="646"/>
      <c r="DJ27" s="646"/>
      <c r="DK27" s="647"/>
      <c r="DL27" s="642">
        <v>7776175</v>
      </c>
      <c r="DM27" s="646"/>
      <c r="DN27" s="646"/>
      <c r="DO27" s="646"/>
      <c r="DP27" s="646"/>
      <c r="DQ27" s="646"/>
      <c r="DR27" s="646"/>
      <c r="DS27" s="646"/>
      <c r="DT27" s="646"/>
      <c r="DU27" s="646"/>
      <c r="DV27" s="647"/>
      <c r="DW27" s="639">
        <v>10.9</v>
      </c>
      <c r="DX27" s="648"/>
      <c r="DY27" s="648"/>
      <c r="DZ27" s="648"/>
      <c r="EA27" s="648"/>
      <c r="EB27" s="648"/>
      <c r="EC27" s="667"/>
    </row>
    <row r="28" spans="2:133" ht="11.25" customHeight="1" x14ac:dyDescent="0.15">
      <c r="B28" s="633" t="s">
        <v>302</v>
      </c>
      <c r="C28" s="634"/>
      <c r="D28" s="634"/>
      <c r="E28" s="634"/>
      <c r="F28" s="634"/>
      <c r="G28" s="634"/>
      <c r="H28" s="634"/>
      <c r="I28" s="634"/>
      <c r="J28" s="634"/>
      <c r="K28" s="634"/>
      <c r="L28" s="634"/>
      <c r="M28" s="634"/>
      <c r="N28" s="634"/>
      <c r="O28" s="634"/>
      <c r="P28" s="634"/>
      <c r="Q28" s="635"/>
      <c r="R28" s="636">
        <v>36913</v>
      </c>
      <c r="S28" s="637"/>
      <c r="T28" s="637"/>
      <c r="U28" s="637"/>
      <c r="V28" s="637"/>
      <c r="W28" s="637"/>
      <c r="X28" s="637"/>
      <c r="Y28" s="638"/>
      <c r="Z28" s="662">
        <v>0</v>
      </c>
      <c r="AA28" s="662"/>
      <c r="AB28" s="662"/>
      <c r="AC28" s="662"/>
      <c r="AD28" s="663">
        <v>36913</v>
      </c>
      <c r="AE28" s="663"/>
      <c r="AF28" s="663"/>
      <c r="AG28" s="663"/>
      <c r="AH28" s="663"/>
      <c r="AI28" s="663"/>
      <c r="AJ28" s="663"/>
      <c r="AK28" s="663"/>
      <c r="AL28" s="639">
        <v>0.1</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303</v>
      </c>
      <c r="CE28" s="634"/>
      <c r="CF28" s="634"/>
      <c r="CG28" s="634"/>
      <c r="CH28" s="634"/>
      <c r="CI28" s="634"/>
      <c r="CJ28" s="634"/>
      <c r="CK28" s="634"/>
      <c r="CL28" s="634"/>
      <c r="CM28" s="634"/>
      <c r="CN28" s="634"/>
      <c r="CO28" s="634"/>
      <c r="CP28" s="634"/>
      <c r="CQ28" s="635"/>
      <c r="CR28" s="636">
        <v>16584544</v>
      </c>
      <c r="CS28" s="637"/>
      <c r="CT28" s="637"/>
      <c r="CU28" s="637"/>
      <c r="CV28" s="637"/>
      <c r="CW28" s="637"/>
      <c r="CX28" s="637"/>
      <c r="CY28" s="638"/>
      <c r="CZ28" s="639">
        <v>12.8</v>
      </c>
      <c r="DA28" s="648"/>
      <c r="DB28" s="648"/>
      <c r="DC28" s="649"/>
      <c r="DD28" s="642">
        <v>15489336</v>
      </c>
      <c r="DE28" s="637"/>
      <c r="DF28" s="637"/>
      <c r="DG28" s="637"/>
      <c r="DH28" s="637"/>
      <c r="DI28" s="637"/>
      <c r="DJ28" s="637"/>
      <c r="DK28" s="638"/>
      <c r="DL28" s="642">
        <v>15489336</v>
      </c>
      <c r="DM28" s="637"/>
      <c r="DN28" s="637"/>
      <c r="DO28" s="637"/>
      <c r="DP28" s="637"/>
      <c r="DQ28" s="637"/>
      <c r="DR28" s="637"/>
      <c r="DS28" s="637"/>
      <c r="DT28" s="637"/>
      <c r="DU28" s="637"/>
      <c r="DV28" s="638"/>
      <c r="DW28" s="639">
        <v>21.7</v>
      </c>
      <c r="DX28" s="648"/>
      <c r="DY28" s="648"/>
      <c r="DZ28" s="648"/>
      <c r="EA28" s="648"/>
      <c r="EB28" s="648"/>
      <c r="EC28" s="667"/>
    </row>
    <row r="29" spans="2:133" ht="11.25" customHeight="1" x14ac:dyDescent="0.15">
      <c r="B29" s="633" t="s">
        <v>304</v>
      </c>
      <c r="C29" s="634"/>
      <c r="D29" s="634"/>
      <c r="E29" s="634"/>
      <c r="F29" s="634"/>
      <c r="G29" s="634"/>
      <c r="H29" s="634"/>
      <c r="I29" s="634"/>
      <c r="J29" s="634"/>
      <c r="K29" s="634"/>
      <c r="L29" s="634"/>
      <c r="M29" s="634"/>
      <c r="N29" s="634"/>
      <c r="O29" s="634"/>
      <c r="P29" s="634"/>
      <c r="Q29" s="635"/>
      <c r="R29" s="636">
        <v>594605</v>
      </c>
      <c r="S29" s="637"/>
      <c r="T29" s="637"/>
      <c r="U29" s="637"/>
      <c r="V29" s="637"/>
      <c r="W29" s="637"/>
      <c r="X29" s="637"/>
      <c r="Y29" s="638"/>
      <c r="Z29" s="662">
        <v>0.4</v>
      </c>
      <c r="AA29" s="662"/>
      <c r="AB29" s="662"/>
      <c r="AC29" s="662"/>
      <c r="AD29" s="663" t="s">
        <v>129</v>
      </c>
      <c r="AE29" s="663"/>
      <c r="AF29" s="663"/>
      <c r="AG29" s="663"/>
      <c r="AH29" s="663"/>
      <c r="AI29" s="663"/>
      <c r="AJ29" s="663"/>
      <c r="AK29" s="663"/>
      <c r="AL29" s="639" t="s">
        <v>129</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305</v>
      </c>
      <c r="CE29" s="657"/>
      <c r="CF29" s="633" t="s">
        <v>70</v>
      </c>
      <c r="CG29" s="634"/>
      <c r="CH29" s="634"/>
      <c r="CI29" s="634"/>
      <c r="CJ29" s="634"/>
      <c r="CK29" s="634"/>
      <c r="CL29" s="634"/>
      <c r="CM29" s="634"/>
      <c r="CN29" s="634"/>
      <c r="CO29" s="634"/>
      <c r="CP29" s="634"/>
      <c r="CQ29" s="635"/>
      <c r="CR29" s="636">
        <v>16584474</v>
      </c>
      <c r="CS29" s="646"/>
      <c r="CT29" s="646"/>
      <c r="CU29" s="646"/>
      <c r="CV29" s="646"/>
      <c r="CW29" s="646"/>
      <c r="CX29" s="646"/>
      <c r="CY29" s="647"/>
      <c r="CZ29" s="639">
        <v>12.8</v>
      </c>
      <c r="DA29" s="648"/>
      <c r="DB29" s="648"/>
      <c r="DC29" s="649"/>
      <c r="DD29" s="642">
        <v>15489266</v>
      </c>
      <c r="DE29" s="646"/>
      <c r="DF29" s="646"/>
      <c r="DG29" s="646"/>
      <c r="DH29" s="646"/>
      <c r="DI29" s="646"/>
      <c r="DJ29" s="646"/>
      <c r="DK29" s="647"/>
      <c r="DL29" s="642">
        <v>15489266</v>
      </c>
      <c r="DM29" s="646"/>
      <c r="DN29" s="646"/>
      <c r="DO29" s="646"/>
      <c r="DP29" s="646"/>
      <c r="DQ29" s="646"/>
      <c r="DR29" s="646"/>
      <c r="DS29" s="646"/>
      <c r="DT29" s="646"/>
      <c r="DU29" s="646"/>
      <c r="DV29" s="647"/>
      <c r="DW29" s="639">
        <v>21.7</v>
      </c>
      <c r="DX29" s="648"/>
      <c r="DY29" s="648"/>
      <c r="DZ29" s="648"/>
      <c r="EA29" s="648"/>
      <c r="EB29" s="648"/>
      <c r="EC29" s="667"/>
    </row>
    <row r="30" spans="2:133" ht="11.25" customHeight="1" x14ac:dyDescent="0.15">
      <c r="B30" s="633" t="s">
        <v>306</v>
      </c>
      <c r="C30" s="634"/>
      <c r="D30" s="634"/>
      <c r="E30" s="634"/>
      <c r="F30" s="634"/>
      <c r="G30" s="634"/>
      <c r="H30" s="634"/>
      <c r="I30" s="634"/>
      <c r="J30" s="634"/>
      <c r="K30" s="634"/>
      <c r="L30" s="634"/>
      <c r="M30" s="634"/>
      <c r="N30" s="634"/>
      <c r="O30" s="634"/>
      <c r="P30" s="634"/>
      <c r="Q30" s="635"/>
      <c r="R30" s="636">
        <v>2493263</v>
      </c>
      <c r="S30" s="637"/>
      <c r="T30" s="637"/>
      <c r="U30" s="637"/>
      <c r="V30" s="637"/>
      <c r="W30" s="637"/>
      <c r="X30" s="637"/>
      <c r="Y30" s="638"/>
      <c r="Z30" s="662">
        <v>1.9</v>
      </c>
      <c r="AA30" s="662"/>
      <c r="AB30" s="662"/>
      <c r="AC30" s="662"/>
      <c r="AD30" s="663">
        <v>195279</v>
      </c>
      <c r="AE30" s="663"/>
      <c r="AF30" s="663"/>
      <c r="AG30" s="663"/>
      <c r="AH30" s="663"/>
      <c r="AI30" s="663"/>
      <c r="AJ30" s="663"/>
      <c r="AK30" s="663"/>
      <c r="AL30" s="639">
        <v>0.3</v>
      </c>
      <c r="AM30" s="640"/>
      <c r="AN30" s="640"/>
      <c r="AO30" s="664"/>
      <c r="AP30" s="689" t="s">
        <v>224</v>
      </c>
      <c r="AQ30" s="690"/>
      <c r="AR30" s="690"/>
      <c r="AS30" s="690"/>
      <c r="AT30" s="690"/>
      <c r="AU30" s="690"/>
      <c r="AV30" s="690"/>
      <c r="AW30" s="690"/>
      <c r="AX30" s="690"/>
      <c r="AY30" s="690"/>
      <c r="AZ30" s="690"/>
      <c r="BA30" s="690"/>
      <c r="BB30" s="690"/>
      <c r="BC30" s="690"/>
      <c r="BD30" s="690"/>
      <c r="BE30" s="690"/>
      <c r="BF30" s="691"/>
      <c r="BG30" s="689" t="s">
        <v>307</v>
      </c>
      <c r="BH30" s="706"/>
      <c r="BI30" s="706"/>
      <c r="BJ30" s="706"/>
      <c r="BK30" s="706"/>
      <c r="BL30" s="706"/>
      <c r="BM30" s="706"/>
      <c r="BN30" s="706"/>
      <c r="BO30" s="706"/>
      <c r="BP30" s="706"/>
      <c r="BQ30" s="707"/>
      <c r="BR30" s="689" t="s">
        <v>308</v>
      </c>
      <c r="BS30" s="706"/>
      <c r="BT30" s="706"/>
      <c r="BU30" s="706"/>
      <c r="BV30" s="706"/>
      <c r="BW30" s="706"/>
      <c r="BX30" s="706"/>
      <c r="BY30" s="706"/>
      <c r="BZ30" s="706"/>
      <c r="CA30" s="706"/>
      <c r="CB30" s="707"/>
      <c r="CD30" s="658"/>
      <c r="CE30" s="659"/>
      <c r="CF30" s="633" t="s">
        <v>309</v>
      </c>
      <c r="CG30" s="634"/>
      <c r="CH30" s="634"/>
      <c r="CI30" s="634"/>
      <c r="CJ30" s="634"/>
      <c r="CK30" s="634"/>
      <c r="CL30" s="634"/>
      <c r="CM30" s="634"/>
      <c r="CN30" s="634"/>
      <c r="CO30" s="634"/>
      <c r="CP30" s="634"/>
      <c r="CQ30" s="635"/>
      <c r="CR30" s="636">
        <v>16133570</v>
      </c>
      <c r="CS30" s="637"/>
      <c r="CT30" s="637"/>
      <c r="CU30" s="637"/>
      <c r="CV30" s="637"/>
      <c r="CW30" s="637"/>
      <c r="CX30" s="637"/>
      <c r="CY30" s="638"/>
      <c r="CZ30" s="639">
        <v>12.4</v>
      </c>
      <c r="DA30" s="648"/>
      <c r="DB30" s="648"/>
      <c r="DC30" s="649"/>
      <c r="DD30" s="642">
        <v>15050354</v>
      </c>
      <c r="DE30" s="637"/>
      <c r="DF30" s="637"/>
      <c r="DG30" s="637"/>
      <c r="DH30" s="637"/>
      <c r="DI30" s="637"/>
      <c r="DJ30" s="637"/>
      <c r="DK30" s="638"/>
      <c r="DL30" s="642">
        <v>15050354</v>
      </c>
      <c r="DM30" s="637"/>
      <c r="DN30" s="637"/>
      <c r="DO30" s="637"/>
      <c r="DP30" s="637"/>
      <c r="DQ30" s="637"/>
      <c r="DR30" s="637"/>
      <c r="DS30" s="637"/>
      <c r="DT30" s="637"/>
      <c r="DU30" s="637"/>
      <c r="DV30" s="638"/>
      <c r="DW30" s="639">
        <v>21.1</v>
      </c>
      <c r="DX30" s="648"/>
      <c r="DY30" s="648"/>
      <c r="DZ30" s="648"/>
      <c r="EA30" s="648"/>
      <c r="EB30" s="648"/>
      <c r="EC30" s="667"/>
    </row>
    <row r="31" spans="2:133" ht="11.25" customHeight="1" x14ac:dyDescent="0.15">
      <c r="B31" s="633" t="s">
        <v>310</v>
      </c>
      <c r="C31" s="634"/>
      <c r="D31" s="634"/>
      <c r="E31" s="634"/>
      <c r="F31" s="634"/>
      <c r="G31" s="634"/>
      <c r="H31" s="634"/>
      <c r="I31" s="634"/>
      <c r="J31" s="634"/>
      <c r="K31" s="634"/>
      <c r="L31" s="634"/>
      <c r="M31" s="634"/>
      <c r="N31" s="634"/>
      <c r="O31" s="634"/>
      <c r="P31" s="634"/>
      <c r="Q31" s="635"/>
      <c r="R31" s="636">
        <v>939554</v>
      </c>
      <c r="S31" s="637"/>
      <c r="T31" s="637"/>
      <c r="U31" s="637"/>
      <c r="V31" s="637"/>
      <c r="W31" s="637"/>
      <c r="X31" s="637"/>
      <c r="Y31" s="638"/>
      <c r="Z31" s="662">
        <v>0.7</v>
      </c>
      <c r="AA31" s="662"/>
      <c r="AB31" s="662"/>
      <c r="AC31" s="662"/>
      <c r="AD31" s="663" t="s">
        <v>129</v>
      </c>
      <c r="AE31" s="663"/>
      <c r="AF31" s="663"/>
      <c r="AG31" s="663"/>
      <c r="AH31" s="663"/>
      <c r="AI31" s="663"/>
      <c r="AJ31" s="663"/>
      <c r="AK31" s="663"/>
      <c r="AL31" s="639" t="s">
        <v>129</v>
      </c>
      <c r="AM31" s="640"/>
      <c r="AN31" s="640"/>
      <c r="AO31" s="664"/>
      <c r="AP31" s="700" t="s">
        <v>311</v>
      </c>
      <c r="AQ31" s="701"/>
      <c r="AR31" s="701"/>
      <c r="AS31" s="701"/>
      <c r="AT31" s="702" t="s">
        <v>312</v>
      </c>
      <c r="AU31" s="343"/>
      <c r="AV31" s="343"/>
      <c r="AW31" s="343"/>
      <c r="AX31" s="686" t="s">
        <v>189</v>
      </c>
      <c r="AY31" s="687"/>
      <c r="AZ31" s="687"/>
      <c r="BA31" s="687"/>
      <c r="BB31" s="687"/>
      <c r="BC31" s="687"/>
      <c r="BD31" s="687"/>
      <c r="BE31" s="687"/>
      <c r="BF31" s="688"/>
      <c r="BG31" s="696">
        <v>99.3</v>
      </c>
      <c r="BH31" s="697"/>
      <c r="BI31" s="697"/>
      <c r="BJ31" s="697"/>
      <c r="BK31" s="697"/>
      <c r="BL31" s="697"/>
      <c r="BM31" s="698">
        <v>97.7</v>
      </c>
      <c r="BN31" s="697"/>
      <c r="BO31" s="697"/>
      <c r="BP31" s="697"/>
      <c r="BQ31" s="699"/>
      <c r="BR31" s="696">
        <v>98.2</v>
      </c>
      <c r="BS31" s="697"/>
      <c r="BT31" s="697"/>
      <c r="BU31" s="697"/>
      <c r="BV31" s="697"/>
      <c r="BW31" s="697"/>
      <c r="BX31" s="698">
        <v>96.6</v>
      </c>
      <c r="BY31" s="697"/>
      <c r="BZ31" s="697"/>
      <c r="CA31" s="697"/>
      <c r="CB31" s="699"/>
      <c r="CD31" s="658"/>
      <c r="CE31" s="659"/>
      <c r="CF31" s="633" t="s">
        <v>313</v>
      </c>
      <c r="CG31" s="634"/>
      <c r="CH31" s="634"/>
      <c r="CI31" s="634"/>
      <c r="CJ31" s="634"/>
      <c r="CK31" s="634"/>
      <c r="CL31" s="634"/>
      <c r="CM31" s="634"/>
      <c r="CN31" s="634"/>
      <c r="CO31" s="634"/>
      <c r="CP31" s="634"/>
      <c r="CQ31" s="635"/>
      <c r="CR31" s="636">
        <v>450904</v>
      </c>
      <c r="CS31" s="646"/>
      <c r="CT31" s="646"/>
      <c r="CU31" s="646"/>
      <c r="CV31" s="646"/>
      <c r="CW31" s="646"/>
      <c r="CX31" s="646"/>
      <c r="CY31" s="647"/>
      <c r="CZ31" s="639">
        <v>0.3</v>
      </c>
      <c r="DA31" s="648"/>
      <c r="DB31" s="648"/>
      <c r="DC31" s="649"/>
      <c r="DD31" s="642">
        <v>438912</v>
      </c>
      <c r="DE31" s="646"/>
      <c r="DF31" s="646"/>
      <c r="DG31" s="646"/>
      <c r="DH31" s="646"/>
      <c r="DI31" s="646"/>
      <c r="DJ31" s="646"/>
      <c r="DK31" s="647"/>
      <c r="DL31" s="642">
        <v>438912</v>
      </c>
      <c r="DM31" s="646"/>
      <c r="DN31" s="646"/>
      <c r="DO31" s="646"/>
      <c r="DP31" s="646"/>
      <c r="DQ31" s="646"/>
      <c r="DR31" s="646"/>
      <c r="DS31" s="646"/>
      <c r="DT31" s="646"/>
      <c r="DU31" s="646"/>
      <c r="DV31" s="647"/>
      <c r="DW31" s="639">
        <v>0.6</v>
      </c>
      <c r="DX31" s="648"/>
      <c r="DY31" s="648"/>
      <c r="DZ31" s="648"/>
      <c r="EA31" s="648"/>
      <c r="EB31" s="648"/>
      <c r="EC31" s="667"/>
    </row>
    <row r="32" spans="2:133" ht="11.25" customHeight="1" x14ac:dyDescent="0.15">
      <c r="B32" s="633" t="s">
        <v>314</v>
      </c>
      <c r="C32" s="634"/>
      <c r="D32" s="634"/>
      <c r="E32" s="634"/>
      <c r="F32" s="634"/>
      <c r="G32" s="634"/>
      <c r="H32" s="634"/>
      <c r="I32" s="634"/>
      <c r="J32" s="634"/>
      <c r="K32" s="634"/>
      <c r="L32" s="634"/>
      <c r="M32" s="634"/>
      <c r="N32" s="634"/>
      <c r="O32" s="634"/>
      <c r="P32" s="634"/>
      <c r="Q32" s="635"/>
      <c r="R32" s="636">
        <v>30263896</v>
      </c>
      <c r="S32" s="637"/>
      <c r="T32" s="637"/>
      <c r="U32" s="637"/>
      <c r="V32" s="637"/>
      <c r="W32" s="637"/>
      <c r="X32" s="637"/>
      <c r="Y32" s="638"/>
      <c r="Z32" s="662">
        <v>22.5</v>
      </c>
      <c r="AA32" s="662"/>
      <c r="AB32" s="662"/>
      <c r="AC32" s="662"/>
      <c r="AD32" s="663" t="s">
        <v>129</v>
      </c>
      <c r="AE32" s="663"/>
      <c r="AF32" s="663"/>
      <c r="AG32" s="663"/>
      <c r="AH32" s="663"/>
      <c r="AI32" s="663"/>
      <c r="AJ32" s="663"/>
      <c r="AK32" s="663"/>
      <c r="AL32" s="639" t="s">
        <v>129</v>
      </c>
      <c r="AM32" s="640"/>
      <c r="AN32" s="640"/>
      <c r="AO32" s="664"/>
      <c r="AP32" s="673"/>
      <c r="AQ32" s="674"/>
      <c r="AR32" s="674"/>
      <c r="AS32" s="674"/>
      <c r="AT32" s="703"/>
      <c r="AU32" s="342" t="s">
        <v>315</v>
      </c>
      <c r="AX32" s="633" t="s">
        <v>316</v>
      </c>
      <c r="AY32" s="634"/>
      <c r="AZ32" s="634"/>
      <c r="BA32" s="634"/>
      <c r="BB32" s="634"/>
      <c r="BC32" s="634"/>
      <c r="BD32" s="634"/>
      <c r="BE32" s="634"/>
      <c r="BF32" s="635"/>
      <c r="BG32" s="705">
        <v>99.3</v>
      </c>
      <c r="BH32" s="646"/>
      <c r="BI32" s="646"/>
      <c r="BJ32" s="646"/>
      <c r="BK32" s="646"/>
      <c r="BL32" s="646"/>
      <c r="BM32" s="640">
        <v>97.4</v>
      </c>
      <c r="BN32" s="646"/>
      <c r="BO32" s="646"/>
      <c r="BP32" s="646"/>
      <c r="BQ32" s="671"/>
      <c r="BR32" s="705">
        <v>98.9</v>
      </c>
      <c r="BS32" s="646"/>
      <c r="BT32" s="646"/>
      <c r="BU32" s="646"/>
      <c r="BV32" s="646"/>
      <c r="BW32" s="646"/>
      <c r="BX32" s="640">
        <v>97.1</v>
      </c>
      <c r="BY32" s="646"/>
      <c r="BZ32" s="646"/>
      <c r="CA32" s="646"/>
      <c r="CB32" s="671"/>
      <c r="CD32" s="660"/>
      <c r="CE32" s="661"/>
      <c r="CF32" s="633" t="s">
        <v>317</v>
      </c>
      <c r="CG32" s="634"/>
      <c r="CH32" s="634"/>
      <c r="CI32" s="634"/>
      <c r="CJ32" s="634"/>
      <c r="CK32" s="634"/>
      <c r="CL32" s="634"/>
      <c r="CM32" s="634"/>
      <c r="CN32" s="634"/>
      <c r="CO32" s="634"/>
      <c r="CP32" s="634"/>
      <c r="CQ32" s="635"/>
      <c r="CR32" s="636">
        <v>70</v>
      </c>
      <c r="CS32" s="637"/>
      <c r="CT32" s="637"/>
      <c r="CU32" s="637"/>
      <c r="CV32" s="637"/>
      <c r="CW32" s="637"/>
      <c r="CX32" s="637"/>
      <c r="CY32" s="638"/>
      <c r="CZ32" s="639">
        <v>0</v>
      </c>
      <c r="DA32" s="648"/>
      <c r="DB32" s="648"/>
      <c r="DC32" s="649"/>
      <c r="DD32" s="642">
        <v>70</v>
      </c>
      <c r="DE32" s="637"/>
      <c r="DF32" s="637"/>
      <c r="DG32" s="637"/>
      <c r="DH32" s="637"/>
      <c r="DI32" s="637"/>
      <c r="DJ32" s="637"/>
      <c r="DK32" s="638"/>
      <c r="DL32" s="642">
        <v>70</v>
      </c>
      <c r="DM32" s="637"/>
      <c r="DN32" s="637"/>
      <c r="DO32" s="637"/>
      <c r="DP32" s="637"/>
      <c r="DQ32" s="637"/>
      <c r="DR32" s="637"/>
      <c r="DS32" s="637"/>
      <c r="DT32" s="637"/>
      <c r="DU32" s="637"/>
      <c r="DV32" s="638"/>
      <c r="DW32" s="639">
        <v>0</v>
      </c>
      <c r="DX32" s="648"/>
      <c r="DY32" s="648"/>
      <c r="DZ32" s="648"/>
      <c r="EA32" s="648"/>
      <c r="EB32" s="648"/>
      <c r="EC32" s="667"/>
    </row>
    <row r="33" spans="2:133" ht="11.25" customHeight="1" x14ac:dyDescent="0.15">
      <c r="B33" s="693" t="s">
        <v>318</v>
      </c>
      <c r="C33" s="694"/>
      <c r="D33" s="694"/>
      <c r="E33" s="694"/>
      <c r="F33" s="694"/>
      <c r="G33" s="694"/>
      <c r="H33" s="694"/>
      <c r="I33" s="694"/>
      <c r="J33" s="694"/>
      <c r="K33" s="694"/>
      <c r="L33" s="694"/>
      <c r="M33" s="694"/>
      <c r="N33" s="694"/>
      <c r="O33" s="694"/>
      <c r="P33" s="694"/>
      <c r="Q33" s="695"/>
      <c r="R33" s="636">
        <v>72319</v>
      </c>
      <c r="S33" s="637"/>
      <c r="T33" s="637"/>
      <c r="U33" s="637"/>
      <c r="V33" s="637"/>
      <c r="W33" s="637"/>
      <c r="X33" s="637"/>
      <c r="Y33" s="638"/>
      <c r="Z33" s="662">
        <v>0.1</v>
      </c>
      <c r="AA33" s="662"/>
      <c r="AB33" s="662"/>
      <c r="AC33" s="662"/>
      <c r="AD33" s="663">
        <v>72319</v>
      </c>
      <c r="AE33" s="663"/>
      <c r="AF33" s="663"/>
      <c r="AG33" s="663"/>
      <c r="AH33" s="663"/>
      <c r="AI33" s="663"/>
      <c r="AJ33" s="663"/>
      <c r="AK33" s="663"/>
      <c r="AL33" s="639">
        <v>0.1</v>
      </c>
      <c r="AM33" s="640"/>
      <c r="AN33" s="640"/>
      <c r="AO33" s="664"/>
      <c r="AP33" s="675"/>
      <c r="AQ33" s="676"/>
      <c r="AR33" s="676"/>
      <c r="AS33" s="676"/>
      <c r="AT33" s="704"/>
      <c r="AU33" s="341"/>
      <c r="AV33" s="341"/>
      <c r="AW33" s="341"/>
      <c r="AX33" s="613" t="s">
        <v>319</v>
      </c>
      <c r="AY33" s="614"/>
      <c r="AZ33" s="614"/>
      <c r="BA33" s="614"/>
      <c r="BB33" s="614"/>
      <c r="BC33" s="614"/>
      <c r="BD33" s="614"/>
      <c r="BE33" s="614"/>
      <c r="BF33" s="615"/>
      <c r="BG33" s="692">
        <v>99.3</v>
      </c>
      <c r="BH33" s="617"/>
      <c r="BI33" s="617"/>
      <c r="BJ33" s="617"/>
      <c r="BK33" s="617"/>
      <c r="BL33" s="617"/>
      <c r="BM33" s="654">
        <v>97.9</v>
      </c>
      <c r="BN33" s="617"/>
      <c r="BO33" s="617"/>
      <c r="BP33" s="617"/>
      <c r="BQ33" s="665"/>
      <c r="BR33" s="692">
        <v>97.3</v>
      </c>
      <c r="BS33" s="617"/>
      <c r="BT33" s="617"/>
      <c r="BU33" s="617"/>
      <c r="BV33" s="617"/>
      <c r="BW33" s="617"/>
      <c r="BX33" s="654">
        <v>95.9</v>
      </c>
      <c r="BY33" s="617"/>
      <c r="BZ33" s="617"/>
      <c r="CA33" s="617"/>
      <c r="CB33" s="665"/>
      <c r="CD33" s="633" t="s">
        <v>320</v>
      </c>
      <c r="CE33" s="634"/>
      <c r="CF33" s="634"/>
      <c r="CG33" s="634"/>
      <c r="CH33" s="634"/>
      <c r="CI33" s="634"/>
      <c r="CJ33" s="634"/>
      <c r="CK33" s="634"/>
      <c r="CL33" s="634"/>
      <c r="CM33" s="634"/>
      <c r="CN33" s="634"/>
      <c r="CO33" s="634"/>
      <c r="CP33" s="634"/>
      <c r="CQ33" s="635"/>
      <c r="CR33" s="636">
        <v>47716093</v>
      </c>
      <c r="CS33" s="646"/>
      <c r="CT33" s="646"/>
      <c r="CU33" s="646"/>
      <c r="CV33" s="646"/>
      <c r="CW33" s="646"/>
      <c r="CX33" s="646"/>
      <c r="CY33" s="647"/>
      <c r="CZ33" s="639">
        <v>36.799999999999997</v>
      </c>
      <c r="DA33" s="648"/>
      <c r="DB33" s="648"/>
      <c r="DC33" s="649"/>
      <c r="DD33" s="642">
        <v>34292757</v>
      </c>
      <c r="DE33" s="646"/>
      <c r="DF33" s="646"/>
      <c r="DG33" s="646"/>
      <c r="DH33" s="646"/>
      <c r="DI33" s="646"/>
      <c r="DJ33" s="646"/>
      <c r="DK33" s="647"/>
      <c r="DL33" s="642">
        <v>24355045</v>
      </c>
      <c r="DM33" s="646"/>
      <c r="DN33" s="646"/>
      <c r="DO33" s="646"/>
      <c r="DP33" s="646"/>
      <c r="DQ33" s="646"/>
      <c r="DR33" s="646"/>
      <c r="DS33" s="646"/>
      <c r="DT33" s="646"/>
      <c r="DU33" s="646"/>
      <c r="DV33" s="647"/>
      <c r="DW33" s="639">
        <v>34.1</v>
      </c>
      <c r="DX33" s="648"/>
      <c r="DY33" s="648"/>
      <c r="DZ33" s="648"/>
      <c r="EA33" s="648"/>
      <c r="EB33" s="648"/>
      <c r="EC33" s="667"/>
    </row>
    <row r="34" spans="2:133" ht="11.25" customHeight="1" x14ac:dyDescent="0.15">
      <c r="B34" s="633" t="s">
        <v>321</v>
      </c>
      <c r="C34" s="634"/>
      <c r="D34" s="634"/>
      <c r="E34" s="634"/>
      <c r="F34" s="634"/>
      <c r="G34" s="634"/>
      <c r="H34" s="634"/>
      <c r="I34" s="634"/>
      <c r="J34" s="634"/>
      <c r="K34" s="634"/>
      <c r="L34" s="634"/>
      <c r="M34" s="634"/>
      <c r="N34" s="634"/>
      <c r="O34" s="634"/>
      <c r="P34" s="634"/>
      <c r="Q34" s="635"/>
      <c r="R34" s="636">
        <v>8864478</v>
      </c>
      <c r="S34" s="637"/>
      <c r="T34" s="637"/>
      <c r="U34" s="637"/>
      <c r="V34" s="637"/>
      <c r="W34" s="637"/>
      <c r="X34" s="637"/>
      <c r="Y34" s="638"/>
      <c r="Z34" s="662">
        <v>6.6</v>
      </c>
      <c r="AA34" s="662"/>
      <c r="AB34" s="662"/>
      <c r="AC34" s="662"/>
      <c r="AD34" s="663" t="s">
        <v>129</v>
      </c>
      <c r="AE34" s="663"/>
      <c r="AF34" s="663"/>
      <c r="AG34" s="663"/>
      <c r="AH34" s="663"/>
      <c r="AI34" s="663"/>
      <c r="AJ34" s="663"/>
      <c r="AK34" s="663"/>
      <c r="AL34" s="639" t="s">
        <v>129</v>
      </c>
      <c r="AM34" s="640"/>
      <c r="AN34" s="640"/>
      <c r="AO34" s="664"/>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3" t="s">
        <v>322</v>
      </c>
      <c r="CE34" s="634"/>
      <c r="CF34" s="634"/>
      <c r="CG34" s="634"/>
      <c r="CH34" s="634"/>
      <c r="CI34" s="634"/>
      <c r="CJ34" s="634"/>
      <c r="CK34" s="634"/>
      <c r="CL34" s="634"/>
      <c r="CM34" s="634"/>
      <c r="CN34" s="634"/>
      <c r="CO34" s="634"/>
      <c r="CP34" s="634"/>
      <c r="CQ34" s="635"/>
      <c r="CR34" s="636">
        <v>18167347</v>
      </c>
      <c r="CS34" s="637"/>
      <c r="CT34" s="637"/>
      <c r="CU34" s="637"/>
      <c r="CV34" s="637"/>
      <c r="CW34" s="637"/>
      <c r="CX34" s="637"/>
      <c r="CY34" s="638"/>
      <c r="CZ34" s="639">
        <v>14</v>
      </c>
      <c r="DA34" s="648"/>
      <c r="DB34" s="648"/>
      <c r="DC34" s="649"/>
      <c r="DD34" s="642">
        <v>11010136</v>
      </c>
      <c r="DE34" s="637"/>
      <c r="DF34" s="637"/>
      <c r="DG34" s="637"/>
      <c r="DH34" s="637"/>
      <c r="DI34" s="637"/>
      <c r="DJ34" s="637"/>
      <c r="DK34" s="638"/>
      <c r="DL34" s="642">
        <v>8980217</v>
      </c>
      <c r="DM34" s="637"/>
      <c r="DN34" s="637"/>
      <c r="DO34" s="637"/>
      <c r="DP34" s="637"/>
      <c r="DQ34" s="637"/>
      <c r="DR34" s="637"/>
      <c r="DS34" s="637"/>
      <c r="DT34" s="637"/>
      <c r="DU34" s="637"/>
      <c r="DV34" s="638"/>
      <c r="DW34" s="639">
        <v>12.6</v>
      </c>
      <c r="DX34" s="648"/>
      <c r="DY34" s="648"/>
      <c r="DZ34" s="648"/>
      <c r="EA34" s="648"/>
      <c r="EB34" s="648"/>
      <c r="EC34" s="667"/>
    </row>
    <row r="35" spans="2:133" ht="11.25" customHeight="1" x14ac:dyDescent="0.15">
      <c r="B35" s="633" t="s">
        <v>323</v>
      </c>
      <c r="C35" s="634"/>
      <c r="D35" s="634"/>
      <c r="E35" s="634"/>
      <c r="F35" s="634"/>
      <c r="G35" s="634"/>
      <c r="H35" s="634"/>
      <c r="I35" s="634"/>
      <c r="J35" s="634"/>
      <c r="K35" s="634"/>
      <c r="L35" s="634"/>
      <c r="M35" s="634"/>
      <c r="N35" s="634"/>
      <c r="O35" s="634"/>
      <c r="P35" s="634"/>
      <c r="Q35" s="635"/>
      <c r="R35" s="636">
        <v>504825</v>
      </c>
      <c r="S35" s="637"/>
      <c r="T35" s="637"/>
      <c r="U35" s="637"/>
      <c r="V35" s="637"/>
      <c r="W35" s="637"/>
      <c r="X35" s="637"/>
      <c r="Y35" s="638"/>
      <c r="Z35" s="662">
        <v>0.4</v>
      </c>
      <c r="AA35" s="662"/>
      <c r="AB35" s="662"/>
      <c r="AC35" s="662"/>
      <c r="AD35" s="663">
        <v>93453</v>
      </c>
      <c r="AE35" s="663"/>
      <c r="AF35" s="663"/>
      <c r="AG35" s="663"/>
      <c r="AH35" s="663"/>
      <c r="AI35" s="663"/>
      <c r="AJ35" s="663"/>
      <c r="AK35" s="663"/>
      <c r="AL35" s="639">
        <v>0.1</v>
      </c>
      <c r="AM35" s="640"/>
      <c r="AN35" s="640"/>
      <c r="AO35" s="664"/>
      <c r="AP35" s="209"/>
      <c r="AQ35" s="689" t="s">
        <v>324</v>
      </c>
      <c r="AR35" s="690"/>
      <c r="AS35" s="690"/>
      <c r="AT35" s="690"/>
      <c r="AU35" s="690"/>
      <c r="AV35" s="690"/>
      <c r="AW35" s="690"/>
      <c r="AX35" s="690"/>
      <c r="AY35" s="690"/>
      <c r="AZ35" s="690"/>
      <c r="BA35" s="690"/>
      <c r="BB35" s="690"/>
      <c r="BC35" s="690"/>
      <c r="BD35" s="690"/>
      <c r="BE35" s="690"/>
      <c r="BF35" s="691"/>
      <c r="BG35" s="689" t="s">
        <v>325</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326</v>
      </c>
      <c r="CE35" s="634"/>
      <c r="CF35" s="634"/>
      <c r="CG35" s="634"/>
      <c r="CH35" s="634"/>
      <c r="CI35" s="634"/>
      <c r="CJ35" s="634"/>
      <c r="CK35" s="634"/>
      <c r="CL35" s="634"/>
      <c r="CM35" s="634"/>
      <c r="CN35" s="634"/>
      <c r="CO35" s="634"/>
      <c r="CP35" s="634"/>
      <c r="CQ35" s="635"/>
      <c r="CR35" s="636">
        <v>1465066</v>
      </c>
      <c r="CS35" s="646"/>
      <c r="CT35" s="646"/>
      <c r="CU35" s="646"/>
      <c r="CV35" s="646"/>
      <c r="CW35" s="646"/>
      <c r="CX35" s="646"/>
      <c r="CY35" s="647"/>
      <c r="CZ35" s="639">
        <v>1.1000000000000001</v>
      </c>
      <c r="DA35" s="648"/>
      <c r="DB35" s="648"/>
      <c r="DC35" s="649"/>
      <c r="DD35" s="642">
        <v>950922</v>
      </c>
      <c r="DE35" s="646"/>
      <c r="DF35" s="646"/>
      <c r="DG35" s="646"/>
      <c r="DH35" s="646"/>
      <c r="DI35" s="646"/>
      <c r="DJ35" s="646"/>
      <c r="DK35" s="647"/>
      <c r="DL35" s="642">
        <v>950922</v>
      </c>
      <c r="DM35" s="646"/>
      <c r="DN35" s="646"/>
      <c r="DO35" s="646"/>
      <c r="DP35" s="646"/>
      <c r="DQ35" s="646"/>
      <c r="DR35" s="646"/>
      <c r="DS35" s="646"/>
      <c r="DT35" s="646"/>
      <c r="DU35" s="646"/>
      <c r="DV35" s="647"/>
      <c r="DW35" s="639">
        <v>1.3</v>
      </c>
      <c r="DX35" s="648"/>
      <c r="DY35" s="648"/>
      <c r="DZ35" s="648"/>
      <c r="EA35" s="648"/>
      <c r="EB35" s="648"/>
      <c r="EC35" s="667"/>
    </row>
    <row r="36" spans="2:133" ht="11.25" customHeight="1" x14ac:dyDescent="0.15">
      <c r="B36" s="633" t="s">
        <v>327</v>
      </c>
      <c r="C36" s="634"/>
      <c r="D36" s="634"/>
      <c r="E36" s="634"/>
      <c r="F36" s="634"/>
      <c r="G36" s="634"/>
      <c r="H36" s="634"/>
      <c r="I36" s="634"/>
      <c r="J36" s="634"/>
      <c r="K36" s="634"/>
      <c r="L36" s="634"/>
      <c r="M36" s="634"/>
      <c r="N36" s="634"/>
      <c r="O36" s="634"/>
      <c r="P36" s="634"/>
      <c r="Q36" s="635"/>
      <c r="R36" s="636">
        <v>543791</v>
      </c>
      <c r="S36" s="637"/>
      <c r="T36" s="637"/>
      <c r="U36" s="637"/>
      <c r="V36" s="637"/>
      <c r="W36" s="637"/>
      <c r="X36" s="637"/>
      <c r="Y36" s="638"/>
      <c r="Z36" s="662">
        <v>0.4</v>
      </c>
      <c r="AA36" s="662"/>
      <c r="AB36" s="662"/>
      <c r="AC36" s="662"/>
      <c r="AD36" s="663" t="s">
        <v>129</v>
      </c>
      <c r="AE36" s="663"/>
      <c r="AF36" s="663"/>
      <c r="AG36" s="663"/>
      <c r="AH36" s="663"/>
      <c r="AI36" s="663"/>
      <c r="AJ36" s="663"/>
      <c r="AK36" s="663"/>
      <c r="AL36" s="639" t="s">
        <v>129</v>
      </c>
      <c r="AM36" s="640"/>
      <c r="AN36" s="640"/>
      <c r="AO36" s="664"/>
      <c r="AP36" s="209"/>
      <c r="AQ36" s="680" t="s">
        <v>328</v>
      </c>
      <c r="AR36" s="681"/>
      <c r="AS36" s="681"/>
      <c r="AT36" s="681"/>
      <c r="AU36" s="681"/>
      <c r="AV36" s="681"/>
      <c r="AW36" s="681"/>
      <c r="AX36" s="681"/>
      <c r="AY36" s="682"/>
      <c r="AZ36" s="683">
        <v>16121651</v>
      </c>
      <c r="BA36" s="684"/>
      <c r="BB36" s="684"/>
      <c r="BC36" s="684"/>
      <c r="BD36" s="684"/>
      <c r="BE36" s="684"/>
      <c r="BF36" s="685"/>
      <c r="BG36" s="686" t="s">
        <v>329</v>
      </c>
      <c r="BH36" s="687"/>
      <c r="BI36" s="687"/>
      <c r="BJ36" s="687"/>
      <c r="BK36" s="687"/>
      <c r="BL36" s="687"/>
      <c r="BM36" s="687"/>
      <c r="BN36" s="687"/>
      <c r="BO36" s="687"/>
      <c r="BP36" s="687"/>
      <c r="BQ36" s="687"/>
      <c r="BR36" s="687"/>
      <c r="BS36" s="687"/>
      <c r="BT36" s="687"/>
      <c r="BU36" s="688"/>
      <c r="BV36" s="683">
        <v>1200717</v>
      </c>
      <c r="BW36" s="684"/>
      <c r="BX36" s="684"/>
      <c r="BY36" s="684"/>
      <c r="BZ36" s="684"/>
      <c r="CA36" s="684"/>
      <c r="CB36" s="685"/>
      <c r="CD36" s="633" t="s">
        <v>330</v>
      </c>
      <c r="CE36" s="634"/>
      <c r="CF36" s="634"/>
      <c r="CG36" s="634"/>
      <c r="CH36" s="634"/>
      <c r="CI36" s="634"/>
      <c r="CJ36" s="634"/>
      <c r="CK36" s="634"/>
      <c r="CL36" s="634"/>
      <c r="CM36" s="634"/>
      <c r="CN36" s="634"/>
      <c r="CO36" s="634"/>
      <c r="CP36" s="634"/>
      <c r="CQ36" s="635"/>
      <c r="CR36" s="636">
        <v>9025096</v>
      </c>
      <c r="CS36" s="637"/>
      <c r="CT36" s="637"/>
      <c r="CU36" s="637"/>
      <c r="CV36" s="637"/>
      <c r="CW36" s="637"/>
      <c r="CX36" s="637"/>
      <c r="CY36" s="638"/>
      <c r="CZ36" s="639">
        <v>7</v>
      </c>
      <c r="DA36" s="648"/>
      <c r="DB36" s="648"/>
      <c r="DC36" s="649"/>
      <c r="DD36" s="642">
        <v>8029219</v>
      </c>
      <c r="DE36" s="637"/>
      <c r="DF36" s="637"/>
      <c r="DG36" s="637"/>
      <c r="DH36" s="637"/>
      <c r="DI36" s="637"/>
      <c r="DJ36" s="637"/>
      <c r="DK36" s="638"/>
      <c r="DL36" s="642">
        <v>4299637</v>
      </c>
      <c r="DM36" s="637"/>
      <c r="DN36" s="637"/>
      <c r="DO36" s="637"/>
      <c r="DP36" s="637"/>
      <c r="DQ36" s="637"/>
      <c r="DR36" s="637"/>
      <c r="DS36" s="637"/>
      <c r="DT36" s="637"/>
      <c r="DU36" s="637"/>
      <c r="DV36" s="638"/>
      <c r="DW36" s="639">
        <v>6</v>
      </c>
      <c r="DX36" s="648"/>
      <c r="DY36" s="648"/>
      <c r="DZ36" s="648"/>
      <c r="EA36" s="648"/>
      <c r="EB36" s="648"/>
      <c r="EC36" s="667"/>
    </row>
    <row r="37" spans="2:133" ht="11.25" customHeight="1" x14ac:dyDescent="0.15">
      <c r="B37" s="633" t="s">
        <v>331</v>
      </c>
      <c r="C37" s="634"/>
      <c r="D37" s="634"/>
      <c r="E37" s="634"/>
      <c r="F37" s="634"/>
      <c r="G37" s="634"/>
      <c r="H37" s="634"/>
      <c r="I37" s="634"/>
      <c r="J37" s="634"/>
      <c r="K37" s="634"/>
      <c r="L37" s="634"/>
      <c r="M37" s="634"/>
      <c r="N37" s="634"/>
      <c r="O37" s="634"/>
      <c r="P37" s="634"/>
      <c r="Q37" s="635"/>
      <c r="R37" s="636">
        <v>643000</v>
      </c>
      <c r="S37" s="637"/>
      <c r="T37" s="637"/>
      <c r="U37" s="637"/>
      <c r="V37" s="637"/>
      <c r="W37" s="637"/>
      <c r="X37" s="637"/>
      <c r="Y37" s="638"/>
      <c r="Z37" s="662">
        <v>0.5</v>
      </c>
      <c r="AA37" s="662"/>
      <c r="AB37" s="662"/>
      <c r="AC37" s="662"/>
      <c r="AD37" s="663" t="s">
        <v>129</v>
      </c>
      <c r="AE37" s="663"/>
      <c r="AF37" s="663"/>
      <c r="AG37" s="663"/>
      <c r="AH37" s="663"/>
      <c r="AI37" s="663"/>
      <c r="AJ37" s="663"/>
      <c r="AK37" s="663"/>
      <c r="AL37" s="639" t="s">
        <v>129</v>
      </c>
      <c r="AM37" s="640"/>
      <c r="AN37" s="640"/>
      <c r="AO37" s="664"/>
      <c r="AQ37" s="668" t="s">
        <v>332</v>
      </c>
      <c r="AR37" s="669"/>
      <c r="AS37" s="669"/>
      <c r="AT37" s="669"/>
      <c r="AU37" s="669"/>
      <c r="AV37" s="669"/>
      <c r="AW37" s="669"/>
      <c r="AX37" s="669"/>
      <c r="AY37" s="670"/>
      <c r="AZ37" s="636">
        <v>2584403</v>
      </c>
      <c r="BA37" s="637"/>
      <c r="BB37" s="637"/>
      <c r="BC37" s="637"/>
      <c r="BD37" s="646"/>
      <c r="BE37" s="646"/>
      <c r="BF37" s="671"/>
      <c r="BG37" s="633" t="s">
        <v>333</v>
      </c>
      <c r="BH37" s="634"/>
      <c r="BI37" s="634"/>
      <c r="BJ37" s="634"/>
      <c r="BK37" s="634"/>
      <c r="BL37" s="634"/>
      <c r="BM37" s="634"/>
      <c r="BN37" s="634"/>
      <c r="BO37" s="634"/>
      <c r="BP37" s="634"/>
      <c r="BQ37" s="634"/>
      <c r="BR37" s="634"/>
      <c r="BS37" s="634"/>
      <c r="BT37" s="634"/>
      <c r="BU37" s="635"/>
      <c r="BV37" s="636">
        <v>696674</v>
      </c>
      <c r="BW37" s="637"/>
      <c r="BX37" s="637"/>
      <c r="BY37" s="637"/>
      <c r="BZ37" s="637"/>
      <c r="CA37" s="637"/>
      <c r="CB37" s="672"/>
      <c r="CD37" s="633" t="s">
        <v>334</v>
      </c>
      <c r="CE37" s="634"/>
      <c r="CF37" s="634"/>
      <c r="CG37" s="634"/>
      <c r="CH37" s="634"/>
      <c r="CI37" s="634"/>
      <c r="CJ37" s="634"/>
      <c r="CK37" s="634"/>
      <c r="CL37" s="634"/>
      <c r="CM37" s="634"/>
      <c r="CN37" s="634"/>
      <c r="CO37" s="634"/>
      <c r="CP37" s="634"/>
      <c r="CQ37" s="635"/>
      <c r="CR37" s="636">
        <v>11602</v>
      </c>
      <c r="CS37" s="646"/>
      <c r="CT37" s="646"/>
      <c r="CU37" s="646"/>
      <c r="CV37" s="646"/>
      <c r="CW37" s="646"/>
      <c r="CX37" s="646"/>
      <c r="CY37" s="647"/>
      <c r="CZ37" s="639">
        <v>0</v>
      </c>
      <c r="DA37" s="648"/>
      <c r="DB37" s="648"/>
      <c r="DC37" s="649"/>
      <c r="DD37" s="642">
        <v>11602</v>
      </c>
      <c r="DE37" s="646"/>
      <c r="DF37" s="646"/>
      <c r="DG37" s="646"/>
      <c r="DH37" s="646"/>
      <c r="DI37" s="646"/>
      <c r="DJ37" s="646"/>
      <c r="DK37" s="647"/>
      <c r="DL37" s="642">
        <v>11129</v>
      </c>
      <c r="DM37" s="646"/>
      <c r="DN37" s="646"/>
      <c r="DO37" s="646"/>
      <c r="DP37" s="646"/>
      <c r="DQ37" s="646"/>
      <c r="DR37" s="646"/>
      <c r="DS37" s="646"/>
      <c r="DT37" s="646"/>
      <c r="DU37" s="646"/>
      <c r="DV37" s="647"/>
      <c r="DW37" s="639">
        <v>0</v>
      </c>
      <c r="DX37" s="648"/>
      <c r="DY37" s="648"/>
      <c r="DZ37" s="648"/>
      <c r="EA37" s="648"/>
      <c r="EB37" s="648"/>
      <c r="EC37" s="667"/>
    </row>
    <row r="38" spans="2:133" ht="11.25" customHeight="1" x14ac:dyDescent="0.15">
      <c r="B38" s="633" t="s">
        <v>335</v>
      </c>
      <c r="C38" s="634"/>
      <c r="D38" s="634"/>
      <c r="E38" s="634"/>
      <c r="F38" s="634"/>
      <c r="G38" s="634"/>
      <c r="H38" s="634"/>
      <c r="I38" s="634"/>
      <c r="J38" s="634"/>
      <c r="K38" s="634"/>
      <c r="L38" s="634"/>
      <c r="M38" s="634"/>
      <c r="N38" s="634"/>
      <c r="O38" s="634"/>
      <c r="P38" s="634"/>
      <c r="Q38" s="635"/>
      <c r="R38" s="636">
        <v>3083132</v>
      </c>
      <c r="S38" s="637"/>
      <c r="T38" s="637"/>
      <c r="U38" s="637"/>
      <c r="V38" s="637"/>
      <c r="W38" s="637"/>
      <c r="X38" s="637"/>
      <c r="Y38" s="638"/>
      <c r="Z38" s="662">
        <v>2.2999999999999998</v>
      </c>
      <c r="AA38" s="662"/>
      <c r="AB38" s="662"/>
      <c r="AC38" s="662"/>
      <c r="AD38" s="663" t="s">
        <v>129</v>
      </c>
      <c r="AE38" s="663"/>
      <c r="AF38" s="663"/>
      <c r="AG38" s="663"/>
      <c r="AH38" s="663"/>
      <c r="AI38" s="663"/>
      <c r="AJ38" s="663"/>
      <c r="AK38" s="663"/>
      <c r="AL38" s="639" t="s">
        <v>129</v>
      </c>
      <c r="AM38" s="640"/>
      <c r="AN38" s="640"/>
      <c r="AO38" s="664"/>
      <c r="AQ38" s="668" t="s">
        <v>336</v>
      </c>
      <c r="AR38" s="669"/>
      <c r="AS38" s="669"/>
      <c r="AT38" s="669"/>
      <c r="AU38" s="669"/>
      <c r="AV38" s="669"/>
      <c r="AW38" s="669"/>
      <c r="AX38" s="669"/>
      <c r="AY38" s="670"/>
      <c r="AZ38" s="636">
        <v>322853</v>
      </c>
      <c r="BA38" s="637"/>
      <c r="BB38" s="637"/>
      <c r="BC38" s="637"/>
      <c r="BD38" s="646"/>
      <c r="BE38" s="646"/>
      <c r="BF38" s="671"/>
      <c r="BG38" s="633" t="s">
        <v>337</v>
      </c>
      <c r="BH38" s="634"/>
      <c r="BI38" s="634"/>
      <c r="BJ38" s="634"/>
      <c r="BK38" s="634"/>
      <c r="BL38" s="634"/>
      <c r="BM38" s="634"/>
      <c r="BN38" s="634"/>
      <c r="BO38" s="634"/>
      <c r="BP38" s="634"/>
      <c r="BQ38" s="634"/>
      <c r="BR38" s="634"/>
      <c r="BS38" s="634"/>
      <c r="BT38" s="634"/>
      <c r="BU38" s="635"/>
      <c r="BV38" s="636">
        <v>35837</v>
      </c>
      <c r="BW38" s="637"/>
      <c r="BX38" s="637"/>
      <c r="BY38" s="637"/>
      <c r="BZ38" s="637"/>
      <c r="CA38" s="637"/>
      <c r="CB38" s="672"/>
      <c r="CD38" s="633" t="s">
        <v>338</v>
      </c>
      <c r="CE38" s="634"/>
      <c r="CF38" s="634"/>
      <c r="CG38" s="634"/>
      <c r="CH38" s="634"/>
      <c r="CI38" s="634"/>
      <c r="CJ38" s="634"/>
      <c r="CK38" s="634"/>
      <c r="CL38" s="634"/>
      <c r="CM38" s="634"/>
      <c r="CN38" s="634"/>
      <c r="CO38" s="634"/>
      <c r="CP38" s="634"/>
      <c r="CQ38" s="635"/>
      <c r="CR38" s="636">
        <v>13364798</v>
      </c>
      <c r="CS38" s="637"/>
      <c r="CT38" s="637"/>
      <c r="CU38" s="637"/>
      <c r="CV38" s="637"/>
      <c r="CW38" s="637"/>
      <c r="CX38" s="637"/>
      <c r="CY38" s="638"/>
      <c r="CZ38" s="639">
        <v>10.3</v>
      </c>
      <c r="DA38" s="648"/>
      <c r="DB38" s="648"/>
      <c r="DC38" s="649"/>
      <c r="DD38" s="642">
        <v>10883142</v>
      </c>
      <c r="DE38" s="637"/>
      <c r="DF38" s="637"/>
      <c r="DG38" s="637"/>
      <c r="DH38" s="637"/>
      <c r="DI38" s="637"/>
      <c r="DJ38" s="637"/>
      <c r="DK38" s="638"/>
      <c r="DL38" s="642">
        <v>9902200</v>
      </c>
      <c r="DM38" s="637"/>
      <c r="DN38" s="637"/>
      <c r="DO38" s="637"/>
      <c r="DP38" s="637"/>
      <c r="DQ38" s="637"/>
      <c r="DR38" s="637"/>
      <c r="DS38" s="637"/>
      <c r="DT38" s="637"/>
      <c r="DU38" s="637"/>
      <c r="DV38" s="638"/>
      <c r="DW38" s="639">
        <v>13.9</v>
      </c>
      <c r="DX38" s="648"/>
      <c r="DY38" s="648"/>
      <c r="DZ38" s="648"/>
      <c r="EA38" s="648"/>
      <c r="EB38" s="648"/>
      <c r="EC38" s="667"/>
    </row>
    <row r="39" spans="2:133" ht="11.25" customHeight="1" x14ac:dyDescent="0.15">
      <c r="B39" s="633" t="s">
        <v>339</v>
      </c>
      <c r="C39" s="634"/>
      <c r="D39" s="634"/>
      <c r="E39" s="634"/>
      <c r="F39" s="634"/>
      <c r="G39" s="634"/>
      <c r="H39" s="634"/>
      <c r="I39" s="634"/>
      <c r="J39" s="634"/>
      <c r="K39" s="634"/>
      <c r="L39" s="634"/>
      <c r="M39" s="634"/>
      <c r="N39" s="634"/>
      <c r="O39" s="634"/>
      <c r="P39" s="634"/>
      <c r="Q39" s="635"/>
      <c r="R39" s="636">
        <v>6580027</v>
      </c>
      <c r="S39" s="637"/>
      <c r="T39" s="637"/>
      <c r="U39" s="637"/>
      <c r="V39" s="637"/>
      <c r="W39" s="637"/>
      <c r="X39" s="637"/>
      <c r="Y39" s="638"/>
      <c r="Z39" s="662">
        <v>4.9000000000000004</v>
      </c>
      <c r="AA39" s="662"/>
      <c r="AB39" s="662"/>
      <c r="AC39" s="662"/>
      <c r="AD39" s="663">
        <v>360271</v>
      </c>
      <c r="AE39" s="663"/>
      <c r="AF39" s="663"/>
      <c r="AG39" s="663"/>
      <c r="AH39" s="663"/>
      <c r="AI39" s="663"/>
      <c r="AJ39" s="663"/>
      <c r="AK39" s="663"/>
      <c r="AL39" s="639">
        <v>0.5</v>
      </c>
      <c r="AM39" s="640"/>
      <c r="AN39" s="640"/>
      <c r="AO39" s="664"/>
      <c r="AQ39" s="668" t="s">
        <v>340</v>
      </c>
      <c r="AR39" s="669"/>
      <c r="AS39" s="669"/>
      <c r="AT39" s="669"/>
      <c r="AU39" s="669"/>
      <c r="AV39" s="669"/>
      <c r="AW39" s="669"/>
      <c r="AX39" s="669"/>
      <c r="AY39" s="670"/>
      <c r="AZ39" s="636">
        <v>277071</v>
      </c>
      <c r="BA39" s="637"/>
      <c r="BB39" s="637"/>
      <c r="BC39" s="637"/>
      <c r="BD39" s="646"/>
      <c r="BE39" s="646"/>
      <c r="BF39" s="671"/>
      <c r="BG39" s="633" t="s">
        <v>341</v>
      </c>
      <c r="BH39" s="634"/>
      <c r="BI39" s="634"/>
      <c r="BJ39" s="634"/>
      <c r="BK39" s="634"/>
      <c r="BL39" s="634"/>
      <c r="BM39" s="634"/>
      <c r="BN39" s="634"/>
      <c r="BO39" s="634"/>
      <c r="BP39" s="634"/>
      <c r="BQ39" s="634"/>
      <c r="BR39" s="634"/>
      <c r="BS39" s="634"/>
      <c r="BT39" s="634"/>
      <c r="BU39" s="635"/>
      <c r="BV39" s="636">
        <v>51859</v>
      </c>
      <c r="BW39" s="637"/>
      <c r="BX39" s="637"/>
      <c r="BY39" s="637"/>
      <c r="BZ39" s="637"/>
      <c r="CA39" s="637"/>
      <c r="CB39" s="672"/>
      <c r="CD39" s="633" t="s">
        <v>342</v>
      </c>
      <c r="CE39" s="634"/>
      <c r="CF39" s="634"/>
      <c r="CG39" s="634"/>
      <c r="CH39" s="634"/>
      <c r="CI39" s="634"/>
      <c r="CJ39" s="634"/>
      <c r="CK39" s="634"/>
      <c r="CL39" s="634"/>
      <c r="CM39" s="634"/>
      <c r="CN39" s="634"/>
      <c r="CO39" s="634"/>
      <c r="CP39" s="634"/>
      <c r="CQ39" s="635"/>
      <c r="CR39" s="636">
        <v>3213729</v>
      </c>
      <c r="CS39" s="646"/>
      <c r="CT39" s="646"/>
      <c r="CU39" s="646"/>
      <c r="CV39" s="646"/>
      <c r="CW39" s="646"/>
      <c r="CX39" s="646"/>
      <c r="CY39" s="647"/>
      <c r="CZ39" s="639">
        <v>2.5</v>
      </c>
      <c r="DA39" s="648"/>
      <c r="DB39" s="648"/>
      <c r="DC39" s="649"/>
      <c r="DD39" s="642">
        <v>3190506</v>
      </c>
      <c r="DE39" s="646"/>
      <c r="DF39" s="646"/>
      <c r="DG39" s="646"/>
      <c r="DH39" s="646"/>
      <c r="DI39" s="646"/>
      <c r="DJ39" s="646"/>
      <c r="DK39" s="647"/>
      <c r="DL39" s="642" t="s">
        <v>129</v>
      </c>
      <c r="DM39" s="646"/>
      <c r="DN39" s="646"/>
      <c r="DO39" s="646"/>
      <c r="DP39" s="646"/>
      <c r="DQ39" s="646"/>
      <c r="DR39" s="646"/>
      <c r="DS39" s="646"/>
      <c r="DT39" s="646"/>
      <c r="DU39" s="646"/>
      <c r="DV39" s="647"/>
      <c r="DW39" s="639" t="s">
        <v>129</v>
      </c>
      <c r="DX39" s="648"/>
      <c r="DY39" s="648"/>
      <c r="DZ39" s="648"/>
      <c r="EA39" s="648"/>
      <c r="EB39" s="648"/>
      <c r="EC39" s="667"/>
    </row>
    <row r="40" spans="2:133" ht="11.25" customHeight="1" x14ac:dyDescent="0.15">
      <c r="B40" s="633" t="s">
        <v>343</v>
      </c>
      <c r="C40" s="634"/>
      <c r="D40" s="634"/>
      <c r="E40" s="634"/>
      <c r="F40" s="634"/>
      <c r="G40" s="634"/>
      <c r="H40" s="634"/>
      <c r="I40" s="634"/>
      <c r="J40" s="634"/>
      <c r="K40" s="634"/>
      <c r="L40" s="634"/>
      <c r="M40" s="634"/>
      <c r="N40" s="634"/>
      <c r="O40" s="634"/>
      <c r="P40" s="634"/>
      <c r="Q40" s="635"/>
      <c r="R40" s="636">
        <v>10470168</v>
      </c>
      <c r="S40" s="637"/>
      <c r="T40" s="637"/>
      <c r="U40" s="637"/>
      <c r="V40" s="637"/>
      <c r="W40" s="637"/>
      <c r="X40" s="637"/>
      <c r="Y40" s="638"/>
      <c r="Z40" s="662">
        <v>7.8</v>
      </c>
      <c r="AA40" s="662"/>
      <c r="AB40" s="662"/>
      <c r="AC40" s="662"/>
      <c r="AD40" s="663" t="s">
        <v>129</v>
      </c>
      <c r="AE40" s="663"/>
      <c r="AF40" s="663"/>
      <c r="AG40" s="663"/>
      <c r="AH40" s="663"/>
      <c r="AI40" s="663"/>
      <c r="AJ40" s="663"/>
      <c r="AK40" s="663"/>
      <c r="AL40" s="639" t="s">
        <v>129</v>
      </c>
      <c r="AM40" s="640"/>
      <c r="AN40" s="640"/>
      <c r="AO40" s="664"/>
      <c r="AQ40" s="668" t="s">
        <v>344</v>
      </c>
      <c r="AR40" s="669"/>
      <c r="AS40" s="669"/>
      <c r="AT40" s="669"/>
      <c r="AU40" s="669"/>
      <c r="AV40" s="669"/>
      <c r="AW40" s="669"/>
      <c r="AX40" s="669"/>
      <c r="AY40" s="670"/>
      <c r="AZ40" s="636">
        <v>252471</v>
      </c>
      <c r="BA40" s="637"/>
      <c r="BB40" s="637"/>
      <c r="BC40" s="637"/>
      <c r="BD40" s="646"/>
      <c r="BE40" s="646"/>
      <c r="BF40" s="671"/>
      <c r="BG40" s="673" t="s">
        <v>345</v>
      </c>
      <c r="BH40" s="674"/>
      <c r="BI40" s="674"/>
      <c r="BJ40" s="674"/>
      <c r="BK40" s="674"/>
      <c r="BL40" s="346"/>
      <c r="BM40" s="634" t="s">
        <v>346</v>
      </c>
      <c r="BN40" s="634"/>
      <c r="BO40" s="634"/>
      <c r="BP40" s="634"/>
      <c r="BQ40" s="634"/>
      <c r="BR40" s="634"/>
      <c r="BS40" s="634"/>
      <c r="BT40" s="634"/>
      <c r="BU40" s="635"/>
      <c r="BV40" s="636">
        <v>95</v>
      </c>
      <c r="BW40" s="637"/>
      <c r="BX40" s="637"/>
      <c r="BY40" s="637"/>
      <c r="BZ40" s="637"/>
      <c r="CA40" s="637"/>
      <c r="CB40" s="672"/>
      <c r="CD40" s="633" t="s">
        <v>347</v>
      </c>
      <c r="CE40" s="634"/>
      <c r="CF40" s="634"/>
      <c r="CG40" s="634"/>
      <c r="CH40" s="634"/>
      <c r="CI40" s="634"/>
      <c r="CJ40" s="634"/>
      <c r="CK40" s="634"/>
      <c r="CL40" s="634"/>
      <c r="CM40" s="634"/>
      <c r="CN40" s="634"/>
      <c r="CO40" s="634"/>
      <c r="CP40" s="634"/>
      <c r="CQ40" s="635"/>
      <c r="CR40" s="636">
        <v>2480057</v>
      </c>
      <c r="CS40" s="637"/>
      <c r="CT40" s="637"/>
      <c r="CU40" s="637"/>
      <c r="CV40" s="637"/>
      <c r="CW40" s="637"/>
      <c r="CX40" s="637"/>
      <c r="CY40" s="638"/>
      <c r="CZ40" s="639">
        <v>1.9</v>
      </c>
      <c r="DA40" s="648"/>
      <c r="DB40" s="648"/>
      <c r="DC40" s="649"/>
      <c r="DD40" s="642">
        <v>228832</v>
      </c>
      <c r="DE40" s="637"/>
      <c r="DF40" s="637"/>
      <c r="DG40" s="637"/>
      <c r="DH40" s="637"/>
      <c r="DI40" s="637"/>
      <c r="DJ40" s="637"/>
      <c r="DK40" s="638"/>
      <c r="DL40" s="642">
        <v>222069</v>
      </c>
      <c r="DM40" s="637"/>
      <c r="DN40" s="637"/>
      <c r="DO40" s="637"/>
      <c r="DP40" s="637"/>
      <c r="DQ40" s="637"/>
      <c r="DR40" s="637"/>
      <c r="DS40" s="637"/>
      <c r="DT40" s="637"/>
      <c r="DU40" s="637"/>
      <c r="DV40" s="638"/>
      <c r="DW40" s="639">
        <v>0.3</v>
      </c>
      <c r="DX40" s="648"/>
      <c r="DY40" s="648"/>
      <c r="DZ40" s="648"/>
      <c r="EA40" s="648"/>
      <c r="EB40" s="648"/>
      <c r="EC40" s="667"/>
    </row>
    <row r="41" spans="2:133" ht="11.25" customHeight="1" x14ac:dyDescent="0.15">
      <c r="B41" s="633" t="s">
        <v>348</v>
      </c>
      <c r="C41" s="634"/>
      <c r="D41" s="634"/>
      <c r="E41" s="634"/>
      <c r="F41" s="634"/>
      <c r="G41" s="634"/>
      <c r="H41" s="634"/>
      <c r="I41" s="634"/>
      <c r="J41" s="634"/>
      <c r="K41" s="634"/>
      <c r="L41" s="634"/>
      <c r="M41" s="634"/>
      <c r="N41" s="634"/>
      <c r="O41" s="634"/>
      <c r="P41" s="634"/>
      <c r="Q41" s="635"/>
      <c r="R41" s="636" t="s">
        <v>129</v>
      </c>
      <c r="S41" s="637"/>
      <c r="T41" s="637"/>
      <c r="U41" s="637"/>
      <c r="V41" s="637"/>
      <c r="W41" s="637"/>
      <c r="X41" s="637"/>
      <c r="Y41" s="638"/>
      <c r="Z41" s="662" t="s">
        <v>129</v>
      </c>
      <c r="AA41" s="662"/>
      <c r="AB41" s="662"/>
      <c r="AC41" s="662"/>
      <c r="AD41" s="663" t="s">
        <v>129</v>
      </c>
      <c r="AE41" s="663"/>
      <c r="AF41" s="663"/>
      <c r="AG41" s="663"/>
      <c r="AH41" s="663"/>
      <c r="AI41" s="663"/>
      <c r="AJ41" s="663"/>
      <c r="AK41" s="663"/>
      <c r="AL41" s="639" t="s">
        <v>129</v>
      </c>
      <c r="AM41" s="640"/>
      <c r="AN41" s="640"/>
      <c r="AO41" s="664"/>
      <c r="AQ41" s="668" t="s">
        <v>349</v>
      </c>
      <c r="AR41" s="669"/>
      <c r="AS41" s="669"/>
      <c r="AT41" s="669"/>
      <c r="AU41" s="669"/>
      <c r="AV41" s="669"/>
      <c r="AW41" s="669"/>
      <c r="AX41" s="669"/>
      <c r="AY41" s="670"/>
      <c r="AZ41" s="636">
        <v>2666566</v>
      </c>
      <c r="BA41" s="637"/>
      <c r="BB41" s="637"/>
      <c r="BC41" s="637"/>
      <c r="BD41" s="646"/>
      <c r="BE41" s="646"/>
      <c r="BF41" s="671"/>
      <c r="BG41" s="673"/>
      <c r="BH41" s="674"/>
      <c r="BI41" s="674"/>
      <c r="BJ41" s="674"/>
      <c r="BK41" s="674"/>
      <c r="BL41" s="346"/>
      <c r="BM41" s="634" t="s">
        <v>350</v>
      </c>
      <c r="BN41" s="634"/>
      <c r="BO41" s="634"/>
      <c r="BP41" s="634"/>
      <c r="BQ41" s="634"/>
      <c r="BR41" s="634"/>
      <c r="BS41" s="634"/>
      <c r="BT41" s="634"/>
      <c r="BU41" s="635"/>
      <c r="BV41" s="636" t="s">
        <v>129</v>
      </c>
      <c r="BW41" s="637"/>
      <c r="BX41" s="637"/>
      <c r="BY41" s="637"/>
      <c r="BZ41" s="637"/>
      <c r="CA41" s="637"/>
      <c r="CB41" s="672"/>
      <c r="CD41" s="633" t="s">
        <v>351</v>
      </c>
      <c r="CE41" s="634"/>
      <c r="CF41" s="634"/>
      <c r="CG41" s="634"/>
      <c r="CH41" s="634"/>
      <c r="CI41" s="634"/>
      <c r="CJ41" s="634"/>
      <c r="CK41" s="634"/>
      <c r="CL41" s="634"/>
      <c r="CM41" s="634"/>
      <c r="CN41" s="634"/>
      <c r="CO41" s="634"/>
      <c r="CP41" s="634"/>
      <c r="CQ41" s="635"/>
      <c r="CR41" s="636" t="s">
        <v>129</v>
      </c>
      <c r="CS41" s="646"/>
      <c r="CT41" s="646"/>
      <c r="CU41" s="646"/>
      <c r="CV41" s="646"/>
      <c r="CW41" s="646"/>
      <c r="CX41" s="646"/>
      <c r="CY41" s="647"/>
      <c r="CZ41" s="639" t="s">
        <v>129</v>
      </c>
      <c r="DA41" s="648"/>
      <c r="DB41" s="648"/>
      <c r="DC41" s="649"/>
      <c r="DD41" s="642" t="s">
        <v>129</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15">
      <c r="B42" s="633" t="s">
        <v>352</v>
      </c>
      <c r="C42" s="634"/>
      <c r="D42" s="634"/>
      <c r="E42" s="634"/>
      <c r="F42" s="634"/>
      <c r="G42" s="634"/>
      <c r="H42" s="634"/>
      <c r="I42" s="634"/>
      <c r="J42" s="634"/>
      <c r="K42" s="634"/>
      <c r="L42" s="634"/>
      <c r="M42" s="634"/>
      <c r="N42" s="634"/>
      <c r="O42" s="634"/>
      <c r="P42" s="634"/>
      <c r="Q42" s="635"/>
      <c r="R42" s="636" t="s">
        <v>129</v>
      </c>
      <c r="S42" s="637"/>
      <c r="T42" s="637"/>
      <c r="U42" s="637"/>
      <c r="V42" s="637"/>
      <c r="W42" s="637"/>
      <c r="X42" s="637"/>
      <c r="Y42" s="638"/>
      <c r="Z42" s="662" t="s">
        <v>129</v>
      </c>
      <c r="AA42" s="662"/>
      <c r="AB42" s="662"/>
      <c r="AC42" s="662"/>
      <c r="AD42" s="663" t="s">
        <v>129</v>
      </c>
      <c r="AE42" s="663"/>
      <c r="AF42" s="663"/>
      <c r="AG42" s="663"/>
      <c r="AH42" s="663"/>
      <c r="AI42" s="663"/>
      <c r="AJ42" s="663"/>
      <c r="AK42" s="663"/>
      <c r="AL42" s="639" t="s">
        <v>129</v>
      </c>
      <c r="AM42" s="640"/>
      <c r="AN42" s="640"/>
      <c r="AO42" s="664"/>
      <c r="AQ42" s="677" t="s">
        <v>353</v>
      </c>
      <c r="AR42" s="678"/>
      <c r="AS42" s="678"/>
      <c r="AT42" s="678"/>
      <c r="AU42" s="678"/>
      <c r="AV42" s="678"/>
      <c r="AW42" s="678"/>
      <c r="AX42" s="678"/>
      <c r="AY42" s="679"/>
      <c r="AZ42" s="616">
        <v>10018287</v>
      </c>
      <c r="BA42" s="650"/>
      <c r="BB42" s="650"/>
      <c r="BC42" s="650"/>
      <c r="BD42" s="617"/>
      <c r="BE42" s="617"/>
      <c r="BF42" s="665"/>
      <c r="BG42" s="675"/>
      <c r="BH42" s="676"/>
      <c r="BI42" s="676"/>
      <c r="BJ42" s="676"/>
      <c r="BK42" s="676"/>
      <c r="BL42" s="344"/>
      <c r="BM42" s="614" t="s">
        <v>354</v>
      </c>
      <c r="BN42" s="614"/>
      <c r="BO42" s="614"/>
      <c r="BP42" s="614"/>
      <c r="BQ42" s="614"/>
      <c r="BR42" s="614"/>
      <c r="BS42" s="614"/>
      <c r="BT42" s="614"/>
      <c r="BU42" s="615"/>
      <c r="BV42" s="616">
        <v>439</v>
      </c>
      <c r="BW42" s="650"/>
      <c r="BX42" s="650"/>
      <c r="BY42" s="650"/>
      <c r="BZ42" s="650"/>
      <c r="CA42" s="650"/>
      <c r="CB42" s="666"/>
      <c r="CD42" s="633" t="s">
        <v>355</v>
      </c>
      <c r="CE42" s="634"/>
      <c r="CF42" s="634"/>
      <c r="CG42" s="634"/>
      <c r="CH42" s="634"/>
      <c r="CI42" s="634"/>
      <c r="CJ42" s="634"/>
      <c r="CK42" s="634"/>
      <c r="CL42" s="634"/>
      <c r="CM42" s="634"/>
      <c r="CN42" s="634"/>
      <c r="CO42" s="634"/>
      <c r="CP42" s="634"/>
      <c r="CQ42" s="635"/>
      <c r="CR42" s="636">
        <v>9734444</v>
      </c>
      <c r="CS42" s="646"/>
      <c r="CT42" s="646"/>
      <c r="CU42" s="646"/>
      <c r="CV42" s="646"/>
      <c r="CW42" s="646"/>
      <c r="CX42" s="646"/>
      <c r="CY42" s="647"/>
      <c r="CZ42" s="639">
        <v>7.5</v>
      </c>
      <c r="DA42" s="648"/>
      <c r="DB42" s="648"/>
      <c r="DC42" s="649"/>
      <c r="DD42" s="642">
        <v>2194990</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15">
      <c r="B43" s="633" t="s">
        <v>356</v>
      </c>
      <c r="C43" s="634"/>
      <c r="D43" s="634"/>
      <c r="E43" s="634"/>
      <c r="F43" s="634"/>
      <c r="G43" s="634"/>
      <c r="H43" s="634"/>
      <c r="I43" s="634"/>
      <c r="J43" s="634"/>
      <c r="K43" s="634"/>
      <c r="L43" s="634"/>
      <c r="M43" s="634"/>
      <c r="N43" s="634"/>
      <c r="O43" s="634"/>
      <c r="P43" s="634"/>
      <c r="Q43" s="635"/>
      <c r="R43" s="636">
        <v>4536868</v>
      </c>
      <c r="S43" s="637"/>
      <c r="T43" s="637"/>
      <c r="U43" s="637"/>
      <c r="V43" s="637"/>
      <c r="W43" s="637"/>
      <c r="X43" s="637"/>
      <c r="Y43" s="638"/>
      <c r="Z43" s="662">
        <v>3.4</v>
      </c>
      <c r="AA43" s="662"/>
      <c r="AB43" s="662"/>
      <c r="AC43" s="662"/>
      <c r="AD43" s="663" t="s">
        <v>129</v>
      </c>
      <c r="AE43" s="663"/>
      <c r="AF43" s="663"/>
      <c r="AG43" s="663"/>
      <c r="AH43" s="663"/>
      <c r="AI43" s="663"/>
      <c r="AJ43" s="663"/>
      <c r="AK43" s="663"/>
      <c r="AL43" s="639" t="s">
        <v>129</v>
      </c>
      <c r="AM43" s="640"/>
      <c r="AN43" s="640"/>
      <c r="AO43" s="664"/>
      <c r="CD43" s="633" t="s">
        <v>357</v>
      </c>
      <c r="CE43" s="634"/>
      <c r="CF43" s="634"/>
      <c r="CG43" s="634"/>
      <c r="CH43" s="634"/>
      <c r="CI43" s="634"/>
      <c r="CJ43" s="634"/>
      <c r="CK43" s="634"/>
      <c r="CL43" s="634"/>
      <c r="CM43" s="634"/>
      <c r="CN43" s="634"/>
      <c r="CO43" s="634"/>
      <c r="CP43" s="634"/>
      <c r="CQ43" s="635"/>
      <c r="CR43" s="636">
        <v>260810</v>
      </c>
      <c r="CS43" s="646"/>
      <c r="CT43" s="646"/>
      <c r="CU43" s="646"/>
      <c r="CV43" s="646"/>
      <c r="CW43" s="646"/>
      <c r="CX43" s="646"/>
      <c r="CY43" s="647"/>
      <c r="CZ43" s="639">
        <v>0.2</v>
      </c>
      <c r="DA43" s="648"/>
      <c r="DB43" s="648"/>
      <c r="DC43" s="649"/>
      <c r="DD43" s="642">
        <v>185664</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15">
      <c r="B44" s="613" t="s">
        <v>358</v>
      </c>
      <c r="C44" s="614"/>
      <c r="D44" s="614"/>
      <c r="E44" s="614"/>
      <c r="F44" s="614"/>
      <c r="G44" s="614"/>
      <c r="H44" s="614"/>
      <c r="I44" s="614"/>
      <c r="J44" s="614"/>
      <c r="K44" s="614"/>
      <c r="L44" s="614"/>
      <c r="M44" s="614"/>
      <c r="N44" s="614"/>
      <c r="O44" s="614"/>
      <c r="P44" s="614"/>
      <c r="Q44" s="615"/>
      <c r="R44" s="616">
        <v>134443855</v>
      </c>
      <c r="S44" s="650"/>
      <c r="T44" s="650"/>
      <c r="U44" s="650"/>
      <c r="V44" s="650"/>
      <c r="W44" s="650"/>
      <c r="X44" s="650"/>
      <c r="Y44" s="651"/>
      <c r="Z44" s="652">
        <v>100</v>
      </c>
      <c r="AA44" s="652"/>
      <c r="AB44" s="652"/>
      <c r="AC44" s="652"/>
      <c r="AD44" s="653">
        <v>66933680</v>
      </c>
      <c r="AE44" s="653"/>
      <c r="AF44" s="653"/>
      <c r="AG44" s="653"/>
      <c r="AH44" s="653"/>
      <c r="AI44" s="653"/>
      <c r="AJ44" s="653"/>
      <c r="AK44" s="653"/>
      <c r="AL44" s="619">
        <v>100</v>
      </c>
      <c r="AM44" s="654"/>
      <c r="AN44" s="654"/>
      <c r="AO44" s="655"/>
      <c r="CD44" s="656" t="s">
        <v>305</v>
      </c>
      <c r="CE44" s="657"/>
      <c r="CF44" s="633" t="s">
        <v>359</v>
      </c>
      <c r="CG44" s="634"/>
      <c r="CH44" s="634"/>
      <c r="CI44" s="634"/>
      <c r="CJ44" s="634"/>
      <c r="CK44" s="634"/>
      <c r="CL44" s="634"/>
      <c r="CM44" s="634"/>
      <c r="CN44" s="634"/>
      <c r="CO44" s="634"/>
      <c r="CP44" s="634"/>
      <c r="CQ44" s="635"/>
      <c r="CR44" s="636">
        <v>9555170</v>
      </c>
      <c r="CS44" s="637"/>
      <c r="CT44" s="637"/>
      <c r="CU44" s="637"/>
      <c r="CV44" s="637"/>
      <c r="CW44" s="637"/>
      <c r="CX44" s="637"/>
      <c r="CY44" s="638"/>
      <c r="CZ44" s="639">
        <v>7.4</v>
      </c>
      <c r="DA44" s="640"/>
      <c r="DB44" s="640"/>
      <c r="DC44" s="641"/>
      <c r="DD44" s="642">
        <v>2187645</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15">
      <c r="CD45" s="658"/>
      <c r="CE45" s="659"/>
      <c r="CF45" s="633" t="s">
        <v>360</v>
      </c>
      <c r="CG45" s="634"/>
      <c r="CH45" s="634"/>
      <c r="CI45" s="634"/>
      <c r="CJ45" s="634"/>
      <c r="CK45" s="634"/>
      <c r="CL45" s="634"/>
      <c r="CM45" s="634"/>
      <c r="CN45" s="634"/>
      <c r="CO45" s="634"/>
      <c r="CP45" s="634"/>
      <c r="CQ45" s="635"/>
      <c r="CR45" s="636">
        <v>4553777</v>
      </c>
      <c r="CS45" s="646"/>
      <c r="CT45" s="646"/>
      <c r="CU45" s="646"/>
      <c r="CV45" s="646"/>
      <c r="CW45" s="646"/>
      <c r="CX45" s="646"/>
      <c r="CY45" s="647"/>
      <c r="CZ45" s="639">
        <v>3.5</v>
      </c>
      <c r="DA45" s="648"/>
      <c r="DB45" s="648"/>
      <c r="DC45" s="649"/>
      <c r="DD45" s="642">
        <v>146645</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15">
      <c r="B46" s="342" t="s">
        <v>361</v>
      </c>
      <c r="CD46" s="658"/>
      <c r="CE46" s="659"/>
      <c r="CF46" s="633" t="s">
        <v>362</v>
      </c>
      <c r="CG46" s="634"/>
      <c r="CH46" s="634"/>
      <c r="CI46" s="634"/>
      <c r="CJ46" s="634"/>
      <c r="CK46" s="634"/>
      <c r="CL46" s="634"/>
      <c r="CM46" s="634"/>
      <c r="CN46" s="634"/>
      <c r="CO46" s="634"/>
      <c r="CP46" s="634"/>
      <c r="CQ46" s="635"/>
      <c r="CR46" s="636">
        <v>3143979</v>
      </c>
      <c r="CS46" s="637"/>
      <c r="CT46" s="637"/>
      <c r="CU46" s="637"/>
      <c r="CV46" s="637"/>
      <c r="CW46" s="637"/>
      <c r="CX46" s="637"/>
      <c r="CY46" s="638"/>
      <c r="CZ46" s="639">
        <v>2.4</v>
      </c>
      <c r="DA46" s="640"/>
      <c r="DB46" s="640"/>
      <c r="DC46" s="641"/>
      <c r="DD46" s="642">
        <v>1824267</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15">
      <c r="B47" s="632" t="s">
        <v>363</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364</v>
      </c>
      <c r="CG47" s="634"/>
      <c r="CH47" s="634"/>
      <c r="CI47" s="634"/>
      <c r="CJ47" s="634"/>
      <c r="CK47" s="634"/>
      <c r="CL47" s="634"/>
      <c r="CM47" s="634"/>
      <c r="CN47" s="634"/>
      <c r="CO47" s="634"/>
      <c r="CP47" s="634"/>
      <c r="CQ47" s="635"/>
      <c r="CR47" s="636">
        <v>179274</v>
      </c>
      <c r="CS47" s="646"/>
      <c r="CT47" s="646"/>
      <c r="CU47" s="646"/>
      <c r="CV47" s="646"/>
      <c r="CW47" s="646"/>
      <c r="CX47" s="646"/>
      <c r="CY47" s="647"/>
      <c r="CZ47" s="639">
        <v>0.1</v>
      </c>
      <c r="DA47" s="648"/>
      <c r="DB47" s="648"/>
      <c r="DC47" s="649"/>
      <c r="DD47" s="642">
        <v>7345</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x14ac:dyDescent="0.15">
      <c r="B48" s="632" t="s">
        <v>365</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366</v>
      </c>
      <c r="CG48" s="634"/>
      <c r="CH48" s="634"/>
      <c r="CI48" s="634"/>
      <c r="CJ48" s="634"/>
      <c r="CK48" s="634"/>
      <c r="CL48" s="634"/>
      <c r="CM48" s="634"/>
      <c r="CN48" s="634"/>
      <c r="CO48" s="634"/>
      <c r="CP48" s="634"/>
      <c r="CQ48" s="635"/>
      <c r="CR48" s="636" t="s">
        <v>129</v>
      </c>
      <c r="CS48" s="637"/>
      <c r="CT48" s="637"/>
      <c r="CU48" s="637"/>
      <c r="CV48" s="637"/>
      <c r="CW48" s="637"/>
      <c r="CX48" s="637"/>
      <c r="CY48" s="638"/>
      <c r="CZ48" s="639" t="s">
        <v>129</v>
      </c>
      <c r="DA48" s="640"/>
      <c r="DB48" s="640"/>
      <c r="DC48" s="641"/>
      <c r="DD48" s="642" t="s">
        <v>129</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15">
      <c r="B49" s="347"/>
      <c r="CD49" s="613" t="s">
        <v>367</v>
      </c>
      <c r="CE49" s="614"/>
      <c r="CF49" s="614"/>
      <c r="CG49" s="614"/>
      <c r="CH49" s="614"/>
      <c r="CI49" s="614"/>
      <c r="CJ49" s="614"/>
      <c r="CK49" s="614"/>
      <c r="CL49" s="614"/>
      <c r="CM49" s="614"/>
      <c r="CN49" s="614"/>
      <c r="CO49" s="614"/>
      <c r="CP49" s="614"/>
      <c r="CQ49" s="615"/>
      <c r="CR49" s="616">
        <v>129605584</v>
      </c>
      <c r="CS49" s="617"/>
      <c r="CT49" s="617"/>
      <c r="CU49" s="617"/>
      <c r="CV49" s="617"/>
      <c r="CW49" s="617"/>
      <c r="CX49" s="617"/>
      <c r="CY49" s="618"/>
      <c r="CZ49" s="619">
        <v>100</v>
      </c>
      <c r="DA49" s="620"/>
      <c r="DB49" s="620"/>
      <c r="DC49" s="621"/>
      <c r="DD49" s="622">
        <v>80401441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x14ac:dyDescent="0.15">
      <c r="B50" s="347"/>
    </row>
  </sheetData>
  <sheetProtection algorithmName="SHA-512" hashValue="6AD7nj3sRLprbCi4yXvXqIKdpiOX1CHoT+MVM8cDZzifyE0/HLNFScb/KTf2GmGeeEtWLyJaTYSwlZANZaan+w==" saltValue="p+qPSaN2Xe/KN3bRZXAs7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100" t="s">
        <v>368</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01" t="s">
        <v>369</v>
      </c>
      <c r="DK2" s="1102"/>
      <c r="DL2" s="1102"/>
      <c r="DM2" s="1102"/>
      <c r="DN2" s="1102"/>
      <c r="DO2" s="1103"/>
      <c r="DP2" s="212"/>
      <c r="DQ2" s="1101" t="s">
        <v>370</v>
      </c>
      <c r="DR2" s="1102"/>
      <c r="DS2" s="1102"/>
      <c r="DT2" s="1102"/>
      <c r="DU2" s="1102"/>
      <c r="DV2" s="1102"/>
      <c r="DW2" s="1102"/>
      <c r="DX2" s="1102"/>
      <c r="DY2" s="1102"/>
      <c r="DZ2" s="1103"/>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069" t="s">
        <v>371</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16"/>
      <c r="BA4" s="216"/>
      <c r="BB4" s="216"/>
      <c r="BC4" s="216"/>
      <c r="BD4" s="216"/>
      <c r="BE4" s="217"/>
      <c r="BF4" s="217"/>
      <c r="BG4" s="217"/>
      <c r="BH4" s="217"/>
      <c r="BI4" s="217"/>
      <c r="BJ4" s="217"/>
      <c r="BK4" s="217"/>
      <c r="BL4" s="217"/>
      <c r="BM4" s="217"/>
      <c r="BN4" s="217"/>
      <c r="BO4" s="217"/>
      <c r="BP4" s="217"/>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18"/>
    </row>
    <row r="5" spans="1:131" s="219" customFormat="1" ht="26.25" customHeight="1" x14ac:dyDescent="0.15">
      <c r="A5" s="1005" t="s">
        <v>373</v>
      </c>
      <c r="B5" s="1006"/>
      <c r="C5" s="1006"/>
      <c r="D5" s="1006"/>
      <c r="E5" s="1006"/>
      <c r="F5" s="1006"/>
      <c r="G5" s="1006"/>
      <c r="H5" s="1006"/>
      <c r="I5" s="1006"/>
      <c r="J5" s="1006"/>
      <c r="K5" s="1006"/>
      <c r="L5" s="1006"/>
      <c r="M5" s="1006"/>
      <c r="N5" s="1006"/>
      <c r="O5" s="1006"/>
      <c r="P5" s="1007"/>
      <c r="Q5" s="1011" t="s">
        <v>374</v>
      </c>
      <c r="R5" s="1012"/>
      <c r="S5" s="1012"/>
      <c r="T5" s="1012"/>
      <c r="U5" s="1013"/>
      <c r="V5" s="1011" t="s">
        <v>375</v>
      </c>
      <c r="W5" s="1012"/>
      <c r="X5" s="1012"/>
      <c r="Y5" s="1012"/>
      <c r="Z5" s="1013"/>
      <c r="AA5" s="1011" t="s">
        <v>376</v>
      </c>
      <c r="AB5" s="1012"/>
      <c r="AC5" s="1012"/>
      <c r="AD5" s="1012"/>
      <c r="AE5" s="1012"/>
      <c r="AF5" s="1104" t="s">
        <v>377</v>
      </c>
      <c r="AG5" s="1012"/>
      <c r="AH5" s="1012"/>
      <c r="AI5" s="1012"/>
      <c r="AJ5" s="1025"/>
      <c r="AK5" s="1012" t="s">
        <v>378</v>
      </c>
      <c r="AL5" s="1012"/>
      <c r="AM5" s="1012"/>
      <c r="AN5" s="1012"/>
      <c r="AO5" s="1013"/>
      <c r="AP5" s="1011" t="s">
        <v>379</v>
      </c>
      <c r="AQ5" s="1012"/>
      <c r="AR5" s="1012"/>
      <c r="AS5" s="1012"/>
      <c r="AT5" s="1013"/>
      <c r="AU5" s="1011" t="s">
        <v>380</v>
      </c>
      <c r="AV5" s="1012"/>
      <c r="AW5" s="1012"/>
      <c r="AX5" s="1012"/>
      <c r="AY5" s="1025"/>
      <c r="AZ5" s="216"/>
      <c r="BA5" s="216"/>
      <c r="BB5" s="216"/>
      <c r="BC5" s="216"/>
      <c r="BD5" s="216"/>
      <c r="BE5" s="217"/>
      <c r="BF5" s="217"/>
      <c r="BG5" s="217"/>
      <c r="BH5" s="217"/>
      <c r="BI5" s="217"/>
      <c r="BJ5" s="217"/>
      <c r="BK5" s="217"/>
      <c r="BL5" s="217"/>
      <c r="BM5" s="217"/>
      <c r="BN5" s="217"/>
      <c r="BO5" s="217"/>
      <c r="BP5" s="217"/>
      <c r="BQ5" s="1005" t="s">
        <v>381</v>
      </c>
      <c r="BR5" s="1006"/>
      <c r="BS5" s="1006"/>
      <c r="BT5" s="1006"/>
      <c r="BU5" s="1006"/>
      <c r="BV5" s="1006"/>
      <c r="BW5" s="1006"/>
      <c r="BX5" s="1006"/>
      <c r="BY5" s="1006"/>
      <c r="BZ5" s="1006"/>
      <c r="CA5" s="1006"/>
      <c r="CB5" s="1006"/>
      <c r="CC5" s="1006"/>
      <c r="CD5" s="1006"/>
      <c r="CE5" s="1006"/>
      <c r="CF5" s="1006"/>
      <c r="CG5" s="1007"/>
      <c r="CH5" s="1011" t="s">
        <v>382</v>
      </c>
      <c r="CI5" s="1012"/>
      <c r="CJ5" s="1012"/>
      <c r="CK5" s="1012"/>
      <c r="CL5" s="1013"/>
      <c r="CM5" s="1011" t="s">
        <v>383</v>
      </c>
      <c r="CN5" s="1012"/>
      <c r="CO5" s="1012"/>
      <c r="CP5" s="1012"/>
      <c r="CQ5" s="1013"/>
      <c r="CR5" s="1011" t="s">
        <v>384</v>
      </c>
      <c r="CS5" s="1012"/>
      <c r="CT5" s="1012"/>
      <c r="CU5" s="1012"/>
      <c r="CV5" s="1013"/>
      <c r="CW5" s="1011" t="s">
        <v>385</v>
      </c>
      <c r="CX5" s="1012"/>
      <c r="CY5" s="1012"/>
      <c r="CZ5" s="1012"/>
      <c r="DA5" s="1013"/>
      <c r="DB5" s="1011" t="s">
        <v>386</v>
      </c>
      <c r="DC5" s="1012"/>
      <c r="DD5" s="1012"/>
      <c r="DE5" s="1012"/>
      <c r="DF5" s="1013"/>
      <c r="DG5" s="1094" t="s">
        <v>387</v>
      </c>
      <c r="DH5" s="1095"/>
      <c r="DI5" s="1095"/>
      <c r="DJ5" s="1095"/>
      <c r="DK5" s="1096"/>
      <c r="DL5" s="1094" t="s">
        <v>388</v>
      </c>
      <c r="DM5" s="1095"/>
      <c r="DN5" s="1095"/>
      <c r="DO5" s="1095"/>
      <c r="DP5" s="1096"/>
      <c r="DQ5" s="1011" t="s">
        <v>389</v>
      </c>
      <c r="DR5" s="1012"/>
      <c r="DS5" s="1012"/>
      <c r="DT5" s="1012"/>
      <c r="DU5" s="1013"/>
      <c r="DV5" s="1011" t="s">
        <v>380</v>
      </c>
      <c r="DW5" s="1012"/>
      <c r="DX5" s="1012"/>
      <c r="DY5" s="1012"/>
      <c r="DZ5" s="1025"/>
      <c r="EA5" s="218"/>
    </row>
    <row r="6" spans="1:131" s="219"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16"/>
      <c r="BA6" s="216"/>
      <c r="BB6" s="216"/>
      <c r="BC6" s="216"/>
      <c r="BD6" s="216"/>
      <c r="BE6" s="217"/>
      <c r="BF6" s="217"/>
      <c r="BG6" s="217"/>
      <c r="BH6" s="217"/>
      <c r="BI6" s="217"/>
      <c r="BJ6" s="217"/>
      <c r="BK6" s="217"/>
      <c r="BL6" s="217"/>
      <c r="BM6" s="217"/>
      <c r="BN6" s="217"/>
      <c r="BO6" s="217"/>
      <c r="BP6" s="217"/>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18"/>
    </row>
    <row r="7" spans="1:131" s="219" customFormat="1" ht="26.25" customHeight="1" thickTop="1" x14ac:dyDescent="0.15">
      <c r="A7" s="220">
        <v>1</v>
      </c>
      <c r="B7" s="1057" t="s">
        <v>390</v>
      </c>
      <c r="C7" s="1058"/>
      <c r="D7" s="1058"/>
      <c r="E7" s="1058"/>
      <c r="F7" s="1058"/>
      <c r="G7" s="1058"/>
      <c r="H7" s="1058"/>
      <c r="I7" s="1058"/>
      <c r="J7" s="1058"/>
      <c r="K7" s="1058"/>
      <c r="L7" s="1058"/>
      <c r="M7" s="1058"/>
      <c r="N7" s="1058"/>
      <c r="O7" s="1058"/>
      <c r="P7" s="1059"/>
      <c r="Q7" s="1112">
        <v>130182</v>
      </c>
      <c r="R7" s="1113"/>
      <c r="S7" s="1113"/>
      <c r="T7" s="1113"/>
      <c r="U7" s="1113"/>
      <c r="V7" s="1113">
        <v>125452</v>
      </c>
      <c r="W7" s="1113"/>
      <c r="X7" s="1113"/>
      <c r="Y7" s="1113"/>
      <c r="Z7" s="1113"/>
      <c r="AA7" s="1113">
        <v>4729</v>
      </c>
      <c r="AB7" s="1113"/>
      <c r="AC7" s="1113"/>
      <c r="AD7" s="1113"/>
      <c r="AE7" s="1114"/>
      <c r="AF7" s="1115">
        <v>4319</v>
      </c>
      <c r="AG7" s="1116"/>
      <c r="AH7" s="1116"/>
      <c r="AI7" s="1116"/>
      <c r="AJ7" s="1117"/>
      <c r="AK7" s="1118">
        <v>852</v>
      </c>
      <c r="AL7" s="1119"/>
      <c r="AM7" s="1119"/>
      <c r="AN7" s="1119"/>
      <c r="AO7" s="1119"/>
      <c r="AP7" s="1119">
        <v>118750</v>
      </c>
      <c r="AQ7" s="1119"/>
      <c r="AR7" s="1119"/>
      <c r="AS7" s="1119"/>
      <c r="AT7" s="1119"/>
      <c r="AU7" s="1120"/>
      <c r="AV7" s="1120"/>
      <c r="AW7" s="1120"/>
      <c r="AX7" s="1120"/>
      <c r="AY7" s="1121"/>
      <c r="AZ7" s="216"/>
      <c r="BA7" s="216"/>
      <c r="BB7" s="216"/>
      <c r="BC7" s="216"/>
      <c r="BD7" s="216"/>
      <c r="BE7" s="217"/>
      <c r="BF7" s="217"/>
      <c r="BG7" s="217"/>
      <c r="BH7" s="217"/>
      <c r="BI7" s="217"/>
      <c r="BJ7" s="217"/>
      <c r="BK7" s="217"/>
      <c r="BL7" s="217"/>
      <c r="BM7" s="217"/>
      <c r="BN7" s="217"/>
      <c r="BO7" s="217"/>
      <c r="BP7" s="217"/>
      <c r="BQ7" s="220">
        <v>1</v>
      </c>
      <c r="BR7" s="221"/>
      <c r="BS7" s="1109" t="s">
        <v>630</v>
      </c>
      <c r="BT7" s="1110"/>
      <c r="BU7" s="1110"/>
      <c r="BV7" s="1110"/>
      <c r="BW7" s="1110"/>
      <c r="BX7" s="1110"/>
      <c r="BY7" s="1110"/>
      <c r="BZ7" s="1110"/>
      <c r="CA7" s="1110"/>
      <c r="CB7" s="1110"/>
      <c r="CC7" s="1110"/>
      <c r="CD7" s="1110"/>
      <c r="CE7" s="1110"/>
      <c r="CF7" s="1110"/>
      <c r="CG7" s="1122"/>
      <c r="CH7" s="1106">
        <v>5</v>
      </c>
      <c r="CI7" s="1107"/>
      <c r="CJ7" s="1107"/>
      <c r="CK7" s="1107"/>
      <c r="CL7" s="1108"/>
      <c r="CM7" s="1106">
        <v>117</v>
      </c>
      <c r="CN7" s="1107"/>
      <c r="CO7" s="1107"/>
      <c r="CP7" s="1107"/>
      <c r="CQ7" s="1108"/>
      <c r="CR7" s="1106">
        <v>11</v>
      </c>
      <c r="CS7" s="1107"/>
      <c r="CT7" s="1107"/>
      <c r="CU7" s="1107"/>
      <c r="CV7" s="1108"/>
      <c r="CW7" s="1106">
        <v>0</v>
      </c>
      <c r="CX7" s="1107"/>
      <c r="CY7" s="1107"/>
      <c r="CZ7" s="1107"/>
      <c r="DA7" s="1108"/>
      <c r="DB7" s="1106" t="s">
        <v>561</v>
      </c>
      <c r="DC7" s="1107"/>
      <c r="DD7" s="1107"/>
      <c r="DE7" s="1107"/>
      <c r="DF7" s="1108"/>
      <c r="DG7" s="1106" t="s">
        <v>561</v>
      </c>
      <c r="DH7" s="1107"/>
      <c r="DI7" s="1107"/>
      <c r="DJ7" s="1107"/>
      <c r="DK7" s="1108"/>
      <c r="DL7" s="1106" t="s">
        <v>561</v>
      </c>
      <c r="DM7" s="1107"/>
      <c r="DN7" s="1107"/>
      <c r="DO7" s="1107"/>
      <c r="DP7" s="1108"/>
      <c r="DQ7" s="1106" t="s">
        <v>561</v>
      </c>
      <c r="DR7" s="1107"/>
      <c r="DS7" s="1107"/>
      <c r="DT7" s="1107"/>
      <c r="DU7" s="1108"/>
      <c r="DV7" s="1109"/>
      <c r="DW7" s="1110"/>
      <c r="DX7" s="1110"/>
      <c r="DY7" s="1110"/>
      <c r="DZ7" s="1111"/>
      <c r="EA7" s="218"/>
    </row>
    <row r="8" spans="1:131" s="219" customFormat="1" ht="26.25" customHeight="1" x14ac:dyDescent="0.15">
      <c r="A8" s="222">
        <v>2</v>
      </c>
      <c r="B8" s="1040" t="s">
        <v>391</v>
      </c>
      <c r="C8" s="1041"/>
      <c r="D8" s="1041"/>
      <c r="E8" s="1041"/>
      <c r="F8" s="1041"/>
      <c r="G8" s="1041"/>
      <c r="H8" s="1041"/>
      <c r="I8" s="1041"/>
      <c r="J8" s="1041"/>
      <c r="K8" s="1041"/>
      <c r="L8" s="1041"/>
      <c r="M8" s="1041"/>
      <c r="N8" s="1041"/>
      <c r="O8" s="1041"/>
      <c r="P8" s="1042"/>
      <c r="Q8" s="1048">
        <v>306</v>
      </c>
      <c r="R8" s="1049"/>
      <c r="S8" s="1049"/>
      <c r="T8" s="1049"/>
      <c r="U8" s="1049"/>
      <c r="V8" s="1049">
        <v>246</v>
      </c>
      <c r="W8" s="1049"/>
      <c r="X8" s="1049"/>
      <c r="Y8" s="1049"/>
      <c r="Z8" s="1049"/>
      <c r="AA8" s="1050">
        <f t="shared" ref="AA8:AA10" si="0">Q8-V8</f>
        <v>60</v>
      </c>
      <c r="AB8" s="1046"/>
      <c r="AC8" s="1046"/>
      <c r="AD8" s="1046"/>
      <c r="AE8" s="1047"/>
      <c r="AF8" s="1045">
        <v>60</v>
      </c>
      <c r="AG8" s="1046"/>
      <c r="AH8" s="1046"/>
      <c r="AI8" s="1046"/>
      <c r="AJ8" s="1047"/>
      <c r="AK8" s="1090" t="s">
        <v>620</v>
      </c>
      <c r="AL8" s="1091"/>
      <c r="AM8" s="1091"/>
      <c r="AN8" s="1091"/>
      <c r="AO8" s="1091"/>
      <c r="AP8" s="1091">
        <v>79</v>
      </c>
      <c r="AQ8" s="1091"/>
      <c r="AR8" s="1091"/>
      <c r="AS8" s="1091"/>
      <c r="AT8" s="1091"/>
      <c r="AU8" s="1092"/>
      <c r="AV8" s="1092"/>
      <c r="AW8" s="1092"/>
      <c r="AX8" s="1092"/>
      <c r="AY8" s="1093"/>
      <c r="AZ8" s="216"/>
      <c r="BA8" s="216"/>
      <c r="BB8" s="216"/>
      <c r="BC8" s="216"/>
      <c r="BD8" s="216"/>
      <c r="BE8" s="217"/>
      <c r="BF8" s="217"/>
      <c r="BG8" s="217"/>
      <c r="BH8" s="217"/>
      <c r="BI8" s="217"/>
      <c r="BJ8" s="217"/>
      <c r="BK8" s="217"/>
      <c r="BL8" s="217"/>
      <c r="BM8" s="217"/>
      <c r="BN8" s="217"/>
      <c r="BO8" s="217"/>
      <c r="BP8" s="217"/>
      <c r="BQ8" s="222">
        <v>2</v>
      </c>
      <c r="BR8" s="223"/>
      <c r="BS8" s="1002" t="s">
        <v>631</v>
      </c>
      <c r="BT8" s="1003"/>
      <c r="BU8" s="1003"/>
      <c r="BV8" s="1003"/>
      <c r="BW8" s="1003"/>
      <c r="BX8" s="1003"/>
      <c r="BY8" s="1003"/>
      <c r="BZ8" s="1003"/>
      <c r="CA8" s="1003"/>
      <c r="CB8" s="1003"/>
      <c r="CC8" s="1003"/>
      <c r="CD8" s="1003"/>
      <c r="CE8" s="1003"/>
      <c r="CF8" s="1003"/>
      <c r="CG8" s="1024"/>
      <c r="CH8" s="999">
        <v>-2</v>
      </c>
      <c r="CI8" s="1000"/>
      <c r="CJ8" s="1000"/>
      <c r="CK8" s="1000"/>
      <c r="CL8" s="1001"/>
      <c r="CM8" s="999">
        <v>19</v>
      </c>
      <c r="CN8" s="1000"/>
      <c r="CO8" s="1000"/>
      <c r="CP8" s="1000"/>
      <c r="CQ8" s="1001"/>
      <c r="CR8" s="999">
        <v>10</v>
      </c>
      <c r="CS8" s="1000"/>
      <c r="CT8" s="1000"/>
      <c r="CU8" s="1000"/>
      <c r="CV8" s="1001"/>
      <c r="CW8" s="999">
        <v>6</v>
      </c>
      <c r="CX8" s="1000"/>
      <c r="CY8" s="1000"/>
      <c r="CZ8" s="1000"/>
      <c r="DA8" s="1001"/>
      <c r="DB8" s="999" t="s">
        <v>561</v>
      </c>
      <c r="DC8" s="1000"/>
      <c r="DD8" s="1000"/>
      <c r="DE8" s="1000"/>
      <c r="DF8" s="1001"/>
      <c r="DG8" s="999" t="s">
        <v>561</v>
      </c>
      <c r="DH8" s="1000"/>
      <c r="DI8" s="1000"/>
      <c r="DJ8" s="1000"/>
      <c r="DK8" s="1001"/>
      <c r="DL8" s="999" t="s">
        <v>561</v>
      </c>
      <c r="DM8" s="1000"/>
      <c r="DN8" s="1000"/>
      <c r="DO8" s="1000"/>
      <c r="DP8" s="1001"/>
      <c r="DQ8" s="999" t="s">
        <v>561</v>
      </c>
      <c r="DR8" s="1000"/>
      <c r="DS8" s="1000"/>
      <c r="DT8" s="1000"/>
      <c r="DU8" s="1001"/>
      <c r="DV8" s="1002"/>
      <c r="DW8" s="1003"/>
      <c r="DX8" s="1003"/>
      <c r="DY8" s="1003"/>
      <c r="DZ8" s="1004"/>
      <c r="EA8" s="218"/>
    </row>
    <row r="9" spans="1:131" s="219" customFormat="1" ht="26.25" customHeight="1" x14ac:dyDescent="0.15">
      <c r="A9" s="222">
        <v>3</v>
      </c>
      <c r="B9" s="1040" t="s">
        <v>392</v>
      </c>
      <c r="C9" s="1041"/>
      <c r="D9" s="1041"/>
      <c r="E9" s="1041"/>
      <c r="F9" s="1041"/>
      <c r="G9" s="1041"/>
      <c r="H9" s="1041"/>
      <c r="I9" s="1041"/>
      <c r="J9" s="1041"/>
      <c r="K9" s="1041"/>
      <c r="L9" s="1041"/>
      <c r="M9" s="1041"/>
      <c r="N9" s="1041"/>
      <c r="O9" s="1041"/>
      <c r="P9" s="1042"/>
      <c r="Q9" s="1048">
        <v>44</v>
      </c>
      <c r="R9" s="1049"/>
      <c r="S9" s="1049"/>
      <c r="T9" s="1049"/>
      <c r="U9" s="1049"/>
      <c r="V9" s="1049">
        <v>10</v>
      </c>
      <c r="W9" s="1049"/>
      <c r="X9" s="1049"/>
      <c r="Y9" s="1049"/>
      <c r="Z9" s="1049"/>
      <c r="AA9" s="1050">
        <v>33</v>
      </c>
      <c r="AB9" s="1046"/>
      <c r="AC9" s="1046"/>
      <c r="AD9" s="1046"/>
      <c r="AE9" s="1047"/>
      <c r="AF9" s="1045">
        <v>16</v>
      </c>
      <c r="AG9" s="1046"/>
      <c r="AH9" s="1046"/>
      <c r="AI9" s="1046"/>
      <c r="AJ9" s="1047"/>
      <c r="AK9" s="1090">
        <v>1</v>
      </c>
      <c r="AL9" s="1091"/>
      <c r="AM9" s="1091"/>
      <c r="AN9" s="1091"/>
      <c r="AO9" s="1091"/>
      <c r="AP9" s="1091">
        <v>114</v>
      </c>
      <c r="AQ9" s="1091"/>
      <c r="AR9" s="1091"/>
      <c r="AS9" s="1091"/>
      <c r="AT9" s="1091"/>
      <c r="AU9" s="1092"/>
      <c r="AV9" s="1092"/>
      <c r="AW9" s="1092"/>
      <c r="AX9" s="1092"/>
      <c r="AY9" s="1093"/>
      <c r="AZ9" s="216"/>
      <c r="BA9" s="216"/>
      <c r="BB9" s="216"/>
      <c r="BC9" s="216"/>
      <c r="BD9" s="216"/>
      <c r="BE9" s="217"/>
      <c r="BF9" s="217"/>
      <c r="BG9" s="217"/>
      <c r="BH9" s="217"/>
      <c r="BI9" s="217"/>
      <c r="BJ9" s="217"/>
      <c r="BK9" s="217"/>
      <c r="BL9" s="217"/>
      <c r="BM9" s="217"/>
      <c r="BN9" s="217"/>
      <c r="BO9" s="217"/>
      <c r="BP9" s="217"/>
      <c r="BQ9" s="222">
        <v>3</v>
      </c>
      <c r="BR9" s="223"/>
      <c r="BS9" s="1002" t="s">
        <v>639</v>
      </c>
      <c r="BT9" s="1003"/>
      <c r="BU9" s="1003"/>
      <c r="BV9" s="1003"/>
      <c r="BW9" s="1003"/>
      <c r="BX9" s="1003"/>
      <c r="BY9" s="1003"/>
      <c r="BZ9" s="1003"/>
      <c r="CA9" s="1003"/>
      <c r="CB9" s="1003"/>
      <c r="CC9" s="1003"/>
      <c r="CD9" s="1003"/>
      <c r="CE9" s="1003"/>
      <c r="CF9" s="1003"/>
      <c r="CG9" s="1024"/>
      <c r="CH9" s="999">
        <v>0</v>
      </c>
      <c r="CI9" s="1000"/>
      <c r="CJ9" s="1000"/>
      <c r="CK9" s="1000"/>
      <c r="CL9" s="1001"/>
      <c r="CM9" s="999">
        <v>28</v>
      </c>
      <c r="CN9" s="1000"/>
      <c r="CO9" s="1000"/>
      <c r="CP9" s="1000"/>
      <c r="CQ9" s="1001"/>
      <c r="CR9" s="999">
        <v>20</v>
      </c>
      <c r="CS9" s="1000"/>
      <c r="CT9" s="1000"/>
      <c r="CU9" s="1000"/>
      <c r="CV9" s="1001"/>
      <c r="CW9" s="999" t="s">
        <v>561</v>
      </c>
      <c r="CX9" s="1000"/>
      <c r="CY9" s="1000"/>
      <c r="CZ9" s="1000"/>
      <c r="DA9" s="1001"/>
      <c r="DB9" s="999" t="s">
        <v>561</v>
      </c>
      <c r="DC9" s="1000"/>
      <c r="DD9" s="1000"/>
      <c r="DE9" s="1000"/>
      <c r="DF9" s="1001"/>
      <c r="DG9" s="999" t="s">
        <v>561</v>
      </c>
      <c r="DH9" s="1000"/>
      <c r="DI9" s="1000"/>
      <c r="DJ9" s="1000"/>
      <c r="DK9" s="1001"/>
      <c r="DL9" s="999" t="s">
        <v>561</v>
      </c>
      <c r="DM9" s="1000"/>
      <c r="DN9" s="1000"/>
      <c r="DO9" s="1000"/>
      <c r="DP9" s="1001"/>
      <c r="DQ9" s="999" t="s">
        <v>561</v>
      </c>
      <c r="DR9" s="1000"/>
      <c r="DS9" s="1000"/>
      <c r="DT9" s="1000"/>
      <c r="DU9" s="1001"/>
      <c r="DV9" s="1002"/>
      <c r="DW9" s="1003"/>
      <c r="DX9" s="1003"/>
      <c r="DY9" s="1003"/>
      <c r="DZ9" s="1004"/>
      <c r="EA9" s="218"/>
    </row>
    <row r="10" spans="1:131" s="219" customFormat="1" ht="26.25" customHeight="1" x14ac:dyDescent="0.15">
      <c r="A10" s="222">
        <v>4</v>
      </c>
      <c r="B10" s="1040" t="s">
        <v>393</v>
      </c>
      <c r="C10" s="1041"/>
      <c r="D10" s="1041"/>
      <c r="E10" s="1041"/>
      <c r="F10" s="1041"/>
      <c r="G10" s="1041"/>
      <c r="H10" s="1041"/>
      <c r="I10" s="1041"/>
      <c r="J10" s="1041"/>
      <c r="K10" s="1041"/>
      <c r="L10" s="1041"/>
      <c r="M10" s="1041"/>
      <c r="N10" s="1041"/>
      <c r="O10" s="1041"/>
      <c r="P10" s="1042"/>
      <c r="Q10" s="1048">
        <v>6314</v>
      </c>
      <c r="R10" s="1049"/>
      <c r="S10" s="1049"/>
      <c r="T10" s="1049"/>
      <c r="U10" s="1049"/>
      <c r="V10" s="1049">
        <v>6566</v>
      </c>
      <c r="W10" s="1049"/>
      <c r="X10" s="1049"/>
      <c r="Y10" s="1049"/>
      <c r="Z10" s="1049"/>
      <c r="AA10" s="1050">
        <f t="shared" si="0"/>
        <v>-252</v>
      </c>
      <c r="AB10" s="1046"/>
      <c r="AC10" s="1046"/>
      <c r="AD10" s="1046"/>
      <c r="AE10" s="1047"/>
      <c r="AF10" s="1045">
        <v>-267</v>
      </c>
      <c r="AG10" s="1046"/>
      <c r="AH10" s="1046"/>
      <c r="AI10" s="1046"/>
      <c r="AJ10" s="1047"/>
      <c r="AK10" s="1090">
        <v>1930</v>
      </c>
      <c r="AL10" s="1091"/>
      <c r="AM10" s="1091"/>
      <c r="AN10" s="1091"/>
      <c r="AO10" s="1091"/>
      <c r="AP10" s="1091">
        <v>23355</v>
      </c>
      <c r="AQ10" s="1091"/>
      <c r="AR10" s="1091"/>
      <c r="AS10" s="1091"/>
      <c r="AT10" s="1091"/>
      <c r="AU10" s="1092"/>
      <c r="AV10" s="1092"/>
      <c r="AW10" s="1092"/>
      <c r="AX10" s="1092"/>
      <c r="AY10" s="1093"/>
      <c r="AZ10" s="216"/>
      <c r="BA10" s="216"/>
      <c r="BB10" s="216"/>
      <c r="BC10" s="216"/>
      <c r="BD10" s="216"/>
      <c r="BE10" s="217"/>
      <c r="BF10" s="217"/>
      <c r="BG10" s="217"/>
      <c r="BH10" s="217"/>
      <c r="BI10" s="217"/>
      <c r="BJ10" s="217"/>
      <c r="BK10" s="217"/>
      <c r="BL10" s="217"/>
      <c r="BM10" s="217"/>
      <c r="BN10" s="217"/>
      <c r="BO10" s="217"/>
      <c r="BP10" s="217"/>
      <c r="BQ10" s="222">
        <v>4</v>
      </c>
      <c r="BR10" s="223"/>
      <c r="BS10" s="1002" t="s">
        <v>640</v>
      </c>
      <c r="BT10" s="1003"/>
      <c r="BU10" s="1003"/>
      <c r="BV10" s="1003"/>
      <c r="BW10" s="1003"/>
      <c r="BX10" s="1003"/>
      <c r="BY10" s="1003"/>
      <c r="BZ10" s="1003"/>
      <c r="CA10" s="1003"/>
      <c r="CB10" s="1003"/>
      <c r="CC10" s="1003"/>
      <c r="CD10" s="1003"/>
      <c r="CE10" s="1003"/>
      <c r="CF10" s="1003"/>
      <c r="CG10" s="1024"/>
      <c r="CH10" s="999">
        <v>1</v>
      </c>
      <c r="CI10" s="1000"/>
      <c r="CJ10" s="1000"/>
      <c r="CK10" s="1000"/>
      <c r="CL10" s="1001"/>
      <c r="CM10" s="999">
        <v>354</v>
      </c>
      <c r="CN10" s="1000"/>
      <c r="CO10" s="1000"/>
      <c r="CP10" s="1000"/>
      <c r="CQ10" s="1001"/>
      <c r="CR10" s="999">
        <v>100</v>
      </c>
      <c r="CS10" s="1000"/>
      <c r="CT10" s="1000"/>
      <c r="CU10" s="1000"/>
      <c r="CV10" s="1001"/>
      <c r="CW10" s="999" t="s">
        <v>561</v>
      </c>
      <c r="CX10" s="1000"/>
      <c r="CY10" s="1000"/>
      <c r="CZ10" s="1000"/>
      <c r="DA10" s="1001"/>
      <c r="DB10" s="999" t="s">
        <v>561</v>
      </c>
      <c r="DC10" s="1000"/>
      <c r="DD10" s="1000"/>
      <c r="DE10" s="1000"/>
      <c r="DF10" s="1001"/>
      <c r="DG10" s="999" t="s">
        <v>561</v>
      </c>
      <c r="DH10" s="1000"/>
      <c r="DI10" s="1000"/>
      <c r="DJ10" s="1000"/>
      <c r="DK10" s="1001"/>
      <c r="DL10" s="999" t="s">
        <v>561</v>
      </c>
      <c r="DM10" s="1000"/>
      <c r="DN10" s="1000"/>
      <c r="DO10" s="1000"/>
      <c r="DP10" s="1001"/>
      <c r="DQ10" s="999" t="s">
        <v>561</v>
      </c>
      <c r="DR10" s="1000"/>
      <c r="DS10" s="1000"/>
      <c r="DT10" s="1000"/>
      <c r="DU10" s="1001"/>
      <c r="DV10" s="1002"/>
      <c r="DW10" s="1003"/>
      <c r="DX10" s="1003"/>
      <c r="DY10" s="1003"/>
      <c r="DZ10" s="1004"/>
      <c r="EA10" s="218"/>
    </row>
    <row r="11" spans="1:131" s="219" customFormat="1" ht="26.25" customHeight="1" x14ac:dyDescent="0.15">
      <c r="A11" s="222">
        <v>5</v>
      </c>
      <c r="B11" s="1040" t="s">
        <v>394</v>
      </c>
      <c r="C11" s="1041"/>
      <c r="D11" s="1041"/>
      <c r="E11" s="1041"/>
      <c r="F11" s="1041"/>
      <c r="G11" s="1041"/>
      <c r="H11" s="1041"/>
      <c r="I11" s="1041"/>
      <c r="J11" s="1041"/>
      <c r="K11" s="1041"/>
      <c r="L11" s="1041"/>
      <c r="M11" s="1041"/>
      <c r="N11" s="1041"/>
      <c r="O11" s="1041"/>
      <c r="P11" s="1042"/>
      <c r="Q11" s="1048">
        <v>1039</v>
      </c>
      <c r="R11" s="1049"/>
      <c r="S11" s="1049"/>
      <c r="T11" s="1049"/>
      <c r="U11" s="1049"/>
      <c r="V11" s="1049">
        <v>1039</v>
      </c>
      <c r="W11" s="1049"/>
      <c r="X11" s="1049"/>
      <c r="Y11" s="1049"/>
      <c r="Z11" s="1049"/>
      <c r="AA11" s="1050" t="s">
        <v>561</v>
      </c>
      <c r="AB11" s="1046"/>
      <c r="AC11" s="1046"/>
      <c r="AD11" s="1046"/>
      <c r="AE11" s="1047"/>
      <c r="AF11" s="1045" t="s">
        <v>395</v>
      </c>
      <c r="AG11" s="1046"/>
      <c r="AH11" s="1046"/>
      <c r="AI11" s="1046"/>
      <c r="AJ11" s="1047"/>
      <c r="AK11" s="1090" t="s">
        <v>561</v>
      </c>
      <c r="AL11" s="1091"/>
      <c r="AM11" s="1091"/>
      <c r="AN11" s="1091"/>
      <c r="AO11" s="1091"/>
      <c r="AP11" s="1091">
        <v>3118</v>
      </c>
      <c r="AQ11" s="1091"/>
      <c r="AR11" s="1091"/>
      <c r="AS11" s="1091"/>
      <c r="AT11" s="1091"/>
      <c r="AU11" s="1092"/>
      <c r="AV11" s="1092"/>
      <c r="AW11" s="1092"/>
      <c r="AX11" s="1092"/>
      <c r="AY11" s="1093"/>
      <c r="AZ11" s="216"/>
      <c r="BA11" s="216"/>
      <c r="BB11" s="216"/>
      <c r="BC11" s="216"/>
      <c r="BD11" s="216"/>
      <c r="BE11" s="217"/>
      <c r="BF11" s="217"/>
      <c r="BG11" s="217"/>
      <c r="BH11" s="217"/>
      <c r="BI11" s="217"/>
      <c r="BJ11" s="217"/>
      <c r="BK11" s="217"/>
      <c r="BL11" s="217"/>
      <c r="BM11" s="217"/>
      <c r="BN11" s="217"/>
      <c r="BO11" s="217"/>
      <c r="BP11" s="217"/>
      <c r="BQ11" s="222">
        <v>5</v>
      </c>
      <c r="BR11" s="223"/>
      <c r="BS11" s="1002" t="s">
        <v>641</v>
      </c>
      <c r="BT11" s="1003"/>
      <c r="BU11" s="1003"/>
      <c r="BV11" s="1003"/>
      <c r="BW11" s="1003"/>
      <c r="BX11" s="1003"/>
      <c r="BY11" s="1003"/>
      <c r="BZ11" s="1003"/>
      <c r="CA11" s="1003"/>
      <c r="CB11" s="1003"/>
      <c r="CC11" s="1003"/>
      <c r="CD11" s="1003"/>
      <c r="CE11" s="1003"/>
      <c r="CF11" s="1003"/>
      <c r="CG11" s="1024"/>
      <c r="CH11" s="999">
        <v>-5</v>
      </c>
      <c r="CI11" s="1000"/>
      <c r="CJ11" s="1000"/>
      <c r="CK11" s="1000"/>
      <c r="CL11" s="1001"/>
      <c r="CM11" s="999">
        <v>21</v>
      </c>
      <c r="CN11" s="1000"/>
      <c r="CO11" s="1000"/>
      <c r="CP11" s="1000"/>
      <c r="CQ11" s="1001"/>
      <c r="CR11" s="999">
        <v>10</v>
      </c>
      <c r="CS11" s="1000"/>
      <c r="CT11" s="1000"/>
      <c r="CU11" s="1000"/>
      <c r="CV11" s="1001"/>
      <c r="CW11" s="999" t="s">
        <v>561</v>
      </c>
      <c r="CX11" s="1000"/>
      <c r="CY11" s="1000"/>
      <c r="CZ11" s="1000"/>
      <c r="DA11" s="1001"/>
      <c r="DB11" s="999" t="s">
        <v>561</v>
      </c>
      <c r="DC11" s="1000"/>
      <c r="DD11" s="1000"/>
      <c r="DE11" s="1000"/>
      <c r="DF11" s="1001"/>
      <c r="DG11" s="999" t="s">
        <v>561</v>
      </c>
      <c r="DH11" s="1000"/>
      <c r="DI11" s="1000"/>
      <c r="DJ11" s="1000"/>
      <c r="DK11" s="1001"/>
      <c r="DL11" s="999" t="s">
        <v>561</v>
      </c>
      <c r="DM11" s="1000"/>
      <c r="DN11" s="1000"/>
      <c r="DO11" s="1000"/>
      <c r="DP11" s="1001"/>
      <c r="DQ11" s="999" t="s">
        <v>561</v>
      </c>
      <c r="DR11" s="1000"/>
      <c r="DS11" s="1000"/>
      <c r="DT11" s="1000"/>
      <c r="DU11" s="1001"/>
      <c r="DV11" s="1002"/>
      <c r="DW11" s="1003"/>
      <c r="DX11" s="1003"/>
      <c r="DY11" s="1003"/>
      <c r="DZ11" s="1004"/>
      <c r="EA11" s="218"/>
    </row>
    <row r="12" spans="1:131" s="219" customFormat="1" ht="26.25" customHeight="1" x14ac:dyDescent="0.15">
      <c r="A12" s="222">
        <v>6</v>
      </c>
      <c r="B12" s="1040" t="s">
        <v>396</v>
      </c>
      <c r="C12" s="1041"/>
      <c r="D12" s="1041"/>
      <c r="E12" s="1041"/>
      <c r="F12" s="1041"/>
      <c r="G12" s="1041"/>
      <c r="H12" s="1041"/>
      <c r="I12" s="1041"/>
      <c r="J12" s="1041"/>
      <c r="K12" s="1041"/>
      <c r="L12" s="1041"/>
      <c r="M12" s="1041"/>
      <c r="N12" s="1041"/>
      <c r="O12" s="1041"/>
      <c r="P12" s="1042"/>
      <c r="Q12" s="1048">
        <v>17267</v>
      </c>
      <c r="R12" s="1049"/>
      <c r="S12" s="1049"/>
      <c r="T12" s="1049"/>
      <c r="U12" s="1049"/>
      <c r="V12" s="1049">
        <v>17267</v>
      </c>
      <c r="W12" s="1049"/>
      <c r="X12" s="1049"/>
      <c r="Y12" s="1049"/>
      <c r="Z12" s="1049"/>
      <c r="AA12" s="1050" t="s">
        <v>561</v>
      </c>
      <c r="AB12" s="1046"/>
      <c r="AC12" s="1046"/>
      <c r="AD12" s="1046"/>
      <c r="AE12" s="1047"/>
      <c r="AF12" s="1045" t="s">
        <v>397</v>
      </c>
      <c r="AG12" s="1046"/>
      <c r="AH12" s="1046"/>
      <c r="AI12" s="1046"/>
      <c r="AJ12" s="1047"/>
      <c r="AK12" s="1090" t="s">
        <v>561</v>
      </c>
      <c r="AL12" s="1091"/>
      <c r="AM12" s="1091"/>
      <c r="AN12" s="1091"/>
      <c r="AO12" s="1091"/>
      <c r="AP12" s="1091" t="s">
        <v>561</v>
      </c>
      <c r="AQ12" s="1091"/>
      <c r="AR12" s="1091"/>
      <c r="AS12" s="1091"/>
      <c r="AT12" s="1091"/>
      <c r="AU12" s="1092"/>
      <c r="AV12" s="1092"/>
      <c r="AW12" s="1092"/>
      <c r="AX12" s="1092"/>
      <c r="AY12" s="1093"/>
      <c r="AZ12" s="216"/>
      <c r="BA12" s="216"/>
      <c r="BB12" s="216"/>
      <c r="BC12" s="216"/>
      <c r="BD12" s="216"/>
      <c r="BE12" s="217"/>
      <c r="BF12" s="217"/>
      <c r="BG12" s="217"/>
      <c r="BH12" s="217"/>
      <c r="BI12" s="217"/>
      <c r="BJ12" s="217"/>
      <c r="BK12" s="217"/>
      <c r="BL12" s="217"/>
      <c r="BM12" s="217"/>
      <c r="BN12" s="217"/>
      <c r="BO12" s="217"/>
      <c r="BP12" s="217"/>
      <c r="BQ12" s="222">
        <v>6</v>
      </c>
      <c r="BR12" s="223"/>
      <c r="BS12" s="1002" t="s">
        <v>632</v>
      </c>
      <c r="BT12" s="1003"/>
      <c r="BU12" s="1003"/>
      <c r="BV12" s="1003"/>
      <c r="BW12" s="1003"/>
      <c r="BX12" s="1003"/>
      <c r="BY12" s="1003"/>
      <c r="BZ12" s="1003"/>
      <c r="CA12" s="1003"/>
      <c r="CB12" s="1003"/>
      <c r="CC12" s="1003"/>
      <c r="CD12" s="1003"/>
      <c r="CE12" s="1003"/>
      <c r="CF12" s="1003"/>
      <c r="CG12" s="1024"/>
      <c r="CH12" s="999">
        <v>-11</v>
      </c>
      <c r="CI12" s="1000"/>
      <c r="CJ12" s="1000"/>
      <c r="CK12" s="1000"/>
      <c r="CL12" s="1001"/>
      <c r="CM12" s="999">
        <v>30</v>
      </c>
      <c r="CN12" s="1000"/>
      <c r="CO12" s="1000"/>
      <c r="CP12" s="1000"/>
      <c r="CQ12" s="1001"/>
      <c r="CR12" s="999">
        <v>55</v>
      </c>
      <c r="CS12" s="1000"/>
      <c r="CT12" s="1000"/>
      <c r="CU12" s="1000"/>
      <c r="CV12" s="1001"/>
      <c r="CW12" s="999">
        <v>1</v>
      </c>
      <c r="CX12" s="1000"/>
      <c r="CY12" s="1000"/>
      <c r="CZ12" s="1000"/>
      <c r="DA12" s="1001"/>
      <c r="DB12" s="999" t="s">
        <v>561</v>
      </c>
      <c r="DC12" s="1000"/>
      <c r="DD12" s="1000"/>
      <c r="DE12" s="1000"/>
      <c r="DF12" s="1001"/>
      <c r="DG12" s="999" t="s">
        <v>561</v>
      </c>
      <c r="DH12" s="1000"/>
      <c r="DI12" s="1000"/>
      <c r="DJ12" s="1000"/>
      <c r="DK12" s="1001"/>
      <c r="DL12" s="999" t="s">
        <v>561</v>
      </c>
      <c r="DM12" s="1000"/>
      <c r="DN12" s="1000"/>
      <c r="DO12" s="1000"/>
      <c r="DP12" s="1001"/>
      <c r="DQ12" s="999" t="s">
        <v>561</v>
      </c>
      <c r="DR12" s="1000"/>
      <c r="DS12" s="1000"/>
      <c r="DT12" s="1000"/>
      <c r="DU12" s="1001"/>
      <c r="DV12" s="1002"/>
      <c r="DW12" s="1003"/>
      <c r="DX12" s="1003"/>
      <c r="DY12" s="1003"/>
      <c r="DZ12" s="1004"/>
      <c r="EA12" s="218"/>
    </row>
    <row r="13" spans="1:131" s="219" customFormat="1" ht="26.25" customHeight="1" x14ac:dyDescent="0.15">
      <c r="A13" s="222">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16"/>
      <c r="BA13" s="216"/>
      <c r="BB13" s="216"/>
      <c r="BC13" s="216"/>
      <c r="BD13" s="216"/>
      <c r="BE13" s="217"/>
      <c r="BF13" s="217"/>
      <c r="BG13" s="217"/>
      <c r="BH13" s="217"/>
      <c r="BI13" s="217"/>
      <c r="BJ13" s="217"/>
      <c r="BK13" s="217"/>
      <c r="BL13" s="217"/>
      <c r="BM13" s="217"/>
      <c r="BN13" s="217"/>
      <c r="BO13" s="217"/>
      <c r="BP13" s="217"/>
      <c r="BQ13" s="222">
        <v>7</v>
      </c>
      <c r="BR13" s="223"/>
      <c r="BS13" s="1002" t="s">
        <v>633</v>
      </c>
      <c r="BT13" s="1003"/>
      <c r="BU13" s="1003"/>
      <c r="BV13" s="1003"/>
      <c r="BW13" s="1003"/>
      <c r="BX13" s="1003"/>
      <c r="BY13" s="1003"/>
      <c r="BZ13" s="1003"/>
      <c r="CA13" s="1003"/>
      <c r="CB13" s="1003"/>
      <c r="CC13" s="1003"/>
      <c r="CD13" s="1003"/>
      <c r="CE13" s="1003"/>
      <c r="CF13" s="1003"/>
      <c r="CG13" s="1024"/>
      <c r="CH13" s="999">
        <v>-1</v>
      </c>
      <c r="CI13" s="1000"/>
      <c r="CJ13" s="1000"/>
      <c r="CK13" s="1000"/>
      <c r="CL13" s="1001"/>
      <c r="CM13" s="999">
        <v>18</v>
      </c>
      <c r="CN13" s="1000"/>
      <c r="CO13" s="1000"/>
      <c r="CP13" s="1000"/>
      <c r="CQ13" s="1001"/>
      <c r="CR13" s="999">
        <v>9</v>
      </c>
      <c r="CS13" s="1000"/>
      <c r="CT13" s="1000"/>
      <c r="CU13" s="1000"/>
      <c r="CV13" s="1001"/>
      <c r="CW13" s="999">
        <v>0</v>
      </c>
      <c r="CX13" s="1000"/>
      <c r="CY13" s="1000"/>
      <c r="CZ13" s="1000"/>
      <c r="DA13" s="1001"/>
      <c r="DB13" s="999" t="s">
        <v>561</v>
      </c>
      <c r="DC13" s="1000"/>
      <c r="DD13" s="1000"/>
      <c r="DE13" s="1000"/>
      <c r="DF13" s="1001"/>
      <c r="DG13" s="999" t="s">
        <v>561</v>
      </c>
      <c r="DH13" s="1000"/>
      <c r="DI13" s="1000"/>
      <c r="DJ13" s="1000"/>
      <c r="DK13" s="1001"/>
      <c r="DL13" s="999" t="s">
        <v>561</v>
      </c>
      <c r="DM13" s="1000"/>
      <c r="DN13" s="1000"/>
      <c r="DO13" s="1000"/>
      <c r="DP13" s="1001"/>
      <c r="DQ13" s="999" t="s">
        <v>561</v>
      </c>
      <c r="DR13" s="1000"/>
      <c r="DS13" s="1000"/>
      <c r="DT13" s="1000"/>
      <c r="DU13" s="1001"/>
      <c r="DV13" s="1002"/>
      <c r="DW13" s="1003"/>
      <c r="DX13" s="1003"/>
      <c r="DY13" s="1003"/>
      <c r="DZ13" s="1004"/>
      <c r="EA13" s="218"/>
    </row>
    <row r="14" spans="1:131" s="219" customFormat="1" ht="26.25" customHeight="1" x14ac:dyDescent="0.15">
      <c r="A14" s="222">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16"/>
      <c r="BA14" s="216"/>
      <c r="BB14" s="216"/>
      <c r="BC14" s="216"/>
      <c r="BD14" s="216"/>
      <c r="BE14" s="217"/>
      <c r="BF14" s="217"/>
      <c r="BG14" s="217"/>
      <c r="BH14" s="217"/>
      <c r="BI14" s="217"/>
      <c r="BJ14" s="217"/>
      <c r="BK14" s="217"/>
      <c r="BL14" s="217"/>
      <c r="BM14" s="217"/>
      <c r="BN14" s="217"/>
      <c r="BO14" s="217"/>
      <c r="BP14" s="217"/>
      <c r="BQ14" s="222">
        <v>8</v>
      </c>
      <c r="BR14" s="223"/>
      <c r="BS14" s="1002" t="s">
        <v>634</v>
      </c>
      <c r="BT14" s="1003"/>
      <c r="BU14" s="1003"/>
      <c r="BV14" s="1003"/>
      <c r="BW14" s="1003"/>
      <c r="BX14" s="1003"/>
      <c r="BY14" s="1003"/>
      <c r="BZ14" s="1003"/>
      <c r="CA14" s="1003"/>
      <c r="CB14" s="1003"/>
      <c r="CC14" s="1003"/>
      <c r="CD14" s="1003"/>
      <c r="CE14" s="1003"/>
      <c r="CF14" s="1003"/>
      <c r="CG14" s="1024"/>
      <c r="CH14" s="999">
        <v>3</v>
      </c>
      <c r="CI14" s="1000"/>
      <c r="CJ14" s="1000"/>
      <c r="CK14" s="1000"/>
      <c r="CL14" s="1001"/>
      <c r="CM14" s="999">
        <v>58</v>
      </c>
      <c r="CN14" s="1000"/>
      <c r="CO14" s="1000"/>
      <c r="CP14" s="1000"/>
      <c r="CQ14" s="1001"/>
      <c r="CR14" s="999">
        <v>50</v>
      </c>
      <c r="CS14" s="1000"/>
      <c r="CT14" s="1000"/>
      <c r="CU14" s="1000"/>
      <c r="CV14" s="1001"/>
      <c r="CW14" s="999" t="s">
        <v>561</v>
      </c>
      <c r="CX14" s="1000"/>
      <c r="CY14" s="1000"/>
      <c r="CZ14" s="1000"/>
      <c r="DA14" s="1001"/>
      <c r="DB14" s="999" t="s">
        <v>561</v>
      </c>
      <c r="DC14" s="1000"/>
      <c r="DD14" s="1000"/>
      <c r="DE14" s="1000"/>
      <c r="DF14" s="1001"/>
      <c r="DG14" s="999" t="s">
        <v>561</v>
      </c>
      <c r="DH14" s="1000"/>
      <c r="DI14" s="1000"/>
      <c r="DJ14" s="1000"/>
      <c r="DK14" s="1001"/>
      <c r="DL14" s="999" t="s">
        <v>561</v>
      </c>
      <c r="DM14" s="1000"/>
      <c r="DN14" s="1000"/>
      <c r="DO14" s="1000"/>
      <c r="DP14" s="1001"/>
      <c r="DQ14" s="999" t="s">
        <v>561</v>
      </c>
      <c r="DR14" s="1000"/>
      <c r="DS14" s="1000"/>
      <c r="DT14" s="1000"/>
      <c r="DU14" s="1001"/>
      <c r="DV14" s="1002"/>
      <c r="DW14" s="1003"/>
      <c r="DX14" s="1003"/>
      <c r="DY14" s="1003"/>
      <c r="DZ14" s="1004"/>
      <c r="EA14" s="218"/>
    </row>
    <row r="15" spans="1:131" s="219" customFormat="1" ht="26.25" customHeight="1" x14ac:dyDescent="0.15">
      <c r="A15" s="222">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16"/>
      <c r="BA15" s="216"/>
      <c r="BB15" s="216"/>
      <c r="BC15" s="216"/>
      <c r="BD15" s="216"/>
      <c r="BE15" s="217"/>
      <c r="BF15" s="217"/>
      <c r="BG15" s="217"/>
      <c r="BH15" s="217"/>
      <c r="BI15" s="217"/>
      <c r="BJ15" s="217"/>
      <c r="BK15" s="217"/>
      <c r="BL15" s="217"/>
      <c r="BM15" s="217"/>
      <c r="BN15" s="217"/>
      <c r="BO15" s="217"/>
      <c r="BP15" s="217"/>
      <c r="BQ15" s="222">
        <v>9</v>
      </c>
      <c r="BR15" s="223"/>
      <c r="BS15" s="1002" t="s">
        <v>635</v>
      </c>
      <c r="BT15" s="1003"/>
      <c r="BU15" s="1003"/>
      <c r="BV15" s="1003"/>
      <c r="BW15" s="1003"/>
      <c r="BX15" s="1003"/>
      <c r="BY15" s="1003"/>
      <c r="BZ15" s="1003"/>
      <c r="CA15" s="1003"/>
      <c r="CB15" s="1003"/>
      <c r="CC15" s="1003"/>
      <c r="CD15" s="1003"/>
      <c r="CE15" s="1003"/>
      <c r="CF15" s="1003"/>
      <c r="CG15" s="1024"/>
      <c r="CH15" s="999">
        <v>0</v>
      </c>
      <c r="CI15" s="1000"/>
      <c r="CJ15" s="1000"/>
      <c r="CK15" s="1000"/>
      <c r="CL15" s="1001"/>
      <c r="CM15" s="999">
        <v>4</v>
      </c>
      <c r="CN15" s="1000"/>
      <c r="CO15" s="1000"/>
      <c r="CP15" s="1000"/>
      <c r="CQ15" s="1001"/>
      <c r="CR15" s="999">
        <v>3</v>
      </c>
      <c r="CS15" s="1000"/>
      <c r="CT15" s="1000"/>
      <c r="CU15" s="1000"/>
      <c r="CV15" s="1001"/>
      <c r="CW15" s="999" t="s">
        <v>561</v>
      </c>
      <c r="CX15" s="1000"/>
      <c r="CY15" s="1000"/>
      <c r="CZ15" s="1000"/>
      <c r="DA15" s="1001"/>
      <c r="DB15" s="999" t="s">
        <v>561</v>
      </c>
      <c r="DC15" s="1000"/>
      <c r="DD15" s="1000"/>
      <c r="DE15" s="1000"/>
      <c r="DF15" s="1001"/>
      <c r="DG15" s="999" t="s">
        <v>561</v>
      </c>
      <c r="DH15" s="1000"/>
      <c r="DI15" s="1000"/>
      <c r="DJ15" s="1000"/>
      <c r="DK15" s="1001"/>
      <c r="DL15" s="999" t="s">
        <v>561</v>
      </c>
      <c r="DM15" s="1000"/>
      <c r="DN15" s="1000"/>
      <c r="DO15" s="1000"/>
      <c r="DP15" s="1001"/>
      <c r="DQ15" s="999" t="s">
        <v>561</v>
      </c>
      <c r="DR15" s="1000"/>
      <c r="DS15" s="1000"/>
      <c r="DT15" s="1000"/>
      <c r="DU15" s="1001"/>
      <c r="DV15" s="1002"/>
      <c r="DW15" s="1003"/>
      <c r="DX15" s="1003"/>
      <c r="DY15" s="1003"/>
      <c r="DZ15" s="1004"/>
      <c r="EA15" s="218"/>
    </row>
    <row r="16" spans="1:131" s="219" customFormat="1" ht="26.25" customHeight="1" x14ac:dyDescent="0.15">
      <c r="A16" s="222">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16"/>
      <c r="BA16" s="216"/>
      <c r="BB16" s="216"/>
      <c r="BC16" s="216"/>
      <c r="BD16" s="216"/>
      <c r="BE16" s="217"/>
      <c r="BF16" s="217"/>
      <c r="BG16" s="217"/>
      <c r="BH16" s="217"/>
      <c r="BI16" s="217"/>
      <c r="BJ16" s="217"/>
      <c r="BK16" s="217"/>
      <c r="BL16" s="217"/>
      <c r="BM16" s="217"/>
      <c r="BN16" s="217"/>
      <c r="BO16" s="217"/>
      <c r="BP16" s="217"/>
      <c r="BQ16" s="222">
        <v>10</v>
      </c>
      <c r="BR16" s="223"/>
      <c r="BS16" s="1002" t="s">
        <v>636</v>
      </c>
      <c r="BT16" s="1003"/>
      <c r="BU16" s="1003"/>
      <c r="BV16" s="1003"/>
      <c r="BW16" s="1003"/>
      <c r="BX16" s="1003"/>
      <c r="BY16" s="1003"/>
      <c r="BZ16" s="1003"/>
      <c r="CA16" s="1003"/>
      <c r="CB16" s="1003"/>
      <c r="CC16" s="1003"/>
      <c r="CD16" s="1003"/>
      <c r="CE16" s="1003"/>
      <c r="CF16" s="1003"/>
      <c r="CG16" s="1024"/>
      <c r="CH16" s="999">
        <v>-1</v>
      </c>
      <c r="CI16" s="1000"/>
      <c r="CJ16" s="1000"/>
      <c r="CK16" s="1000"/>
      <c r="CL16" s="1001"/>
      <c r="CM16" s="999">
        <v>53</v>
      </c>
      <c r="CN16" s="1000"/>
      <c r="CO16" s="1000"/>
      <c r="CP16" s="1000"/>
      <c r="CQ16" s="1001"/>
      <c r="CR16" s="999">
        <v>50</v>
      </c>
      <c r="CS16" s="1000"/>
      <c r="CT16" s="1000"/>
      <c r="CU16" s="1000"/>
      <c r="CV16" s="1001"/>
      <c r="CW16" s="999">
        <v>58</v>
      </c>
      <c r="CX16" s="1000"/>
      <c r="CY16" s="1000"/>
      <c r="CZ16" s="1000"/>
      <c r="DA16" s="1001"/>
      <c r="DB16" s="999" t="s">
        <v>561</v>
      </c>
      <c r="DC16" s="1000"/>
      <c r="DD16" s="1000"/>
      <c r="DE16" s="1000"/>
      <c r="DF16" s="1001"/>
      <c r="DG16" s="999" t="s">
        <v>561</v>
      </c>
      <c r="DH16" s="1000"/>
      <c r="DI16" s="1000"/>
      <c r="DJ16" s="1000"/>
      <c r="DK16" s="1001"/>
      <c r="DL16" s="999" t="s">
        <v>561</v>
      </c>
      <c r="DM16" s="1000"/>
      <c r="DN16" s="1000"/>
      <c r="DO16" s="1000"/>
      <c r="DP16" s="1001"/>
      <c r="DQ16" s="999" t="s">
        <v>561</v>
      </c>
      <c r="DR16" s="1000"/>
      <c r="DS16" s="1000"/>
      <c r="DT16" s="1000"/>
      <c r="DU16" s="1001"/>
      <c r="DV16" s="1002"/>
      <c r="DW16" s="1003"/>
      <c r="DX16" s="1003"/>
      <c r="DY16" s="1003"/>
      <c r="DZ16" s="1004"/>
      <c r="EA16" s="218"/>
    </row>
    <row r="17" spans="1:131" s="219" customFormat="1" ht="26.25" customHeight="1" x14ac:dyDescent="0.15">
      <c r="A17" s="222">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16"/>
      <c r="BA17" s="216"/>
      <c r="BB17" s="216"/>
      <c r="BC17" s="216"/>
      <c r="BD17" s="216"/>
      <c r="BE17" s="217"/>
      <c r="BF17" s="217"/>
      <c r="BG17" s="217"/>
      <c r="BH17" s="217"/>
      <c r="BI17" s="217"/>
      <c r="BJ17" s="217"/>
      <c r="BK17" s="217"/>
      <c r="BL17" s="217"/>
      <c r="BM17" s="217"/>
      <c r="BN17" s="217"/>
      <c r="BO17" s="217"/>
      <c r="BP17" s="217"/>
      <c r="BQ17" s="222">
        <v>11</v>
      </c>
      <c r="BR17" s="223"/>
      <c r="BS17" s="1002" t="s">
        <v>637</v>
      </c>
      <c r="BT17" s="1003"/>
      <c r="BU17" s="1003"/>
      <c r="BV17" s="1003"/>
      <c r="BW17" s="1003"/>
      <c r="BX17" s="1003"/>
      <c r="BY17" s="1003"/>
      <c r="BZ17" s="1003"/>
      <c r="CA17" s="1003"/>
      <c r="CB17" s="1003"/>
      <c r="CC17" s="1003"/>
      <c r="CD17" s="1003"/>
      <c r="CE17" s="1003"/>
      <c r="CF17" s="1003"/>
      <c r="CG17" s="1024"/>
      <c r="CH17" s="999">
        <v>54</v>
      </c>
      <c r="CI17" s="1000"/>
      <c r="CJ17" s="1000"/>
      <c r="CK17" s="1000"/>
      <c r="CL17" s="1001"/>
      <c r="CM17" s="999">
        <v>5716</v>
      </c>
      <c r="CN17" s="1000"/>
      <c r="CO17" s="1000"/>
      <c r="CP17" s="1000"/>
      <c r="CQ17" s="1001"/>
      <c r="CR17" s="999">
        <v>5872</v>
      </c>
      <c r="CS17" s="1000"/>
      <c r="CT17" s="1000"/>
      <c r="CU17" s="1000"/>
      <c r="CV17" s="1001"/>
      <c r="CW17" s="999">
        <v>309</v>
      </c>
      <c r="CX17" s="1000"/>
      <c r="CY17" s="1000"/>
      <c r="CZ17" s="1000"/>
      <c r="DA17" s="1001"/>
      <c r="DB17" s="999" t="s">
        <v>561</v>
      </c>
      <c r="DC17" s="1000"/>
      <c r="DD17" s="1000"/>
      <c r="DE17" s="1000"/>
      <c r="DF17" s="1001"/>
      <c r="DG17" s="999" t="s">
        <v>561</v>
      </c>
      <c r="DH17" s="1000"/>
      <c r="DI17" s="1000"/>
      <c r="DJ17" s="1000"/>
      <c r="DK17" s="1001"/>
      <c r="DL17" s="999" t="s">
        <v>561</v>
      </c>
      <c r="DM17" s="1000"/>
      <c r="DN17" s="1000"/>
      <c r="DO17" s="1000"/>
      <c r="DP17" s="1001"/>
      <c r="DQ17" s="999" t="s">
        <v>561</v>
      </c>
      <c r="DR17" s="1000"/>
      <c r="DS17" s="1000"/>
      <c r="DT17" s="1000"/>
      <c r="DU17" s="1001"/>
      <c r="DV17" s="1002"/>
      <c r="DW17" s="1003"/>
      <c r="DX17" s="1003"/>
      <c r="DY17" s="1003"/>
      <c r="DZ17" s="1004"/>
      <c r="EA17" s="218"/>
    </row>
    <row r="18" spans="1:131" s="219" customFormat="1" ht="26.25" customHeight="1" x14ac:dyDescent="0.15">
      <c r="A18" s="222">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16"/>
      <c r="BA18" s="216"/>
      <c r="BB18" s="216"/>
      <c r="BC18" s="216"/>
      <c r="BD18" s="216"/>
      <c r="BE18" s="217"/>
      <c r="BF18" s="217"/>
      <c r="BG18" s="217"/>
      <c r="BH18" s="217"/>
      <c r="BI18" s="217"/>
      <c r="BJ18" s="217"/>
      <c r="BK18" s="217"/>
      <c r="BL18" s="217"/>
      <c r="BM18" s="217"/>
      <c r="BN18" s="217"/>
      <c r="BO18" s="217"/>
      <c r="BP18" s="217"/>
      <c r="BQ18" s="222">
        <v>12</v>
      </c>
      <c r="BR18" s="223"/>
      <c r="BS18" s="1002" t="s">
        <v>638</v>
      </c>
      <c r="BT18" s="1003"/>
      <c r="BU18" s="1003"/>
      <c r="BV18" s="1003"/>
      <c r="BW18" s="1003"/>
      <c r="BX18" s="1003"/>
      <c r="BY18" s="1003"/>
      <c r="BZ18" s="1003"/>
      <c r="CA18" s="1003"/>
      <c r="CB18" s="1003"/>
      <c r="CC18" s="1003"/>
      <c r="CD18" s="1003"/>
      <c r="CE18" s="1003"/>
      <c r="CF18" s="1003"/>
      <c r="CG18" s="1024"/>
      <c r="CH18" s="999">
        <v>-147</v>
      </c>
      <c r="CI18" s="1000"/>
      <c r="CJ18" s="1000"/>
      <c r="CK18" s="1000"/>
      <c r="CL18" s="1001"/>
      <c r="CM18" s="999">
        <v>1031</v>
      </c>
      <c r="CN18" s="1000"/>
      <c r="CO18" s="1000"/>
      <c r="CP18" s="1000"/>
      <c r="CQ18" s="1001"/>
      <c r="CR18" s="999">
        <v>712</v>
      </c>
      <c r="CS18" s="1000"/>
      <c r="CT18" s="1000"/>
      <c r="CU18" s="1000"/>
      <c r="CV18" s="1001"/>
      <c r="CW18" s="999">
        <v>809</v>
      </c>
      <c r="CX18" s="1000"/>
      <c r="CY18" s="1000"/>
      <c r="CZ18" s="1000"/>
      <c r="DA18" s="1001"/>
      <c r="DB18" s="999">
        <v>3118</v>
      </c>
      <c r="DC18" s="1000"/>
      <c r="DD18" s="1000"/>
      <c r="DE18" s="1000"/>
      <c r="DF18" s="1001"/>
      <c r="DG18" s="999" t="s">
        <v>561</v>
      </c>
      <c r="DH18" s="1000"/>
      <c r="DI18" s="1000"/>
      <c r="DJ18" s="1000"/>
      <c r="DK18" s="1001"/>
      <c r="DL18" s="999" t="s">
        <v>561</v>
      </c>
      <c r="DM18" s="1000"/>
      <c r="DN18" s="1000"/>
      <c r="DO18" s="1000"/>
      <c r="DP18" s="1001"/>
      <c r="DQ18" s="999" t="s">
        <v>561</v>
      </c>
      <c r="DR18" s="1000"/>
      <c r="DS18" s="1000"/>
      <c r="DT18" s="1000"/>
      <c r="DU18" s="1001"/>
      <c r="DV18" s="1002"/>
      <c r="DW18" s="1003"/>
      <c r="DX18" s="1003"/>
      <c r="DY18" s="1003"/>
      <c r="DZ18" s="1004"/>
      <c r="EA18" s="218"/>
    </row>
    <row r="19" spans="1:131" s="219" customFormat="1" ht="26.25" customHeight="1" x14ac:dyDescent="0.15">
      <c r="A19" s="222">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16"/>
      <c r="BA19" s="216"/>
      <c r="BB19" s="216"/>
      <c r="BC19" s="216"/>
      <c r="BD19" s="216"/>
      <c r="BE19" s="217"/>
      <c r="BF19" s="217"/>
      <c r="BG19" s="217"/>
      <c r="BH19" s="217"/>
      <c r="BI19" s="217"/>
      <c r="BJ19" s="217"/>
      <c r="BK19" s="217"/>
      <c r="BL19" s="217"/>
      <c r="BM19" s="217"/>
      <c r="BN19" s="217"/>
      <c r="BO19" s="217"/>
      <c r="BP19" s="217"/>
      <c r="BQ19" s="222">
        <v>13</v>
      </c>
      <c r="BR19" s="223"/>
      <c r="BS19" s="1002" t="s">
        <v>642</v>
      </c>
      <c r="BT19" s="1003"/>
      <c r="BU19" s="1003"/>
      <c r="BV19" s="1003"/>
      <c r="BW19" s="1003"/>
      <c r="BX19" s="1003"/>
      <c r="BY19" s="1003"/>
      <c r="BZ19" s="1003"/>
      <c r="CA19" s="1003"/>
      <c r="CB19" s="1003"/>
      <c r="CC19" s="1003"/>
      <c r="CD19" s="1003"/>
      <c r="CE19" s="1003"/>
      <c r="CF19" s="1003"/>
      <c r="CG19" s="1024"/>
      <c r="CH19" s="999">
        <v>0</v>
      </c>
      <c r="CI19" s="1000"/>
      <c r="CJ19" s="1000"/>
      <c r="CK19" s="1000"/>
      <c r="CL19" s="1001"/>
      <c r="CM19" s="999">
        <v>11879</v>
      </c>
      <c r="CN19" s="1000"/>
      <c r="CO19" s="1000"/>
      <c r="CP19" s="1000"/>
      <c r="CQ19" s="1001"/>
      <c r="CR19" s="999">
        <v>1</v>
      </c>
      <c r="CS19" s="1000"/>
      <c r="CT19" s="1000"/>
      <c r="CU19" s="1000"/>
      <c r="CV19" s="1001"/>
      <c r="CW19" s="999">
        <v>0</v>
      </c>
      <c r="CX19" s="1000"/>
      <c r="CY19" s="1000"/>
      <c r="CZ19" s="1000"/>
      <c r="DA19" s="1001"/>
      <c r="DB19" s="999" t="s">
        <v>561</v>
      </c>
      <c r="DC19" s="1000"/>
      <c r="DD19" s="1000"/>
      <c r="DE19" s="1000"/>
      <c r="DF19" s="1001"/>
      <c r="DG19" s="999" t="s">
        <v>561</v>
      </c>
      <c r="DH19" s="1000"/>
      <c r="DI19" s="1000"/>
      <c r="DJ19" s="1000"/>
      <c r="DK19" s="1001"/>
      <c r="DL19" s="999" t="s">
        <v>561</v>
      </c>
      <c r="DM19" s="1000"/>
      <c r="DN19" s="1000"/>
      <c r="DO19" s="1000"/>
      <c r="DP19" s="1001"/>
      <c r="DQ19" s="999" t="s">
        <v>561</v>
      </c>
      <c r="DR19" s="1000"/>
      <c r="DS19" s="1000"/>
      <c r="DT19" s="1000"/>
      <c r="DU19" s="1001"/>
      <c r="DV19" s="1002"/>
      <c r="DW19" s="1003"/>
      <c r="DX19" s="1003"/>
      <c r="DY19" s="1003"/>
      <c r="DZ19" s="1004"/>
      <c r="EA19" s="218"/>
    </row>
    <row r="20" spans="1:131" s="219" customFormat="1" ht="26.25" customHeight="1" x14ac:dyDescent="0.15">
      <c r="A20" s="222">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16"/>
      <c r="BA20" s="216"/>
      <c r="BB20" s="216"/>
      <c r="BC20" s="216"/>
      <c r="BD20" s="216"/>
      <c r="BE20" s="217"/>
      <c r="BF20" s="217"/>
      <c r="BG20" s="217"/>
      <c r="BH20" s="217"/>
      <c r="BI20" s="217"/>
      <c r="BJ20" s="217"/>
      <c r="BK20" s="217"/>
      <c r="BL20" s="217"/>
      <c r="BM20" s="217"/>
      <c r="BN20" s="217"/>
      <c r="BO20" s="217"/>
      <c r="BP20" s="217"/>
      <c r="BQ20" s="222">
        <v>14</v>
      </c>
      <c r="BR20" s="223"/>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18"/>
    </row>
    <row r="21" spans="1:131" s="219" customFormat="1" ht="26.25" customHeight="1" thickBot="1" x14ac:dyDescent="0.2">
      <c r="A21" s="222">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16"/>
      <c r="BA21" s="216"/>
      <c r="BB21" s="216"/>
      <c r="BC21" s="216"/>
      <c r="BD21" s="216"/>
      <c r="BE21" s="217"/>
      <c r="BF21" s="217"/>
      <c r="BG21" s="217"/>
      <c r="BH21" s="217"/>
      <c r="BI21" s="217"/>
      <c r="BJ21" s="217"/>
      <c r="BK21" s="217"/>
      <c r="BL21" s="217"/>
      <c r="BM21" s="217"/>
      <c r="BN21" s="217"/>
      <c r="BO21" s="217"/>
      <c r="BP21" s="217"/>
      <c r="BQ21" s="222">
        <v>15</v>
      </c>
      <c r="BR21" s="223"/>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18"/>
    </row>
    <row r="22" spans="1:131" s="219" customFormat="1" ht="26.25" customHeight="1" x14ac:dyDescent="0.15">
      <c r="A22" s="222">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398</v>
      </c>
      <c r="BA22" s="1038"/>
      <c r="BB22" s="1038"/>
      <c r="BC22" s="1038"/>
      <c r="BD22" s="1039"/>
      <c r="BE22" s="217"/>
      <c r="BF22" s="217"/>
      <c r="BG22" s="217"/>
      <c r="BH22" s="217"/>
      <c r="BI22" s="217"/>
      <c r="BJ22" s="217"/>
      <c r="BK22" s="217"/>
      <c r="BL22" s="217"/>
      <c r="BM22" s="217"/>
      <c r="BN22" s="217"/>
      <c r="BO22" s="217"/>
      <c r="BP22" s="217"/>
      <c r="BQ22" s="222">
        <v>16</v>
      </c>
      <c r="BR22" s="223"/>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18"/>
    </row>
    <row r="23" spans="1:131" s="219" customFormat="1" ht="26.25" customHeight="1" thickBot="1" x14ac:dyDescent="0.2">
      <c r="A23" s="224" t="s">
        <v>399</v>
      </c>
      <c r="B23" s="947" t="s">
        <v>400</v>
      </c>
      <c r="C23" s="948"/>
      <c r="D23" s="948"/>
      <c r="E23" s="948"/>
      <c r="F23" s="948"/>
      <c r="G23" s="948"/>
      <c r="H23" s="948"/>
      <c r="I23" s="948"/>
      <c r="J23" s="948"/>
      <c r="K23" s="948"/>
      <c r="L23" s="948"/>
      <c r="M23" s="948"/>
      <c r="N23" s="948"/>
      <c r="O23" s="948"/>
      <c r="P23" s="958"/>
      <c r="Q23" s="1077">
        <v>136570</v>
      </c>
      <c r="R23" s="1071"/>
      <c r="S23" s="1071"/>
      <c r="T23" s="1071"/>
      <c r="U23" s="1071"/>
      <c r="V23" s="1071">
        <v>131999</v>
      </c>
      <c r="W23" s="1071"/>
      <c r="X23" s="1071"/>
      <c r="Y23" s="1071"/>
      <c r="Z23" s="1071"/>
      <c r="AA23" s="1071">
        <v>4571</v>
      </c>
      <c r="AB23" s="1071"/>
      <c r="AC23" s="1071"/>
      <c r="AD23" s="1071"/>
      <c r="AE23" s="1078"/>
      <c r="AF23" s="1079">
        <v>4127</v>
      </c>
      <c r="AG23" s="1071"/>
      <c r="AH23" s="1071"/>
      <c r="AI23" s="1071"/>
      <c r="AJ23" s="1080"/>
      <c r="AK23" s="1081"/>
      <c r="AL23" s="1082"/>
      <c r="AM23" s="1082"/>
      <c r="AN23" s="1082"/>
      <c r="AO23" s="1082"/>
      <c r="AP23" s="1071">
        <v>145416</v>
      </c>
      <c r="AQ23" s="1071"/>
      <c r="AR23" s="1071"/>
      <c r="AS23" s="1071"/>
      <c r="AT23" s="1071"/>
      <c r="AU23" s="1072"/>
      <c r="AV23" s="1072"/>
      <c r="AW23" s="1072"/>
      <c r="AX23" s="1072"/>
      <c r="AY23" s="1073"/>
      <c r="AZ23" s="1074" t="s">
        <v>401</v>
      </c>
      <c r="BA23" s="1075"/>
      <c r="BB23" s="1075"/>
      <c r="BC23" s="1075"/>
      <c r="BD23" s="1076"/>
      <c r="BE23" s="217"/>
      <c r="BF23" s="217"/>
      <c r="BG23" s="217"/>
      <c r="BH23" s="217"/>
      <c r="BI23" s="217"/>
      <c r="BJ23" s="217"/>
      <c r="BK23" s="217"/>
      <c r="BL23" s="217"/>
      <c r="BM23" s="217"/>
      <c r="BN23" s="217"/>
      <c r="BO23" s="217"/>
      <c r="BP23" s="217"/>
      <c r="BQ23" s="222">
        <v>17</v>
      </c>
      <c r="BR23" s="223"/>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18"/>
    </row>
    <row r="24" spans="1:131" s="219" customFormat="1" ht="26.25" customHeight="1" x14ac:dyDescent="0.15">
      <c r="A24" s="1070" t="s">
        <v>402</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16"/>
      <c r="BA24" s="216"/>
      <c r="BB24" s="216"/>
      <c r="BC24" s="216"/>
      <c r="BD24" s="216"/>
      <c r="BE24" s="217"/>
      <c r="BF24" s="217"/>
      <c r="BG24" s="217"/>
      <c r="BH24" s="217"/>
      <c r="BI24" s="217"/>
      <c r="BJ24" s="217"/>
      <c r="BK24" s="217"/>
      <c r="BL24" s="217"/>
      <c r="BM24" s="217"/>
      <c r="BN24" s="217"/>
      <c r="BO24" s="217"/>
      <c r="BP24" s="217"/>
      <c r="BQ24" s="222">
        <v>18</v>
      </c>
      <c r="BR24" s="223"/>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18"/>
    </row>
    <row r="25" spans="1:131" ht="26.25" customHeight="1" thickBot="1" x14ac:dyDescent="0.2">
      <c r="A25" s="1069" t="s">
        <v>403</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16"/>
      <c r="BK25" s="216"/>
      <c r="BL25" s="216"/>
      <c r="BM25" s="216"/>
      <c r="BN25" s="216"/>
      <c r="BO25" s="225"/>
      <c r="BP25" s="225"/>
      <c r="BQ25" s="222">
        <v>19</v>
      </c>
      <c r="BR25" s="223"/>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4"/>
    </row>
    <row r="26" spans="1:131" ht="26.25" customHeight="1" x14ac:dyDescent="0.15">
      <c r="A26" s="1005" t="s">
        <v>373</v>
      </c>
      <c r="B26" s="1006"/>
      <c r="C26" s="1006"/>
      <c r="D26" s="1006"/>
      <c r="E26" s="1006"/>
      <c r="F26" s="1006"/>
      <c r="G26" s="1006"/>
      <c r="H26" s="1006"/>
      <c r="I26" s="1006"/>
      <c r="J26" s="1006"/>
      <c r="K26" s="1006"/>
      <c r="L26" s="1006"/>
      <c r="M26" s="1006"/>
      <c r="N26" s="1006"/>
      <c r="O26" s="1006"/>
      <c r="P26" s="1007"/>
      <c r="Q26" s="1011" t="s">
        <v>404</v>
      </c>
      <c r="R26" s="1012"/>
      <c r="S26" s="1012"/>
      <c r="T26" s="1012"/>
      <c r="U26" s="1013"/>
      <c r="V26" s="1011" t="s">
        <v>405</v>
      </c>
      <c r="W26" s="1012"/>
      <c r="X26" s="1012"/>
      <c r="Y26" s="1012"/>
      <c r="Z26" s="1013"/>
      <c r="AA26" s="1011" t="s">
        <v>406</v>
      </c>
      <c r="AB26" s="1012"/>
      <c r="AC26" s="1012"/>
      <c r="AD26" s="1012"/>
      <c r="AE26" s="1012"/>
      <c r="AF26" s="1065" t="s">
        <v>407</v>
      </c>
      <c r="AG26" s="1018"/>
      <c r="AH26" s="1018"/>
      <c r="AI26" s="1018"/>
      <c r="AJ26" s="1066"/>
      <c r="AK26" s="1012" t="s">
        <v>408</v>
      </c>
      <c r="AL26" s="1012"/>
      <c r="AM26" s="1012"/>
      <c r="AN26" s="1012"/>
      <c r="AO26" s="1013"/>
      <c r="AP26" s="1011" t="s">
        <v>409</v>
      </c>
      <c r="AQ26" s="1012"/>
      <c r="AR26" s="1012"/>
      <c r="AS26" s="1012"/>
      <c r="AT26" s="1013"/>
      <c r="AU26" s="1011" t="s">
        <v>410</v>
      </c>
      <c r="AV26" s="1012"/>
      <c r="AW26" s="1012"/>
      <c r="AX26" s="1012"/>
      <c r="AY26" s="1013"/>
      <c r="AZ26" s="1011" t="s">
        <v>411</v>
      </c>
      <c r="BA26" s="1012"/>
      <c r="BB26" s="1012"/>
      <c r="BC26" s="1012"/>
      <c r="BD26" s="1013"/>
      <c r="BE26" s="1011" t="s">
        <v>380</v>
      </c>
      <c r="BF26" s="1012"/>
      <c r="BG26" s="1012"/>
      <c r="BH26" s="1012"/>
      <c r="BI26" s="1025"/>
      <c r="BJ26" s="216"/>
      <c r="BK26" s="216"/>
      <c r="BL26" s="216"/>
      <c r="BM26" s="216"/>
      <c r="BN26" s="216"/>
      <c r="BO26" s="225"/>
      <c r="BP26" s="225"/>
      <c r="BQ26" s="222">
        <v>20</v>
      </c>
      <c r="BR26" s="223"/>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4"/>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6"/>
      <c r="BK27" s="216"/>
      <c r="BL27" s="216"/>
      <c r="BM27" s="216"/>
      <c r="BN27" s="216"/>
      <c r="BO27" s="225"/>
      <c r="BP27" s="225"/>
      <c r="BQ27" s="222">
        <v>21</v>
      </c>
      <c r="BR27" s="223"/>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4"/>
    </row>
    <row r="28" spans="1:131" ht="26.25" customHeight="1" thickTop="1" x14ac:dyDescent="0.15">
      <c r="A28" s="226">
        <v>1</v>
      </c>
      <c r="B28" s="1057" t="s">
        <v>412</v>
      </c>
      <c r="C28" s="1058"/>
      <c r="D28" s="1058"/>
      <c r="E28" s="1058"/>
      <c r="F28" s="1058"/>
      <c r="G28" s="1058"/>
      <c r="H28" s="1058"/>
      <c r="I28" s="1058"/>
      <c r="J28" s="1058"/>
      <c r="K28" s="1058"/>
      <c r="L28" s="1058"/>
      <c r="M28" s="1058"/>
      <c r="N28" s="1058"/>
      <c r="O28" s="1058"/>
      <c r="P28" s="1059"/>
      <c r="Q28" s="1060">
        <v>32072</v>
      </c>
      <c r="R28" s="1061"/>
      <c r="S28" s="1061"/>
      <c r="T28" s="1061"/>
      <c r="U28" s="1061"/>
      <c r="V28" s="1061">
        <v>30871</v>
      </c>
      <c r="W28" s="1061"/>
      <c r="X28" s="1061"/>
      <c r="Y28" s="1061"/>
      <c r="Z28" s="1061"/>
      <c r="AA28" s="1061">
        <f t="shared" ref="AA28:AA42" si="1">Q28-V28</f>
        <v>1201</v>
      </c>
      <c r="AB28" s="1061"/>
      <c r="AC28" s="1061"/>
      <c r="AD28" s="1061"/>
      <c r="AE28" s="1062"/>
      <c r="AF28" s="1063">
        <v>1201</v>
      </c>
      <c r="AG28" s="1061"/>
      <c r="AH28" s="1061"/>
      <c r="AI28" s="1061"/>
      <c r="AJ28" s="1064"/>
      <c r="AK28" s="1052">
        <v>2667</v>
      </c>
      <c r="AL28" s="1053"/>
      <c r="AM28" s="1053"/>
      <c r="AN28" s="1053"/>
      <c r="AO28" s="1053"/>
      <c r="AP28" s="1053" t="s">
        <v>561</v>
      </c>
      <c r="AQ28" s="1053"/>
      <c r="AR28" s="1053"/>
      <c r="AS28" s="1053"/>
      <c r="AT28" s="1053"/>
      <c r="AU28" s="1053" t="s">
        <v>561</v>
      </c>
      <c r="AV28" s="1053"/>
      <c r="AW28" s="1053"/>
      <c r="AX28" s="1053"/>
      <c r="AY28" s="1053"/>
      <c r="AZ28" s="1054" t="s">
        <v>561</v>
      </c>
      <c r="BA28" s="1054"/>
      <c r="BB28" s="1054"/>
      <c r="BC28" s="1054"/>
      <c r="BD28" s="1054"/>
      <c r="BE28" s="1055"/>
      <c r="BF28" s="1055"/>
      <c r="BG28" s="1055"/>
      <c r="BH28" s="1055"/>
      <c r="BI28" s="1056"/>
      <c r="BJ28" s="216"/>
      <c r="BK28" s="216"/>
      <c r="BL28" s="216"/>
      <c r="BM28" s="216"/>
      <c r="BN28" s="216"/>
      <c r="BO28" s="225"/>
      <c r="BP28" s="225"/>
      <c r="BQ28" s="222">
        <v>22</v>
      </c>
      <c r="BR28" s="223"/>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4"/>
    </row>
    <row r="29" spans="1:131" ht="26.25" customHeight="1" x14ac:dyDescent="0.15">
      <c r="A29" s="226">
        <v>2</v>
      </c>
      <c r="B29" s="1040" t="s">
        <v>413</v>
      </c>
      <c r="C29" s="1041"/>
      <c r="D29" s="1041"/>
      <c r="E29" s="1041"/>
      <c r="F29" s="1041"/>
      <c r="G29" s="1041"/>
      <c r="H29" s="1041"/>
      <c r="I29" s="1041"/>
      <c r="J29" s="1041"/>
      <c r="K29" s="1041"/>
      <c r="L29" s="1041"/>
      <c r="M29" s="1041"/>
      <c r="N29" s="1041"/>
      <c r="O29" s="1041"/>
      <c r="P29" s="1042"/>
      <c r="Q29" s="1048">
        <v>28896</v>
      </c>
      <c r="R29" s="1049"/>
      <c r="S29" s="1049"/>
      <c r="T29" s="1049"/>
      <c r="U29" s="1049"/>
      <c r="V29" s="1049">
        <v>28372</v>
      </c>
      <c r="W29" s="1049"/>
      <c r="X29" s="1049"/>
      <c r="Y29" s="1049"/>
      <c r="Z29" s="1049"/>
      <c r="AA29" s="1049">
        <f t="shared" si="1"/>
        <v>524</v>
      </c>
      <c r="AB29" s="1049"/>
      <c r="AC29" s="1049"/>
      <c r="AD29" s="1049"/>
      <c r="AE29" s="1050"/>
      <c r="AF29" s="1045">
        <v>524</v>
      </c>
      <c r="AG29" s="1046"/>
      <c r="AH29" s="1046"/>
      <c r="AI29" s="1046"/>
      <c r="AJ29" s="1047"/>
      <c r="AK29" s="990">
        <v>4407</v>
      </c>
      <c r="AL29" s="981"/>
      <c r="AM29" s="981"/>
      <c r="AN29" s="981"/>
      <c r="AO29" s="981"/>
      <c r="AP29" s="981" t="s">
        <v>561</v>
      </c>
      <c r="AQ29" s="981"/>
      <c r="AR29" s="981"/>
      <c r="AS29" s="981"/>
      <c r="AT29" s="981"/>
      <c r="AU29" s="981" t="s">
        <v>561</v>
      </c>
      <c r="AV29" s="981"/>
      <c r="AW29" s="981"/>
      <c r="AX29" s="981"/>
      <c r="AY29" s="981"/>
      <c r="AZ29" s="1051" t="s">
        <v>561</v>
      </c>
      <c r="BA29" s="1051"/>
      <c r="BB29" s="1051"/>
      <c r="BC29" s="1051"/>
      <c r="BD29" s="1051"/>
      <c r="BE29" s="982"/>
      <c r="BF29" s="982"/>
      <c r="BG29" s="982"/>
      <c r="BH29" s="982"/>
      <c r="BI29" s="983"/>
      <c r="BJ29" s="216"/>
      <c r="BK29" s="216"/>
      <c r="BL29" s="216"/>
      <c r="BM29" s="216"/>
      <c r="BN29" s="216"/>
      <c r="BO29" s="225"/>
      <c r="BP29" s="225"/>
      <c r="BQ29" s="222">
        <v>23</v>
      </c>
      <c r="BR29" s="223"/>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4"/>
    </row>
    <row r="30" spans="1:131" ht="26.25" customHeight="1" x14ac:dyDescent="0.15">
      <c r="A30" s="226">
        <v>3</v>
      </c>
      <c r="B30" s="1040" t="s">
        <v>414</v>
      </c>
      <c r="C30" s="1041"/>
      <c r="D30" s="1041"/>
      <c r="E30" s="1041"/>
      <c r="F30" s="1041"/>
      <c r="G30" s="1041"/>
      <c r="H30" s="1041"/>
      <c r="I30" s="1041"/>
      <c r="J30" s="1041"/>
      <c r="K30" s="1041"/>
      <c r="L30" s="1041"/>
      <c r="M30" s="1041"/>
      <c r="N30" s="1041"/>
      <c r="O30" s="1041"/>
      <c r="P30" s="1042"/>
      <c r="Q30" s="1048">
        <v>11</v>
      </c>
      <c r="R30" s="1049"/>
      <c r="S30" s="1049"/>
      <c r="T30" s="1049"/>
      <c r="U30" s="1049"/>
      <c r="V30" s="1049">
        <v>8</v>
      </c>
      <c r="W30" s="1049"/>
      <c r="X30" s="1049"/>
      <c r="Y30" s="1049"/>
      <c r="Z30" s="1049"/>
      <c r="AA30" s="1049">
        <f t="shared" si="1"/>
        <v>3</v>
      </c>
      <c r="AB30" s="1049"/>
      <c r="AC30" s="1049"/>
      <c r="AD30" s="1049"/>
      <c r="AE30" s="1050"/>
      <c r="AF30" s="1045">
        <v>3</v>
      </c>
      <c r="AG30" s="1046"/>
      <c r="AH30" s="1046"/>
      <c r="AI30" s="1046"/>
      <c r="AJ30" s="1047"/>
      <c r="AK30" s="990" t="s">
        <v>561</v>
      </c>
      <c r="AL30" s="981"/>
      <c r="AM30" s="981"/>
      <c r="AN30" s="981"/>
      <c r="AO30" s="981"/>
      <c r="AP30" s="981" t="s">
        <v>561</v>
      </c>
      <c r="AQ30" s="981"/>
      <c r="AR30" s="981"/>
      <c r="AS30" s="981"/>
      <c r="AT30" s="981"/>
      <c r="AU30" s="981" t="s">
        <v>561</v>
      </c>
      <c r="AV30" s="981"/>
      <c r="AW30" s="981"/>
      <c r="AX30" s="981"/>
      <c r="AY30" s="981"/>
      <c r="AZ30" s="1051" t="s">
        <v>561</v>
      </c>
      <c r="BA30" s="1051"/>
      <c r="BB30" s="1051"/>
      <c r="BC30" s="1051"/>
      <c r="BD30" s="1051"/>
      <c r="BE30" s="982"/>
      <c r="BF30" s="982"/>
      <c r="BG30" s="982"/>
      <c r="BH30" s="982"/>
      <c r="BI30" s="983"/>
      <c r="BJ30" s="216"/>
      <c r="BK30" s="216"/>
      <c r="BL30" s="216"/>
      <c r="BM30" s="216"/>
      <c r="BN30" s="216"/>
      <c r="BO30" s="225"/>
      <c r="BP30" s="225"/>
      <c r="BQ30" s="222">
        <v>24</v>
      </c>
      <c r="BR30" s="223"/>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4"/>
    </row>
    <row r="31" spans="1:131" ht="26.25" customHeight="1" x14ac:dyDescent="0.15">
      <c r="A31" s="226">
        <v>4</v>
      </c>
      <c r="B31" s="1040" t="s">
        <v>415</v>
      </c>
      <c r="C31" s="1041"/>
      <c r="D31" s="1041"/>
      <c r="E31" s="1041"/>
      <c r="F31" s="1041"/>
      <c r="G31" s="1041"/>
      <c r="H31" s="1041"/>
      <c r="I31" s="1041"/>
      <c r="J31" s="1041"/>
      <c r="K31" s="1041"/>
      <c r="L31" s="1041"/>
      <c r="M31" s="1041"/>
      <c r="N31" s="1041"/>
      <c r="O31" s="1041"/>
      <c r="P31" s="1042"/>
      <c r="Q31" s="1048">
        <v>5035</v>
      </c>
      <c r="R31" s="1049"/>
      <c r="S31" s="1049"/>
      <c r="T31" s="1049"/>
      <c r="U31" s="1049"/>
      <c r="V31" s="1049">
        <v>4890</v>
      </c>
      <c r="W31" s="1049"/>
      <c r="X31" s="1049"/>
      <c r="Y31" s="1049"/>
      <c r="Z31" s="1049"/>
      <c r="AA31" s="1049">
        <f t="shared" si="1"/>
        <v>145</v>
      </c>
      <c r="AB31" s="1049"/>
      <c r="AC31" s="1049"/>
      <c r="AD31" s="1049"/>
      <c r="AE31" s="1050"/>
      <c r="AF31" s="1045">
        <v>145</v>
      </c>
      <c r="AG31" s="1046"/>
      <c r="AH31" s="1046"/>
      <c r="AI31" s="1046"/>
      <c r="AJ31" s="1047"/>
      <c r="AK31" s="990">
        <v>1251</v>
      </c>
      <c r="AL31" s="981"/>
      <c r="AM31" s="981"/>
      <c r="AN31" s="981"/>
      <c r="AO31" s="981"/>
      <c r="AP31" s="981" t="s">
        <v>561</v>
      </c>
      <c r="AQ31" s="981"/>
      <c r="AR31" s="981"/>
      <c r="AS31" s="981"/>
      <c r="AT31" s="981"/>
      <c r="AU31" s="981" t="s">
        <v>561</v>
      </c>
      <c r="AV31" s="981"/>
      <c r="AW31" s="981"/>
      <c r="AX31" s="981"/>
      <c r="AY31" s="981"/>
      <c r="AZ31" s="1051" t="s">
        <v>561</v>
      </c>
      <c r="BA31" s="1051"/>
      <c r="BB31" s="1051"/>
      <c r="BC31" s="1051"/>
      <c r="BD31" s="1051"/>
      <c r="BE31" s="982"/>
      <c r="BF31" s="982"/>
      <c r="BG31" s="982"/>
      <c r="BH31" s="982"/>
      <c r="BI31" s="983"/>
      <c r="BJ31" s="216"/>
      <c r="BK31" s="216"/>
      <c r="BL31" s="216"/>
      <c r="BM31" s="216"/>
      <c r="BN31" s="216"/>
      <c r="BO31" s="225"/>
      <c r="BP31" s="225"/>
      <c r="BQ31" s="222">
        <v>25</v>
      </c>
      <c r="BR31" s="223"/>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4"/>
    </row>
    <row r="32" spans="1:131" ht="26.25" customHeight="1" x14ac:dyDescent="0.15">
      <c r="A32" s="226">
        <v>5</v>
      </c>
      <c r="B32" s="1040" t="s">
        <v>416</v>
      </c>
      <c r="C32" s="1041"/>
      <c r="D32" s="1041"/>
      <c r="E32" s="1041"/>
      <c r="F32" s="1041"/>
      <c r="G32" s="1041"/>
      <c r="H32" s="1041"/>
      <c r="I32" s="1041"/>
      <c r="J32" s="1041"/>
      <c r="K32" s="1041"/>
      <c r="L32" s="1041"/>
      <c r="M32" s="1041"/>
      <c r="N32" s="1041"/>
      <c r="O32" s="1041"/>
      <c r="P32" s="1042"/>
      <c r="Q32" s="1048">
        <v>6169</v>
      </c>
      <c r="R32" s="1049"/>
      <c r="S32" s="1049"/>
      <c r="T32" s="1049"/>
      <c r="U32" s="1049"/>
      <c r="V32" s="1049">
        <v>5402</v>
      </c>
      <c r="W32" s="1049"/>
      <c r="X32" s="1049"/>
      <c r="Y32" s="1049"/>
      <c r="Z32" s="1049"/>
      <c r="AA32" s="1049">
        <f t="shared" si="1"/>
        <v>767</v>
      </c>
      <c r="AB32" s="1049"/>
      <c r="AC32" s="1049"/>
      <c r="AD32" s="1049"/>
      <c r="AE32" s="1050"/>
      <c r="AF32" s="1045">
        <v>5698</v>
      </c>
      <c r="AG32" s="1046"/>
      <c r="AH32" s="1046"/>
      <c r="AI32" s="1046"/>
      <c r="AJ32" s="1047"/>
      <c r="AK32" s="990">
        <v>100</v>
      </c>
      <c r="AL32" s="981"/>
      <c r="AM32" s="981"/>
      <c r="AN32" s="981"/>
      <c r="AO32" s="981"/>
      <c r="AP32" s="981">
        <v>12765</v>
      </c>
      <c r="AQ32" s="981"/>
      <c r="AR32" s="981"/>
      <c r="AS32" s="981"/>
      <c r="AT32" s="981"/>
      <c r="AU32" s="981">
        <v>639</v>
      </c>
      <c r="AV32" s="981"/>
      <c r="AW32" s="981"/>
      <c r="AX32" s="981"/>
      <c r="AY32" s="981"/>
      <c r="AZ32" s="1051" t="s">
        <v>561</v>
      </c>
      <c r="BA32" s="1051"/>
      <c r="BB32" s="1051"/>
      <c r="BC32" s="1051"/>
      <c r="BD32" s="1051"/>
      <c r="BE32" s="982" t="s">
        <v>417</v>
      </c>
      <c r="BF32" s="982"/>
      <c r="BG32" s="982"/>
      <c r="BH32" s="982"/>
      <c r="BI32" s="983"/>
      <c r="BJ32" s="216"/>
      <c r="BK32" s="216"/>
      <c r="BL32" s="216"/>
      <c r="BM32" s="216"/>
      <c r="BN32" s="216"/>
      <c r="BO32" s="225"/>
      <c r="BP32" s="225"/>
      <c r="BQ32" s="222">
        <v>26</v>
      </c>
      <c r="BR32" s="223"/>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4"/>
    </row>
    <row r="33" spans="1:131" ht="26.25" customHeight="1" x14ac:dyDescent="0.15">
      <c r="A33" s="226">
        <v>6</v>
      </c>
      <c r="B33" s="1040" t="s">
        <v>418</v>
      </c>
      <c r="C33" s="1041"/>
      <c r="D33" s="1041"/>
      <c r="E33" s="1041"/>
      <c r="F33" s="1041"/>
      <c r="G33" s="1041"/>
      <c r="H33" s="1041"/>
      <c r="I33" s="1041"/>
      <c r="J33" s="1041"/>
      <c r="K33" s="1041"/>
      <c r="L33" s="1041"/>
      <c r="M33" s="1041"/>
      <c r="N33" s="1041"/>
      <c r="O33" s="1041"/>
      <c r="P33" s="1042"/>
      <c r="Q33" s="1048">
        <v>282</v>
      </c>
      <c r="R33" s="1049"/>
      <c r="S33" s="1049"/>
      <c r="T33" s="1049"/>
      <c r="U33" s="1049"/>
      <c r="V33" s="1049">
        <v>255</v>
      </c>
      <c r="W33" s="1049"/>
      <c r="X33" s="1049"/>
      <c r="Y33" s="1049"/>
      <c r="Z33" s="1049"/>
      <c r="AA33" s="1049">
        <f t="shared" si="1"/>
        <v>27</v>
      </c>
      <c r="AB33" s="1049"/>
      <c r="AC33" s="1049"/>
      <c r="AD33" s="1049"/>
      <c r="AE33" s="1050"/>
      <c r="AF33" s="1045">
        <v>306</v>
      </c>
      <c r="AG33" s="1046"/>
      <c r="AH33" s="1046"/>
      <c r="AI33" s="1046"/>
      <c r="AJ33" s="1047"/>
      <c r="AK33" s="990" t="s">
        <v>561</v>
      </c>
      <c r="AL33" s="981"/>
      <c r="AM33" s="981"/>
      <c r="AN33" s="981"/>
      <c r="AO33" s="981"/>
      <c r="AP33" s="981" t="s">
        <v>561</v>
      </c>
      <c r="AQ33" s="981"/>
      <c r="AR33" s="981"/>
      <c r="AS33" s="981"/>
      <c r="AT33" s="981"/>
      <c r="AU33" s="981" t="s">
        <v>561</v>
      </c>
      <c r="AV33" s="981"/>
      <c r="AW33" s="981"/>
      <c r="AX33" s="981"/>
      <c r="AY33" s="981"/>
      <c r="AZ33" s="1051" t="s">
        <v>561</v>
      </c>
      <c r="BA33" s="1051"/>
      <c r="BB33" s="1051"/>
      <c r="BC33" s="1051"/>
      <c r="BD33" s="1051"/>
      <c r="BE33" s="982" t="s">
        <v>419</v>
      </c>
      <c r="BF33" s="982"/>
      <c r="BG33" s="982"/>
      <c r="BH33" s="982"/>
      <c r="BI33" s="983"/>
      <c r="BJ33" s="216"/>
      <c r="BK33" s="216"/>
      <c r="BL33" s="216"/>
      <c r="BM33" s="216"/>
      <c r="BN33" s="216"/>
      <c r="BO33" s="225"/>
      <c r="BP33" s="225"/>
      <c r="BQ33" s="222">
        <v>27</v>
      </c>
      <c r="BR33" s="223"/>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4"/>
    </row>
    <row r="34" spans="1:131" ht="26.25" customHeight="1" x14ac:dyDescent="0.15">
      <c r="A34" s="226">
        <v>7</v>
      </c>
      <c r="B34" s="1040" t="s">
        <v>420</v>
      </c>
      <c r="C34" s="1041"/>
      <c r="D34" s="1041"/>
      <c r="E34" s="1041"/>
      <c r="F34" s="1041"/>
      <c r="G34" s="1041"/>
      <c r="H34" s="1041"/>
      <c r="I34" s="1041"/>
      <c r="J34" s="1041"/>
      <c r="K34" s="1041"/>
      <c r="L34" s="1041"/>
      <c r="M34" s="1041"/>
      <c r="N34" s="1041"/>
      <c r="O34" s="1041"/>
      <c r="P34" s="1042"/>
      <c r="Q34" s="1048">
        <v>7374</v>
      </c>
      <c r="R34" s="1049"/>
      <c r="S34" s="1049"/>
      <c r="T34" s="1049"/>
      <c r="U34" s="1049"/>
      <c r="V34" s="1049">
        <v>6720</v>
      </c>
      <c r="W34" s="1049"/>
      <c r="X34" s="1049"/>
      <c r="Y34" s="1049"/>
      <c r="Z34" s="1049"/>
      <c r="AA34" s="1049">
        <f t="shared" si="1"/>
        <v>654</v>
      </c>
      <c r="AB34" s="1049"/>
      <c r="AC34" s="1049"/>
      <c r="AD34" s="1049"/>
      <c r="AE34" s="1050"/>
      <c r="AF34" s="1045">
        <v>1457</v>
      </c>
      <c r="AG34" s="1046"/>
      <c r="AH34" s="1046"/>
      <c r="AI34" s="1046"/>
      <c r="AJ34" s="1047"/>
      <c r="AK34" s="990">
        <v>2334</v>
      </c>
      <c r="AL34" s="981"/>
      <c r="AM34" s="981"/>
      <c r="AN34" s="981"/>
      <c r="AO34" s="981"/>
      <c r="AP34" s="981">
        <v>47839</v>
      </c>
      <c r="AQ34" s="981"/>
      <c r="AR34" s="981"/>
      <c r="AS34" s="981"/>
      <c r="AT34" s="981"/>
      <c r="AU34" s="981">
        <v>23393</v>
      </c>
      <c r="AV34" s="981"/>
      <c r="AW34" s="981"/>
      <c r="AX34" s="981"/>
      <c r="AY34" s="981"/>
      <c r="AZ34" s="1051" t="s">
        <v>561</v>
      </c>
      <c r="BA34" s="1051"/>
      <c r="BB34" s="1051"/>
      <c r="BC34" s="1051"/>
      <c r="BD34" s="1051"/>
      <c r="BE34" s="982" t="s">
        <v>421</v>
      </c>
      <c r="BF34" s="982"/>
      <c r="BG34" s="982"/>
      <c r="BH34" s="982"/>
      <c r="BI34" s="983"/>
      <c r="BJ34" s="216"/>
      <c r="BK34" s="216"/>
      <c r="BL34" s="216"/>
      <c r="BM34" s="216"/>
      <c r="BN34" s="216"/>
      <c r="BO34" s="225"/>
      <c r="BP34" s="225"/>
      <c r="BQ34" s="222">
        <v>28</v>
      </c>
      <c r="BR34" s="223"/>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4"/>
    </row>
    <row r="35" spans="1:131" ht="26.25" customHeight="1" x14ac:dyDescent="0.15">
      <c r="A35" s="226">
        <v>8</v>
      </c>
      <c r="B35" s="1040" t="s">
        <v>422</v>
      </c>
      <c r="C35" s="1041"/>
      <c r="D35" s="1041"/>
      <c r="E35" s="1041"/>
      <c r="F35" s="1041"/>
      <c r="G35" s="1041"/>
      <c r="H35" s="1041"/>
      <c r="I35" s="1041"/>
      <c r="J35" s="1041"/>
      <c r="K35" s="1041"/>
      <c r="L35" s="1041"/>
      <c r="M35" s="1041"/>
      <c r="N35" s="1041"/>
      <c r="O35" s="1041"/>
      <c r="P35" s="1042"/>
      <c r="Q35" s="1048">
        <v>1095</v>
      </c>
      <c r="R35" s="1049"/>
      <c r="S35" s="1049"/>
      <c r="T35" s="1049"/>
      <c r="U35" s="1049"/>
      <c r="V35" s="1049">
        <v>1156</v>
      </c>
      <c r="W35" s="1049"/>
      <c r="X35" s="1049"/>
      <c r="Y35" s="1049"/>
      <c r="Z35" s="1049"/>
      <c r="AA35" s="1049">
        <f t="shared" si="1"/>
        <v>-61</v>
      </c>
      <c r="AB35" s="1049"/>
      <c r="AC35" s="1049"/>
      <c r="AD35" s="1049"/>
      <c r="AE35" s="1050"/>
      <c r="AF35" s="1045">
        <v>89</v>
      </c>
      <c r="AG35" s="1046"/>
      <c r="AH35" s="1046"/>
      <c r="AI35" s="1046"/>
      <c r="AJ35" s="1047"/>
      <c r="AK35" s="990">
        <v>323</v>
      </c>
      <c r="AL35" s="981"/>
      <c r="AM35" s="981"/>
      <c r="AN35" s="981"/>
      <c r="AO35" s="981"/>
      <c r="AP35" s="981">
        <v>513</v>
      </c>
      <c r="AQ35" s="981"/>
      <c r="AR35" s="981"/>
      <c r="AS35" s="981"/>
      <c r="AT35" s="981"/>
      <c r="AU35" s="981">
        <v>344</v>
      </c>
      <c r="AV35" s="981"/>
      <c r="AW35" s="981"/>
      <c r="AX35" s="981"/>
      <c r="AY35" s="981"/>
      <c r="AZ35" s="1051" t="s">
        <v>561</v>
      </c>
      <c r="BA35" s="1051"/>
      <c r="BB35" s="1051"/>
      <c r="BC35" s="1051"/>
      <c r="BD35" s="1051"/>
      <c r="BE35" s="982" t="s">
        <v>423</v>
      </c>
      <c r="BF35" s="982"/>
      <c r="BG35" s="982"/>
      <c r="BH35" s="982"/>
      <c r="BI35" s="983"/>
      <c r="BJ35" s="216"/>
      <c r="BK35" s="216"/>
      <c r="BL35" s="216"/>
      <c r="BM35" s="216"/>
      <c r="BN35" s="216"/>
      <c r="BO35" s="225"/>
      <c r="BP35" s="225"/>
      <c r="BQ35" s="222">
        <v>29</v>
      </c>
      <c r="BR35" s="223"/>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4"/>
    </row>
    <row r="36" spans="1:131" ht="26.25" customHeight="1" x14ac:dyDescent="0.15">
      <c r="A36" s="226">
        <v>9</v>
      </c>
      <c r="B36" s="1040" t="s">
        <v>424</v>
      </c>
      <c r="C36" s="1041"/>
      <c r="D36" s="1041"/>
      <c r="E36" s="1041"/>
      <c r="F36" s="1041"/>
      <c r="G36" s="1041"/>
      <c r="H36" s="1041"/>
      <c r="I36" s="1041"/>
      <c r="J36" s="1041"/>
      <c r="K36" s="1041"/>
      <c r="L36" s="1041"/>
      <c r="M36" s="1041"/>
      <c r="N36" s="1041"/>
      <c r="O36" s="1041"/>
      <c r="P36" s="1042"/>
      <c r="Q36" s="1048">
        <v>143545</v>
      </c>
      <c r="R36" s="1049"/>
      <c r="S36" s="1049"/>
      <c r="T36" s="1049"/>
      <c r="U36" s="1049"/>
      <c r="V36" s="1049">
        <v>130076</v>
      </c>
      <c r="W36" s="1049"/>
      <c r="X36" s="1049"/>
      <c r="Y36" s="1049"/>
      <c r="Z36" s="1049"/>
      <c r="AA36" s="1049">
        <f t="shared" si="1"/>
        <v>13469</v>
      </c>
      <c r="AB36" s="1049"/>
      <c r="AC36" s="1049"/>
      <c r="AD36" s="1049"/>
      <c r="AE36" s="1050"/>
      <c r="AF36" s="1045">
        <v>31144</v>
      </c>
      <c r="AG36" s="1046"/>
      <c r="AH36" s="1046"/>
      <c r="AI36" s="1046"/>
      <c r="AJ36" s="1047"/>
      <c r="AK36" s="990" t="s">
        <v>561</v>
      </c>
      <c r="AL36" s="981"/>
      <c r="AM36" s="981"/>
      <c r="AN36" s="981"/>
      <c r="AO36" s="981"/>
      <c r="AP36" s="981" t="s">
        <v>561</v>
      </c>
      <c r="AQ36" s="981"/>
      <c r="AR36" s="981"/>
      <c r="AS36" s="981"/>
      <c r="AT36" s="981"/>
      <c r="AU36" s="981" t="s">
        <v>561</v>
      </c>
      <c r="AV36" s="981"/>
      <c r="AW36" s="981"/>
      <c r="AX36" s="981"/>
      <c r="AY36" s="981"/>
      <c r="AZ36" s="1051" t="s">
        <v>561</v>
      </c>
      <c r="BA36" s="1051"/>
      <c r="BB36" s="1051"/>
      <c r="BC36" s="1051"/>
      <c r="BD36" s="1051"/>
      <c r="BE36" s="982" t="s">
        <v>421</v>
      </c>
      <c r="BF36" s="982"/>
      <c r="BG36" s="982"/>
      <c r="BH36" s="982"/>
      <c r="BI36" s="983"/>
      <c r="BJ36" s="216"/>
      <c r="BK36" s="216"/>
      <c r="BL36" s="216"/>
      <c r="BM36" s="216"/>
      <c r="BN36" s="216"/>
      <c r="BO36" s="225"/>
      <c r="BP36" s="225"/>
      <c r="BQ36" s="222">
        <v>30</v>
      </c>
      <c r="BR36" s="223"/>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4"/>
    </row>
    <row r="37" spans="1:131" ht="26.25" customHeight="1" x14ac:dyDescent="0.15">
      <c r="A37" s="226">
        <v>10</v>
      </c>
      <c r="B37" s="1040" t="s">
        <v>425</v>
      </c>
      <c r="C37" s="1041"/>
      <c r="D37" s="1041"/>
      <c r="E37" s="1041"/>
      <c r="F37" s="1041"/>
      <c r="G37" s="1041"/>
      <c r="H37" s="1041"/>
      <c r="I37" s="1041"/>
      <c r="J37" s="1041"/>
      <c r="K37" s="1041"/>
      <c r="L37" s="1041"/>
      <c r="M37" s="1041"/>
      <c r="N37" s="1041"/>
      <c r="O37" s="1041"/>
      <c r="P37" s="1042"/>
      <c r="Q37" s="1048">
        <v>184</v>
      </c>
      <c r="R37" s="1049"/>
      <c r="S37" s="1049"/>
      <c r="T37" s="1049"/>
      <c r="U37" s="1049"/>
      <c r="V37" s="1049">
        <v>174</v>
      </c>
      <c r="W37" s="1049"/>
      <c r="X37" s="1049"/>
      <c r="Y37" s="1049"/>
      <c r="Z37" s="1049"/>
      <c r="AA37" s="1049">
        <f t="shared" si="1"/>
        <v>10</v>
      </c>
      <c r="AB37" s="1049"/>
      <c r="AC37" s="1049"/>
      <c r="AD37" s="1049"/>
      <c r="AE37" s="1050"/>
      <c r="AF37" s="1045">
        <v>10</v>
      </c>
      <c r="AG37" s="1046"/>
      <c r="AH37" s="1046"/>
      <c r="AI37" s="1046"/>
      <c r="AJ37" s="1047"/>
      <c r="AK37" s="990">
        <v>18</v>
      </c>
      <c r="AL37" s="981"/>
      <c r="AM37" s="981"/>
      <c r="AN37" s="981"/>
      <c r="AO37" s="981"/>
      <c r="AP37" s="981">
        <v>23</v>
      </c>
      <c r="AQ37" s="981"/>
      <c r="AR37" s="981"/>
      <c r="AS37" s="981"/>
      <c r="AT37" s="981"/>
      <c r="AU37" s="981">
        <v>5</v>
      </c>
      <c r="AV37" s="981"/>
      <c r="AW37" s="981"/>
      <c r="AX37" s="981"/>
      <c r="AY37" s="981"/>
      <c r="AZ37" s="1051" t="s">
        <v>561</v>
      </c>
      <c r="BA37" s="1051"/>
      <c r="BB37" s="1051"/>
      <c r="BC37" s="1051"/>
      <c r="BD37" s="1051"/>
      <c r="BE37" s="982" t="s">
        <v>426</v>
      </c>
      <c r="BF37" s="982"/>
      <c r="BG37" s="982"/>
      <c r="BH37" s="982"/>
      <c r="BI37" s="983"/>
      <c r="BJ37" s="216"/>
      <c r="BK37" s="216"/>
      <c r="BL37" s="216"/>
      <c r="BM37" s="216"/>
      <c r="BN37" s="216"/>
      <c r="BO37" s="225"/>
      <c r="BP37" s="225"/>
      <c r="BQ37" s="222">
        <v>31</v>
      </c>
      <c r="BR37" s="223"/>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4"/>
    </row>
    <row r="38" spans="1:131" ht="26.25" customHeight="1" x14ac:dyDescent="0.15">
      <c r="A38" s="226">
        <v>11</v>
      </c>
      <c r="B38" s="1040" t="s">
        <v>427</v>
      </c>
      <c r="C38" s="1041"/>
      <c r="D38" s="1041"/>
      <c r="E38" s="1041"/>
      <c r="F38" s="1041"/>
      <c r="G38" s="1041"/>
      <c r="H38" s="1041"/>
      <c r="I38" s="1041"/>
      <c r="J38" s="1041"/>
      <c r="K38" s="1041"/>
      <c r="L38" s="1041"/>
      <c r="M38" s="1041"/>
      <c r="N38" s="1041"/>
      <c r="O38" s="1041"/>
      <c r="P38" s="1042"/>
      <c r="Q38" s="1048">
        <v>827</v>
      </c>
      <c r="R38" s="1049"/>
      <c r="S38" s="1049"/>
      <c r="T38" s="1049"/>
      <c r="U38" s="1049"/>
      <c r="V38" s="1049">
        <v>696</v>
      </c>
      <c r="W38" s="1049"/>
      <c r="X38" s="1049"/>
      <c r="Y38" s="1049"/>
      <c r="Z38" s="1049"/>
      <c r="AA38" s="1049">
        <f t="shared" si="1"/>
        <v>131</v>
      </c>
      <c r="AB38" s="1049"/>
      <c r="AC38" s="1049"/>
      <c r="AD38" s="1049"/>
      <c r="AE38" s="1050"/>
      <c r="AF38" s="1045">
        <v>131</v>
      </c>
      <c r="AG38" s="1046"/>
      <c r="AH38" s="1046"/>
      <c r="AI38" s="1046"/>
      <c r="AJ38" s="1047"/>
      <c r="AK38" s="990">
        <v>252</v>
      </c>
      <c r="AL38" s="981"/>
      <c r="AM38" s="981"/>
      <c r="AN38" s="981"/>
      <c r="AO38" s="981"/>
      <c r="AP38" s="981">
        <v>1243</v>
      </c>
      <c r="AQ38" s="981"/>
      <c r="AR38" s="981"/>
      <c r="AS38" s="981"/>
      <c r="AT38" s="981"/>
      <c r="AU38" s="981">
        <v>751</v>
      </c>
      <c r="AV38" s="981"/>
      <c r="AW38" s="981"/>
      <c r="AX38" s="981"/>
      <c r="AY38" s="981"/>
      <c r="AZ38" s="1051" t="s">
        <v>561</v>
      </c>
      <c r="BA38" s="1051"/>
      <c r="BB38" s="1051"/>
      <c r="BC38" s="1051"/>
      <c r="BD38" s="1051"/>
      <c r="BE38" s="982" t="s">
        <v>428</v>
      </c>
      <c r="BF38" s="982"/>
      <c r="BG38" s="982"/>
      <c r="BH38" s="982"/>
      <c r="BI38" s="983"/>
      <c r="BJ38" s="216"/>
      <c r="BK38" s="216"/>
      <c r="BL38" s="216"/>
      <c r="BM38" s="216"/>
      <c r="BN38" s="216"/>
      <c r="BO38" s="225"/>
      <c r="BP38" s="225"/>
      <c r="BQ38" s="222">
        <v>32</v>
      </c>
      <c r="BR38" s="223"/>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4"/>
    </row>
    <row r="39" spans="1:131" ht="26.25" customHeight="1" x14ac:dyDescent="0.15">
      <c r="A39" s="226">
        <v>12</v>
      </c>
      <c r="B39" s="1040" t="s">
        <v>429</v>
      </c>
      <c r="C39" s="1041"/>
      <c r="D39" s="1041"/>
      <c r="E39" s="1041"/>
      <c r="F39" s="1041"/>
      <c r="G39" s="1041"/>
      <c r="H39" s="1041"/>
      <c r="I39" s="1041"/>
      <c r="J39" s="1041"/>
      <c r="K39" s="1041"/>
      <c r="L39" s="1041"/>
      <c r="M39" s="1041"/>
      <c r="N39" s="1041"/>
      <c r="O39" s="1041"/>
      <c r="P39" s="1042"/>
      <c r="Q39" s="1048">
        <v>197</v>
      </c>
      <c r="R39" s="1049"/>
      <c r="S39" s="1049"/>
      <c r="T39" s="1049"/>
      <c r="U39" s="1049"/>
      <c r="V39" s="1049">
        <v>192</v>
      </c>
      <c r="W39" s="1049"/>
      <c r="X39" s="1049"/>
      <c r="Y39" s="1049"/>
      <c r="Z39" s="1049"/>
      <c r="AA39" s="1049">
        <f t="shared" si="1"/>
        <v>5</v>
      </c>
      <c r="AB39" s="1049"/>
      <c r="AC39" s="1049"/>
      <c r="AD39" s="1049"/>
      <c r="AE39" s="1050"/>
      <c r="AF39" s="1045">
        <v>5</v>
      </c>
      <c r="AG39" s="1046"/>
      <c r="AH39" s="1046"/>
      <c r="AI39" s="1046"/>
      <c r="AJ39" s="1047"/>
      <c r="AK39" s="990">
        <v>147</v>
      </c>
      <c r="AL39" s="981"/>
      <c r="AM39" s="981"/>
      <c r="AN39" s="981"/>
      <c r="AO39" s="981"/>
      <c r="AP39" s="981">
        <v>113</v>
      </c>
      <c r="AQ39" s="981"/>
      <c r="AR39" s="981"/>
      <c r="AS39" s="981"/>
      <c r="AT39" s="981"/>
      <c r="AU39" s="981">
        <v>90</v>
      </c>
      <c r="AV39" s="981"/>
      <c r="AW39" s="981"/>
      <c r="AX39" s="981"/>
      <c r="AY39" s="981"/>
      <c r="AZ39" s="1051" t="s">
        <v>561</v>
      </c>
      <c r="BA39" s="1051"/>
      <c r="BB39" s="1051"/>
      <c r="BC39" s="1051"/>
      <c r="BD39" s="1051"/>
      <c r="BE39" s="982" t="s">
        <v>430</v>
      </c>
      <c r="BF39" s="982"/>
      <c r="BG39" s="982"/>
      <c r="BH39" s="982"/>
      <c r="BI39" s="983"/>
      <c r="BJ39" s="216"/>
      <c r="BK39" s="216"/>
      <c r="BL39" s="216"/>
      <c r="BM39" s="216"/>
      <c r="BN39" s="216"/>
      <c r="BO39" s="225"/>
      <c r="BP39" s="225"/>
      <c r="BQ39" s="222">
        <v>33</v>
      </c>
      <c r="BR39" s="223"/>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4"/>
    </row>
    <row r="40" spans="1:131" ht="26.25" customHeight="1" x14ac:dyDescent="0.15">
      <c r="A40" s="222">
        <v>13</v>
      </c>
      <c r="B40" s="1040" t="s">
        <v>431</v>
      </c>
      <c r="C40" s="1041"/>
      <c r="D40" s="1041"/>
      <c r="E40" s="1041"/>
      <c r="F40" s="1041"/>
      <c r="G40" s="1041"/>
      <c r="H40" s="1041"/>
      <c r="I40" s="1041"/>
      <c r="J40" s="1041"/>
      <c r="K40" s="1041"/>
      <c r="L40" s="1041"/>
      <c r="M40" s="1041"/>
      <c r="N40" s="1041"/>
      <c r="O40" s="1041"/>
      <c r="P40" s="1042"/>
      <c r="Q40" s="1048">
        <v>13</v>
      </c>
      <c r="R40" s="1049"/>
      <c r="S40" s="1049"/>
      <c r="T40" s="1049"/>
      <c r="U40" s="1049"/>
      <c r="V40" s="1049">
        <v>12</v>
      </c>
      <c r="W40" s="1049"/>
      <c r="X40" s="1049"/>
      <c r="Y40" s="1049"/>
      <c r="Z40" s="1049"/>
      <c r="AA40" s="1049">
        <f t="shared" si="1"/>
        <v>1</v>
      </c>
      <c r="AB40" s="1049"/>
      <c r="AC40" s="1049"/>
      <c r="AD40" s="1049"/>
      <c r="AE40" s="1050"/>
      <c r="AF40" s="1045">
        <v>1</v>
      </c>
      <c r="AG40" s="1046"/>
      <c r="AH40" s="1046"/>
      <c r="AI40" s="1046"/>
      <c r="AJ40" s="1047"/>
      <c r="AK40" s="990">
        <v>9</v>
      </c>
      <c r="AL40" s="981"/>
      <c r="AM40" s="981"/>
      <c r="AN40" s="981"/>
      <c r="AO40" s="981"/>
      <c r="AP40" s="981">
        <v>28</v>
      </c>
      <c r="AQ40" s="981"/>
      <c r="AR40" s="981"/>
      <c r="AS40" s="981"/>
      <c r="AT40" s="981"/>
      <c r="AU40" s="981">
        <v>28</v>
      </c>
      <c r="AV40" s="981"/>
      <c r="AW40" s="981"/>
      <c r="AX40" s="981"/>
      <c r="AY40" s="981"/>
      <c r="AZ40" s="1051" t="s">
        <v>561</v>
      </c>
      <c r="BA40" s="1051"/>
      <c r="BB40" s="1051"/>
      <c r="BC40" s="1051"/>
      <c r="BD40" s="1051"/>
      <c r="BE40" s="982" t="s">
        <v>430</v>
      </c>
      <c r="BF40" s="982"/>
      <c r="BG40" s="982"/>
      <c r="BH40" s="982"/>
      <c r="BI40" s="983"/>
      <c r="BJ40" s="216"/>
      <c r="BK40" s="216"/>
      <c r="BL40" s="216"/>
      <c r="BM40" s="216"/>
      <c r="BN40" s="216"/>
      <c r="BO40" s="225"/>
      <c r="BP40" s="225"/>
      <c r="BQ40" s="222">
        <v>34</v>
      </c>
      <c r="BR40" s="223"/>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4"/>
    </row>
    <row r="41" spans="1:131" ht="26.25" customHeight="1" x14ac:dyDescent="0.15">
      <c r="A41" s="222">
        <v>14</v>
      </c>
      <c r="B41" s="1040" t="s">
        <v>432</v>
      </c>
      <c r="C41" s="1041"/>
      <c r="D41" s="1041"/>
      <c r="E41" s="1041"/>
      <c r="F41" s="1041"/>
      <c r="G41" s="1041"/>
      <c r="H41" s="1041"/>
      <c r="I41" s="1041"/>
      <c r="J41" s="1041"/>
      <c r="K41" s="1041"/>
      <c r="L41" s="1041"/>
      <c r="M41" s="1041"/>
      <c r="N41" s="1041"/>
      <c r="O41" s="1041"/>
      <c r="P41" s="1042"/>
      <c r="Q41" s="1048">
        <v>359</v>
      </c>
      <c r="R41" s="1049"/>
      <c r="S41" s="1049"/>
      <c r="T41" s="1049"/>
      <c r="U41" s="1049"/>
      <c r="V41" s="1049">
        <v>357</v>
      </c>
      <c r="W41" s="1049"/>
      <c r="X41" s="1049"/>
      <c r="Y41" s="1049"/>
      <c r="Z41" s="1049"/>
      <c r="AA41" s="1049">
        <f t="shared" si="1"/>
        <v>2</v>
      </c>
      <c r="AB41" s="1049"/>
      <c r="AC41" s="1049"/>
      <c r="AD41" s="1049"/>
      <c r="AE41" s="1050"/>
      <c r="AF41" s="1045">
        <v>2</v>
      </c>
      <c r="AG41" s="1046"/>
      <c r="AH41" s="1046"/>
      <c r="AI41" s="1046"/>
      <c r="AJ41" s="1047"/>
      <c r="AK41" s="990">
        <v>242</v>
      </c>
      <c r="AL41" s="981"/>
      <c r="AM41" s="981"/>
      <c r="AN41" s="981"/>
      <c r="AO41" s="981"/>
      <c r="AP41" s="981">
        <v>1227</v>
      </c>
      <c r="AQ41" s="981"/>
      <c r="AR41" s="981"/>
      <c r="AS41" s="981"/>
      <c r="AT41" s="981"/>
      <c r="AU41" s="981">
        <v>1224</v>
      </c>
      <c r="AV41" s="981"/>
      <c r="AW41" s="981"/>
      <c r="AX41" s="981"/>
      <c r="AY41" s="981"/>
      <c r="AZ41" s="1051" t="s">
        <v>561</v>
      </c>
      <c r="BA41" s="1051"/>
      <c r="BB41" s="1051"/>
      <c r="BC41" s="1051"/>
      <c r="BD41" s="1051"/>
      <c r="BE41" s="982" t="s">
        <v>426</v>
      </c>
      <c r="BF41" s="982"/>
      <c r="BG41" s="982"/>
      <c r="BH41" s="982"/>
      <c r="BI41" s="983"/>
      <c r="BJ41" s="216"/>
      <c r="BK41" s="216"/>
      <c r="BL41" s="216"/>
      <c r="BM41" s="216"/>
      <c r="BN41" s="216"/>
      <c r="BO41" s="225"/>
      <c r="BP41" s="225"/>
      <c r="BQ41" s="222">
        <v>35</v>
      </c>
      <c r="BR41" s="223"/>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4"/>
    </row>
    <row r="42" spans="1:131" ht="26.25" customHeight="1" x14ac:dyDescent="0.15">
      <c r="A42" s="222">
        <v>15</v>
      </c>
      <c r="B42" s="1040" t="s">
        <v>433</v>
      </c>
      <c r="C42" s="1041"/>
      <c r="D42" s="1041"/>
      <c r="E42" s="1041"/>
      <c r="F42" s="1041"/>
      <c r="G42" s="1041"/>
      <c r="H42" s="1041"/>
      <c r="I42" s="1041"/>
      <c r="J42" s="1041"/>
      <c r="K42" s="1041"/>
      <c r="L42" s="1041"/>
      <c r="M42" s="1041"/>
      <c r="N42" s="1041"/>
      <c r="O42" s="1041"/>
      <c r="P42" s="1042"/>
      <c r="Q42" s="1048">
        <v>383</v>
      </c>
      <c r="R42" s="1049"/>
      <c r="S42" s="1049"/>
      <c r="T42" s="1049"/>
      <c r="U42" s="1049"/>
      <c r="V42" s="1049">
        <v>2852</v>
      </c>
      <c r="W42" s="1049"/>
      <c r="X42" s="1049"/>
      <c r="Y42" s="1049"/>
      <c r="Z42" s="1049"/>
      <c r="AA42" s="1049">
        <f t="shared" si="1"/>
        <v>-2469</v>
      </c>
      <c r="AB42" s="1049"/>
      <c r="AC42" s="1049"/>
      <c r="AD42" s="1049"/>
      <c r="AE42" s="1050"/>
      <c r="AF42" s="1045" t="s">
        <v>434</v>
      </c>
      <c r="AG42" s="1046"/>
      <c r="AH42" s="1046"/>
      <c r="AI42" s="1046"/>
      <c r="AJ42" s="1047"/>
      <c r="AK42" s="990" t="s">
        <v>561</v>
      </c>
      <c r="AL42" s="981"/>
      <c r="AM42" s="981"/>
      <c r="AN42" s="981"/>
      <c r="AO42" s="981"/>
      <c r="AP42" s="981">
        <v>1735</v>
      </c>
      <c r="AQ42" s="981"/>
      <c r="AR42" s="981"/>
      <c r="AS42" s="981"/>
      <c r="AT42" s="981"/>
      <c r="AU42" s="981" t="s">
        <v>561</v>
      </c>
      <c r="AV42" s="981"/>
      <c r="AW42" s="981"/>
      <c r="AX42" s="981"/>
      <c r="AY42" s="981"/>
      <c r="AZ42" s="1051" t="s">
        <v>561</v>
      </c>
      <c r="BA42" s="1051"/>
      <c r="BB42" s="1051"/>
      <c r="BC42" s="1051"/>
      <c r="BD42" s="1051"/>
      <c r="BE42" s="982" t="s">
        <v>435</v>
      </c>
      <c r="BF42" s="982"/>
      <c r="BG42" s="982"/>
      <c r="BH42" s="982"/>
      <c r="BI42" s="983"/>
      <c r="BJ42" s="216"/>
      <c r="BK42" s="216"/>
      <c r="BL42" s="216"/>
      <c r="BM42" s="216"/>
      <c r="BN42" s="216"/>
      <c r="BO42" s="225"/>
      <c r="BP42" s="225"/>
      <c r="BQ42" s="222">
        <v>36</v>
      </c>
      <c r="BR42" s="223"/>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4"/>
    </row>
    <row r="43" spans="1:131" ht="26.25" customHeight="1" x14ac:dyDescent="0.15">
      <c r="A43" s="222">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16"/>
      <c r="BK43" s="216"/>
      <c r="BL43" s="216"/>
      <c r="BM43" s="216"/>
      <c r="BN43" s="216"/>
      <c r="BO43" s="225"/>
      <c r="BP43" s="225"/>
      <c r="BQ43" s="222">
        <v>37</v>
      </c>
      <c r="BR43" s="223"/>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4"/>
    </row>
    <row r="44" spans="1:131" ht="26.25" customHeight="1" x14ac:dyDescent="0.15">
      <c r="A44" s="222">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16"/>
      <c r="BK44" s="216"/>
      <c r="BL44" s="216"/>
      <c r="BM44" s="216"/>
      <c r="BN44" s="216"/>
      <c r="BO44" s="225"/>
      <c r="BP44" s="225"/>
      <c r="BQ44" s="222">
        <v>38</v>
      </c>
      <c r="BR44" s="223"/>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4"/>
    </row>
    <row r="45" spans="1:131" ht="26.25" customHeight="1" x14ac:dyDescent="0.15">
      <c r="A45" s="222">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16"/>
      <c r="BK45" s="216"/>
      <c r="BL45" s="216"/>
      <c r="BM45" s="216"/>
      <c r="BN45" s="216"/>
      <c r="BO45" s="225"/>
      <c r="BP45" s="225"/>
      <c r="BQ45" s="222">
        <v>39</v>
      </c>
      <c r="BR45" s="223"/>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4"/>
    </row>
    <row r="46" spans="1:131" ht="26.25" customHeight="1" x14ac:dyDescent="0.15">
      <c r="A46" s="222">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16"/>
      <c r="BK46" s="216"/>
      <c r="BL46" s="216"/>
      <c r="BM46" s="216"/>
      <c r="BN46" s="216"/>
      <c r="BO46" s="225"/>
      <c r="BP46" s="225"/>
      <c r="BQ46" s="222">
        <v>40</v>
      </c>
      <c r="BR46" s="223"/>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4"/>
    </row>
    <row r="47" spans="1:131" ht="26.25" customHeight="1" x14ac:dyDescent="0.15">
      <c r="A47" s="222">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16"/>
      <c r="BK47" s="216"/>
      <c r="BL47" s="216"/>
      <c r="BM47" s="216"/>
      <c r="BN47" s="216"/>
      <c r="BO47" s="225"/>
      <c r="BP47" s="225"/>
      <c r="BQ47" s="222">
        <v>41</v>
      </c>
      <c r="BR47" s="223"/>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4"/>
    </row>
    <row r="48" spans="1:131" ht="26.25" customHeight="1" x14ac:dyDescent="0.15">
      <c r="A48" s="222">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16"/>
      <c r="BK48" s="216"/>
      <c r="BL48" s="216"/>
      <c r="BM48" s="216"/>
      <c r="BN48" s="216"/>
      <c r="BO48" s="225"/>
      <c r="BP48" s="225"/>
      <c r="BQ48" s="222">
        <v>42</v>
      </c>
      <c r="BR48" s="223"/>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4"/>
    </row>
    <row r="49" spans="1:131" ht="26.25" customHeight="1" x14ac:dyDescent="0.15">
      <c r="A49" s="222">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16"/>
      <c r="BK49" s="216"/>
      <c r="BL49" s="216"/>
      <c r="BM49" s="216"/>
      <c r="BN49" s="216"/>
      <c r="BO49" s="225"/>
      <c r="BP49" s="225"/>
      <c r="BQ49" s="222">
        <v>43</v>
      </c>
      <c r="BR49" s="223"/>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4"/>
    </row>
    <row r="50" spans="1:131" ht="26.25" customHeight="1" x14ac:dyDescent="0.15">
      <c r="A50" s="222">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16"/>
      <c r="BK50" s="216"/>
      <c r="BL50" s="216"/>
      <c r="BM50" s="216"/>
      <c r="BN50" s="216"/>
      <c r="BO50" s="225"/>
      <c r="BP50" s="225"/>
      <c r="BQ50" s="222">
        <v>44</v>
      </c>
      <c r="BR50" s="223"/>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4"/>
    </row>
    <row r="51" spans="1:131" ht="26.25" customHeight="1" x14ac:dyDescent="0.15">
      <c r="A51" s="222">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16"/>
      <c r="BK51" s="216"/>
      <c r="BL51" s="216"/>
      <c r="BM51" s="216"/>
      <c r="BN51" s="216"/>
      <c r="BO51" s="225"/>
      <c r="BP51" s="225"/>
      <c r="BQ51" s="222">
        <v>45</v>
      </c>
      <c r="BR51" s="223"/>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4"/>
    </row>
    <row r="52" spans="1:131" ht="26.25" customHeight="1" x14ac:dyDescent="0.15">
      <c r="A52" s="222">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16"/>
      <c r="BK52" s="216"/>
      <c r="BL52" s="216"/>
      <c r="BM52" s="216"/>
      <c r="BN52" s="216"/>
      <c r="BO52" s="225"/>
      <c r="BP52" s="225"/>
      <c r="BQ52" s="222">
        <v>46</v>
      </c>
      <c r="BR52" s="223"/>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4"/>
    </row>
    <row r="53" spans="1:131" ht="26.25" customHeight="1" x14ac:dyDescent="0.15">
      <c r="A53" s="222">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16"/>
      <c r="BK53" s="216"/>
      <c r="BL53" s="216"/>
      <c r="BM53" s="216"/>
      <c r="BN53" s="216"/>
      <c r="BO53" s="225"/>
      <c r="BP53" s="225"/>
      <c r="BQ53" s="222">
        <v>47</v>
      </c>
      <c r="BR53" s="223"/>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4"/>
    </row>
    <row r="54" spans="1:131" ht="26.25" customHeight="1" x14ac:dyDescent="0.15">
      <c r="A54" s="222">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16"/>
      <c r="BK54" s="216"/>
      <c r="BL54" s="216"/>
      <c r="BM54" s="216"/>
      <c r="BN54" s="216"/>
      <c r="BO54" s="225"/>
      <c r="BP54" s="225"/>
      <c r="BQ54" s="222">
        <v>48</v>
      </c>
      <c r="BR54" s="223"/>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4"/>
    </row>
    <row r="55" spans="1:131" ht="26.25" customHeight="1" x14ac:dyDescent="0.15">
      <c r="A55" s="222">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16"/>
      <c r="BK55" s="216"/>
      <c r="BL55" s="216"/>
      <c r="BM55" s="216"/>
      <c r="BN55" s="216"/>
      <c r="BO55" s="225"/>
      <c r="BP55" s="225"/>
      <c r="BQ55" s="222">
        <v>49</v>
      </c>
      <c r="BR55" s="223"/>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4"/>
    </row>
    <row r="56" spans="1:131" ht="26.25" customHeight="1" x14ac:dyDescent="0.15">
      <c r="A56" s="222">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16"/>
      <c r="BK56" s="216"/>
      <c r="BL56" s="216"/>
      <c r="BM56" s="216"/>
      <c r="BN56" s="216"/>
      <c r="BO56" s="225"/>
      <c r="BP56" s="225"/>
      <c r="BQ56" s="222">
        <v>50</v>
      </c>
      <c r="BR56" s="223"/>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4"/>
    </row>
    <row r="57" spans="1:131" ht="26.25" customHeight="1" x14ac:dyDescent="0.15">
      <c r="A57" s="222">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16"/>
      <c r="BK57" s="216"/>
      <c r="BL57" s="216"/>
      <c r="BM57" s="216"/>
      <c r="BN57" s="216"/>
      <c r="BO57" s="225"/>
      <c r="BP57" s="225"/>
      <c r="BQ57" s="222">
        <v>51</v>
      </c>
      <c r="BR57" s="223"/>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4"/>
    </row>
    <row r="58" spans="1:131" ht="26.25" customHeight="1" x14ac:dyDescent="0.15">
      <c r="A58" s="222">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16"/>
      <c r="BK58" s="216"/>
      <c r="BL58" s="216"/>
      <c r="BM58" s="216"/>
      <c r="BN58" s="216"/>
      <c r="BO58" s="225"/>
      <c r="BP58" s="225"/>
      <c r="BQ58" s="222">
        <v>52</v>
      </c>
      <c r="BR58" s="223"/>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4"/>
    </row>
    <row r="59" spans="1:131" ht="26.25" customHeight="1" x14ac:dyDescent="0.15">
      <c r="A59" s="222">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16"/>
      <c r="BK59" s="216"/>
      <c r="BL59" s="216"/>
      <c r="BM59" s="216"/>
      <c r="BN59" s="216"/>
      <c r="BO59" s="225"/>
      <c r="BP59" s="225"/>
      <c r="BQ59" s="222">
        <v>53</v>
      </c>
      <c r="BR59" s="223"/>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4"/>
    </row>
    <row r="60" spans="1:131" ht="26.25" customHeight="1" x14ac:dyDescent="0.15">
      <c r="A60" s="222">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16"/>
      <c r="BK60" s="216"/>
      <c r="BL60" s="216"/>
      <c r="BM60" s="216"/>
      <c r="BN60" s="216"/>
      <c r="BO60" s="225"/>
      <c r="BP60" s="225"/>
      <c r="BQ60" s="222">
        <v>54</v>
      </c>
      <c r="BR60" s="223"/>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4"/>
    </row>
    <row r="61" spans="1:131" ht="26.25" customHeight="1" thickBot="1" x14ac:dyDescent="0.2">
      <c r="A61" s="222">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16"/>
      <c r="BK61" s="216"/>
      <c r="BL61" s="216"/>
      <c r="BM61" s="216"/>
      <c r="BN61" s="216"/>
      <c r="BO61" s="225"/>
      <c r="BP61" s="225"/>
      <c r="BQ61" s="222">
        <v>55</v>
      </c>
      <c r="BR61" s="223"/>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4"/>
    </row>
    <row r="62" spans="1:131" ht="26.25" customHeight="1" x14ac:dyDescent="0.15">
      <c r="A62" s="222">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436</v>
      </c>
      <c r="BK62" s="1038"/>
      <c r="BL62" s="1038"/>
      <c r="BM62" s="1038"/>
      <c r="BN62" s="1039"/>
      <c r="BO62" s="225"/>
      <c r="BP62" s="225"/>
      <c r="BQ62" s="222">
        <v>56</v>
      </c>
      <c r="BR62" s="223"/>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4"/>
    </row>
    <row r="63" spans="1:131" ht="26.25" customHeight="1" thickBot="1" x14ac:dyDescent="0.2">
      <c r="A63" s="224" t="s">
        <v>399</v>
      </c>
      <c r="B63" s="947" t="s">
        <v>437</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40716</v>
      </c>
      <c r="AG63" s="969"/>
      <c r="AH63" s="969"/>
      <c r="AI63" s="969"/>
      <c r="AJ63" s="1032"/>
      <c r="AK63" s="1033"/>
      <c r="AL63" s="973"/>
      <c r="AM63" s="973"/>
      <c r="AN63" s="973"/>
      <c r="AO63" s="973"/>
      <c r="AP63" s="969">
        <v>65487</v>
      </c>
      <c r="AQ63" s="969"/>
      <c r="AR63" s="969"/>
      <c r="AS63" s="969"/>
      <c r="AT63" s="969"/>
      <c r="AU63" s="969">
        <v>26472</v>
      </c>
      <c r="AV63" s="969"/>
      <c r="AW63" s="969"/>
      <c r="AX63" s="969"/>
      <c r="AY63" s="969"/>
      <c r="AZ63" s="1027"/>
      <c r="BA63" s="1027"/>
      <c r="BB63" s="1027"/>
      <c r="BC63" s="1027"/>
      <c r="BD63" s="1027"/>
      <c r="BE63" s="970"/>
      <c r="BF63" s="970"/>
      <c r="BG63" s="970"/>
      <c r="BH63" s="970"/>
      <c r="BI63" s="971"/>
      <c r="BJ63" s="1028" t="s">
        <v>397</v>
      </c>
      <c r="BK63" s="963"/>
      <c r="BL63" s="963"/>
      <c r="BM63" s="963"/>
      <c r="BN63" s="1029"/>
      <c r="BO63" s="225"/>
      <c r="BP63" s="225"/>
      <c r="BQ63" s="222">
        <v>57</v>
      </c>
      <c r="BR63" s="223"/>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4"/>
    </row>
    <row r="65" spans="1:131" ht="26.25" customHeight="1" thickBot="1" x14ac:dyDescent="0.2">
      <c r="A65" s="216" t="s">
        <v>438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4"/>
    </row>
    <row r="66" spans="1:131" ht="26.25" customHeight="1" x14ac:dyDescent="0.15">
      <c r="A66" s="1005" t="s">
        <v>439</v>
      </c>
      <c r="B66" s="1006"/>
      <c r="C66" s="1006"/>
      <c r="D66" s="1006"/>
      <c r="E66" s="1006"/>
      <c r="F66" s="1006"/>
      <c r="G66" s="1006"/>
      <c r="H66" s="1006"/>
      <c r="I66" s="1006"/>
      <c r="J66" s="1006"/>
      <c r="K66" s="1006"/>
      <c r="L66" s="1006"/>
      <c r="M66" s="1006"/>
      <c r="N66" s="1006"/>
      <c r="O66" s="1006"/>
      <c r="P66" s="1007"/>
      <c r="Q66" s="1011" t="s">
        <v>440</v>
      </c>
      <c r="R66" s="1012"/>
      <c r="S66" s="1012"/>
      <c r="T66" s="1012"/>
      <c r="U66" s="1013"/>
      <c r="V66" s="1011" t="s">
        <v>441</v>
      </c>
      <c r="W66" s="1012"/>
      <c r="X66" s="1012"/>
      <c r="Y66" s="1012"/>
      <c r="Z66" s="1013"/>
      <c r="AA66" s="1011" t="s">
        <v>406</v>
      </c>
      <c r="AB66" s="1012"/>
      <c r="AC66" s="1012"/>
      <c r="AD66" s="1012"/>
      <c r="AE66" s="1013"/>
      <c r="AF66" s="1017" t="s">
        <v>442</v>
      </c>
      <c r="AG66" s="1018"/>
      <c r="AH66" s="1018"/>
      <c r="AI66" s="1018"/>
      <c r="AJ66" s="1019"/>
      <c r="AK66" s="1011" t="s">
        <v>443</v>
      </c>
      <c r="AL66" s="1006"/>
      <c r="AM66" s="1006"/>
      <c r="AN66" s="1006"/>
      <c r="AO66" s="1007"/>
      <c r="AP66" s="1011" t="s">
        <v>409</v>
      </c>
      <c r="AQ66" s="1012"/>
      <c r="AR66" s="1012"/>
      <c r="AS66" s="1012"/>
      <c r="AT66" s="1013"/>
      <c r="AU66" s="1011" t="s">
        <v>444</v>
      </c>
      <c r="AV66" s="1012"/>
      <c r="AW66" s="1012"/>
      <c r="AX66" s="1012"/>
      <c r="AY66" s="1013"/>
      <c r="AZ66" s="1011" t="s">
        <v>380</v>
      </c>
      <c r="BA66" s="1012"/>
      <c r="BB66" s="1012"/>
      <c r="BC66" s="1012"/>
      <c r="BD66" s="1025"/>
      <c r="BE66" s="225"/>
      <c r="BF66" s="225"/>
      <c r="BG66" s="225"/>
      <c r="BH66" s="225"/>
      <c r="BI66" s="225"/>
      <c r="BJ66" s="225"/>
      <c r="BK66" s="225"/>
      <c r="BL66" s="225"/>
      <c r="BM66" s="225"/>
      <c r="BN66" s="225"/>
      <c r="BO66" s="225"/>
      <c r="BP66" s="225"/>
      <c r="BQ66" s="222">
        <v>60</v>
      </c>
      <c r="BR66" s="227"/>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14"/>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5"/>
      <c r="BF67" s="225"/>
      <c r="BG67" s="225"/>
      <c r="BH67" s="225"/>
      <c r="BI67" s="225"/>
      <c r="BJ67" s="225"/>
      <c r="BK67" s="225"/>
      <c r="BL67" s="225"/>
      <c r="BM67" s="225"/>
      <c r="BN67" s="225"/>
      <c r="BO67" s="225"/>
      <c r="BP67" s="225"/>
      <c r="BQ67" s="222">
        <v>61</v>
      </c>
      <c r="BR67" s="227"/>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14"/>
    </row>
    <row r="68" spans="1:131" ht="26.25" customHeight="1" thickTop="1" x14ac:dyDescent="0.15">
      <c r="A68" s="220">
        <v>1</v>
      </c>
      <c r="B68" s="995" t="s">
        <v>621</v>
      </c>
      <c r="C68" s="996"/>
      <c r="D68" s="996"/>
      <c r="E68" s="996"/>
      <c r="F68" s="996"/>
      <c r="G68" s="996"/>
      <c r="H68" s="996"/>
      <c r="I68" s="996"/>
      <c r="J68" s="996"/>
      <c r="K68" s="996"/>
      <c r="L68" s="996"/>
      <c r="M68" s="996"/>
      <c r="N68" s="996"/>
      <c r="O68" s="996"/>
      <c r="P68" s="997"/>
      <c r="Q68" s="998">
        <v>310</v>
      </c>
      <c r="R68" s="992"/>
      <c r="S68" s="992"/>
      <c r="T68" s="992"/>
      <c r="U68" s="992"/>
      <c r="V68" s="992">
        <v>303</v>
      </c>
      <c r="W68" s="992"/>
      <c r="X68" s="992"/>
      <c r="Y68" s="992"/>
      <c r="Z68" s="992"/>
      <c r="AA68" s="992">
        <v>7</v>
      </c>
      <c r="AB68" s="992"/>
      <c r="AC68" s="992"/>
      <c r="AD68" s="992"/>
      <c r="AE68" s="992"/>
      <c r="AF68" s="992">
        <v>7</v>
      </c>
      <c r="AG68" s="992"/>
      <c r="AH68" s="992"/>
      <c r="AI68" s="992"/>
      <c r="AJ68" s="992"/>
      <c r="AK68" s="992">
        <v>66</v>
      </c>
      <c r="AL68" s="992"/>
      <c r="AM68" s="992"/>
      <c r="AN68" s="992"/>
      <c r="AO68" s="992"/>
      <c r="AP68" s="992" t="s">
        <v>561</v>
      </c>
      <c r="AQ68" s="992"/>
      <c r="AR68" s="992"/>
      <c r="AS68" s="992"/>
      <c r="AT68" s="992"/>
      <c r="AU68" s="992" t="s">
        <v>561</v>
      </c>
      <c r="AV68" s="992"/>
      <c r="AW68" s="992"/>
      <c r="AX68" s="992"/>
      <c r="AY68" s="992"/>
      <c r="AZ68" s="993"/>
      <c r="BA68" s="993"/>
      <c r="BB68" s="993"/>
      <c r="BC68" s="993"/>
      <c r="BD68" s="994"/>
      <c r="BE68" s="225"/>
      <c r="BF68" s="225"/>
      <c r="BG68" s="225"/>
      <c r="BH68" s="225"/>
      <c r="BI68" s="225"/>
      <c r="BJ68" s="225"/>
      <c r="BK68" s="225"/>
      <c r="BL68" s="225"/>
      <c r="BM68" s="225"/>
      <c r="BN68" s="225"/>
      <c r="BO68" s="225"/>
      <c r="BP68" s="225"/>
      <c r="BQ68" s="222">
        <v>62</v>
      </c>
      <c r="BR68" s="227"/>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14"/>
    </row>
    <row r="69" spans="1:131" ht="26.25" customHeight="1" x14ac:dyDescent="0.15">
      <c r="A69" s="222">
        <v>2</v>
      </c>
      <c r="B69" s="984" t="s">
        <v>622</v>
      </c>
      <c r="C69" s="985"/>
      <c r="D69" s="985"/>
      <c r="E69" s="985"/>
      <c r="F69" s="985"/>
      <c r="G69" s="985"/>
      <c r="H69" s="985"/>
      <c r="I69" s="985"/>
      <c r="J69" s="985"/>
      <c r="K69" s="985"/>
      <c r="L69" s="985"/>
      <c r="M69" s="985"/>
      <c r="N69" s="985"/>
      <c r="O69" s="985"/>
      <c r="P69" s="986"/>
      <c r="Q69" s="987">
        <v>37</v>
      </c>
      <c r="R69" s="981"/>
      <c r="S69" s="981"/>
      <c r="T69" s="981"/>
      <c r="U69" s="981"/>
      <c r="V69" s="981">
        <v>34</v>
      </c>
      <c r="W69" s="981"/>
      <c r="X69" s="981"/>
      <c r="Y69" s="981"/>
      <c r="Z69" s="981"/>
      <c r="AA69" s="981">
        <v>3</v>
      </c>
      <c r="AB69" s="981"/>
      <c r="AC69" s="981"/>
      <c r="AD69" s="981"/>
      <c r="AE69" s="981"/>
      <c r="AF69" s="981">
        <v>3</v>
      </c>
      <c r="AG69" s="981"/>
      <c r="AH69" s="981"/>
      <c r="AI69" s="981"/>
      <c r="AJ69" s="981"/>
      <c r="AK69" s="981">
        <v>5</v>
      </c>
      <c r="AL69" s="981"/>
      <c r="AM69" s="981"/>
      <c r="AN69" s="981"/>
      <c r="AO69" s="981"/>
      <c r="AP69" s="981" t="s">
        <v>561</v>
      </c>
      <c r="AQ69" s="981"/>
      <c r="AR69" s="981"/>
      <c r="AS69" s="981"/>
      <c r="AT69" s="981"/>
      <c r="AU69" s="981" t="s">
        <v>561</v>
      </c>
      <c r="AV69" s="981"/>
      <c r="AW69" s="981"/>
      <c r="AX69" s="981"/>
      <c r="AY69" s="981"/>
      <c r="AZ69" s="982"/>
      <c r="BA69" s="982"/>
      <c r="BB69" s="982"/>
      <c r="BC69" s="982"/>
      <c r="BD69" s="983"/>
      <c r="BE69" s="225"/>
      <c r="BF69" s="225"/>
      <c r="BG69" s="225"/>
      <c r="BH69" s="225"/>
      <c r="BI69" s="225"/>
      <c r="BJ69" s="225"/>
      <c r="BK69" s="225"/>
      <c r="BL69" s="225"/>
      <c r="BM69" s="225"/>
      <c r="BN69" s="225"/>
      <c r="BO69" s="225"/>
      <c r="BP69" s="225"/>
      <c r="BQ69" s="222">
        <v>63</v>
      </c>
      <c r="BR69" s="227"/>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14"/>
    </row>
    <row r="70" spans="1:131" ht="26.25" customHeight="1" x14ac:dyDescent="0.15">
      <c r="A70" s="222">
        <v>3</v>
      </c>
      <c r="B70" s="984" t="s">
        <v>623</v>
      </c>
      <c r="C70" s="985"/>
      <c r="D70" s="985"/>
      <c r="E70" s="985"/>
      <c r="F70" s="985"/>
      <c r="G70" s="985"/>
      <c r="H70" s="985"/>
      <c r="I70" s="985"/>
      <c r="J70" s="985"/>
      <c r="K70" s="985"/>
      <c r="L70" s="985"/>
      <c r="M70" s="985"/>
      <c r="N70" s="985"/>
      <c r="O70" s="985"/>
      <c r="P70" s="986"/>
      <c r="Q70" s="987">
        <v>66</v>
      </c>
      <c r="R70" s="981"/>
      <c r="S70" s="981"/>
      <c r="T70" s="981"/>
      <c r="U70" s="981"/>
      <c r="V70" s="981">
        <v>61</v>
      </c>
      <c r="W70" s="981"/>
      <c r="X70" s="981"/>
      <c r="Y70" s="981"/>
      <c r="Z70" s="981"/>
      <c r="AA70" s="981">
        <v>6</v>
      </c>
      <c r="AB70" s="981"/>
      <c r="AC70" s="981"/>
      <c r="AD70" s="981"/>
      <c r="AE70" s="981"/>
      <c r="AF70" s="981">
        <v>6</v>
      </c>
      <c r="AG70" s="981"/>
      <c r="AH70" s="981"/>
      <c r="AI70" s="981"/>
      <c r="AJ70" s="981"/>
      <c r="AK70" s="981" t="s">
        <v>561</v>
      </c>
      <c r="AL70" s="981"/>
      <c r="AM70" s="981"/>
      <c r="AN70" s="981"/>
      <c r="AO70" s="981"/>
      <c r="AP70" s="981" t="s">
        <v>561</v>
      </c>
      <c r="AQ70" s="981"/>
      <c r="AR70" s="981"/>
      <c r="AS70" s="981"/>
      <c r="AT70" s="981"/>
      <c r="AU70" s="981" t="s">
        <v>561</v>
      </c>
      <c r="AV70" s="981"/>
      <c r="AW70" s="981"/>
      <c r="AX70" s="981"/>
      <c r="AY70" s="981"/>
      <c r="AZ70" s="982"/>
      <c r="BA70" s="982"/>
      <c r="BB70" s="982"/>
      <c r="BC70" s="982"/>
      <c r="BD70" s="983"/>
      <c r="BE70" s="225"/>
      <c r="BF70" s="225"/>
      <c r="BG70" s="225"/>
      <c r="BH70" s="225"/>
      <c r="BI70" s="225"/>
      <c r="BJ70" s="225"/>
      <c r="BK70" s="225"/>
      <c r="BL70" s="225"/>
      <c r="BM70" s="225"/>
      <c r="BN70" s="225"/>
      <c r="BO70" s="225"/>
      <c r="BP70" s="225"/>
      <c r="BQ70" s="222">
        <v>64</v>
      </c>
      <c r="BR70" s="227"/>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14"/>
    </row>
    <row r="71" spans="1:131" ht="26.25" customHeight="1" x14ac:dyDescent="0.15">
      <c r="A71" s="222">
        <v>4</v>
      </c>
      <c r="B71" s="984" t="s">
        <v>624</v>
      </c>
      <c r="C71" s="985"/>
      <c r="D71" s="985"/>
      <c r="E71" s="985"/>
      <c r="F71" s="985"/>
      <c r="G71" s="985"/>
      <c r="H71" s="985"/>
      <c r="I71" s="985"/>
      <c r="J71" s="985"/>
      <c r="K71" s="985"/>
      <c r="L71" s="985"/>
      <c r="M71" s="985"/>
      <c r="N71" s="985"/>
      <c r="O71" s="985"/>
      <c r="P71" s="986"/>
      <c r="Q71" s="987">
        <v>247756</v>
      </c>
      <c r="R71" s="981"/>
      <c r="S71" s="981"/>
      <c r="T71" s="981"/>
      <c r="U71" s="981"/>
      <c r="V71" s="981">
        <v>239546</v>
      </c>
      <c r="W71" s="981"/>
      <c r="X71" s="981"/>
      <c r="Y71" s="981"/>
      <c r="Z71" s="981"/>
      <c r="AA71" s="981">
        <v>8210</v>
      </c>
      <c r="AB71" s="981"/>
      <c r="AC71" s="981"/>
      <c r="AD71" s="981"/>
      <c r="AE71" s="981"/>
      <c r="AF71" s="981">
        <v>8210</v>
      </c>
      <c r="AG71" s="981"/>
      <c r="AH71" s="981"/>
      <c r="AI71" s="981"/>
      <c r="AJ71" s="981"/>
      <c r="AK71" s="981" t="s">
        <v>561</v>
      </c>
      <c r="AL71" s="981"/>
      <c r="AM71" s="981"/>
      <c r="AN71" s="981"/>
      <c r="AO71" s="981"/>
      <c r="AP71" s="981" t="s">
        <v>561</v>
      </c>
      <c r="AQ71" s="981"/>
      <c r="AR71" s="981"/>
      <c r="AS71" s="981"/>
      <c r="AT71" s="981"/>
      <c r="AU71" s="981" t="s">
        <v>561</v>
      </c>
      <c r="AV71" s="981"/>
      <c r="AW71" s="981"/>
      <c r="AX71" s="981"/>
      <c r="AY71" s="981"/>
      <c r="AZ71" s="982"/>
      <c r="BA71" s="982"/>
      <c r="BB71" s="982"/>
      <c r="BC71" s="982"/>
      <c r="BD71" s="983"/>
      <c r="BE71" s="225"/>
      <c r="BF71" s="225"/>
      <c r="BG71" s="225"/>
      <c r="BH71" s="225"/>
      <c r="BI71" s="225"/>
      <c r="BJ71" s="225"/>
      <c r="BK71" s="225"/>
      <c r="BL71" s="225"/>
      <c r="BM71" s="225"/>
      <c r="BN71" s="225"/>
      <c r="BO71" s="225"/>
      <c r="BP71" s="225"/>
      <c r="BQ71" s="222">
        <v>65</v>
      </c>
      <c r="BR71" s="227"/>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14"/>
    </row>
    <row r="72" spans="1:131" ht="26.25" customHeight="1" x14ac:dyDescent="0.15">
      <c r="A72" s="222">
        <v>5</v>
      </c>
      <c r="B72" s="984"/>
      <c r="C72" s="985"/>
      <c r="D72" s="985"/>
      <c r="E72" s="985"/>
      <c r="F72" s="985"/>
      <c r="G72" s="985"/>
      <c r="H72" s="985"/>
      <c r="I72" s="985"/>
      <c r="J72" s="985"/>
      <c r="K72" s="985"/>
      <c r="L72" s="985"/>
      <c r="M72" s="985"/>
      <c r="N72" s="985"/>
      <c r="O72" s="985"/>
      <c r="P72" s="986"/>
      <c r="Q72" s="987"/>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25"/>
      <c r="BF72" s="225"/>
      <c r="BG72" s="225"/>
      <c r="BH72" s="225"/>
      <c r="BI72" s="225"/>
      <c r="BJ72" s="225"/>
      <c r="BK72" s="225"/>
      <c r="BL72" s="225"/>
      <c r="BM72" s="225"/>
      <c r="BN72" s="225"/>
      <c r="BO72" s="225"/>
      <c r="BP72" s="225"/>
      <c r="BQ72" s="222">
        <v>66</v>
      </c>
      <c r="BR72" s="227"/>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14"/>
    </row>
    <row r="73" spans="1:131" ht="26.25" customHeight="1" x14ac:dyDescent="0.15">
      <c r="A73" s="222">
        <v>6</v>
      </c>
      <c r="B73" s="984"/>
      <c r="C73" s="985"/>
      <c r="D73" s="985"/>
      <c r="E73" s="985"/>
      <c r="F73" s="985"/>
      <c r="G73" s="985"/>
      <c r="H73" s="985"/>
      <c r="I73" s="985"/>
      <c r="J73" s="985"/>
      <c r="K73" s="985"/>
      <c r="L73" s="985"/>
      <c r="M73" s="985"/>
      <c r="N73" s="985"/>
      <c r="O73" s="985"/>
      <c r="P73" s="986"/>
      <c r="Q73" s="987"/>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2"/>
      <c r="BA73" s="982"/>
      <c r="BB73" s="982"/>
      <c r="BC73" s="982"/>
      <c r="BD73" s="983"/>
      <c r="BE73" s="225"/>
      <c r="BF73" s="225"/>
      <c r="BG73" s="225"/>
      <c r="BH73" s="225"/>
      <c r="BI73" s="225"/>
      <c r="BJ73" s="225"/>
      <c r="BK73" s="225"/>
      <c r="BL73" s="225"/>
      <c r="BM73" s="225"/>
      <c r="BN73" s="225"/>
      <c r="BO73" s="225"/>
      <c r="BP73" s="225"/>
      <c r="BQ73" s="222">
        <v>67</v>
      </c>
      <c r="BR73" s="227"/>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14"/>
    </row>
    <row r="74" spans="1:131" ht="26.25" customHeight="1" x14ac:dyDescent="0.15">
      <c r="A74" s="222">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25"/>
      <c r="BF74" s="225"/>
      <c r="BG74" s="225"/>
      <c r="BH74" s="225"/>
      <c r="BI74" s="225"/>
      <c r="BJ74" s="225"/>
      <c r="BK74" s="225"/>
      <c r="BL74" s="225"/>
      <c r="BM74" s="225"/>
      <c r="BN74" s="225"/>
      <c r="BO74" s="225"/>
      <c r="BP74" s="225"/>
      <c r="BQ74" s="222">
        <v>68</v>
      </c>
      <c r="BR74" s="227"/>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14"/>
    </row>
    <row r="75" spans="1:131" ht="26.25" customHeight="1" x14ac:dyDescent="0.15">
      <c r="A75" s="222">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25"/>
      <c r="BF75" s="225"/>
      <c r="BG75" s="225"/>
      <c r="BH75" s="225"/>
      <c r="BI75" s="225"/>
      <c r="BJ75" s="225"/>
      <c r="BK75" s="225"/>
      <c r="BL75" s="225"/>
      <c r="BM75" s="225"/>
      <c r="BN75" s="225"/>
      <c r="BO75" s="225"/>
      <c r="BP75" s="225"/>
      <c r="BQ75" s="222">
        <v>69</v>
      </c>
      <c r="BR75" s="227"/>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14"/>
    </row>
    <row r="76" spans="1:131" ht="26.25" customHeight="1" x14ac:dyDescent="0.15">
      <c r="A76" s="222">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25"/>
      <c r="BF76" s="225"/>
      <c r="BG76" s="225"/>
      <c r="BH76" s="225"/>
      <c r="BI76" s="225"/>
      <c r="BJ76" s="225"/>
      <c r="BK76" s="225"/>
      <c r="BL76" s="225"/>
      <c r="BM76" s="225"/>
      <c r="BN76" s="225"/>
      <c r="BO76" s="225"/>
      <c r="BP76" s="225"/>
      <c r="BQ76" s="222">
        <v>70</v>
      </c>
      <c r="BR76" s="227"/>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14"/>
    </row>
    <row r="77" spans="1:131" ht="26.25" customHeight="1" x14ac:dyDescent="0.15">
      <c r="A77" s="222">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25"/>
      <c r="BF77" s="225"/>
      <c r="BG77" s="225"/>
      <c r="BH77" s="225"/>
      <c r="BI77" s="225"/>
      <c r="BJ77" s="225"/>
      <c r="BK77" s="225"/>
      <c r="BL77" s="225"/>
      <c r="BM77" s="225"/>
      <c r="BN77" s="225"/>
      <c r="BO77" s="225"/>
      <c r="BP77" s="225"/>
      <c r="BQ77" s="222">
        <v>71</v>
      </c>
      <c r="BR77" s="227"/>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14"/>
    </row>
    <row r="78" spans="1:131" ht="26.25" customHeight="1" x14ac:dyDescent="0.15">
      <c r="A78" s="222">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25"/>
      <c r="BF78" s="225"/>
      <c r="BG78" s="225"/>
      <c r="BH78" s="225"/>
      <c r="BI78" s="225"/>
      <c r="BJ78" s="214"/>
      <c r="BK78" s="214"/>
      <c r="BL78" s="214"/>
      <c r="BM78" s="214"/>
      <c r="BN78" s="214"/>
      <c r="BO78" s="225"/>
      <c r="BP78" s="225"/>
      <c r="BQ78" s="222">
        <v>72</v>
      </c>
      <c r="BR78" s="227"/>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14"/>
    </row>
    <row r="79" spans="1:131" ht="26.25" customHeight="1" x14ac:dyDescent="0.15">
      <c r="A79" s="222">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25"/>
      <c r="BF79" s="225"/>
      <c r="BG79" s="225"/>
      <c r="BH79" s="225"/>
      <c r="BI79" s="225"/>
      <c r="BJ79" s="214"/>
      <c r="BK79" s="214"/>
      <c r="BL79" s="214"/>
      <c r="BM79" s="214"/>
      <c r="BN79" s="214"/>
      <c r="BO79" s="225"/>
      <c r="BP79" s="225"/>
      <c r="BQ79" s="222">
        <v>73</v>
      </c>
      <c r="BR79" s="227"/>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14"/>
    </row>
    <row r="80" spans="1:131" ht="26.25" customHeight="1" x14ac:dyDescent="0.15">
      <c r="A80" s="222">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25"/>
      <c r="BF80" s="225"/>
      <c r="BG80" s="225"/>
      <c r="BH80" s="225"/>
      <c r="BI80" s="225"/>
      <c r="BJ80" s="225"/>
      <c r="BK80" s="225"/>
      <c r="BL80" s="225"/>
      <c r="BM80" s="225"/>
      <c r="BN80" s="225"/>
      <c r="BO80" s="225"/>
      <c r="BP80" s="225"/>
      <c r="BQ80" s="222">
        <v>74</v>
      </c>
      <c r="BR80" s="227"/>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14"/>
    </row>
    <row r="81" spans="1:131" ht="26.25" customHeight="1" x14ac:dyDescent="0.15">
      <c r="A81" s="222">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25"/>
      <c r="BF81" s="225"/>
      <c r="BG81" s="225"/>
      <c r="BH81" s="225"/>
      <c r="BI81" s="225"/>
      <c r="BJ81" s="225"/>
      <c r="BK81" s="225"/>
      <c r="BL81" s="225"/>
      <c r="BM81" s="225"/>
      <c r="BN81" s="225"/>
      <c r="BO81" s="225"/>
      <c r="BP81" s="225"/>
      <c r="BQ81" s="222">
        <v>75</v>
      </c>
      <c r="BR81" s="227"/>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14"/>
    </row>
    <row r="82" spans="1:131" ht="26.25" customHeight="1" x14ac:dyDescent="0.15">
      <c r="A82" s="222">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25"/>
      <c r="BF82" s="225"/>
      <c r="BG82" s="225"/>
      <c r="BH82" s="225"/>
      <c r="BI82" s="225"/>
      <c r="BJ82" s="225"/>
      <c r="BK82" s="225"/>
      <c r="BL82" s="225"/>
      <c r="BM82" s="225"/>
      <c r="BN82" s="225"/>
      <c r="BO82" s="225"/>
      <c r="BP82" s="225"/>
      <c r="BQ82" s="222">
        <v>76</v>
      </c>
      <c r="BR82" s="227"/>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14"/>
    </row>
    <row r="83" spans="1:131" ht="26.25" customHeight="1" x14ac:dyDescent="0.15">
      <c r="A83" s="222">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25"/>
      <c r="BF83" s="225"/>
      <c r="BG83" s="225"/>
      <c r="BH83" s="225"/>
      <c r="BI83" s="225"/>
      <c r="BJ83" s="225"/>
      <c r="BK83" s="225"/>
      <c r="BL83" s="225"/>
      <c r="BM83" s="225"/>
      <c r="BN83" s="225"/>
      <c r="BO83" s="225"/>
      <c r="BP83" s="225"/>
      <c r="BQ83" s="222">
        <v>77</v>
      </c>
      <c r="BR83" s="227"/>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14"/>
    </row>
    <row r="84" spans="1:131" ht="26.25" customHeight="1" x14ac:dyDescent="0.15">
      <c r="A84" s="222">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25"/>
      <c r="BF84" s="225"/>
      <c r="BG84" s="225"/>
      <c r="BH84" s="225"/>
      <c r="BI84" s="225"/>
      <c r="BJ84" s="225"/>
      <c r="BK84" s="225"/>
      <c r="BL84" s="225"/>
      <c r="BM84" s="225"/>
      <c r="BN84" s="225"/>
      <c r="BO84" s="225"/>
      <c r="BP84" s="225"/>
      <c r="BQ84" s="222">
        <v>78</v>
      </c>
      <c r="BR84" s="227"/>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14"/>
    </row>
    <row r="85" spans="1:131" ht="26.25" customHeight="1" x14ac:dyDescent="0.15">
      <c r="A85" s="222">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25"/>
      <c r="BF85" s="225"/>
      <c r="BG85" s="225"/>
      <c r="BH85" s="225"/>
      <c r="BI85" s="225"/>
      <c r="BJ85" s="225"/>
      <c r="BK85" s="225"/>
      <c r="BL85" s="225"/>
      <c r="BM85" s="225"/>
      <c r="BN85" s="225"/>
      <c r="BO85" s="225"/>
      <c r="BP85" s="225"/>
      <c r="BQ85" s="222">
        <v>79</v>
      </c>
      <c r="BR85" s="227"/>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14"/>
    </row>
    <row r="86" spans="1:131" ht="26.25" customHeight="1" x14ac:dyDescent="0.15">
      <c r="A86" s="222">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25"/>
      <c r="BF86" s="225"/>
      <c r="BG86" s="225"/>
      <c r="BH86" s="225"/>
      <c r="BI86" s="225"/>
      <c r="BJ86" s="225"/>
      <c r="BK86" s="225"/>
      <c r="BL86" s="225"/>
      <c r="BM86" s="225"/>
      <c r="BN86" s="225"/>
      <c r="BO86" s="225"/>
      <c r="BP86" s="225"/>
      <c r="BQ86" s="222">
        <v>80</v>
      </c>
      <c r="BR86" s="227"/>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14"/>
    </row>
    <row r="87" spans="1:131" ht="26.25" customHeight="1" x14ac:dyDescent="0.15">
      <c r="A87" s="228">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25"/>
      <c r="BF87" s="225"/>
      <c r="BG87" s="225"/>
      <c r="BH87" s="225"/>
      <c r="BI87" s="225"/>
      <c r="BJ87" s="225"/>
      <c r="BK87" s="225"/>
      <c r="BL87" s="225"/>
      <c r="BM87" s="225"/>
      <c r="BN87" s="225"/>
      <c r="BO87" s="225"/>
      <c r="BP87" s="225"/>
      <c r="BQ87" s="222">
        <v>81</v>
      </c>
      <c r="BR87" s="227"/>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14"/>
    </row>
    <row r="88" spans="1:131" ht="26.25" customHeight="1" thickBot="1" x14ac:dyDescent="0.2">
      <c r="A88" s="224" t="s">
        <v>399</v>
      </c>
      <c r="B88" s="947" t="s">
        <v>445</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8226</v>
      </c>
      <c r="AG88" s="969"/>
      <c r="AH88" s="969"/>
      <c r="AI88" s="969"/>
      <c r="AJ88" s="969"/>
      <c r="AK88" s="973"/>
      <c r="AL88" s="973"/>
      <c r="AM88" s="973"/>
      <c r="AN88" s="973"/>
      <c r="AO88" s="973"/>
      <c r="AP88" s="969" t="s">
        <v>561</v>
      </c>
      <c r="AQ88" s="969"/>
      <c r="AR88" s="969"/>
      <c r="AS88" s="969"/>
      <c r="AT88" s="969"/>
      <c r="AU88" s="969" t="s">
        <v>561</v>
      </c>
      <c r="AV88" s="969"/>
      <c r="AW88" s="969"/>
      <c r="AX88" s="969"/>
      <c r="AY88" s="969"/>
      <c r="AZ88" s="970"/>
      <c r="BA88" s="970"/>
      <c r="BB88" s="970"/>
      <c r="BC88" s="970"/>
      <c r="BD88" s="971"/>
      <c r="BE88" s="225"/>
      <c r="BF88" s="225"/>
      <c r="BG88" s="225"/>
      <c r="BH88" s="225"/>
      <c r="BI88" s="225"/>
      <c r="BJ88" s="225"/>
      <c r="BK88" s="225"/>
      <c r="BL88" s="225"/>
      <c r="BM88" s="225"/>
      <c r="BN88" s="225"/>
      <c r="BO88" s="225"/>
      <c r="BP88" s="225"/>
      <c r="BQ88" s="222">
        <v>82</v>
      </c>
      <c r="BR88" s="227"/>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399</v>
      </c>
      <c r="BR102" s="947" t="s">
        <v>446</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v>6902</v>
      </c>
      <c r="CS102" s="963"/>
      <c r="CT102" s="963"/>
      <c r="CU102" s="963"/>
      <c r="CV102" s="964"/>
      <c r="CW102" s="962">
        <v>1183</v>
      </c>
      <c r="CX102" s="963"/>
      <c r="CY102" s="963"/>
      <c r="CZ102" s="963"/>
      <c r="DA102" s="964"/>
      <c r="DB102" s="962">
        <v>3118</v>
      </c>
      <c r="DC102" s="963"/>
      <c r="DD102" s="963"/>
      <c r="DE102" s="963"/>
      <c r="DF102" s="964"/>
      <c r="DG102" s="962" t="s">
        <v>561</v>
      </c>
      <c r="DH102" s="963"/>
      <c r="DI102" s="963"/>
      <c r="DJ102" s="963"/>
      <c r="DK102" s="964"/>
      <c r="DL102" s="962" t="s">
        <v>561</v>
      </c>
      <c r="DM102" s="963"/>
      <c r="DN102" s="963"/>
      <c r="DO102" s="963"/>
      <c r="DP102" s="964"/>
      <c r="DQ102" s="962" t="s">
        <v>561</v>
      </c>
      <c r="DR102" s="963"/>
      <c r="DS102" s="963"/>
      <c r="DT102" s="963"/>
      <c r="DU102" s="964"/>
      <c r="DV102" s="947"/>
      <c r="DW102" s="948"/>
      <c r="DX102" s="948"/>
      <c r="DY102" s="948"/>
      <c r="DZ102" s="949"/>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50" t="s">
        <v>447</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51" t="s">
        <v>448</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449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450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52" t="s">
        <v>451</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452</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14" customFormat="1" ht="26.25" customHeight="1" x14ac:dyDescent="0.15">
      <c r="A109" s="905" t="s">
        <v>453</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454</v>
      </c>
      <c r="AB109" s="906"/>
      <c r="AC109" s="906"/>
      <c r="AD109" s="906"/>
      <c r="AE109" s="907"/>
      <c r="AF109" s="908" t="s">
        <v>455</v>
      </c>
      <c r="AG109" s="906"/>
      <c r="AH109" s="906"/>
      <c r="AI109" s="906"/>
      <c r="AJ109" s="907"/>
      <c r="AK109" s="908" t="s">
        <v>307</v>
      </c>
      <c r="AL109" s="906"/>
      <c r="AM109" s="906"/>
      <c r="AN109" s="906"/>
      <c r="AO109" s="907"/>
      <c r="AP109" s="908" t="s">
        <v>456</v>
      </c>
      <c r="AQ109" s="906"/>
      <c r="AR109" s="906"/>
      <c r="AS109" s="906"/>
      <c r="AT109" s="939"/>
      <c r="AU109" s="905" t="s">
        <v>453</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454</v>
      </c>
      <c r="BR109" s="906"/>
      <c r="BS109" s="906"/>
      <c r="BT109" s="906"/>
      <c r="BU109" s="907"/>
      <c r="BV109" s="908" t="s">
        <v>455</v>
      </c>
      <c r="BW109" s="906"/>
      <c r="BX109" s="906"/>
      <c r="BY109" s="906"/>
      <c r="BZ109" s="907"/>
      <c r="CA109" s="908" t="s">
        <v>307</v>
      </c>
      <c r="CB109" s="906"/>
      <c r="CC109" s="906"/>
      <c r="CD109" s="906"/>
      <c r="CE109" s="907"/>
      <c r="CF109" s="946" t="s">
        <v>456</v>
      </c>
      <c r="CG109" s="946"/>
      <c r="CH109" s="946"/>
      <c r="CI109" s="946"/>
      <c r="CJ109" s="946"/>
      <c r="CK109" s="908" t="s">
        <v>457</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454</v>
      </c>
      <c r="DH109" s="906"/>
      <c r="DI109" s="906"/>
      <c r="DJ109" s="906"/>
      <c r="DK109" s="907"/>
      <c r="DL109" s="908" t="s">
        <v>455</v>
      </c>
      <c r="DM109" s="906"/>
      <c r="DN109" s="906"/>
      <c r="DO109" s="906"/>
      <c r="DP109" s="907"/>
      <c r="DQ109" s="908" t="s">
        <v>307</v>
      </c>
      <c r="DR109" s="906"/>
      <c r="DS109" s="906"/>
      <c r="DT109" s="906"/>
      <c r="DU109" s="907"/>
      <c r="DV109" s="908" t="s">
        <v>456</v>
      </c>
      <c r="DW109" s="906"/>
      <c r="DX109" s="906"/>
      <c r="DY109" s="906"/>
      <c r="DZ109" s="939"/>
    </row>
    <row r="110" spans="1:131" s="214" customFormat="1" ht="26.25" customHeight="1" x14ac:dyDescent="0.15">
      <c r="A110" s="817" t="s">
        <v>458</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17116790</v>
      </c>
      <c r="AB110" s="899"/>
      <c r="AC110" s="899"/>
      <c r="AD110" s="899"/>
      <c r="AE110" s="900"/>
      <c r="AF110" s="901">
        <v>17387478</v>
      </c>
      <c r="AG110" s="899"/>
      <c r="AH110" s="899"/>
      <c r="AI110" s="899"/>
      <c r="AJ110" s="900"/>
      <c r="AK110" s="901">
        <v>17188311</v>
      </c>
      <c r="AL110" s="899"/>
      <c r="AM110" s="899"/>
      <c r="AN110" s="899"/>
      <c r="AO110" s="900"/>
      <c r="AP110" s="902">
        <v>30.3</v>
      </c>
      <c r="AQ110" s="903"/>
      <c r="AR110" s="903"/>
      <c r="AS110" s="903"/>
      <c r="AT110" s="904"/>
      <c r="AU110" s="940" t="s">
        <v>73</v>
      </c>
      <c r="AV110" s="941"/>
      <c r="AW110" s="941"/>
      <c r="AX110" s="941"/>
      <c r="AY110" s="941"/>
      <c r="AZ110" s="870" t="s">
        <v>459</v>
      </c>
      <c r="BA110" s="818"/>
      <c r="BB110" s="818"/>
      <c r="BC110" s="818"/>
      <c r="BD110" s="818"/>
      <c r="BE110" s="818"/>
      <c r="BF110" s="818"/>
      <c r="BG110" s="818"/>
      <c r="BH110" s="818"/>
      <c r="BI110" s="818"/>
      <c r="BJ110" s="818"/>
      <c r="BK110" s="818"/>
      <c r="BL110" s="818"/>
      <c r="BM110" s="818"/>
      <c r="BN110" s="818"/>
      <c r="BO110" s="818"/>
      <c r="BP110" s="819"/>
      <c r="BQ110" s="871">
        <v>155347312</v>
      </c>
      <c r="BR110" s="852"/>
      <c r="BS110" s="852"/>
      <c r="BT110" s="852"/>
      <c r="BU110" s="852"/>
      <c r="BV110" s="852">
        <v>150973132</v>
      </c>
      <c r="BW110" s="852"/>
      <c r="BX110" s="852"/>
      <c r="BY110" s="852"/>
      <c r="BZ110" s="852"/>
      <c r="CA110" s="852">
        <v>145415989</v>
      </c>
      <c r="CB110" s="852"/>
      <c r="CC110" s="852"/>
      <c r="CD110" s="852"/>
      <c r="CE110" s="852"/>
      <c r="CF110" s="876">
        <v>256.2</v>
      </c>
      <c r="CG110" s="877"/>
      <c r="CH110" s="877"/>
      <c r="CI110" s="877"/>
      <c r="CJ110" s="877"/>
      <c r="CK110" s="936" t="s">
        <v>460</v>
      </c>
      <c r="CL110" s="829"/>
      <c r="CM110" s="870" t="s">
        <v>461</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462</v>
      </c>
      <c r="DH110" s="852"/>
      <c r="DI110" s="852"/>
      <c r="DJ110" s="852"/>
      <c r="DK110" s="852"/>
      <c r="DL110" s="852" t="s">
        <v>462</v>
      </c>
      <c r="DM110" s="852"/>
      <c r="DN110" s="852"/>
      <c r="DO110" s="852"/>
      <c r="DP110" s="852"/>
      <c r="DQ110" s="852">
        <v>692651</v>
      </c>
      <c r="DR110" s="852"/>
      <c r="DS110" s="852"/>
      <c r="DT110" s="852"/>
      <c r="DU110" s="852"/>
      <c r="DV110" s="853">
        <v>1.2</v>
      </c>
      <c r="DW110" s="853"/>
      <c r="DX110" s="853"/>
      <c r="DY110" s="853"/>
      <c r="DZ110" s="854"/>
    </row>
    <row r="111" spans="1:131" s="214" customFormat="1" ht="26.25" customHeight="1" x14ac:dyDescent="0.15">
      <c r="A111" s="784" t="s">
        <v>463</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462</v>
      </c>
      <c r="AB111" s="929"/>
      <c r="AC111" s="929"/>
      <c r="AD111" s="929"/>
      <c r="AE111" s="930"/>
      <c r="AF111" s="931" t="s">
        <v>462</v>
      </c>
      <c r="AG111" s="929"/>
      <c r="AH111" s="929"/>
      <c r="AI111" s="929"/>
      <c r="AJ111" s="930"/>
      <c r="AK111" s="931" t="s">
        <v>462</v>
      </c>
      <c r="AL111" s="929"/>
      <c r="AM111" s="929"/>
      <c r="AN111" s="929"/>
      <c r="AO111" s="930"/>
      <c r="AP111" s="932" t="s">
        <v>434</v>
      </c>
      <c r="AQ111" s="933"/>
      <c r="AR111" s="933"/>
      <c r="AS111" s="933"/>
      <c r="AT111" s="934"/>
      <c r="AU111" s="942"/>
      <c r="AV111" s="943"/>
      <c r="AW111" s="943"/>
      <c r="AX111" s="943"/>
      <c r="AY111" s="943"/>
      <c r="AZ111" s="825" t="s">
        <v>464</v>
      </c>
      <c r="BA111" s="762"/>
      <c r="BB111" s="762"/>
      <c r="BC111" s="762"/>
      <c r="BD111" s="762"/>
      <c r="BE111" s="762"/>
      <c r="BF111" s="762"/>
      <c r="BG111" s="762"/>
      <c r="BH111" s="762"/>
      <c r="BI111" s="762"/>
      <c r="BJ111" s="762"/>
      <c r="BK111" s="762"/>
      <c r="BL111" s="762"/>
      <c r="BM111" s="762"/>
      <c r="BN111" s="762"/>
      <c r="BO111" s="762"/>
      <c r="BP111" s="763"/>
      <c r="BQ111" s="826">
        <v>9880</v>
      </c>
      <c r="BR111" s="827"/>
      <c r="BS111" s="827"/>
      <c r="BT111" s="827"/>
      <c r="BU111" s="827"/>
      <c r="BV111" s="827">
        <v>4862</v>
      </c>
      <c r="BW111" s="827"/>
      <c r="BX111" s="827"/>
      <c r="BY111" s="827"/>
      <c r="BZ111" s="827"/>
      <c r="CA111" s="827">
        <v>692651</v>
      </c>
      <c r="CB111" s="827"/>
      <c r="CC111" s="827"/>
      <c r="CD111" s="827"/>
      <c r="CE111" s="827"/>
      <c r="CF111" s="885">
        <v>1.2</v>
      </c>
      <c r="CG111" s="886"/>
      <c r="CH111" s="886"/>
      <c r="CI111" s="886"/>
      <c r="CJ111" s="886"/>
      <c r="CK111" s="937"/>
      <c r="CL111" s="831"/>
      <c r="CM111" s="825" t="s">
        <v>465</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466</v>
      </c>
      <c r="DH111" s="827"/>
      <c r="DI111" s="827"/>
      <c r="DJ111" s="827"/>
      <c r="DK111" s="827"/>
      <c r="DL111" s="827" t="s">
        <v>462</v>
      </c>
      <c r="DM111" s="827"/>
      <c r="DN111" s="827"/>
      <c r="DO111" s="827"/>
      <c r="DP111" s="827"/>
      <c r="DQ111" s="827" t="s">
        <v>466</v>
      </c>
      <c r="DR111" s="827"/>
      <c r="DS111" s="827"/>
      <c r="DT111" s="827"/>
      <c r="DU111" s="827"/>
      <c r="DV111" s="804" t="s">
        <v>462</v>
      </c>
      <c r="DW111" s="804"/>
      <c r="DX111" s="804"/>
      <c r="DY111" s="804"/>
      <c r="DZ111" s="805"/>
    </row>
    <row r="112" spans="1:131" s="214" customFormat="1" ht="26.25" customHeight="1" x14ac:dyDescent="0.15">
      <c r="A112" s="922" t="s">
        <v>467</v>
      </c>
      <c r="B112" s="923"/>
      <c r="C112" s="762" t="s">
        <v>468</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462</v>
      </c>
      <c r="AB112" s="790"/>
      <c r="AC112" s="790"/>
      <c r="AD112" s="790"/>
      <c r="AE112" s="791"/>
      <c r="AF112" s="792" t="s">
        <v>462</v>
      </c>
      <c r="AG112" s="790"/>
      <c r="AH112" s="790"/>
      <c r="AI112" s="790"/>
      <c r="AJ112" s="791"/>
      <c r="AK112" s="792" t="s">
        <v>462</v>
      </c>
      <c r="AL112" s="790"/>
      <c r="AM112" s="790"/>
      <c r="AN112" s="790"/>
      <c r="AO112" s="791"/>
      <c r="AP112" s="834" t="s">
        <v>462</v>
      </c>
      <c r="AQ112" s="835"/>
      <c r="AR112" s="835"/>
      <c r="AS112" s="835"/>
      <c r="AT112" s="836"/>
      <c r="AU112" s="942"/>
      <c r="AV112" s="943"/>
      <c r="AW112" s="943"/>
      <c r="AX112" s="943"/>
      <c r="AY112" s="943"/>
      <c r="AZ112" s="825" t="s">
        <v>469</v>
      </c>
      <c r="BA112" s="762"/>
      <c r="BB112" s="762"/>
      <c r="BC112" s="762"/>
      <c r="BD112" s="762"/>
      <c r="BE112" s="762"/>
      <c r="BF112" s="762"/>
      <c r="BG112" s="762"/>
      <c r="BH112" s="762"/>
      <c r="BI112" s="762"/>
      <c r="BJ112" s="762"/>
      <c r="BK112" s="762"/>
      <c r="BL112" s="762"/>
      <c r="BM112" s="762"/>
      <c r="BN112" s="762"/>
      <c r="BO112" s="762"/>
      <c r="BP112" s="763"/>
      <c r="BQ112" s="826">
        <v>30505030</v>
      </c>
      <c r="BR112" s="827"/>
      <c r="BS112" s="827"/>
      <c r="BT112" s="827"/>
      <c r="BU112" s="827"/>
      <c r="BV112" s="827">
        <v>28355694</v>
      </c>
      <c r="BW112" s="827"/>
      <c r="BX112" s="827"/>
      <c r="BY112" s="827"/>
      <c r="BZ112" s="827"/>
      <c r="CA112" s="827">
        <v>26472116</v>
      </c>
      <c r="CB112" s="827"/>
      <c r="CC112" s="827"/>
      <c r="CD112" s="827"/>
      <c r="CE112" s="827"/>
      <c r="CF112" s="885">
        <v>46.6</v>
      </c>
      <c r="CG112" s="886"/>
      <c r="CH112" s="886"/>
      <c r="CI112" s="886"/>
      <c r="CJ112" s="886"/>
      <c r="CK112" s="937"/>
      <c r="CL112" s="831"/>
      <c r="CM112" s="825" t="s">
        <v>470</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462</v>
      </c>
      <c r="DH112" s="827"/>
      <c r="DI112" s="827"/>
      <c r="DJ112" s="827"/>
      <c r="DK112" s="827"/>
      <c r="DL112" s="827" t="s">
        <v>462</v>
      </c>
      <c r="DM112" s="827"/>
      <c r="DN112" s="827"/>
      <c r="DO112" s="827"/>
      <c r="DP112" s="827"/>
      <c r="DQ112" s="827" t="s">
        <v>462</v>
      </c>
      <c r="DR112" s="827"/>
      <c r="DS112" s="827"/>
      <c r="DT112" s="827"/>
      <c r="DU112" s="827"/>
      <c r="DV112" s="804" t="s">
        <v>462</v>
      </c>
      <c r="DW112" s="804"/>
      <c r="DX112" s="804"/>
      <c r="DY112" s="804"/>
      <c r="DZ112" s="805"/>
    </row>
    <row r="113" spans="1:130" s="214" customFormat="1" ht="26.25" customHeight="1" x14ac:dyDescent="0.15">
      <c r="A113" s="924"/>
      <c r="B113" s="925"/>
      <c r="C113" s="762" t="s">
        <v>471</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2535736</v>
      </c>
      <c r="AB113" s="929"/>
      <c r="AC113" s="929"/>
      <c r="AD113" s="929"/>
      <c r="AE113" s="930"/>
      <c r="AF113" s="931">
        <v>2398832</v>
      </c>
      <c r="AG113" s="929"/>
      <c r="AH113" s="929"/>
      <c r="AI113" s="929"/>
      <c r="AJ113" s="930"/>
      <c r="AK113" s="931">
        <v>2433164</v>
      </c>
      <c r="AL113" s="929"/>
      <c r="AM113" s="929"/>
      <c r="AN113" s="929"/>
      <c r="AO113" s="930"/>
      <c r="AP113" s="932">
        <v>4.3</v>
      </c>
      <c r="AQ113" s="933"/>
      <c r="AR113" s="933"/>
      <c r="AS113" s="933"/>
      <c r="AT113" s="934"/>
      <c r="AU113" s="942"/>
      <c r="AV113" s="943"/>
      <c r="AW113" s="943"/>
      <c r="AX113" s="943"/>
      <c r="AY113" s="943"/>
      <c r="AZ113" s="825" t="s">
        <v>472</v>
      </c>
      <c r="BA113" s="762"/>
      <c r="BB113" s="762"/>
      <c r="BC113" s="762"/>
      <c r="BD113" s="762"/>
      <c r="BE113" s="762"/>
      <c r="BF113" s="762"/>
      <c r="BG113" s="762"/>
      <c r="BH113" s="762"/>
      <c r="BI113" s="762"/>
      <c r="BJ113" s="762"/>
      <c r="BK113" s="762"/>
      <c r="BL113" s="762"/>
      <c r="BM113" s="762"/>
      <c r="BN113" s="762"/>
      <c r="BO113" s="762"/>
      <c r="BP113" s="763"/>
      <c r="BQ113" s="826" t="s">
        <v>462</v>
      </c>
      <c r="BR113" s="827"/>
      <c r="BS113" s="827"/>
      <c r="BT113" s="827"/>
      <c r="BU113" s="827"/>
      <c r="BV113" s="827" t="s">
        <v>466</v>
      </c>
      <c r="BW113" s="827"/>
      <c r="BX113" s="827"/>
      <c r="BY113" s="827"/>
      <c r="BZ113" s="827"/>
      <c r="CA113" s="827" t="s">
        <v>462</v>
      </c>
      <c r="CB113" s="827"/>
      <c r="CC113" s="827"/>
      <c r="CD113" s="827"/>
      <c r="CE113" s="827"/>
      <c r="CF113" s="885" t="s">
        <v>462</v>
      </c>
      <c r="CG113" s="886"/>
      <c r="CH113" s="886"/>
      <c r="CI113" s="886"/>
      <c r="CJ113" s="886"/>
      <c r="CK113" s="937"/>
      <c r="CL113" s="831"/>
      <c r="CM113" s="825" t="s">
        <v>473</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462</v>
      </c>
      <c r="DH113" s="790"/>
      <c r="DI113" s="790"/>
      <c r="DJ113" s="790"/>
      <c r="DK113" s="791"/>
      <c r="DL113" s="792" t="s">
        <v>462</v>
      </c>
      <c r="DM113" s="790"/>
      <c r="DN113" s="790"/>
      <c r="DO113" s="790"/>
      <c r="DP113" s="791"/>
      <c r="DQ113" s="792" t="s">
        <v>462</v>
      </c>
      <c r="DR113" s="790"/>
      <c r="DS113" s="790"/>
      <c r="DT113" s="790"/>
      <c r="DU113" s="791"/>
      <c r="DV113" s="834" t="s">
        <v>462</v>
      </c>
      <c r="DW113" s="835"/>
      <c r="DX113" s="835"/>
      <c r="DY113" s="835"/>
      <c r="DZ113" s="836"/>
    </row>
    <row r="114" spans="1:130" s="214" customFormat="1" ht="26.25" customHeight="1" x14ac:dyDescent="0.15">
      <c r="A114" s="924"/>
      <c r="B114" s="925"/>
      <c r="C114" s="762" t="s">
        <v>474</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t="s">
        <v>462</v>
      </c>
      <c r="AB114" s="790"/>
      <c r="AC114" s="790"/>
      <c r="AD114" s="790"/>
      <c r="AE114" s="791"/>
      <c r="AF114" s="792" t="s">
        <v>462</v>
      </c>
      <c r="AG114" s="790"/>
      <c r="AH114" s="790"/>
      <c r="AI114" s="790"/>
      <c r="AJ114" s="791"/>
      <c r="AK114" s="792" t="s">
        <v>462</v>
      </c>
      <c r="AL114" s="790"/>
      <c r="AM114" s="790"/>
      <c r="AN114" s="790"/>
      <c r="AO114" s="791"/>
      <c r="AP114" s="834" t="s">
        <v>466</v>
      </c>
      <c r="AQ114" s="835"/>
      <c r="AR114" s="835"/>
      <c r="AS114" s="835"/>
      <c r="AT114" s="836"/>
      <c r="AU114" s="942"/>
      <c r="AV114" s="943"/>
      <c r="AW114" s="943"/>
      <c r="AX114" s="943"/>
      <c r="AY114" s="943"/>
      <c r="AZ114" s="825" t="s">
        <v>475</v>
      </c>
      <c r="BA114" s="762"/>
      <c r="BB114" s="762"/>
      <c r="BC114" s="762"/>
      <c r="BD114" s="762"/>
      <c r="BE114" s="762"/>
      <c r="BF114" s="762"/>
      <c r="BG114" s="762"/>
      <c r="BH114" s="762"/>
      <c r="BI114" s="762"/>
      <c r="BJ114" s="762"/>
      <c r="BK114" s="762"/>
      <c r="BL114" s="762"/>
      <c r="BM114" s="762"/>
      <c r="BN114" s="762"/>
      <c r="BO114" s="762"/>
      <c r="BP114" s="763"/>
      <c r="BQ114" s="826">
        <v>17349489</v>
      </c>
      <c r="BR114" s="827"/>
      <c r="BS114" s="827"/>
      <c r="BT114" s="827"/>
      <c r="BU114" s="827"/>
      <c r="BV114" s="827">
        <v>17588819</v>
      </c>
      <c r="BW114" s="827"/>
      <c r="BX114" s="827"/>
      <c r="BY114" s="827"/>
      <c r="BZ114" s="827"/>
      <c r="CA114" s="827">
        <v>17130874</v>
      </c>
      <c r="CB114" s="827"/>
      <c r="CC114" s="827"/>
      <c r="CD114" s="827"/>
      <c r="CE114" s="827"/>
      <c r="CF114" s="885">
        <v>30.2</v>
      </c>
      <c r="CG114" s="886"/>
      <c r="CH114" s="886"/>
      <c r="CI114" s="886"/>
      <c r="CJ114" s="886"/>
      <c r="CK114" s="937"/>
      <c r="CL114" s="831"/>
      <c r="CM114" s="825" t="s">
        <v>476</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v>7726</v>
      </c>
      <c r="DH114" s="790"/>
      <c r="DI114" s="790"/>
      <c r="DJ114" s="790"/>
      <c r="DK114" s="791"/>
      <c r="DL114" s="792">
        <v>3903</v>
      </c>
      <c r="DM114" s="790"/>
      <c r="DN114" s="790"/>
      <c r="DO114" s="790"/>
      <c r="DP114" s="791"/>
      <c r="DQ114" s="792" t="s">
        <v>462</v>
      </c>
      <c r="DR114" s="790"/>
      <c r="DS114" s="790"/>
      <c r="DT114" s="790"/>
      <c r="DU114" s="791"/>
      <c r="DV114" s="834" t="s">
        <v>462</v>
      </c>
      <c r="DW114" s="835"/>
      <c r="DX114" s="835"/>
      <c r="DY114" s="835"/>
      <c r="DZ114" s="836"/>
    </row>
    <row r="115" spans="1:130" s="214" customFormat="1" ht="26.25" customHeight="1" x14ac:dyDescent="0.15">
      <c r="A115" s="924"/>
      <c r="B115" s="925"/>
      <c r="C115" s="762" t="s">
        <v>477</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36773</v>
      </c>
      <c r="AB115" s="929"/>
      <c r="AC115" s="929"/>
      <c r="AD115" s="929"/>
      <c r="AE115" s="930"/>
      <c r="AF115" s="931">
        <v>31062</v>
      </c>
      <c r="AG115" s="929"/>
      <c r="AH115" s="929"/>
      <c r="AI115" s="929"/>
      <c r="AJ115" s="930"/>
      <c r="AK115" s="931">
        <v>26478</v>
      </c>
      <c r="AL115" s="929"/>
      <c r="AM115" s="929"/>
      <c r="AN115" s="929"/>
      <c r="AO115" s="930"/>
      <c r="AP115" s="932">
        <v>0</v>
      </c>
      <c r="AQ115" s="933"/>
      <c r="AR115" s="933"/>
      <c r="AS115" s="933"/>
      <c r="AT115" s="934"/>
      <c r="AU115" s="942"/>
      <c r="AV115" s="943"/>
      <c r="AW115" s="943"/>
      <c r="AX115" s="943"/>
      <c r="AY115" s="943"/>
      <c r="AZ115" s="825" t="s">
        <v>478</v>
      </c>
      <c r="BA115" s="762"/>
      <c r="BB115" s="762"/>
      <c r="BC115" s="762"/>
      <c r="BD115" s="762"/>
      <c r="BE115" s="762"/>
      <c r="BF115" s="762"/>
      <c r="BG115" s="762"/>
      <c r="BH115" s="762"/>
      <c r="BI115" s="762"/>
      <c r="BJ115" s="762"/>
      <c r="BK115" s="762"/>
      <c r="BL115" s="762"/>
      <c r="BM115" s="762"/>
      <c r="BN115" s="762"/>
      <c r="BO115" s="762"/>
      <c r="BP115" s="763"/>
      <c r="BQ115" s="826" t="s">
        <v>462</v>
      </c>
      <c r="BR115" s="827"/>
      <c r="BS115" s="827"/>
      <c r="BT115" s="827"/>
      <c r="BU115" s="827"/>
      <c r="BV115" s="827" t="s">
        <v>462</v>
      </c>
      <c r="BW115" s="827"/>
      <c r="BX115" s="827"/>
      <c r="BY115" s="827"/>
      <c r="BZ115" s="827"/>
      <c r="CA115" s="827" t="s">
        <v>466</v>
      </c>
      <c r="CB115" s="827"/>
      <c r="CC115" s="827"/>
      <c r="CD115" s="827"/>
      <c r="CE115" s="827"/>
      <c r="CF115" s="885" t="s">
        <v>462</v>
      </c>
      <c r="CG115" s="886"/>
      <c r="CH115" s="886"/>
      <c r="CI115" s="886"/>
      <c r="CJ115" s="886"/>
      <c r="CK115" s="937"/>
      <c r="CL115" s="831"/>
      <c r="CM115" s="825" t="s">
        <v>479</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462</v>
      </c>
      <c r="DH115" s="790"/>
      <c r="DI115" s="790"/>
      <c r="DJ115" s="790"/>
      <c r="DK115" s="791"/>
      <c r="DL115" s="792" t="s">
        <v>462</v>
      </c>
      <c r="DM115" s="790"/>
      <c r="DN115" s="790"/>
      <c r="DO115" s="790"/>
      <c r="DP115" s="791"/>
      <c r="DQ115" s="792" t="s">
        <v>462</v>
      </c>
      <c r="DR115" s="790"/>
      <c r="DS115" s="790"/>
      <c r="DT115" s="790"/>
      <c r="DU115" s="791"/>
      <c r="DV115" s="834" t="s">
        <v>462</v>
      </c>
      <c r="DW115" s="835"/>
      <c r="DX115" s="835"/>
      <c r="DY115" s="835"/>
      <c r="DZ115" s="836"/>
    </row>
    <row r="116" spans="1:130" s="214" customFormat="1" ht="26.25" customHeight="1" x14ac:dyDescent="0.15">
      <c r="A116" s="926"/>
      <c r="B116" s="927"/>
      <c r="C116" s="849" t="s">
        <v>480</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466</v>
      </c>
      <c r="AB116" s="790"/>
      <c r="AC116" s="790"/>
      <c r="AD116" s="790"/>
      <c r="AE116" s="791"/>
      <c r="AF116" s="792" t="s">
        <v>462</v>
      </c>
      <c r="AG116" s="790"/>
      <c r="AH116" s="790"/>
      <c r="AI116" s="790"/>
      <c r="AJ116" s="791"/>
      <c r="AK116" s="792" t="s">
        <v>466</v>
      </c>
      <c r="AL116" s="790"/>
      <c r="AM116" s="790"/>
      <c r="AN116" s="790"/>
      <c r="AO116" s="791"/>
      <c r="AP116" s="834" t="s">
        <v>462</v>
      </c>
      <c r="AQ116" s="835"/>
      <c r="AR116" s="835"/>
      <c r="AS116" s="835"/>
      <c r="AT116" s="836"/>
      <c r="AU116" s="942"/>
      <c r="AV116" s="943"/>
      <c r="AW116" s="943"/>
      <c r="AX116" s="943"/>
      <c r="AY116" s="943"/>
      <c r="AZ116" s="919" t="s">
        <v>481</v>
      </c>
      <c r="BA116" s="920"/>
      <c r="BB116" s="920"/>
      <c r="BC116" s="920"/>
      <c r="BD116" s="920"/>
      <c r="BE116" s="920"/>
      <c r="BF116" s="920"/>
      <c r="BG116" s="920"/>
      <c r="BH116" s="920"/>
      <c r="BI116" s="920"/>
      <c r="BJ116" s="920"/>
      <c r="BK116" s="920"/>
      <c r="BL116" s="920"/>
      <c r="BM116" s="920"/>
      <c r="BN116" s="920"/>
      <c r="BO116" s="920"/>
      <c r="BP116" s="921"/>
      <c r="BQ116" s="826" t="s">
        <v>462</v>
      </c>
      <c r="BR116" s="827"/>
      <c r="BS116" s="827"/>
      <c r="BT116" s="827"/>
      <c r="BU116" s="827"/>
      <c r="BV116" s="827" t="s">
        <v>466</v>
      </c>
      <c r="BW116" s="827"/>
      <c r="BX116" s="827"/>
      <c r="BY116" s="827"/>
      <c r="BZ116" s="827"/>
      <c r="CA116" s="827" t="s">
        <v>462</v>
      </c>
      <c r="CB116" s="827"/>
      <c r="CC116" s="827"/>
      <c r="CD116" s="827"/>
      <c r="CE116" s="827"/>
      <c r="CF116" s="885" t="s">
        <v>462</v>
      </c>
      <c r="CG116" s="886"/>
      <c r="CH116" s="886"/>
      <c r="CI116" s="886"/>
      <c r="CJ116" s="886"/>
      <c r="CK116" s="937"/>
      <c r="CL116" s="831"/>
      <c r="CM116" s="825" t="s">
        <v>482</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466</v>
      </c>
      <c r="DH116" s="790"/>
      <c r="DI116" s="790"/>
      <c r="DJ116" s="790"/>
      <c r="DK116" s="791"/>
      <c r="DL116" s="792" t="s">
        <v>462</v>
      </c>
      <c r="DM116" s="790"/>
      <c r="DN116" s="790"/>
      <c r="DO116" s="790"/>
      <c r="DP116" s="791"/>
      <c r="DQ116" s="792" t="s">
        <v>462</v>
      </c>
      <c r="DR116" s="790"/>
      <c r="DS116" s="790"/>
      <c r="DT116" s="790"/>
      <c r="DU116" s="791"/>
      <c r="DV116" s="834" t="s">
        <v>466</v>
      </c>
      <c r="DW116" s="835"/>
      <c r="DX116" s="835"/>
      <c r="DY116" s="835"/>
      <c r="DZ116" s="836"/>
    </row>
    <row r="117" spans="1:130" s="214" customFormat="1" ht="26.25" customHeight="1" x14ac:dyDescent="0.15">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483</v>
      </c>
      <c r="Z117" s="907"/>
      <c r="AA117" s="912">
        <v>19689299</v>
      </c>
      <c r="AB117" s="913"/>
      <c r="AC117" s="913"/>
      <c r="AD117" s="913"/>
      <c r="AE117" s="914"/>
      <c r="AF117" s="915">
        <v>19817372</v>
      </c>
      <c r="AG117" s="913"/>
      <c r="AH117" s="913"/>
      <c r="AI117" s="913"/>
      <c r="AJ117" s="914"/>
      <c r="AK117" s="915">
        <v>19647953</v>
      </c>
      <c r="AL117" s="913"/>
      <c r="AM117" s="913"/>
      <c r="AN117" s="913"/>
      <c r="AO117" s="914"/>
      <c r="AP117" s="916"/>
      <c r="AQ117" s="917"/>
      <c r="AR117" s="917"/>
      <c r="AS117" s="917"/>
      <c r="AT117" s="918"/>
      <c r="AU117" s="942"/>
      <c r="AV117" s="943"/>
      <c r="AW117" s="943"/>
      <c r="AX117" s="943"/>
      <c r="AY117" s="943"/>
      <c r="AZ117" s="873" t="s">
        <v>484</v>
      </c>
      <c r="BA117" s="874"/>
      <c r="BB117" s="874"/>
      <c r="BC117" s="874"/>
      <c r="BD117" s="874"/>
      <c r="BE117" s="874"/>
      <c r="BF117" s="874"/>
      <c r="BG117" s="874"/>
      <c r="BH117" s="874"/>
      <c r="BI117" s="874"/>
      <c r="BJ117" s="874"/>
      <c r="BK117" s="874"/>
      <c r="BL117" s="874"/>
      <c r="BM117" s="874"/>
      <c r="BN117" s="874"/>
      <c r="BO117" s="874"/>
      <c r="BP117" s="875"/>
      <c r="BQ117" s="826" t="s">
        <v>485</v>
      </c>
      <c r="BR117" s="827"/>
      <c r="BS117" s="827"/>
      <c r="BT117" s="827"/>
      <c r="BU117" s="827"/>
      <c r="BV117" s="827" t="s">
        <v>486</v>
      </c>
      <c r="BW117" s="827"/>
      <c r="BX117" s="827"/>
      <c r="BY117" s="827"/>
      <c r="BZ117" s="827"/>
      <c r="CA117" s="827" t="s">
        <v>397</v>
      </c>
      <c r="CB117" s="827"/>
      <c r="CC117" s="827"/>
      <c r="CD117" s="827"/>
      <c r="CE117" s="827"/>
      <c r="CF117" s="885" t="s">
        <v>487</v>
      </c>
      <c r="CG117" s="886"/>
      <c r="CH117" s="886"/>
      <c r="CI117" s="886"/>
      <c r="CJ117" s="886"/>
      <c r="CK117" s="937"/>
      <c r="CL117" s="831"/>
      <c r="CM117" s="825" t="s">
        <v>488</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397</v>
      </c>
      <c r="DH117" s="790"/>
      <c r="DI117" s="790"/>
      <c r="DJ117" s="790"/>
      <c r="DK117" s="791"/>
      <c r="DL117" s="792" t="s">
        <v>489</v>
      </c>
      <c r="DM117" s="790"/>
      <c r="DN117" s="790"/>
      <c r="DO117" s="790"/>
      <c r="DP117" s="791"/>
      <c r="DQ117" s="792" t="s">
        <v>490</v>
      </c>
      <c r="DR117" s="790"/>
      <c r="DS117" s="790"/>
      <c r="DT117" s="790"/>
      <c r="DU117" s="791"/>
      <c r="DV117" s="834" t="s">
        <v>397</v>
      </c>
      <c r="DW117" s="835"/>
      <c r="DX117" s="835"/>
      <c r="DY117" s="835"/>
      <c r="DZ117" s="836"/>
    </row>
    <row r="118" spans="1:130" s="214" customFormat="1" ht="26.25" customHeight="1" x14ac:dyDescent="0.15">
      <c r="A118" s="905" t="s">
        <v>457</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454</v>
      </c>
      <c r="AB118" s="906"/>
      <c r="AC118" s="906"/>
      <c r="AD118" s="906"/>
      <c r="AE118" s="907"/>
      <c r="AF118" s="908" t="s">
        <v>455</v>
      </c>
      <c r="AG118" s="906"/>
      <c r="AH118" s="906"/>
      <c r="AI118" s="906"/>
      <c r="AJ118" s="907"/>
      <c r="AK118" s="908" t="s">
        <v>307</v>
      </c>
      <c r="AL118" s="906"/>
      <c r="AM118" s="906"/>
      <c r="AN118" s="906"/>
      <c r="AO118" s="907"/>
      <c r="AP118" s="909" t="s">
        <v>456</v>
      </c>
      <c r="AQ118" s="910"/>
      <c r="AR118" s="910"/>
      <c r="AS118" s="910"/>
      <c r="AT118" s="911"/>
      <c r="AU118" s="942"/>
      <c r="AV118" s="943"/>
      <c r="AW118" s="943"/>
      <c r="AX118" s="943"/>
      <c r="AY118" s="943"/>
      <c r="AZ118" s="848" t="s">
        <v>491</v>
      </c>
      <c r="BA118" s="849"/>
      <c r="BB118" s="849"/>
      <c r="BC118" s="849"/>
      <c r="BD118" s="849"/>
      <c r="BE118" s="849"/>
      <c r="BF118" s="849"/>
      <c r="BG118" s="849"/>
      <c r="BH118" s="849"/>
      <c r="BI118" s="849"/>
      <c r="BJ118" s="849"/>
      <c r="BK118" s="849"/>
      <c r="BL118" s="849"/>
      <c r="BM118" s="849"/>
      <c r="BN118" s="849"/>
      <c r="BO118" s="849"/>
      <c r="BP118" s="850"/>
      <c r="BQ118" s="889" t="s">
        <v>434</v>
      </c>
      <c r="BR118" s="855"/>
      <c r="BS118" s="855"/>
      <c r="BT118" s="855"/>
      <c r="BU118" s="855"/>
      <c r="BV118" s="855" t="s">
        <v>434</v>
      </c>
      <c r="BW118" s="855"/>
      <c r="BX118" s="855"/>
      <c r="BY118" s="855"/>
      <c r="BZ118" s="855"/>
      <c r="CA118" s="855" t="s">
        <v>492</v>
      </c>
      <c r="CB118" s="855"/>
      <c r="CC118" s="855"/>
      <c r="CD118" s="855"/>
      <c r="CE118" s="855"/>
      <c r="CF118" s="885" t="s">
        <v>397</v>
      </c>
      <c r="CG118" s="886"/>
      <c r="CH118" s="886"/>
      <c r="CI118" s="886"/>
      <c r="CJ118" s="886"/>
      <c r="CK118" s="937"/>
      <c r="CL118" s="831"/>
      <c r="CM118" s="825" t="s">
        <v>493</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494</v>
      </c>
      <c r="DH118" s="790"/>
      <c r="DI118" s="790"/>
      <c r="DJ118" s="790"/>
      <c r="DK118" s="791"/>
      <c r="DL118" s="792" t="s">
        <v>397</v>
      </c>
      <c r="DM118" s="790"/>
      <c r="DN118" s="790"/>
      <c r="DO118" s="790"/>
      <c r="DP118" s="791"/>
      <c r="DQ118" s="792" t="s">
        <v>487</v>
      </c>
      <c r="DR118" s="790"/>
      <c r="DS118" s="790"/>
      <c r="DT118" s="790"/>
      <c r="DU118" s="791"/>
      <c r="DV118" s="834" t="s">
        <v>434</v>
      </c>
      <c r="DW118" s="835"/>
      <c r="DX118" s="835"/>
      <c r="DY118" s="835"/>
      <c r="DZ118" s="836"/>
    </row>
    <row r="119" spans="1:130" s="214" customFormat="1" ht="26.25" customHeight="1" x14ac:dyDescent="0.15">
      <c r="A119" s="828" t="s">
        <v>460</v>
      </c>
      <c r="B119" s="829"/>
      <c r="C119" s="870" t="s">
        <v>461</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494</v>
      </c>
      <c r="AB119" s="899"/>
      <c r="AC119" s="899"/>
      <c r="AD119" s="899"/>
      <c r="AE119" s="900"/>
      <c r="AF119" s="901" t="s">
        <v>434</v>
      </c>
      <c r="AG119" s="899"/>
      <c r="AH119" s="899"/>
      <c r="AI119" s="899"/>
      <c r="AJ119" s="900"/>
      <c r="AK119" s="901">
        <v>50</v>
      </c>
      <c r="AL119" s="899"/>
      <c r="AM119" s="899"/>
      <c r="AN119" s="899"/>
      <c r="AO119" s="900"/>
      <c r="AP119" s="902">
        <v>0</v>
      </c>
      <c r="AQ119" s="903"/>
      <c r="AR119" s="903"/>
      <c r="AS119" s="903"/>
      <c r="AT119" s="904"/>
      <c r="AU119" s="944"/>
      <c r="AV119" s="945"/>
      <c r="AW119" s="945"/>
      <c r="AX119" s="945"/>
      <c r="AY119" s="945"/>
      <c r="AZ119" s="235" t="s">
        <v>189</v>
      </c>
      <c r="BA119" s="235"/>
      <c r="BB119" s="235"/>
      <c r="BC119" s="235"/>
      <c r="BD119" s="235"/>
      <c r="BE119" s="235"/>
      <c r="BF119" s="235"/>
      <c r="BG119" s="235"/>
      <c r="BH119" s="235"/>
      <c r="BI119" s="235"/>
      <c r="BJ119" s="235"/>
      <c r="BK119" s="235"/>
      <c r="BL119" s="235"/>
      <c r="BM119" s="235"/>
      <c r="BN119" s="235"/>
      <c r="BO119" s="887" t="s">
        <v>495</v>
      </c>
      <c r="BP119" s="888"/>
      <c r="BQ119" s="889">
        <v>203211711</v>
      </c>
      <c r="BR119" s="855"/>
      <c r="BS119" s="855"/>
      <c r="BT119" s="855"/>
      <c r="BU119" s="855"/>
      <c r="BV119" s="855">
        <v>196922507</v>
      </c>
      <c r="BW119" s="855"/>
      <c r="BX119" s="855"/>
      <c r="BY119" s="855"/>
      <c r="BZ119" s="855"/>
      <c r="CA119" s="855">
        <v>189711630</v>
      </c>
      <c r="CB119" s="855"/>
      <c r="CC119" s="855"/>
      <c r="CD119" s="855"/>
      <c r="CE119" s="855"/>
      <c r="CF119" s="758"/>
      <c r="CG119" s="759"/>
      <c r="CH119" s="759"/>
      <c r="CI119" s="759"/>
      <c r="CJ119" s="844"/>
      <c r="CK119" s="938"/>
      <c r="CL119" s="833"/>
      <c r="CM119" s="848" t="s">
        <v>496</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v>2154</v>
      </c>
      <c r="DH119" s="774"/>
      <c r="DI119" s="774"/>
      <c r="DJ119" s="774"/>
      <c r="DK119" s="775"/>
      <c r="DL119" s="776">
        <v>959</v>
      </c>
      <c r="DM119" s="774"/>
      <c r="DN119" s="774"/>
      <c r="DO119" s="774"/>
      <c r="DP119" s="775"/>
      <c r="DQ119" s="776" t="s">
        <v>490</v>
      </c>
      <c r="DR119" s="774"/>
      <c r="DS119" s="774"/>
      <c r="DT119" s="774"/>
      <c r="DU119" s="775"/>
      <c r="DV119" s="858" t="s">
        <v>492</v>
      </c>
      <c r="DW119" s="859"/>
      <c r="DX119" s="859"/>
      <c r="DY119" s="859"/>
      <c r="DZ119" s="860"/>
    </row>
    <row r="120" spans="1:130" s="214" customFormat="1" ht="26.25" customHeight="1" x14ac:dyDescent="0.15">
      <c r="A120" s="830"/>
      <c r="B120" s="831"/>
      <c r="C120" s="825" t="s">
        <v>465</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497</v>
      </c>
      <c r="AB120" s="790"/>
      <c r="AC120" s="790"/>
      <c r="AD120" s="790"/>
      <c r="AE120" s="791"/>
      <c r="AF120" s="792" t="s">
        <v>434</v>
      </c>
      <c r="AG120" s="790"/>
      <c r="AH120" s="790"/>
      <c r="AI120" s="790"/>
      <c r="AJ120" s="791"/>
      <c r="AK120" s="792" t="s">
        <v>489</v>
      </c>
      <c r="AL120" s="790"/>
      <c r="AM120" s="790"/>
      <c r="AN120" s="790"/>
      <c r="AO120" s="791"/>
      <c r="AP120" s="834" t="s">
        <v>485</v>
      </c>
      <c r="AQ120" s="835"/>
      <c r="AR120" s="835"/>
      <c r="AS120" s="835"/>
      <c r="AT120" s="836"/>
      <c r="AU120" s="890" t="s">
        <v>498</v>
      </c>
      <c r="AV120" s="891"/>
      <c r="AW120" s="891"/>
      <c r="AX120" s="891"/>
      <c r="AY120" s="892"/>
      <c r="AZ120" s="870" t="s">
        <v>499</v>
      </c>
      <c r="BA120" s="818"/>
      <c r="BB120" s="818"/>
      <c r="BC120" s="818"/>
      <c r="BD120" s="818"/>
      <c r="BE120" s="818"/>
      <c r="BF120" s="818"/>
      <c r="BG120" s="818"/>
      <c r="BH120" s="818"/>
      <c r="BI120" s="818"/>
      <c r="BJ120" s="818"/>
      <c r="BK120" s="818"/>
      <c r="BL120" s="818"/>
      <c r="BM120" s="818"/>
      <c r="BN120" s="818"/>
      <c r="BO120" s="818"/>
      <c r="BP120" s="819"/>
      <c r="BQ120" s="871">
        <v>16749659</v>
      </c>
      <c r="BR120" s="852"/>
      <c r="BS120" s="852"/>
      <c r="BT120" s="852"/>
      <c r="BU120" s="852"/>
      <c r="BV120" s="852">
        <v>16620565</v>
      </c>
      <c r="BW120" s="852"/>
      <c r="BX120" s="852"/>
      <c r="BY120" s="852"/>
      <c r="BZ120" s="852"/>
      <c r="CA120" s="852">
        <v>19240969</v>
      </c>
      <c r="CB120" s="852"/>
      <c r="CC120" s="852"/>
      <c r="CD120" s="852"/>
      <c r="CE120" s="852"/>
      <c r="CF120" s="876">
        <v>33.9</v>
      </c>
      <c r="CG120" s="877"/>
      <c r="CH120" s="877"/>
      <c r="CI120" s="877"/>
      <c r="CJ120" s="877"/>
      <c r="CK120" s="878" t="s">
        <v>500</v>
      </c>
      <c r="CL120" s="862"/>
      <c r="CM120" s="862"/>
      <c r="CN120" s="862"/>
      <c r="CO120" s="863"/>
      <c r="CP120" s="882" t="s">
        <v>501</v>
      </c>
      <c r="CQ120" s="883"/>
      <c r="CR120" s="883"/>
      <c r="CS120" s="883"/>
      <c r="CT120" s="883"/>
      <c r="CU120" s="883"/>
      <c r="CV120" s="883"/>
      <c r="CW120" s="883"/>
      <c r="CX120" s="883"/>
      <c r="CY120" s="883"/>
      <c r="CZ120" s="883"/>
      <c r="DA120" s="883"/>
      <c r="DB120" s="883"/>
      <c r="DC120" s="883"/>
      <c r="DD120" s="883"/>
      <c r="DE120" s="883"/>
      <c r="DF120" s="884"/>
      <c r="DG120" s="871">
        <v>26590745</v>
      </c>
      <c r="DH120" s="852"/>
      <c r="DI120" s="852"/>
      <c r="DJ120" s="852"/>
      <c r="DK120" s="852"/>
      <c r="DL120" s="852">
        <v>24896688</v>
      </c>
      <c r="DM120" s="852"/>
      <c r="DN120" s="852"/>
      <c r="DO120" s="852"/>
      <c r="DP120" s="852"/>
      <c r="DQ120" s="852">
        <v>23393154</v>
      </c>
      <c r="DR120" s="852"/>
      <c r="DS120" s="852"/>
      <c r="DT120" s="852"/>
      <c r="DU120" s="852"/>
      <c r="DV120" s="853">
        <v>41.2</v>
      </c>
      <c r="DW120" s="853"/>
      <c r="DX120" s="853"/>
      <c r="DY120" s="853"/>
      <c r="DZ120" s="854"/>
    </row>
    <row r="121" spans="1:130" s="214" customFormat="1" ht="26.25" customHeight="1" x14ac:dyDescent="0.15">
      <c r="A121" s="830"/>
      <c r="B121" s="831"/>
      <c r="C121" s="873" t="s">
        <v>502</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497</v>
      </c>
      <c r="AB121" s="790"/>
      <c r="AC121" s="790"/>
      <c r="AD121" s="790"/>
      <c r="AE121" s="791"/>
      <c r="AF121" s="792" t="s">
        <v>434</v>
      </c>
      <c r="AG121" s="790"/>
      <c r="AH121" s="790"/>
      <c r="AI121" s="790"/>
      <c r="AJ121" s="791"/>
      <c r="AK121" s="792" t="s">
        <v>434</v>
      </c>
      <c r="AL121" s="790"/>
      <c r="AM121" s="790"/>
      <c r="AN121" s="790"/>
      <c r="AO121" s="791"/>
      <c r="AP121" s="834" t="s">
        <v>434</v>
      </c>
      <c r="AQ121" s="835"/>
      <c r="AR121" s="835"/>
      <c r="AS121" s="835"/>
      <c r="AT121" s="836"/>
      <c r="AU121" s="893"/>
      <c r="AV121" s="894"/>
      <c r="AW121" s="894"/>
      <c r="AX121" s="894"/>
      <c r="AY121" s="895"/>
      <c r="AZ121" s="825" t="s">
        <v>503</v>
      </c>
      <c r="BA121" s="762"/>
      <c r="BB121" s="762"/>
      <c r="BC121" s="762"/>
      <c r="BD121" s="762"/>
      <c r="BE121" s="762"/>
      <c r="BF121" s="762"/>
      <c r="BG121" s="762"/>
      <c r="BH121" s="762"/>
      <c r="BI121" s="762"/>
      <c r="BJ121" s="762"/>
      <c r="BK121" s="762"/>
      <c r="BL121" s="762"/>
      <c r="BM121" s="762"/>
      <c r="BN121" s="762"/>
      <c r="BO121" s="762"/>
      <c r="BP121" s="763"/>
      <c r="BQ121" s="826">
        <v>18525314</v>
      </c>
      <c r="BR121" s="827"/>
      <c r="BS121" s="827"/>
      <c r="BT121" s="827"/>
      <c r="BU121" s="827"/>
      <c r="BV121" s="827">
        <v>18246362</v>
      </c>
      <c r="BW121" s="827"/>
      <c r="BX121" s="827"/>
      <c r="BY121" s="827"/>
      <c r="BZ121" s="827"/>
      <c r="CA121" s="827">
        <v>17611900</v>
      </c>
      <c r="CB121" s="827"/>
      <c r="CC121" s="827"/>
      <c r="CD121" s="827"/>
      <c r="CE121" s="827"/>
      <c r="CF121" s="885">
        <v>31</v>
      </c>
      <c r="CG121" s="886"/>
      <c r="CH121" s="886"/>
      <c r="CI121" s="886"/>
      <c r="CJ121" s="886"/>
      <c r="CK121" s="879"/>
      <c r="CL121" s="865"/>
      <c r="CM121" s="865"/>
      <c r="CN121" s="865"/>
      <c r="CO121" s="866"/>
      <c r="CP121" s="845" t="s">
        <v>504</v>
      </c>
      <c r="CQ121" s="846"/>
      <c r="CR121" s="846"/>
      <c r="CS121" s="846"/>
      <c r="CT121" s="846"/>
      <c r="CU121" s="846"/>
      <c r="CV121" s="846"/>
      <c r="CW121" s="846"/>
      <c r="CX121" s="846"/>
      <c r="CY121" s="846"/>
      <c r="CZ121" s="846"/>
      <c r="DA121" s="846"/>
      <c r="DB121" s="846"/>
      <c r="DC121" s="846"/>
      <c r="DD121" s="846"/>
      <c r="DE121" s="846"/>
      <c r="DF121" s="847"/>
      <c r="DG121" s="826">
        <v>1542844</v>
      </c>
      <c r="DH121" s="827"/>
      <c r="DI121" s="827"/>
      <c r="DJ121" s="827"/>
      <c r="DK121" s="827"/>
      <c r="DL121" s="827">
        <v>1378425</v>
      </c>
      <c r="DM121" s="827"/>
      <c r="DN121" s="827"/>
      <c r="DO121" s="827"/>
      <c r="DP121" s="827"/>
      <c r="DQ121" s="827">
        <v>1223764</v>
      </c>
      <c r="DR121" s="827"/>
      <c r="DS121" s="827"/>
      <c r="DT121" s="827"/>
      <c r="DU121" s="827"/>
      <c r="DV121" s="804">
        <v>2.2000000000000002</v>
      </c>
      <c r="DW121" s="804"/>
      <c r="DX121" s="804"/>
      <c r="DY121" s="804"/>
      <c r="DZ121" s="805"/>
    </row>
    <row r="122" spans="1:130" s="214" customFormat="1" ht="26.25" customHeight="1" x14ac:dyDescent="0.15">
      <c r="A122" s="830"/>
      <c r="B122" s="831"/>
      <c r="C122" s="825" t="s">
        <v>476</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v>3227</v>
      </c>
      <c r="AB122" s="790"/>
      <c r="AC122" s="790"/>
      <c r="AD122" s="790"/>
      <c r="AE122" s="791"/>
      <c r="AF122" s="792">
        <v>2640</v>
      </c>
      <c r="AG122" s="790"/>
      <c r="AH122" s="790"/>
      <c r="AI122" s="790"/>
      <c r="AJ122" s="791"/>
      <c r="AK122" s="792">
        <v>2913</v>
      </c>
      <c r="AL122" s="790"/>
      <c r="AM122" s="790"/>
      <c r="AN122" s="790"/>
      <c r="AO122" s="791"/>
      <c r="AP122" s="834">
        <v>0</v>
      </c>
      <c r="AQ122" s="835"/>
      <c r="AR122" s="835"/>
      <c r="AS122" s="835"/>
      <c r="AT122" s="836"/>
      <c r="AU122" s="893"/>
      <c r="AV122" s="894"/>
      <c r="AW122" s="894"/>
      <c r="AX122" s="894"/>
      <c r="AY122" s="895"/>
      <c r="AZ122" s="848" t="s">
        <v>505</v>
      </c>
      <c r="BA122" s="849"/>
      <c r="BB122" s="849"/>
      <c r="BC122" s="849"/>
      <c r="BD122" s="849"/>
      <c r="BE122" s="849"/>
      <c r="BF122" s="849"/>
      <c r="BG122" s="849"/>
      <c r="BH122" s="849"/>
      <c r="BI122" s="849"/>
      <c r="BJ122" s="849"/>
      <c r="BK122" s="849"/>
      <c r="BL122" s="849"/>
      <c r="BM122" s="849"/>
      <c r="BN122" s="849"/>
      <c r="BO122" s="849"/>
      <c r="BP122" s="850"/>
      <c r="BQ122" s="889">
        <v>123928383</v>
      </c>
      <c r="BR122" s="855"/>
      <c r="BS122" s="855"/>
      <c r="BT122" s="855"/>
      <c r="BU122" s="855"/>
      <c r="BV122" s="855">
        <v>120510802</v>
      </c>
      <c r="BW122" s="855"/>
      <c r="BX122" s="855"/>
      <c r="BY122" s="855"/>
      <c r="BZ122" s="855"/>
      <c r="CA122" s="855">
        <v>116446768</v>
      </c>
      <c r="CB122" s="855"/>
      <c r="CC122" s="855"/>
      <c r="CD122" s="855"/>
      <c r="CE122" s="855"/>
      <c r="CF122" s="856">
        <v>205.2</v>
      </c>
      <c r="CG122" s="857"/>
      <c r="CH122" s="857"/>
      <c r="CI122" s="857"/>
      <c r="CJ122" s="857"/>
      <c r="CK122" s="879"/>
      <c r="CL122" s="865"/>
      <c r="CM122" s="865"/>
      <c r="CN122" s="865"/>
      <c r="CO122" s="866"/>
      <c r="CP122" s="845" t="s">
        <v>506</v>
      </c>
      <c r="CQ122" s="846"/>
      <c r="CR122" s="846"/>
      <c r="CS122" s="846"/>
      <c r="CT122" s="846"/>
      <c r="CU122" s="846"/>
      <c r="CV122" s="846"/>
      <c r="CW122" s="846"/>
      <c r="CX122" s="846"/>
      <c r="CY122" s="846"/>
      <c r="CZ122" s="846"/>
      <c r="DA122" s="846"/>
      <c r="DB122" s="846"/>
      <c r="DC122" s="846"/>
      <c r="DD122" s="846"/>
      <c r="DE122" s="846"/>
      <c r="DF122" s="847"/>
      <c r="DG122" s="826">
        <v>1063992</v>
      </c>
      <c r="DH122" s="827"/>
      <c r="DI122" s="827"/>
      <c r="DJ122" s="827"/>
      <c r="DK122" s="827"/>
      <c r="DL122" s="827">
        <v>918495</v>
      </c>
      <c r="DM122" s="827"/>
      <c r="DN122" s="827"/>
      <c r="DO122" s="827"/>
      <c r="DP122" s="827"/>
      <c r="DQ122" s="827">
        <v>750996</v>
      </c>
      <c r="DR122" s="827"/>
      <c r="DS122" s="827"/>
      <c r="DT122" s="827"/>
      <c r="DU122" s="827"/>
      <c r="DV122" s="804">
        <v>1.3</v>
      </c>
      <c r="DW122" s="804"/>
      <c r="DX122" s="804"/>
      <c r="DY122" s="804"/>
      <c r="DZ122" s="805"/>
    </row>
    <row r="123" spans="1:130" s="214" customFormat="1" ht="26.25" customHeight="1" x14ac:dyDescent="0.15">
      <c r="A123" s="830"/>
      <c r="B123" s="831"/>
      <c r="C123" s="825" t="s">
        <v>482</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397</v>
      </c>
      <c r="AB123" s="790"/>
      <c r="AC123" s="790"/>
      <c r="AD123" s="790"/>
      <c r="AE123" s="791"/>
      <c r="AF123" s="792" t="s">
        <v>492</v>
      </c>
      <c r="AG123" s="790"/>
      <c r="AH123" s="790"/>
      <c r="AI123" s="790"/>
      <c r="AJ123" s="791"/>
      <c r="AK123" s="792" t="s">
        <v>490</v>
      </c>
      <c r="AL123" s="790"/>
      <c r="AM123" s="790"/>
      <c r="AN123" s="790"/>
      <c r="AO123" s="791"/>
      <c r="AP123" s="834" t="s">
        <v>492</v>
      </c>
      <c r="AQ123" s="835"/>
      <c r="AR123" s="835"/>
      <c r="AS123" s="835"/>
      <c r="AT123" s="836"/>
      <c r="AU123" s="896"/>
      <c r="AV123" s="897"/>
      <c r="AW123" s="897"/>
      <c r="AX123" s="897"/>
      <c r="AY123" s="897"/>
      <c r="AZ123" s="235" t="s">
        <v>189</v>
      </c>
      <c r="BA123" s="235"/>
      <c r="BB123" s="235"/>
      <c r="BC123" s="235"/>
      <c r="BD123" s="235"/>
      <c r="BE123" s="235"/>
      <c r="BF123" s="235"/>
      <c r="BG123" s="235"/>
      <c r="BH123" s="235"/>
      <c r="BI123" s="235"/>
      <c r="BJ123" s="235"/>
      <c r="BK123" s="235"/>
      <c r="BL123" s="235"/>
      <c r="BM123" s="235"/>
      <c r="BN123" s="235"/>
      <c r="BO123" s="887" t="s">
        <v>507</v>
      </c>
      <c r="BP123" s="888"/>
      <c r="BQ123" s="842">
        <v>159203356</v>
      </c>
      <c r="BR123" s="843"/>
      <c r="BS123" s="843"/>
      <c r="BT123" s="843"/>
      <c r="BU123" s="843"/>
      <c r="BV123" s="843">
        <v>155377729</v>
      </c>
      <c r="BW123" s="843"/>
      <c r="BX123" s="843"/>
      <c r="BY123" s="843"/>
      <c r="BZ123" s="843"/>
      <c r="CA123" s="843">
        <v>153299637</v>
      </c>
      <c r="CB123" s="843"/>
      <c r="CC123" s="843"/>
      <c r="CD123" s="843"/>
      <c r="CE123" s="843"/>
      <c r="CF123" s="758"/>
      <c r="CG123" s="759"/>
      <c r="CH123" s="759"/>
      <c r="CI123" s="759"/>
      <c r="CJ123" s="844"/>
      <c r="CK123" s="879"/>
      <c r="CL123" s="865"/>
      <c r="CM123" s="865"/>
      <c r="CN123" s="865"/>
      <c r="CO123" s="866"/>
      <c r="CP123" s="845" t="s">
        <v>508</v>
      </c>
      <c r="CQ123" s="846"/>
      <c r="CR123" s="846"/>
      <c r="CS123" s="846"/>
      <c r="CT123" s="846"/>
      <c r="CU123" s="846"/>
      <c r="CV123" s="846"/>
      <c r="CW123" s="846"/>
      <c r="CX123" s="846"/>
      <c r="CY123" s="846"/>
      <c r="CZ123" s="846"/>
      <c r="DA123" s="846"/>
      <c r="DB123" s="846"/>
      <c r="DC123" s="846"/>
      <c r="DD123" s="846"/>
      <c r="DE123" s="846"/>
      <c r="DF123" s="847"/>
      <c r="DG123" s="789">
        <v>744985</v>
      </c>
      <c r="DH123" s="790"/>
      <c r="DI123" s="790"/>
      <c r="DJ123" s="790"/>
      <c r="DK123" s="791"/>
      <c r="DL123" s="792">
        <v>633587</v>
      </c>
      <c r="DM123" s="790"/>
      <c r="DN123" s="790"/>
      <c r="DO123" s="790"/>
      <c r="DP123" s="791"/>
      <c r="DQ123" s="792">
        <v>638266</v>
      </c>
      <c r="DR123" s="790"/>
      <c r="DS123" s="790"/>
      <c r="DT123" s="790"/>
      <c r="DU123" s="791"/>
      <c r="DV123" s="834">
        <v>1.1000000000000001</v>
      </c>
      <c r="DW123" s="835"/>
      <c r="DX123" s="835"/>
      <c r="DY123" s="835"/>
      <c r="DZ123" s="836"/>
    </row>
    <row r="124" spans="1:130" s="214" customFormat="1" ht="26.25" customHeight="1" thickBot="1" x14ac:dyDescent="0.2">
      <c r="A124" s="830"/>
      <c r="B124" s="831"/>
      <c r="C124" s="825" t="s">
        <v>488</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494</v>
      </c>
      <c r="AB124" s="790"/>
      <c r="AC124" s="790"/>
      <c r="AD124" s="790"/>
      <c r="AE124" s="791"/>
      <c r="AF124" s="792" t="s">
        <v>434</v>
      </c>
      <c r="AG124" s="790"/>
      <c r="AH124" s="790"/>
      <c r="AI124" s="790"/>
      <c r="AJ124" s="791"/>
      <c r="AK124" s="792" t="s">
        <v>509</v>
      </c>
      <c r="AL124" s="790"/>
      <c r="AM124" s="790"/>
      <c r="AN124" s="790"/>
      <c r="AO124" s="791"/>
      <c r="AP124" s="834" t="s">
        <v>434</v>
      </c>
      <c r="AQ124" s="835"/>
      <c r="AR124" s="835"/>
      <c r="AS124" s="835"/>
      <c r="AT124" s="836"/>
      <c r="AU124" s="837" t="s">
        <v>510</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82.2</v>
      </c>
      <c r="BR124" s="841"/>
      <c r="BS124" s="841"/>
      <c r="BT124" s="841"/>
      <c r="BU124" s="841"/>
      <c r="BV124" s="841">
        <v>75.8</v>
      </c>
      <c r="BW124" s="841"/>
      <c r="BX124" s="841"/>
      <c r="BY124" s="841"/>
      <c r="BZ124" s="841"/>
      <c r="CA124" s="841">
        <v>64.099999999999994</v>
      </c>
      <c r="CB124" s="841"/>
      <c r="CC124" s="841"/>
      <c r="CD124" s="841"/>
      <c r="CE124" s="841"/>
      <c r="CF124" s="736"/>
      <c r="CG124" s="737"/>
      <c r="CH124" s="737"/>
      <c r="CI124" s="737"/>
      <c r="CJ124" s="872"/>
      <c r="CK124" s="880"/>
      <c r="CL124" s="880"/>
      <c r="CM124" s="880"/>
      <c r="CN124" s="880"/>
      <c r="CO124" s="881"/>
      <c r="CP124" s="845" t="s">
        <v>511</v>
      </c>
      <c r="CQ124" s="846"/>
      <c r="CR124" s="846"/>
      <c r="CS124" s="846"/>
      <c r="CT124" s="846"/>
      <c r="CU124" s="846"/>
      <c r="CV124" s="846"/>
      <c r="CW124" s="846"/>
      <c r="CX124" s="846"/>
      <c r="CY124" s="846"/>
      <c r="CZ124" s="846"/>
      <c r="DA124" s="846"/>
      <c r="DB124" s="846"/>
      <c r="DC124" s="846"/>
      <c r="DD124" s="846"/>
      <c r="DE124" s="846"/>
      <c r="DF124" s="847"/>
      <c r="DG124" s="773">
        <v>562464</v>
      </c>
      <c r="DH124" s="774"/>
      <c r="DI124" s="774"/>
      <c r="DJ124" s="774"/>
      <c r="DK124" s="775"/>
      <c r="DL124" s="776">
        <v>528499</v>
      </c>
      <c r="DM124" s="774"/>
      <c r="DN124" s="774"/>
      <c r="DO124" s="774"/>
      <c r="DP124" s="775"/>
      <c r="DQ124" s="776">
        <v>465936</v>
      </c>
      <c r="DR124" s="774"/>
      <c r="DS124" s="774"/>
      <c r="DT124" s="774"/>
      <c r="DU124" s="775"/>
      <c r="DV124" s="858">
        <v>0.8</v>
      </c>
      <c r="DW124" s="859"/>
      <c r="DX124" s="859"/>
      <c r="DY124" s="859"/>
      <c r="DZ124" s="860"/>
    </row>
    <row r="125" spans="1:130" s="214" customFormat="1" ht="26.25" customHeight="1" x14ac:dyDescent="0.15">
      <c r="A125" s="830"/>
      <c r="B125" s="831"/>
      <c r="C125" s="825" t="s">
        <v>493</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485</v>
      </c>
      <c r="AB125" s="790"/>
      <c r="AC125" s="790"/>
      <c r="AD125" s="790"/>
      <c r="AE125" s="791"/>
      <c r="AF125" s="792" t="s">
        <v>397</v>
      </c>
      <c r="AG125" s="790"/>
      <c r="AH125" s="790"/>
      <c r="AI125" s="790"/>
      <c r="AJ125" s="791"/>
      <c r="AK125" s="792" t="s">
        <v>487</v>
      </c>
      <c r="AL125" s="790"/>
      <c r="AM125" s="790"/>
      <c r="AN125" s="790"/>
      <c r="AO125" s="791"/>
      <c r="AP125" s="834" t="s">
        <v>490</v>
      </c>
      <c r="AQ125" s="835"/>
      <c r="AR125" s="835"/>
      <c r="AS125" s="835"/>
      <c r="AT125" s="836"/>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1" t="s">
        <v>512</v>
      </c>
      <c r="CL125" s="862"/>
      <c r="CM125" s="862"/>
      <c r="CN125" s="862"/>
      <c r="CO125" s="863"/>
      <c r="CP125" s="870" t="s">
        <v>513</v>
      </c>
      <c r="CQ125" s="818"/>
      <c r="CR125" s="818"/>
      <c r="CS125" s="818"/>
      <c r="CT125" s="818"/>
      <c r="CU125" s="818"/>
      <c r="CV125" s="818"/>
      <c r="CW125" s="818"/>
      <c r="CX125" s="818"/>
      <c r="CY125" s="818"/>
      <c r="CZ125" s="818"/>
      <c r="DA125" s="818"/>
      <c r="DB125" s="818"/>
      <c r="DC125" s="818"/>
      <c r="DD125" s="818"/>
      <c r="DE125" s="818"/>
      <c r="DF125" s="819"/>
      <c r="DG125" s="871" t="s">
        <v>497</v>
      </c>
      <c r="DH125" s="852"/>
      <c r="DI125" s="852"/>
      <c r="DJ125" s="852"/>
      <c r="DK125" s="852"/>
      <c r="DL125" s="852" t="s">
        <v>485</v>
      </c>
      <c r="DM125" s="852"/>
      <c r="DN125" s="852"/>
      <c r="DO125" s="852"/>
      <c r="DP125" s="852"/>
      <c r="DQ125" s="852" t="s">
        <v>494</v>
      </c>
      <c r="DR125" s="852"/>
      <c r="DS125" s="852"/>
      <c r="DT125" s="852"/>
      <c r="DU125" s="852"/>
      <c r="DV125" s="853" t="s">
        <v>490</v>
      </c>
      <c r="DW125" s="853"/>
      <c r="DX125" s="853"/>
      <c r="DY125" s="853"/>
      <c r="DZ125" s="854"/>
    </row>
    <row r="126" spans="1:130" s="214" customFormat="1" ht="26.25" customHeight="1" thickBot="1" x14ac:dyDescent="0.2">
      <c r="A126" s="830"/>
      <c r="B126" s="831"/>
      <c r="C126" s="825" t="s">
        <v>496</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v>30428</v>
      </c>
      <c r="AB126" s="790"/>
      <c r="AC126" s="790"/>
      <c r="AD126" s="790"/>
      <c r="AE126" s="791"/>
      <c r="AF126" s="792">
        <v>25845</v>
      </c>
      <c r="AG126" s="790"/>
      <c r="AH126" s="790"/>
      <c r="AI126" s="790"/>
      <c r="AJ126" s="791"/>
      <c r="AK126" s="792">
        <v>21554</v>
      </c>
      <c r="AL126" s="790"/>
      <c r="AM126" s="790"/>
      <c r="AN126" s="790"/>
      <c r="AO126" s="791"/>
      <c r="AP126" s="834">
        <v>0</v>
      </c>
      <c r="AQ126" s="835"/>
      <c r="AR126" s="835"/>
      <c r="AS126" s="835"/>
      <c r="AT126" s="83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4"/>
      <c r="CL126" s="865"/>
      <c r="CM126" s="865"/>
      <c r="CN126" s="865"/>
      <c r="CO126" s="866"/>
      <c r="CP126" s="825" t="s">
        <v>514</v>
      </c>
      <c r="CQ126" s="762"/>
      <c r="CR126" s="762"/>
      <c r="CS126" s="762"/>
      <c r="CT126" s="762"/>
      <c r="CU126" s="762"/>
      <c r="CV126" s="762"/>
      <c r="CW126" s="762"/>
      <c r="CX126" s="762"/>
      <c r="CY126" s="762"/>
      <c r="CZ126" s="762"/>
      <c r="DA126" s="762"/>
      <c r="DB126" s="762"/>
      <c r="DC126" s="762"/>
      <c r="DD126" s="762"/>
      <c r="DE126" s="762"/>
      <c r="DF126" s="763"/>
      <c r="DG126" s="826" t="s">
        <v>509</v>
      </c>
      <c r="DH126" s="827"/>
      <c r="DI126" s="827"/>
      <c r="DJ126" s="827"/>
      <c r="DK126" s="827"/>
      <c r="DL126" s="827" t="s">
        <v>434</v>
      </c>
      <c r="DM126" s="827"/>
      <c r="DN126" s="827"/>
      <c r="DO126" s="827"/>
      <c r="DP126" s="827"/>
      <c r="DQ126" s="827" t="s">
        <v>494</v>
      </c>
      <c r="DR126" s="827"/>
      <c r="DS126" s="827"/>
      <c r="DT126" s="827"/>
      <c r="DU126" s="827"/>
      <c r="DV126" s="804" t="s">
        <v>485</v>
      </c>
      <c r="DW126" s="804"/>
      <c r="DX126" s="804"/>
      <c r="DY126" s="804"/>
      <c r="DZ126" s="805"/>
    </row>
    <row r="127" spans="1:130" s="214" customFormat="1" ht="26.25" customHeight="1" x14ac:dyDescent="0.15">
      <c r="A127" s="832"/>
      <c r="B127" s="833"/>
      <c r="C127" s="848" t="s">
        <v>515</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v>3118</v>
      </c>
      <c r="AB127" s="790"/>
      <c r="AC127" s="790"/>
      <c r="AD127" s="790"/>
      <c r="AE127" s="791"/>
      <c r="AF127" s="792">
        <v>2577</v>
      </c>
      <c r="AG127" s="790"/>
      <c r="AH127" s="790"/>
      <c r="AI127" s="790"/>
      <c r="AJ127" s="791"/>
      <c r="AK127" s="792">
        <v>1961</v>
      </c>
      <c r="AL127" s="790"/>
      <c r="AM127" s="790"/>
      <c r="AN127" s="790"/>
      <c r="AO127" s="791"/>
      <c r="AP127" s="834">
        <v>0</v>
      </c>
      <c r="AQ127" s="835"/>
      <c r="AR127" s="835"/>
      <c r="AS127" s="835"/>
      <c r="AT127" s="836"/>
      <c r="AU127" s="216"/>
      <c r="AV127" s="216"/>
      <c r="AW127" s="216"/>
      <c r="AX127" s="851" t="s">
        <v>516</v>
      </c>
      <c r="AY127" s="822"/>
      <c r="AZ127" s="822"/>
      <c r="BA127" s="822"/>
      <c r="BB127" s="822"/>
      <c r="BC127" s="822"/>
      <c r="BD127" s="822"/>
      <c r="BE127" s="823"/>
      <c r="BF127" s="821" t="s">
        <v>517</v>
      </c>
      <c r="BG127" s="822"/>
      <c r="BH127" s="822"/>
      <c r="BI127" s="822"/>
      <c r="BJ127" s="822"/>
      <c r="BK127" s="822"/>
      <c r="BL127" s="823"/>
      <c r="BM127" s="821" t="s">
        <v>518</v>
      </c>
      <c r="BN127" s="822"/>
      <c r="BO127" s="822"/>
      <c r="BP127" s="822"/>
      <c r="BQ127" s="822"/>
      <c r="BR127" s="822"/>
      <c r="BS127" s="823"/>
      <c r="BT127" s="821" t="s">
        <v>519</v>
      </c>
      <c r="BU127" s="822"/>
      <c r="BV127" s="822"/>
      <c r="BW127" s="822"/>
      <c r="BX127" s="822"/>
      <c r="BY127" s="822"/>
      <c r="BZ127" s="824"/>
      <c r="CA127" s="216"/>
      <c r="CB127" s="216"/>
      <c r="CC127" s="216"/>
      <c r="CD127" s="239"/>
      <c r="CE127" s="239"/>
      <c r="CF127" s="239"/>
      <c r="CG127" s="216"/>
      <c r="CH127" s="216"/>
      <c r="CI127" s="216"/>
      <c r="CJ127" s="238"/>
      <c r="CK127" s="864"/>
      <c r="CL127" s="865"/>
      <c r="CM127" s="865"/>
      <c r="CN127" s="865"/>
      <c r="CO127" s="866"/>
      <c r="CP127" s="825" t="s">
        <v>520</v>
      </c>
      <c r="CQ127" s="762"/>
      <c r="CR127" s="762"/>
      <c r="CS127" s="762"/>
      <c r="CT127" s="762"/>
      <c r="CU127" s="762"/>
      <c r="CV127" s="762"/>
      <c r="CW127" s="762"/>
      <c r="CX127" s="762"/>
      <c r="CY127" s="762"/>
      <c r="CZ127" s="762"/>
      <c r="DA127" s="762"/>
      <c r="DB127" s="762"/>
      <c r="DC127" s="762"/>
      <c r="DD127" s="762"/>
      <c r="DE127" s="762"/>
      <c r="DF127" s="763"/>
      <c r="DG127" s="826" t="s">
        <v>494</v>
      </c>
      <c r="DH127" s="827"/>
      <c r="DI127" s="827"/>
      <c r="DJ127" s="827"/>
      <c r="DK127" s="827"/>
      <c r="DL127" s="827" t="s">
        <v>487</v>
      </c>
      <c r="DM127" s="827"/>
      <c r="DN127" s="827"/>
      <c r="DO127" s="827"/>
      <c r="DP127" s="827"/>
      <c r="DQ127" s="827" t="s">
        <v>434</v>
      </c>
      <c r="DR127" s="827"/>
      <c r="DS127" s="827"/>
      <c r="DT127" s="827"/>
      <c r="DU127" s="827"/>
      <c r="DV127" s="804" t="s">
        <v>397</v>
      </c>
      <c r="DW127" s="804"/>
      <c r="DX127" s="804"/>
      <c r="DY127" s="804"/>
      <c r="DZ127" s="805"/>
    </row>
    <row r="128" spans="1:130" s="214" customFormat="1" ht="26.25" customHeight="1" thickBot="1" x14ac:dyDescent="0.2">
      <c r="A128" s="806" t="s">
        <v>521</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522</v>
      </c>
      <c r="X128" s="808"/>
      <c r="Y128" s="808"/>
      <c r="Z128" s="809"/>
      <c r="AA128" s="810">
        <v>2376854</v>
      </c>
      <c r="AB128" s="811"/>
      <c r="AC128" s="811"/>
      <c r="AD128" s="811"/>
      <c r="AE128" s="812"/>
      <c r="AF128" s="813">
        <v>2344509</v>
      </c>
      <c r="AG128" s="811"/>
      <c r="AH128" s="811"/>
      <c r="AI128" s="811"/>
      <c r="AJ128" s="812"/>
      <c r="AK128" s="813">
        <v>2358806</v>
      </c>
      <c r="AL128" s="811"/>
      <c r="AM128" s="811"/>
      <c r="AN128" s="811"/>
      <c r="AO128" s="812"/>
      <c r="AP128" s="814"/>
      <c r="AQ128" s="815"/>
      <c r="AR128" s="815"/>
      <c r="AS128" s="815"/>
      <c r="AT128" s="816"/>
      <c r="AU128" s="216"/>
      <c r="AV128" s="216"/>
      <c r="AW128" s="216"/>
      <c r="AX128" s="817" t="s">
        <v>523</v>
      </c>
      <c r="AY128" s="818"/>
      <c r="AZ128" s="818"/>
      <c r="BA128" s="818"/>
      <c r="BB128" s="818"/>
      <c r="BC128" s="818"/>
      <c r="BD128" s="818"/>
      <c r="BE128" s="819"/>
      <c r="BF128" s="796" t="s">
        <v>397</v>
      </c>
      <c r="BG128" s="797"/>
      <c r="BH128" s="797"/>
      <c r="BI128" s="797"/>
      <c r="BJ128" s="797"/>
      <c r="BK128" s="797"/>
      <c r="BL128" s="820"/>
      <c r="BM128" s="796">
        <v>11.25</v>
      </c>
      <c r="BN128" s="797"/>
      <c r="BO128" s="797"/>
      <c r="BP128" s="797"/>
      <c r="BQ128" s="797"/>
      <c r="BR128" s="797"/>
      <c r="BS128" s="820"/>
      <c r="BT128" s="796">
        <v>20</v>
      </c>
      <c r="BU128" s="797"/>
      <c r="BV128" s="797"/>
      <c r="BW128" s="797"/>
      <c r="BX128" s="797"/>
      <c r="BY128" s="797"/>
      <c r="BZ128" s="798"/>
      <c r="CA128" s="239"/>
      <c r="CB128" s="239"/>
      <c r="CC128" s="239"/>
      <c r="CD128" s="239"/>
      <c r="CE128" s="239"/>
      <c r="CF128" s="239"/>
      <c r="CG128" s="216"/>
      <c r="CH128" s="216"/>
      <c r="CI128" s="216"/>
      <c r="CJ128" s="238"/>
      <c r="CK128" s="867"/>
      <c r="CL128" s="868"/>
      <c r="CM128" s="868"/>
      <c r="CN128" s="868"/>
      <c r="CO128" s="869"/>
      <c r="CP128" s="799" t="s">
        <v>524</v>
      </c>
      <c r="CQ128" s="740"/>
      <c r="CR128" s="740"/>
      <c r="CS128" s="740"/>
      <c r="CT128" s="740"/>
      <c r="CU128" s="740"/>
      <c r="CV128" s="740"/>
      <c r="CW128" s="740"/>
      <c r="CX128" s="740"/>
      <c r="CY128" s="740"/>
      <c r="CZ128" s="740"/>
      <c r="DA128" s="740"/>
      <c r="DB128" s="740"/>
      <c r="DC128" s="740"/>
      <c r="DD128" s="740"/>
      <c r="DE128" s="740"/>
      <c r="DF128" s="741"/>
      <c r="DG128" s="800" t="s">
        <v>434</v>
      </c>
      <c r="DH128" s="801"/>
      <c r="DI128" s="801"/>
      <c r="DJ128" s="801"/>
      <c r="DK128" s="801"/>
      <c r="DL128" s="801" t="s">
        <v>434</v>
      </c>
      <c r="DM128" s="801"/>
      <c r="DN128" s="801"/>
      <c r="DO128" s="801"/>
      <c r="DP128" s="801"/>
      <c r="DQ128" s="801" t="s">
        <v>434</v>
      </c>
      <c r="DR128" s="801"/>
      <c r="DS128" s="801"/>
      <c r="DT128" s="801"/>
      <c r="DU128" s="801"/>
      <c r="DV128" s="802" t="s">
        <v>490</v>
      </c>
      <c r="DW128" s="802"/>
      <c r="DX128" s="802"/>
      <c r="DY128" s="802"/>
      <c r="DZ128" s="803"/>
    </row>
    <row r="129" spans="1:131" s="214" customFormat="1" ht="26.25" customHeight="1" x14ac:dyDescent="0.15">
      <c r="A129" s="784" t="s">
        <v>108</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525</v>
      </c>
      <c r="X129" s="787"/>
      <c r="Y129" s="787"/>
      <c r="Z129" s="788"/>
      <c r="AA129" s="789">
        <v>65442475</v>
      </c>
      <c r="AB129" s="790"/>
      <c r="AC129" s="790"/>
      <c r="AD129" s="790"/>
      <c r="AE129" s="791"/>
      <c r="AF129" s="792">
        <v>66589828</v>
      </c>
      <c r="AG129" s="790"/>
      <c r="AH129" s="790"/>
      <c r="AI129" s="790"/>
      <c r="AJ129" s="791"/>
      <c r="AK129" s="792">
        <v>68232034</v>
      </c>
      <c r="AL129" s="790"/>
      <c r="AM129" s="790"/>
      <c r="AN129" s="790"/>
      <c r="AO129" s="791"/>
      <c r="AP129" s="793"/>
      <c r="AQ129" s="794"/>
      <c r="AR129" s="794"/>
      <c r="AS129" s="794"/>
      <c r="AT129" s="795"/>
      <c r="AU129" s="217"/>
      <c r="AV129" s="217"/>
      <c r="AW129" s="217"/>
      <c r="AX129" s="761" t="s">
        <v>526</v>
      </c>
      <c r="AY129" s="762"/>
      <c r="AZ129" s="762"/>
      <c r="BA129" s="762"/>
      <c r="BB129" s="762"/>
      <c r="BC129" s="762"/>
      <c r="BD129" s="762"/>
      <c r="BE129" s="763"/>
      <c r="BF129" s="780" t="s">
        <v>397</v>
      </c>
      <c r="BG129" s="781"/>
      <c r="BH129" s="781"/>
      <c r="BI129" s="781"/>
      <c r="BJ129" s="781"/>
      <c r="BK129" s="781"/>
      <c r="BL129" s="782"/>
      <c r="BM129" s="780">
        <v>16.25</v>
      </c>
      <c r="BN129" s="781"/>
      <c r="BO129" s="781"/>
      <c r="BP129" s="781"/>
      <c r="BQ129" s="781"/>
      <c r="BR129" s="781"/>
      <c r="BS129" s="782"/>
      <c r="BT129" s="780">
        <v>30</v>
      </c>
      <c r="BU129" s="781"/>
      <c r="BV129" s="781"/>
      <c r="BW129" s="781"/>
      <c r="BX129" s="781"/>
      <c r="BY129" s="781"/>
      <c r="BZ129" s="783"/>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784" t="s">
        <v>527</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528</v>
      </c>
      <c r="X130" s="787"/>
      <c r="Y130" s="787"/>
      <c r="Z130" s="788"/>
      <c r="AA130" s="789">
        <v>11952126</v>
      </c>
      <c r="AB130" s="790"/>
      <c r="AC130" s="790"/>
      <c r="AD130" s="790"/>
      <c r="AE130" s="791"/>
      <c r="AF130" s="792">
        <v>11852634</v>
      </c>
      <c r="AG130" s="790"/>
      <c r="AH130" s="790"/>
      <c r="AI130" s="790"/>
      <c r="AJ130" s="791"/>
      <c r="AK130" s="792">
        <v>11483953</v>
      </c>
      <c r="AL130" s="790"/>
      <c r="AM130" s="790"/>
      <c r="AN130" s="790"/>
      <c r="AO130" s="791"/>
      <c r="AP130" s="793"/>
      <c r="AQ130" s="794"/>
      <c r="AR130" s="794"/>
      <c r="AS130" s="794"/>
      <c r="AT130" s="795"/>
      <c r="AU130" s="217"/>
      <c r="AV130" s="217"/>
      <c r="AW130" s="217"/>
      <c r="AX130" s="761" t="s">
        <v>529</v>
      </c>
      <c r="AY130" s="762"/>
      <c r="AZ130" s="762"/>
      <c r="BA130" s="762"/>
      <c r="BB130" s="762"/>
      <c r="BC130" s="762"/>
      <c r="BD130" s="762"/>
      <c r="BE130" s="763"/>
      <c r="BF130" s="764">
        <v>10.1</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530</v>
      </c>
      <c r="X131" s="771"/>
      <c r="Y131" s="771"/>
      <c r="Z131" s="772"/>
      <c r="AA131" s="773">
        <v>53490349</v>
      </c>
      <c r="AB131" s="774"/>
      <c r="AC131" s="774"/>
      <c r="AD131" s="774"/>
      <c r="AE131" s="775"/>
      <c r="AF131" s="776">
        <v>54737194</v>
      </c>
      <c r="AG131" s="774"/>
      <c r="AH131" s="774"/>
      <c r="AI131" s="774"/>
      <c r="AJ131" s="775"/>
      <c r="AK131" s="776">
        <v>56748081</v>
      </c>
      <c r="AL131" s="774"/>
      <c r="AM131" s="774"/>
      <c r="AN131" s="774"/>
      <c r="AO131" s="775"/>
      <c r="AP131" s="777"/>
      <c r="AQ131" s="778"/>
      <c r="AR131" s="778"/>
      <c r="AS131" s="778"/>
      <c r="AT131" s="779"/>
      <c r="AU131" s="217"/>
      <c r="AV131" s="217"/>
      <c r="AW131" s="217"/>
      <c r="AX131" s="739" t="s">
        <v>531</v>
      </c>
      <c r="AY131" s="740"/>
      <c r="AZ131" s="740"/>
      <c r="BA131" s="740"/>
      <c r="BB131" s="740"/>
      <c r="BC131" s="740"/>
      <c r="BD131" s="740"/>
      <c r="BE131" s="741"/>
      <c r="BF131" s="742">
        <v>64.099999999999994</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48" t="s">
        <v>532</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533</v>
      </c>
      <c r="W132" s="752"/>
      <c r="X132" s="752"/>
      <c r="Y132" s="752"/>
      <c r="Z132" s="753"/>
      <c r="AA132" s="754">
        <v>10.021095580000001</v>
      </c>
      <c r="AB132" s="755"/>
      <c r="AC132" s="755"/>
      <c r="AD132" s="755"/>
      <c r="AE132" s="756"/>
      <c r="AF132" s="757">
        <v>10.26766005</v>
      </c>
      <c r="AG132" s="755"/>
      <c r="AH132" s="755"/>
      <c r="AI132" s="755"/>
      <c r="AJ132" s="756"/>
      <c r="AK132" s="757">
        <v>10.22976266</v>
      </c>
      <c r="AL132" s="755"/>
      <c r="AM132" s="755"/>
      <c r="AN132" s="755"/>
      <c r="AO132" s="756"/>
      <c r="AP132" s="758"/>
      <c r="AQ132" s="759"/>
      <c r="AR132" s="759"/>
      <c r="AS132" s="759"/>
      <c r="AT132" s="760"/>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534</v>
      </c>
      <c r="W133" s="731"/>
      <c r="X133" s="731"/>
      <c r="Y133" s="731"/>
      <c r="Z133" s="732"/>
      <c r="AA133" s="733">
        <v>9.8000000000000007</v>
      </c>
      <c r="AB133" s="734"/>
      <c r="AC133" s="734"/>
      <c r="AD133" s="734"/>
      <c r="AE133" s="735"/>
      <c r="AF133" s="733">
        <v>9.8000000000000007</v>
      </c>
      <c r="AG133" s="734"/>
      <c r="AH133" s="734"/>
      <c r="AI133" s="734"/>
      <c r="AJ133" s="735"/>
      <c r="AK133" s="733">
        <v>10.1</v>
      </c>
      <c r="AL133" s="734"/>
      <c r="AM133" s="734"/>
      <c r="AN133" s="734"/>
      <c r="AO133" s="735"/>
      <c r="AP133" s="736"/>
      <c r="AQ133" s="737"/>
      <c r="AR133" s="737"/>
      <c r="AS133" s="737"/>
      <c r="AT133" s="738"/>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2gnJYFsJHPMMlvHnZWXcvo6VkEUjNkTfZmFEOszUFHpIDTh8GdjQPdem7ScLNMshwLN00g12dnYXKacox7YPEA==" saltValue="uHcDnLQvUfpTYJjWTZrG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535</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8rwDgGxdQ8pccbb+RlUkuZ+GIGrW7FBJWhhR6mFl53f2uPtkb/E6kIuwkeeS5NtRyUMv+lZljEZh8GQ7K3TQw==" saltValue="8lMqC45GG/WETI9IVVbj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536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537</v>
      </c>
      <c r="AL6" s="250"/>
      <c r="AM6" s="250"/>
      <c r="AN6" s="250"/>
    </row>
    <row r="7" spans="1:46" ht="13.5" customHeight="1" x14ac:dyDescent="0.15">
      <c r="A7" s="249"/>
      <c r="AK7" s="252"/>
      <c r="AL7" s="253"/>
      <c r="AM7" s="253"/>
      <c r="AN7" s="254"/>
      <c r="AO7" s="1128" t="s">
        <v>538</v>
      </c>
      <c r="AP7" s="255"/>
      <c r="AQ7" s="256" t="s">
        <v>539</v>
      </c>
      <c r="AR7" s="257"/>
    </row>
    <row r="8" spans="1:46" x14ac:dyDescent="0.15">
      <c r="A8" s="249"/>
      <c r="AK8" s="258"/>
      <c r="AL8" s="259"/>
      <c r="AM8" s="259"/>
      <c r="AN8" s="260"/>
      <c r="AO8" s="1129"/>
      <c r="AP8" s="261" t="s">
        <v>540</v>
      </c>
      <c r="AQ8" s="262" t="s">
        <v>541</v>
      </c>
      <c r="AR8" s="263" t="s">
        <v>542</v>
      </c>
    </row>
    <row r="9" spans="1:46" x14ac:dyDescent="0.15">
      <c r="A9" s="249"/>
      <c r="AK9" s="1140" t="s">
        <v>543</v>
      </c>
      <c r="AL9" s="1141"/>
      <c r="AM9" s="1141"/>
      <c r="AN9" s="1142"/>
      <c r="AO9" s="264">
        <v>20982939</v>
      </c>
      <c r="AP9" s="264">
        <v>82611</v>
      </c>
      <c r="AQ9" s="265">
        <v>62943</v>
      </c>
      <c r="AR9" s="266">
        <v>31.2</v>
      </c>
    </row>
    <row r="10" spans="1:46" ht="13.5" customHeight="1" x14ac:dyDescent="0.15">
      <c r="A10" s="249"/>
      <c r="AK10" s="1140" t="s">
        <v>544</v>
      </c>
      <c r="AL10" s="1141"/>
      <c r="AM10" s="1141"/>
      <c r="AN10" s="1142"/>
      <c r="AO10" s="267">
        <v>986</v>
      </c>
      <c r="AP10" s="267">
        <v>4</v>
      </c>
      <c r="AQ10" s="268">
        <v>1681</v>
      </c>
      <c r="AR10" s="269">
        <v>-99.8</v>
      </c>
    </row>
    <row r="11" spans="1:46" ht="13.5" customHeight="1" x14ac:dyDescent="0.15">
      <c r="A11" s="249"/>
      <c r="AK11" s="1140" t="s">
        <v>545</v>
      </c>
      <c r="AL11" s="1141"/>
      <c r="AM11" s="1141"/>
      <c r="AN11" s="1142"/>
      <c r="AO11" s="267">
        <v>135798</v>
      </c>
      <c r="AP11" s="267">
        <v>535</v>
      </c>
      <c r="AQ11" s="268">
        <v>656</v>
      </c>
      <c r="AR11" s="269">
        <v>-18.399999999999999</v>
      </c>
    </row>
    <row r="12" spans="1:46" ht="13.5" customHeight="1" x14ac:dyDescent="0.15">
      <c r="A12" s="249"/>
      <c r="AK12" s="1140" t="s">
        <v>546</v>
      </c>
      <c r="AL12" s="1141"/>
      <c r="AM12" s="1141"/>
      <c r="AN12" s="1142"/>
      <c r="AO12" s="267">
        <v>2272</v>
      </c>
      <c r="AP12" s="267">
        <v>9</v>
      </c>
      <c r="AQ12" s="268">
        <v>24</v>
      </c>
      <c r="AR12" s="269">
        <v>-62.5</v>
      </c>
    </row>
    <row r="13" spans="1:46" ht="13.5" customHeight="1" x14ac:dyDescent="0.15">
      <c r="A13" s="249"/>
      <c r="AK13" s="1140" t="s">
        <v>547</v>
      </c>
      <c r="AL13" s="1141"/>
      <c r="AM13" s="1141"/>
      <c r="AN13" s="1142"/>
      <c r="AO13" s="267">
        <v>706915</v>
      </c>
      <c r="AP13" s="267">
        <v>2783</v>
      </c>
      <c r="AQ13" s="268">
        <v>1968</v>
      </c>
      <c r="AR13" s="269">
        <v>41.4</v>
      </c>
    </row>
    <row r="14" spans="1:46" ht="13.5" customHeight="1" x14ac:dyDescent="0.15">
      <c r="A14" s="249"/>
      <c r="AK14" s="1140" t="s">
        <v>548</v>
      </c>
      <c r="AL14" s="1141"/>
      <c r="AM14" s="1141"/>
      <c r="AN14" s="1142"/>
      <c r="AO14" s="267">
        <v>260810</v>
      </c>
      <c r="AP14" s="267">
        <v>1027</v>
      </c>
      <c r="AQ14" s="268">
        <v>1222</v>
      </c>
      <c r="AR14" s="269">
        <v>-16</v>
      </c>
    </row>
    <row r="15" spans="1:46" ht="13.5" customHeight="1" x14ac:dyDescent="0.15">
      <c r="A15" s="249"/>
      <c r="AK15" s="1143" t="s">
        <v>549</v>
      </c>
      <c r="AL15" s="1144"/>
      <c r="AM15" s="1144"/>
      <c r="AN15" s="1145"/>
      <c r="AO15" s="267">
        <v>-1263054</v>
      </c>
      <c r="AP15" s="267">
        <v>-4973</v>
      </c>
      <c r="AQ15" s="268">
        <v>-3725</v>
      </c>
      <c r="AR15" s="269">
        <v>33.5</v>
      </c>
    </row>
    <row r="16" spans="1:46" x14ac:dyDescent="0.15">
      <c r="A16" s="249"/>
      <c r="AK16" s="1143" t="s">
        <v>189</v>
      </c>
      <c r="AL16" s="1144"/>
      <c r="AM16" s="1144"/>
      <c r="AN16" s="1145"/>
      <c r="AO16" s="267">
        <v>20826666</v>
      </c>
      <c r="AP16" s="267">
        <v>81996</v>
      </c>
      <c r="AQ16" s="268">
        <v>64768</v>
      </c>
      <c r="AR16" s="269">
        <v>26.6</v>
      </c>
    </row>
    <row r="17" spans="1:46" x14ac:dyDescent="0.15">
      <c r="A17" s="249"/>
    </row>
    <row r="18" spans="1:46" x14ac:dyDescent="0.15">
      <c r="A18" s="249"/>
      <c r="AQ18" s="270"/>
      <c r="AR18" s="270"/>
    </row>
    <row r="19" spans="1:46" x14ac:dyDescent="0.15">
      <c r="A19" s="249"/>
      <c r="AK19" s="245" t="s">
        <v>550</v>
      </c>
    </row>
    <row r="20" spans="1:46" x14ac:dyDescent="0.15">
      <c r="A20" s="249"/>
      <c r="AK20" s="271"/>
      <c r="AL20" s="272"/>
      <c r="AM20" s="272"/>
      <c r="AN20" s="273"/>
      <c r="AO20" s="274" t="s">
        <v>551</v>
      </c>
      <c r="AP20" s="275" t="s">
        <v>552</v>
      </c>
      <c r="AQ20" s="276" t="s">
        <v>553</v>
      </c>
      <c r="AR20" s="277"/>
    </row>
    <row r="21" spans="1:46" s="250" customFormat="1" x14ac:dyDescent="0.15">
      <c r="A21" s="278"/>
      <c r="AK21" s="1146" t="s">
        <v>554</v>
      </c>
      <c r="AL21" s="1147"/>
      <c r="AM21" s="1147"/>
      <c r="AN21" s="1148"/>
      <c r="AO21" s="279">
        <v>8.36</v>
      </c>
      <c r="AP21" s="280">
        <v>6.41</v>
      </c>
      <c r="AQ21" s="281">
        <v>1.95</v>
      </c>
      <c r="AS21" s="282"/>
      <c r="AT21" s="278"/>
    </row>
    <row r="22" spans="1:46" s="250" customFormat="1" x14ac:dyDescent="0.15">
      <c r="A22" s="278"/>
      <c r="AK22" s="1146" t="s">
        <v>555</v>
      </c>
      <c r="AL22" s="1147"/>
      <c r="AM22" s="1147"/>
      <c r="AN22" s="1148"/>
      <c r="AO22" s="283">
        <v>99.7</v>
      </c>
      <c r="AP22" s="284">
        <v>99.7</v>
      </c>
      <c r="AQ22" s="285">
        <v>0</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39" t="s">
        <v>556</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0"/>
      <c r="AS27" s="245"/>
      <c r="AT27" s="245"/>
    </row>
    <row r="28" spans="1:46" ht="17.25" x14ac:dyDescent="0.15">
      <c r="A28" s="246" t="s">
        <v>557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558</v>
      </c>
      <c r="AL29" s="250"/>
      <c r="AM29" s="250"/>
      <c r="AN29" s="250"/>
      <c r="AS29" s="292"/>
    </row>
    <row r="30" spans="1:46" ht="13.5" customHeight="1" x14ac:dyDescent="0.15">
      <c r="A30" s="249"/>
      <c r="AK30" s="252"/>
      <c r="AL30" s="253"/>
      <c r="AM30" s="253"/>
      <c r="AN30" s="254"/>
      <c r="AO30" s="1128" t="s">
        <v>538</v>
      </c>
      <c r="AP30" s="255"/>
      <c r="AQ30" s="256" t="s">
        <v>539</v>
      </c>
      <c r="AR30" s="257"/>
    </row>
    <row r="31" spans="1:46" x14ac:dyDescent="0.15">
      <c r="A31" s="249"/>
      <c r="AK31" s="258"/>
      <c r="AL31" s="259"/>
      <c r="AM31" s="259"/>
      <c r="AN31" s="260"/>
      <c r="AO31" s="1129"/>
      <c r="AP31" s="261" t="s">
        <v>540</v>
      </c>
      <c r="AQ31" s="262" t="s">
        <v>541</v>
      </c>
      <c r="AR31" s="263" t="s">
        <v>542</v>
      </c>
    </row>
    <row r="32" spans="1:46" ht="27" customHeight="1" x14ac:dyDescent="0.15">
      <c r="A32" s="249"/>
      <c r="AK32" s="1130" t="s">
        <v>559</v>
      </c>
      <c r="AL32" s="1131"/>
      <c r="AM32" s="1131"/>
      <c r="AN32" s="1132"/>
      <c r="AO32" s="293">
        <v>17188311</v>
      </c>
      <c r="AP32" s="293">
        <v>67672</v>
      </c>
      <c r="AQ32" s="294">
        <v>36898</v>
      </c>
      <c r="AR32" s="295">
        <v>83.4</v>
      </c>
    </row>
    <row r="33" spans="1:46" ht="13.5" customHeight="1" x14ac:dyDescent="0.15">
      <c r="A33" s="249"/>
      <c r="AK33" s="1130" t="s">
        <v>560</v>
      </c>
      <c r="AL33" s="1131"/>
      <c r="AM33" s="1131"/>
      <c r="AN33" s="1132"/>
      <c r="AO33" s="293" t="s">
        <v>561</v>
      </c>
      <c r="AP33" s="293" t="s">
        <v>561</v>
      </c>
      <c r="AQ33" s="294">
        <v>2</v>
      </c>
      <c r="AR33" s="295" t="s">
        <v>561</v>
      </c>
    </row>
    <row r="34" spans="1:46" ht="27" customHeight="1" x14ac:dyDescent="0.15">
      <c r="A34" s="249"/>
      <c r="AK34" s="1130" t="s">
        <v>562</v>
      </c>
      <c r="AL34" s="1131"/>
      <c r="AM34" s="1131"/>
      <c r="AN34" s="1132"/>
      <c r="AO34" s="293" t="s">
        <v>561</v>
      </c>
      <c r="AP34" s="293" t="s">
        <v>561</v>
      </c>
      <c r="AQ34" s="294">
        <v>63</v>
      </c>
      <c r="AR34" s="295" t="s">
        <v>561</v>
      </c>
    </row>
    <row r="35" spans="1:46" ht="27" customHeight="1" x14ac:dyDescent="0.15">
      <c r="A35" s="249"/>
      <c r="AK35" s="1130" t="s">
        <v>563</v>
      </c>
      <c r="AL35" s="1131"/>
      <c r="AM35" s="1131"/>
      <c r="AN35" s="1132"/>
      <c r="AO35" s="293">
        <v>2433164</v>
      </c>
      <c r="AP35" s="293">
        <v>9580</v>
      </c>
      <c r="AQ35" s="294">
        <v>8350</v>
      </c>
      <c r="AR35" s="295">
        <v>14.7</v>
      </c>
    </row>
    <row r="36" spans="1:46" ht="27" customHeight="1" x14ac:dyDescent="0.15">
      <c r="A36" s="249"/>
      <c r="AK36" s="1130" t="s">
        <v>564</v>
      </c>
      <c r="AL36" s="1131"/>
      <c r="AM36" s="1131"/>
      <c r="AN36" s="1132"/>
      <c r="AO36" s="293" t="s">
        <v>561</v>
      </c>
      <c r="AP36" s="293" t="s">
        <v>561</v>
      </c>
      <c r="AQ36" s="294">
        <v>436</v>
      </c>
      <c r="AR36" s="295" t="s">
        <v>561</v>
      </c>
    </row>
    <row r="37" spans="1:46" ht="13.5" customHeight="1" x14ac:dyDescent="0.15">
      <c r="A37" s="249"/>
      <c r="AK37" s="1130" t="s">
        <v>565</v>
      </c>
      <c r="AL37" s="1131"/>
      <c r="AM37" s="1131"/>
      <c r="AN37" s="1132"/>
      <c r="AO37" s="293">
        <v>26478</v>
      </c>
      <c r="AP37" s="293">
        <v>104</v>
      </c>
      <c r="AQ37" s="294">
        <v>641</v>
      </c>
      <c r="AR37" s="295">
        <v>-83.8</v>
      </c>
    </row>
    <row r="38" spans="1:46" ht="27" customHeight="1" x14ac:dyDescent="0.15">
      <c r="A38" s="249"/>
      <c r="AK38" s="1133" t="s">
        <v>566</v>
      </c>
      <c r="AL38" s="1134"/>
      <c r="AM38" s="1134"/>
      <c r="AN38" s="1135"/>
      <c r="AO38" s="296" t="s">
        <v>561</v>
      </c>
      <c r="AP38" s="296" t="s">
        <v>561</v>
      </c>
      <c r="AQ38" s="297">
        <v>1</v>
      </c>
      <c r="AR38" s="285" t="s">
        <v>561</v>
      </c>
      <c r="AS38" s="292"/>
    </row>
    <row r="39" spans="1:46" x14ac:dyDescent="0.15">
      <c r="A39" s="249"/>
      <c r="AK39" s="1133" t="s">
        <v>567</v>
      </c>
      <c r="AL39" s="1134"/>
      <c r="AM39" s="1134"/>
      <c r="AN39" s="1135"/>
      <c r="AO39" s="293">
        <v>-2358806</v>
      </c>
      <c r="AP39" s="293">
        <v>-9287</v>
      </c>
      <c r="AQ39" s="294">
        <v>-7817</v>
      </c>
      <c r="AR39" s="295">
        <v>18.8</v>
      </c>
      <c r="AS39" s="292"/>
    </row>
    <row r="40" spans="1:46" ht="27" customHeight="1" x14ac:dyDescent="0.15">
      <c r="A40" s="249"/>
      <c r="AK40" s="1130" t="s">
        <v>568</v>
      </c>
      <c r="AL40" s="1131"/>
      <c r="AM40" s="1131"/>
      <c r="AN40" s="1132"/>
      <c r="AO40" s="293">
        <v>-11483953</v>
      </c>
      <c r="AP40" s="293">
        <v>-45213</v>
      </c>
      <c r="AQ40" s="294">
        <v>-28299</v>
      </c>
      <c r="AR40" s="295">
        <v>59.8</v>
      </c>
      <c r="AS40" s="292"/>
    </row>
    <row r="41" spans="1:46" x14ac:dyDescent="0.15">
      <c r="A41" s="249"/>
      <c r="AK41" s="1136" t="s">
        <v>300</v>
      </c>
      <c r="AL41" s="1137"/>
      <c r="AM41" s="1137"/>
      <c r="AN41" s="1138"/>
      <c r="AO41" s="293">
        <v>5805194</v>
      </c>
      <c r="AP41" s="293">
        <v>22855</v>
      </c>
      <c r="AQ41" s="294">
        <v>10277</v>
      </c>
      <c r="AR41" s="295">
        <v>122.4</v>
      </c>
      <c r="AS41" s="292"/>
    </row>
    <row r="42" spans="1:46" x14ac:dyDescent="0.15">
      <c r="A42" s="249"/>
      <c r="AK42" s="298" t="s">
        <v>569</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570</v>
      </c>
    </row>
    <row r="48" spans="1:46" x14ac:dyDescent="0.15">
      <c r="A48" s="249"/>
      <c r="AK48" s="303" t="s">
        <v>571</v>
      </c>
      <c r="AL48" s="303"/>
      <c r="AM48" s="303"/>
      <c r="AN48" s="303"/>
      <c r="AO48" s="303"/>
      <c r="AP48" s="303"/>
      <c r="AQ48" s="304"/>
      <c r="AR48" s="303"/>
    </row>
    <row r="49" spans="1:44" ht="13.5" customHeight="1" x14ac:dyDescent="0.15">
      <c r="A49" s="249"/>
      <c r="AK49" s="305"/>
      <c r="AL49" s="306"/>
      <c r="AM49" s="1123" t="s">
        <v>538</v>
      </c>
      <c r="AN49" s="1125" t="s">
        <v>572</v>
      </c>
      <c r="AO49" s="1126"/>
      <c r="AP49" s="1126"/>
      <c r="AQ49" s="1126"/>
      <c r="AR49" s="1127"/>
    </row>
    <row r="50" spans="1:44" x14ac:dyDescent="0.15">
      <c r="A50" s="249"/>
      <c r="AK50" s="307"/>
      <c r="AL50" s="308"/>
      <c r="AM50" s="1124"/>
      <c r="AN50" s="309" t="s">
        <v>573</v>
      </c>
      <c r="AO50" s="310" t="s">
        <v>574</v>
      </c>
      <c r="AP50" s="311" t="s">
        <v>575</v>
      </c>
      <c r="AQ50" s="312" t="s">
        <v>576</v>
      </c>
      <c r="AR50" s="313" t="s">
        <v>577</v>
      </c>
    </row>
    <row r="51" spans="1:44" x14ac:dyDescent="0.15">
      <c r="A51" s="249"/>
      <c r="AK51" s="305" t="s">
        <v>578</v>
      </c>
      <c r="AL51" s="306"/>
      <c r="AM51" s="314">
        <v>17395543</v>
      </c>
      <c r="AN51" s="315">
        <v>65291</v>
      </c>
      <c r="AO51" s="316">
        <v>52.1</v>
      </c>
      <c r="AP51" s="317">
        <v>48088</v>
      </c>
      <c r="AQ51" s="318">
        <v>3.6</v>
      </c>
      <c r="AR51" s="319">
        <v>48.5</v>
      </c>
    </row>
    <row r="52" spans="1:44" x14ac:dyDescent="0.15">
      <c r="A52" s="249"/>
      <c r="AK52" s="320"/>
      <c r="AL52" s="321" t="s">
        <v>579</v>
      </c>
      <c r="AM52" s="322">
        <v>9829615</v>
      </c>
      <c r="AN52" s="323">
        <v>36894</v>
      </c>
      <c r="AO52" s="324">
        <v>75.7</v>
      </c>
      <c r="AP52" s="325">
        <v>25183</v>
      </c>
      <c r="AQ52" s="326">
        <v>-4.3</v>
      </c>
      <c r="AR52" s="327">
        <v>80</v>
      </c>
    </row>
    <row r="53" spans="1:44" x14ac:dyDescent="0.15">
      <c r="A53" s="249"/>
      <c r="AK53" s="305" t="s">
        <v>580</v>
      </c>
      <c r="AL53" s="306"/>
      <c r="AM53" s="314">
        <v>10605876</v>
      </c>
      <c r="AN53" s="315">
        <v>40239</v>
      </c>
      <c r="AO53" s="316">
        <v>-38.4</v>
      </c>
      <c r="AP53" s="317">
        <v>46457</v>
      </c>
      <c r="AQ53" s="318">
        <v>-3.4</v>
      </c>
      <c r="AR53" s="319">
        <v>-35</v>
      </c>
    </row>
    <row r="54" spans="1:44" x14ac:dyDescent="0.15">
      <c r="A54" s="249"/>
      <c r="AK54" s="320"/>
      <c r="AL54" s="321" t="s">
        <v>579</v>
      </c>
      <c r="AM54" s="322">
        <v>4688552</v>
      </c>
      <c r="AN54" s="323">
        <v>17788</v>
      </c>
      <c r="AO54" s="324">
        <v>-51.8</v>
      </c>
      <c r="AP54" s="325">
        <v>24020</v>
      </c>
      <c r="AQ54" s="326">
        <v>-4.5999999999999996</v>
      </c>
      <c r="AR54" s="327">
        <v>-47.2</v>
      </c>
    </row>
    <row r="55" spans="1:44" x14ac:dyDescent="0.15">
      <c r="A55" s="249"/>
      <c r="AK55" s="305" t="s">
        <v>581</v>
      </c>
      <c r="AL55" s="306"/>
      <c r="AM55" s="314">
        <v>13117507</v>
      </c>
      <c r="AN55" s="315">
        <v>50278</v>
      </c>
      <c r="AO55" s="316">
        <v>24.9</v>
      </c>
      <c r="AP55" s="317">
        <v>51849</v>
      </c>
      <c r="AQ55" s="318">
        <v>11.6</v>
      </c>
      <c r="AR55" s="319">
        <v>13.3</v>
      </c>
    </row>
    <row r="56" spans="1:44" x14ac:dyDescent="0.15">
      <c r="A56" s="249"/>
      <c r="AK56" s="320"/>
      <c r="AL56" s="321" t="s">
        <v>579</v>
      </c>
      <c r="AM56" s="322">
        <v>5452729</v>
      </c>
      <c r="AN56" s="323">
        <v>20900</v>
      </c>
      <c r="AO56" s="324">
        <v>17.5</v>
      </c>
      <c r="AP56" s="325">
        <v>26326</v>
      </c>
      <c r="AQ56" s="326">
        <v>9.6</v>
      </c>
      <c r="AR56" s="327">
        <v>7.9</v>
      </c>
    </row>
    <row r="57" spans="1:44" x14ac:dyDescent="0.15">
      <c r="A57" s="249"/>
      <c r="AK57" s="305" t="s">
        <v>582</v>
      </c>
      <c r="AL57" s="306"/>
      <c r="AM57" s="314">
        <v>9953811</v>
      </c>
      <c r="AN57" s="315">
        <v>38648</v>
      </c>
      <c r="AO57" s="316">
        <v>-23.1</v>
      </c>
      <c r="AP57" s="317">
        <v>52191</v>
      </c>
      <c r="AQ57" s="318">
        <v>0.7</v>
      </c>
      <c r="AR57" s="319">
        <v>-23.8</v>
      </c>
    </row>
    <row r="58" spans="1:44" x14ac:dyDescent="0.15">
      <c r="A58" s="249"/>
      <c r="AK58" s="320"/>
      <c r="AL58" s="321" t="s">
        <v>579</v>
      </c>
      <c r="AM58" s="322">
        <v>3575041</v>
      </c>
      <c r="AN58" s="323">
        <v>13881</v>
      </c>
      <c r="AO58" s="324">
        <v>-33.6</v>
      </c>
      <c r="AP58" s="325">
        <v>26807</v>
      </c>
      <c r="AQ58" s="326">
        <v>1.8</v>
      </c>
      <c r="AR58" s="327">
        <v>-35.4</v>
      </c>
    </row>
    <row r="59" spans="1:44" x14ac:dyDescent="0.15">
      <c r="A59" s="249"/>
      <c r="AK59" s="305" t="s">
        <v>583</v>
      </c>
      <c r="AL59" s="306"/>
      <c r="AM59" s="314">
        <v>9555170</v>
      </c>
      <c r="AN59" s="315">
        <v>37619</v>
      </c>
      <c r="AO59" s="316">
        <v>-2.7</v>
      </c>
      <c r="AP59" s="317">
        <v>48105</v>
      </c>
      <c r="AQ59" s="318">
        <v>-7.8</v>
      </c>
      <c r="AR59" s="319">
        <v>5.0999999999999996</v>
      </c>
    </row>
    <row r="60" spans="1:44" x14ac:dyDescent="0.15">
      <c r="A60" s="249"/>
      <c r="AK60" s="320"/>
      <c r="AL60" s="321" t="s">
        <v>579</v>
      </c>
      <c r="AM60" s="322">
        <v>3143979</v>
      </c>
      <c r="AN60" s="323">
        <v>12378</v>
      </c>
      <c r="AO60" s="324">
        <v>-10.8</v>
      </c>
      <c r="AP60" s="325">
        <v>24072</v>
      </c>
      <c r="AQ60" s="326">
        <v>-10.199999999999999</v>
      </c>
      <c r="AR60" s="327">
        <v>-0.6</v>
      </c>
    </row>
    <row r="61" spans="1:44" x14ac:dyDescent="0.15">
      <c r="A61" s="249"/>
      <c r="AK61" s="305" t="s">
        <v>584</v>
      </c>
      <c r="AL61" s="328"/>
      <c r="AM61" s="314">
        <v>12125581</v>
      </c>
      <c r="AN61" s="315">
        <v>46415</v>
      </c>
      <c r="AO61" s="316">
        <v>2.6</v>
      </c>
      <c r="AP61" s="317">
        <v>49338</v>
      </c>
      <c r="AQ61" s="329">
        <v>0.9</v>
      </c>
      <c r="AR61" s="319">
        <v>1.7</v>
      </c>
    </row>
    <row r="62" spans="1:44" x14ac:dyDescent="0.15">
      <c r="A62" s="249"/>
      <c r="AK62" s="320"/>
      <c r="AL62" s="321" t="s">
        <v>579</v>
      </c>
      <c r="AM62" s="322">
        <v>5337983</v>
      </c>
      <c r="AN62" s="323">
        <v>20368</v>
      </c>
      <c r="AO62" s="324">
        <v>-0.6</v>
      </c>
      <c r="AP62" s="325">
        <v>25282</v>
      </c>
      <c r="AQ62" s="326">
        <v>-1.5</v>
      </c>
      <c r="AR62" s="327">
        <v>0.9</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ujzMaRx4G9EROiYhVVc6E0OgjdYhp5vunaqG+KScSme5U1hWyTR6oEg9mhwMQI5BQJBygPdfhwbimeJ2o9f+w==" saltValue="3LZo8EZhQLUzpxs9dcaG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586</v>
      </c>
    </row>
    <row r="121" spans="125:125" ht="13.5" hidden="1" customHeight="1" x14ac:dyDescent="0.15">
      <c r="DU121" s="243"/>
    </row>
  </sheetData>
  <sheetProtection algorithmName="SHA-512" hashValue="pvCQ/6JKw2++NYCOaWA9EOM7Hhdn4eKHgJ4OJlR2oGgy7MKywnWvkrDF5TBEyrb99aGoD2rlW1ZfBy2rqwP7HA==" saltValue="XarZA74B9liehc8/URcA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587</v>
      </c>
    </row>
  </sheetData>
  <sheetProtection algorithmName="SHA-512" hashValue="GwtoLKWnHgTFjFWYYxPYTMcC0gOjvFOPLJ8l8dXVR5KXi23p4Ar3B2Mllfhs9hcYlVVwp+WST+z8Uz5/e/JBsw==" saltValue="eIz+JCSiwYD3XaCb6OCx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149" t="s">
        <v>3</v>
      </c>
      <c r="D47" s="1149"/>
      <c r="E47" s="1150"/>
      <c r="F47" s="11">
        <v>12.79</v>
      </c>
      <c r="G47" s="12">
        <v>10.46</v>
      </c>
      <c r="H47" s="12">
        <v>9.44</v>
      </c>
      <c r="I47" s="12">
        <v>8.93</v>
      </c>
      <c r="J47" s="13">
        <v>9.93</v>
      </c>
    </row>
    <row r="48" spans="2:10" ht="57.75" customHeight="1" x14ac:dyDescent="0.15">
      <c r="B48" s="14"/>
      <c r="C48" s="1151" t="s">
        <v>4</v>
      </c>
      <c r="D48" s="1151"/>
      <c r="E48" s="1152"/>
      <c r="F48" s="15">
        <v>3.22</v>
      </c>
      <c r="G48" s="16">
        <v>3.95</v>
      </c>
      <c r="H48" s="16">
        <v>3.61</v>
      </c>
      <c r="I48" s="16">
        <v>3.81</v>
      </c>
      <c r="J48" s="17">
        <v>6.44</v>
      </c>
    </row>
    <row r="49" spans="2:10" ht="57.75" customHeight="1" thickBot="1" x14ac:dyDescent="0.2">
      <c r="B49" s="18"/>
      <c r="C49" s="1153" t="s">
        <v>5</v>
      </c>
      <c r="D49" s="1153"/>
      <c r="E49" s="1154"/>
      <c r="F49" s="19" t="s">
        <v>593</v>
      </c>
      <c r="G49" s="20" t="s">
        <v>594</v>
      </c>
      <c r="H49" s="20" t="s">
        <v>595</v>
      </c>
      <c r="I49" s="20" t="s">
        <v>596</v>
      </c>
      <c r="J49" s="21">
        <v>3.94</v>
      </c>
    </row>
    <row r="50" spans="2:10" x14ac:dyDescent="0.15"/>
  </sheetData>
  <sheetProtection algorithmName="SHA-512" hashValue="7OtrGa+tH02QDuGZwnfnftjm6iN4wtxpMxiH4Sh/rvYjCOnLSssGtPL9FfzDfgWaGOCLLNE9DUPFaq4Eb8Us7g==" saltValue="/Gf2pOsu3qjLYs6VgrMu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2023-03-20T04:17:58Z</cp:lastPrinted>
  <dcterms:created xsi:type="dcterms:W3CDTF">2023-02-20T06:46:21Z</dcterms:created>
  <dcterms:modified xsi:type="dcterms:W3CDTF">2023-11-10T01:00:04Z</dcterms:modified>
  <cp:category/>
</cp:coreProperties>
</file>