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P:\財政\復旧中_20150213バックアップ\1 財政共有\2 決算\5 財政状況資料集\R3年度分\20　ストック\02　提出\統合後（提出分）\"/>
    </mc:Choice>
  </mc:AlternateContent>
  <xr:revisionPtr revIDLastSave="0" documentId="13_ncr:1_{232D73A1-D951-422A-9217-31B0EA3CD265}" xr6:coauthVersionLast="36" xr6:coauthVersionMax="47" xr10:uidLastSave="{00000000-0000-0000-0000-000000000000}"/>
  <bookViews>
    <workbookView xWindow="0" yWindow="0" windowWidth="28800" windowHeight="121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R102" i="12"/>
  <c r="AA31"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O37" i="10"/>
  <c r="AM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<sst xmlns="http://schemas.openxmlformats.org/spreadsheetml/2006/main" count="1096" uniqueCount="614">
  <si>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</si>
  <si>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</si>
  <si>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</si>
  <si>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</si>
  <si>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</si>
  <si>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</si>
  <si>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</si>
  <si>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</si>
  <si>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</si>
  <si>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</si>
  <si>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</si>
  <si>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</si>
  <si>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</si>
  <si>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</si>
  <si>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</si>
  <si>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</si>
  <si>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</si>
  <si>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</si>
  <si>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</si>
  <si>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</si>
  <si>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</si>
  <si>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</si>
  <si>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</si>
  <si>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</si>
  <si>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</si>
  <si>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</si>
  <si>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</si>
  <si>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</si>
  <si>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</si>
  <si>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</si>
  <si>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</si>
  <si>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</si>
  <si>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</si>
  <si>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</si>
  <si>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</si>
  <si>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</si>
  <si>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</si>
  <si>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</si>
  <si>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</si>
  <si>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</si>
  <si>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</si>
  <si>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</si>
  <si>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</si>
  <si>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</si>
  <si>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</si>
  <si>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</si>
  <si>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</si>
  <si>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</si>
  <si>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</si>
  <si>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</si>
  <si>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</si>
  <si>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</si>
  <si>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</si>
  <si>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</si>
  <si>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</si>
  <si>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</si>
  <si>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</si>
  <si>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</si>
  <si>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</si>
  <si>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</si>
  <si>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</si>
  <si>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</si>
  <si>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</si>
  <si>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</si>
  <si>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</si>
  <si>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</si>
  <si>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</si>
  <si>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</si>
  <si>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</si>
  <si>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</si>
  <si>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</si>
  <si>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</si>
  <si>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</si>
  <si>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</si>
  <si>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</si>
  <si>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</si>
  <si>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</si>
  <si>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</si>
  <si>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</si>
  <si>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</si>
  <si>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</si>
  <si>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</si>
  <si>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</si>
  <si>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</si>
  <si>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</si>
  <si>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</si>
  <si>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</si>
  <si>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</si>
  <si>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</si>
  <si>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</si>
  <si>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</si>
  <si>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</si>
  <si>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</si>
  <si>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</si>
  <si>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</si>
  <si>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</si>
  <si>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</si>
  <si>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光市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</si>
  <si>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</si>
  <si>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</si>
  <si>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</si>
  <si>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</si>
  <si>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</si>
  <si>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</si>
  <si>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</si>
  <si>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</si>
  <si>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</si>
  <si>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</si>
  <si>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</si>
  <si>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</si>
  <si>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</si>
  <si>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</si>
  <si>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</si>
  <si>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</si>
  <si>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</si>
  <si>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</si>
  <si>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</si>
  <si>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</si>
  <si>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</si>
  <si>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</si>
  <si>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</si>
  <si>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</si>
  <si>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</si>
  <si>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</si>
  <si>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</si>
  <si>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</si>
  <si>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</si>
  <si>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</si>
  <si>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</si>
  <si>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</si>
  <si>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</si>
  <si>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</si>
  <si>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</si>
  <si>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</si>
  <si>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</si>
  <si>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</si>
  <si>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</si>
  <si>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</si>
  <si>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</si>
  <si>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</si>
  <si>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</si>
  <si>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</si>
  <si>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</si>
  <si>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</si>
  <si>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</si>
  <si>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</si>
  <si>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</si>
  <si>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</si>
  <si>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</si>
  <si>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</si>
  <si>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</si>
  <si>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</si>
  <si>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</si>
  <si>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</si>
  <si>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</si>
  <si>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</si>
  <si>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</si>
  <si>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</si>
  <si>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</si>
  <si>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</si>
  <si>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</si>
  <si>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</si>
  <si>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</si>
  <si>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</si>
  <si>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</si>
  <si>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</si>
  <si>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</si>
  <si>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</si>
  <si>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</si>
  <si>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</si>
  <si>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</si>
  <si>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</si>
  <si>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</si>
  <si>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</si>
  <si>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</si>
  <si>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</si>
  <si>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</si>
  <si>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</si>
  <si>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</si>
  <si>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</si>
  <si>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</si>
  <si>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</si>
  <si>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</si>
  <si>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</si>
  <si>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</si>
  <si>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</si>
  <si>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</si>
  <si>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</si>
  <si>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</si>
  <si>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</si>
  <si>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</si>
  <si>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</si>
  <si>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</si>
  <si>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</si>
  <si>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</si>
  <si>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</si>
  <si>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</si>
  <si>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</si>
  <si>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</si>
  <si>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</si>
  <si>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</si>
  <si>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</si>
  <si>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</si>
  <si>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</si>
  <si>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</si>
  <si>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</si>
  <si>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</si>
  <si>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</si>
  <si>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</si>
  <si>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</si>
  <si>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</si>
  <si>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</si>
  <si>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</si>
  <si>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</si>
  <si>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</si>
  <si>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</si>
  <si>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</si>
  <si>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</si>
  <si>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</si>
  <si>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</si>
  <si>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</si>
  <si>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</si>
  <si>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</si>
  <si>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</si>
  <si>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</si>
  <si>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</si>
  <si>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</si>
  <si>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</si>
  <si>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</si>
  <si>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</si>
  <si>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</si>
  <si>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</si>
  <si>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</si>
  <si>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</si>
  <si>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</si>
  <si>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</si>
  <si>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</si>
  <si>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</si>
  <si>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</si>
  <si>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</si>
  <si>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</si>
  <si>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</si>
  <si>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</si>
  <si>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</si>
  <si>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</si>
  <si>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</si>
  <si>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</si>
  <si>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</si>
  <si>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</si>
  <si>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</si>
  <si>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</si>
  <si>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</si>
  <si>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</si>
  <si>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</si>
  <si>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</si>
  <si>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</si>
  <si>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</si>
  <si>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</si>
  <si>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</si>
  <si>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</si>
  <si>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</si>
  <si>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</si>
  <si>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</si>
  <si>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</si>
  <si>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</si>
  <si>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</si>
  <si>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</si>
  <si>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</si>
  <si>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</si>
  <si>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</si>
  <si>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</si>
  <si>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</si>
  <si>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</si>
  <si>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</si>
  <si>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</si>
  <si>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</si>
  <si>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</si>
  <si>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</si>
  <si>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</si>
  <si>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</si>
  <si>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</si>
  <si>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</si>
  <si>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</si>
  <si>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</si>
  <si>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</si>
  <si>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</si>
  <si>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</si>
  <si>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</si>
  <si>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</si>
  <si>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</si>
  <si>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</si>
  <si>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</si>
  <si>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</si>
  <si>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</si>
  <si>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</si>
  <si>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</si>
  <si>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</si>
  <si>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</si>
  <si>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</si>
  <si>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山口県光市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</si>
  <si>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</si>
  <si>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</si>
  <si>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</si>
  <si>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</si>
  <si>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</si>
  <si>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</si>
  <si>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</si>
  <si>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</si>
  <si>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</si>
  <si>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</si>
  <si>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</si>
  <si>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</si>
  <si>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</si>
  <si>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</si>
  <si>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</si>
  <si>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</si>
  <si>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</si>
  <si>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</si>
  <si>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</si>
  <si>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</si>
  <si>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</si>
  <si>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</si>
  <si>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</si>
  <si>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</si>
  <si>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</si>
  <si>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</si>
  <si>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</si>
  <si>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</si>
  <si>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</si>
  <si>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</si>
  <si>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</si>
  <si>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</si>
  <si>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</si>
  <si>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</si>
  <si>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</si>
  <si>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</si>
  <si>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</si>
  <si>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</si>
  <si>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</si>
  <si>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</si>
  <si>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介護老人保健施設事業会計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</si>
  <si>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</si>
  <si>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</si>
  <si>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</si>
  <si>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</si>
  <si>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</si>
  <si>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</si>
  <si>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</si>
  <si>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</si>
  <si>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</si>
  <si>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</si>
  <si>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</si>
  <si>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</si>
  <si>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</si>
  <si>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</si>
  <si>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</si>
  <si>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</si>
  <si>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</si>
  <si>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</si>
  <si>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</si>
  <si>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</si>
  <si>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</si>
  <si>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</si>
  <si>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</si>
  <si>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</si>
  <si>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</si>
  <si>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</si>
  <si>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</si>
  <si>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</si>
  <si>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</si>
  <si>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</si>
  <si>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</si>
  <si>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</si>
  <si>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</si>
  <si>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</si>
  <si>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</si>
  <si>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</si>
  <si>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</si>
  <si>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</si>
  <si>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</si>
  <si>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</si>
  <si>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</si>
  <si>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</si>
  <si>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</si>
  <si>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</si>
  <si>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</si>
  <si>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</si>
  <si>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</si>
  <si>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</si>
  <si>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</si>
  <si>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</si>
  <si>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</si>
  <si>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</si>
  <si>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</si>
  <si>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</si>
  <si>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</si>
  <si>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</si>
  <si>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</si>
  <si>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</si>
  <si>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</si>
  <si>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</si>
  <si>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</si>
  <si>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</si>
  <si>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</si>
  <si>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</si>
  <si>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</si>
  <si>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</si>
  <si>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</si>
  <si>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</si>
  <si>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</si>
  <si>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介護老人保健施設事業会計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</si>
  <si>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</si>
  <si>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</si>
  <si>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</si>
  <si>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</si>
  <si>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</si>
  <si>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</si>
  <si>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</si>
  <si>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</si>
  <si>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</si>
  <si>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</si>
  <si>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</si>
  <si>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</si>
  <si>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</si>
  <si>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</si>
  <si>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</si>
  <si>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</si>
  <si>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</si>
  <si>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</si>
  <si>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</si>
  <si>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</si>
  <si>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</si>
  <si>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</si>
  <si>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</si>
  <si>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</si>
  <si>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</si>
  <si>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</si>
  <si>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</si>
  <si>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</si>
  <si>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</si>
  <si>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</si>
  <si>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</si>
  <si>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</si>
  <si>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</si>
  <si>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</si>
  <si>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</si>
  <si>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</si>
  <si>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</si>
  <si>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</si>
  <si>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</si>
  <si>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</si>
  <si>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</si>
  <si>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</si>
  <si>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</si>
  <si>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</si>
  <si>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</si>
  <si>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</si>
  <si>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</si>
  <si>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</si>
  <si>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</si>
  <si>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</si>
  <si>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</si>
  <si>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</si>
  <si>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</si>
  <si>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</si>
  <si>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</si>
  <si>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</si>
  <si>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</si>
  <si>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</si>
  <si>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</si>
  <si>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</si>
  <si>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</si>
  <si>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</si>
  <si>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</si>
  <si>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</si>
  <si>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</si>
  <si>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</si>
  <si>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</si>
  <si>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</si>
  <si>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</si>
  <si>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</si>
  <si>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</si>
  <si>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</si>
  <si>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</si>
  <si>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</si>
  <si>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</si>
  <si>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</si>
  <si>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</si>
  <si>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</si>
  <si>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</si>
  <si>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</si>
  <si>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</si>
  <si>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</si>
  <si>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</si>
  <si>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</si>
  <si>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</si>
  <si>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病院事業会計</t>
  </si>
  <si>
    <t>水道事業会計</t>
  </si>
  <si>
    <t>一般会計</t>
  </si>
  <si>
    <t>下水道事業会計</t>
  </si>
  <si>
    <t>介護保険特別会計</t>
  </si>
  <si>
    <t>国民健康保険特別会計</t>
  </si>
  <si>
    <t>介護老人保健施設事業会計</t>
  </si>
  <si>
    <t>後期高齢者医療特別会計</t>
  </si>
  <si>
    <t>その他会計（赤字）</t>
  </si>
  <si>
    <t>▲ 0.07</t>
  </si>
  <si>
    <t>その他会計（黒字）</t>
  </si>
  <si>
    <t>（百万円）</t>
    <phoneticPr fontId="5"/>
  </si>
  <si>
    <t>H28末</t>
    <phoneticPr fontId="5"/>
  </si>
  <si>
    <t>H29末</t>
    <phoneticPr fontId="5"/>
  </si>
  <si>
    <t>H30末</t>
    <phoneticPr fontId="5"/>
  </si>
  <si>
    <t>R01末</t>
    <phoneticPr fontId="5"/>
  </si>
  <si>
    <t>R02末</t>
    <phoneticPr fontId="5"/>
  </si>
  <si>
    <t>周南地区衛生施設組合（一般会計）</t>
    <phoneticPr fontId="2"/>
  </si>
  <si>
    <t>光地区消防組合（一般会計）</t>
    <phoneticPr fontId="2"/>
  </si>
  <si>
    <t>周南東部環境施設組合（一般会計）</t>
    <phoneticPr fontId="2"/>
  </si>
  <si>
    <t>山口県市町総合事務組合（一般会計）</t>
    <phoneticPr fontId="2"/>
  </si>
  <si>
    <t>山口県市町総合事務組合（非常勤職員公務災害補償特別会計）</t>
    <phoneticPr fontId="2"/>
  </si>
  <si>
    <t>山口県市町総合事務組合（山口県市町公平委員会特別会計）</t>
    <phoneticPr fontId="2"/>
  </si>
  <si>
    <t>山口県市町総合事務組合（山口県自治会館管理特別会計）</t>
    <phoneticPr fontId="2"/>
  </si>
  <si>
    <t>山口県後期高齢者医療広域連合（一般会計）</t>
    <phoneticPr fontId="2"/>
  </si>
  <si>
    <t>山口県後期高齢者医療広域連合（後期高齢者医療特別会計）</t>
    <phoneticPr fontId="2"/>
  </si>
  <si>
    <t>牛島海運</t>
    <phoneticPr fontId="2"/>
  </si>
  <si>
    <t>光市スポーツ振興会</t>
    <phoneticPr fontId="2"/>
  </si>
  <si>
    <t>光市文化振興財団</t>
    <phoneticPr fontId="2"/>
  </si>
  <si>
    <t>山口県市町総合事務組合（交通災害共済特別会計）</t>
    <phoneticPr fontId="2"/>
  </si>
  <si>
    <t>光市未来創造基金</t>
    <phoneticPr fontId="5"/>
  </si>
  <si>
    <t>光市公共施設等整備基金</t>
    <phoneticPr fontId="5"/>
  </si>
  <si>
    <t>光市漁業振興基金</t>
    <phoneticPr fontId="5"/>
  </si>
  <si>
    <t>光市スポーツ振興基金</t>
    <phoneticPr fontId="5"/>
  </si>
  <si>
    <t>光市森林環境基金</t>
    <phoneticPr fontId="5"/>
  </si>
  <si>
    <t>歳出の状況（単位 千円・％）</t>
  </si>
  <si>
    <t>目的別歳出の状況（単位 千円・％）</t>
  </si>
  <si>
    <t>地方譲与税</t>
  </si>
  <si>
    <t>　法定普通税</t>
  </si>
  <si>
    <t>　　市町村民税</t>
  </si>
  <si>
    <t>　　　個人均等割</t>
  </si>
  <si>
    <t>　　　所得割</t>
  </si>
  <si>
    <t>分離課税所得割交付金</t>
  </si>
  <si>
    <t>　　　法人均等割</t>
  </si>
  <si>
    <t>　　　法人税割</t>
  </si>
  <si>
    <t>　　固定資産税</t>
  </si>
  <si>
    <t>　　　うち純固定資産税</t>
  </si>
  <si>
    <t>　　軽自動車税</t>
  </si>
  <si>
    <t>　　市町村たばこ税</t>
  </si>
  <si>
    <t>自動車税環境性能割交付金</t>
  </si>
  <si>
    <t>　　鉱産税</t>
  </si>
  <si>
    <t>法人事業税交付金</t>
  </si>
  <si>
    <t>　　特別土地保有税</t>
  </si>
  <si>
    <t>　法定外普通税</t>
  </si>
  <si>
    <t>　個人住民税減収補塡特例交付金</t>
  </si>
  <si>
    <t>前年度繰上充用金</t>
  </si>
  <si>
    <t>　法定目的税</t>
  </si>
  <si>
    <t>　　入湯税</t>
  </si>
  <si>
    <t>　新型コロナウイルス感染症対策地方税減収補塡特別交付金</t>
  </si>
  <si>
    <t>　　事業所税</t>
  </si>
  <si>
    <t>　　都市計画税</t>
  </si>
  <si>
    <t>構成比</t>
  </si>
  <si>
    <t>充当一般財源等</t>
  </si>
  <si>
    <t>　普通交付税</t>
  </si>
  <si>
    <t>　　水利地益税等</t>
  </si>
  <si>
    <t>　特別交付税</t>
  </si>
  <si>
    <t>　法定外目的税</t>
  </si>
  <si>
    <t>　人件費</t>
  </si>
  <si>
    <t>　震災復興特別交付税</t>
  </si>
  <si>
    <t>(一般財源計)</t>
  </si>
  <si>
    <t>　扶助費</t>
  </si>
  <si>
    <t>交通安全対策特別交付金</t>
  </si>
  <si>
    <t>　公債費</t>
  </si>
  <si>
    <t>　うち元金</t>
  </si>
  <si>
    <t>　うち利子</t>
  </si>
  <si>
    <t>・計</t>
  </si>
  <si>
    <t>一時借入金利子</t>
  </si>
  <si>
    <t>　物件費</t>
  </si>
  <si>
    <t>　維持補修費</t>
  </si>
  <si>
    <t>病院</t>
  </si>
  <si>
    <t>　　うち一部事務組合負担金</t>
  </si>
  <si>
    <t>下水道</t>
  </si>
  <si>
    <t>　繰出金</t>
  </si>
  <si>
    <t>介護サービス</t>
  </si>
  <si>
    <t>　積立金</t>
  </si>
  <si>
    <t>上水道</t>
  </si>
  <si>
    <t>被保険者
1人当り</t>
  </si>
  <si>
    <t>保険税(料)収入額</t>
  </si>
  <si>
    <t>　投資・出資金・貸付金</t>
  </si>
  <si>
    <t>国民健康保険</t>
  </si>
  <si>
    <t>　前年度繰上充用金</t>
  </si>
  <si>
    <t>　うち猶予特例債</t>
  </si>
  <si>
    <t>その他</t>
  </si>
  <si>
    <t>保険給付費</t>
  </si>
  <si>
    <t>　うち臨時財政対策債</t>
  </si>
  <si>
    <t>　　うち人件費</t>
  </si>
  <si>
    <t>歳入合計</t>
  </si>
  <si>
    <t>普通建設事業費</t>
  </si>
  <si>
    <t>　うち補助</t>
  </si>
  <si>
    <t>　うち単独</t>
  </si>
  <si>
    <t>災害復旧事業費</t>
  </si>
  <si>
    <t>失業対策事業費</t>
  </si>
  <si>
    <t>※2：各会計の一覧は主な会計（10会計まで）を記載している。</t>
    <phoneticPr fontId="28"/>
  </si>
  <si>
    <t>※3：地方公共団体が損失補塡等を行っている出資法人で、健全化法の算出対象となっている団体については、「地方公社・第三セクター等」の団体名に○印を付与している。</t>
    <phoneticPr fontId="5"/>
  </si>
  <si>
    <t>※4：資金不足比率欄には、資金が不足している会計のみ記載している。</t>
    <phoneticPr fontId="5"/>
  </si>
  <si>
    <t>※7：人口については、調査対象年度の1月1日現在の住民基本台帳に登載されている人口に基づいている。</t>
    <phoneticPr fontId="29"/>
  </si>
  <si>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</si>
  <si>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</si>
  <si>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</si>
  <si>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類似団体内平均値と比較して、将来負担比率は下回り、有形固定資産減価償却率は高い水準となった。
　将来負担比率については、公営企業債等繰入見込額の減少等による将来負担額の減などにより、前年度と比べて22.4ポイント減少した。
　有形固定資産減価償却率については、有形固定資産額のうちそれぞれ1割程度を占める学校施設、橋りょう・トンネル、公営住宅の有形固定資産減価償却率が70％以上と類似団体平均と比べて高いことなどが数値を押し上げている要因であり、将来負担比率上昇の抑制策を前提とした施設の保全対策を計画的に進め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</si>
  <si>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</si>
  <si>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</si>
  <si>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</si>
  <si>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</si>
  <si>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</si>
  <si>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</si>
  <si>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公債費比率については、3ヵ年平均で前年度と比べて1.0ポイント低下し、類似団体平均及び山口県平均を下回ったものの、全国平均を上回っている。令和３年度単年度の実質公債費比率は、臨時財政対策債や普通交付税が増加したものの、都市計画税充当可能額が減少し、地方債元利償還金が増加したことなどにより、前年度と比べて0.2ポイント減少した。
　将来負担比率については、公営企業債等繰入見込額が減少等による将来負担額の減などにより、前年度と比べて22.4ポイント減少した。</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</si>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</sst>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181" fontId="20" fillId="0" borderId="41" xfId="11" applyNumberFormat="1" applyFont="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14D771A-A1D7-467B-BCC6-C0CA138F203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76347</c:v>
                </c:pt>
                <c:pt idx="4">
                  <c:v>69604</c:v>
                </c:pt>
              </c:numCache>
            </c:numRef>
          </c:val>
          <c:smooth val="0"/>
          <c:extLst>
            <c:ext xmlns:c16="http://schemas.microsoft.com/office/drawing/2014/chart" uri="{C3380CC4-5D6E-409C-BE32-E72D297353CC}">
              <c16:uniqueId val="{00000000-C239-46DE-9EF8-F22F5E66FA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21864</c:v>
                </c:pt>
                <c:pt idx="1">
                  <c:v>26323</c:v>
                </c:pt>
                <c:pt idx="2">
                  <c:v>35642</c:v>
                </c:pt>
                <c:pt idx="3">
                  <c:v>30042</c:v>
                </c:pt>
                <c:pt idx="4">
                  <c:v>26182</c:v>
                </c:pt>
              </c:numCache>
            </c:numRef>
          </c:val>
          <c:smooth val="0"/>
          <c:extLst>
            <c:ext xmlns:c16="http://schemas.microsoft.com/office/drawing/2014/chart" uri="{C3380CC4-5D6E-409C-BE32-E72D297353CC}">
              <c16:uniqueId val="{00000001-C239-46DE-9EF8-F22F5E66FA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4.79</c:v>
                </c:pt>
                <c:pt idx="1">
                  <c:v>5.57</c:v>
                </c:pt>
                <c:pt idx="2">
                  <c:v>6.24</c:v>
                </c:pt>
                <c:pt idx="3">
                  <c:v>5.91</c:v>
                </c:pt>
                <c:pt idx="4">
                  <c:v>6.91</c:v>
                </c:pt>
              </c:numCache>
            </c:numRef>
          </c:val>
          <c:extLst>
            <c:ext xmlns:c16="http://schemas.microsoft.com/office/drawing/2014/chart" uri="{C3380CC4-5D6E-409C-BE32-E72D297353CC}">
              <c16:uniqueId val="{00000000-696F-43C6-A426-CBE8473270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16.77</c:v>
                </c:pt>
                <c:pt idx="1">
                  <c:v>14.01</c:v>
                </c:pt>
                <c:pt idx="2">
                  <c:v>16.899999999999999</c:v>
                </c:pt>
                <c:pt idx="3">
                  <c:v>18.170000000000002</c:v>
                </c:pt>
                <c:pt idx="4">
                  <c:v>21.08</c:v>
                </c:pt>
              </c:numCache>
            </c:numRef>
          </c:val>
          <c:extLst>
            <c:ext xmlns:c16="http://schemas.microsoft.com/office/drawing/2014/chart" uri="{C3380CC4-5D6E-409C-BE32-E72D297353CC}">
              <c16:uniqueId val="{00000001-696F-43C6-A426-CBE84732702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2.7</c:v>
                </c:pt>
                <c:pt idx="1">
                  <c:v>2.2200000000000002</c:v>
                </c:pt>
                <c:pt idx="2">
                  <c:v>3.5</c:v>
                </c:pt>
                <c:pt idx="3">
                  <c:v>1.55</c:v>
                </c:pt>
                <c:pt idx="4">
                  <c:v>5.15</c:v>
                </c:pt>
              </c:numCache>
            </c:numRef>
          </c:val>
          <c:smooth val="0"/>
          <c:extLst>
            <c:ext xmlns:c16="http://schemas.microsoft.com/office/drawing/2014/chart" uri="{C3380CC4-5D6E-409C-BE32-E72D297353CC}">
              <c16:uniqueId val="{00000002-696F-43C6-A426-CBE84732702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0.03</c:v>
                </c:pt>
                <c:pt idx="4">
                  <c:v>#N/A</c:v>
                </c:pt>
                <c:pt idx="5">
                  <c:v>0.16</c:v>
                </c:pt>
                <c:pt idx="6">
                  <c:v>0</c:v>
                </c:pt>
                <c:pt idx="7">
                  <c:v>0</c:v>
                </c:pt>
                <c:pt idx="8">
                  <c:v>0</c:v>
                </c:pt>
                <c:pt idx="9">
                  <c:v>0</c:v>
                </c:pt>
              </c:numCache>
            </c:numRef>
          </c:val>
          <c:extLst>
            <c:ext xmlns:c16="http://schemas.microsoft.com/office/drawing/2014/chart" uri="{C3380CC4-5D6E-409C-BE32-E72D297353CC}">
              <c16:uniqueId val="{00000000-9E76-4485-9FAE-73063F1BCD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7.0000000000000007E-2</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76-4485-9FAE-73063F1BCDD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2-9E76-4485-9FAE-73063F1BCDDE}"/>
            </c:ext>
          </c:extLst>
        </c:ser>
        <c:ser>
          <c:idx val="3"/>
          <c:order val="3"/>
          <c:tx>
            <c:strRef>
              <c:f>データシート!$A$30</c:f>
              <c:strCache>
                <c:ptCount val="1"/>
                <c:pt idx="0">
                  <c:v>介護老人保健施設事業会計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2.39</c:v>
                </c:pt>
                <c:pt idx="2">
                  <c:v>#N/A</c:v>
                </c:pt>
                <c:pt idx="3">
                  <c:v>1.82</c:v>
                </c:pt>
                <c:pt idx="4">
                  <c:v>#N/A</c:v>
                </c:pt>
                <c:pt idx="5">
                  <c:v>1.44</c:v>
                </c:pt>
                <c:pt idx="6">
                  <c:v>#N/A</c:v>
                </c:pt>
                <c:pt idx="7">
                  <c:v>0.93</c:v>
                </c:pt>
                <c:pt idx="8">
                  <c:v>#N/A</c:v>
                </c:pt>
                <c:pt idx="9">
                  <c:v>0.42</c:v>
                </c:pt>
              </c:numCache>
            </c:numRef>
          </c:val>
          <c:extLst>
            <c:ext xmlns:c16="http://schemas.microsoft.com/office/drawing/2014/chart" uri="{C3380CC4-5D6E-409C-BE32-E72D297353CC}">
              <c16:uniqueId val="{00000003-9E76-4485-9FAE-73063F1BCDD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4.95</c:v>
                </c:pt>
                <c:pt idx="2">
                  <c:v>#N/A</c:v>
                </c:pt>
                <c:pt idx="3">
                  <c:v>1.6</c:v>
                </c:pt>
                <c:pt idx="4">
                  <c:v>#N/A</c:v>
                </c:pt>
                <c:pt idx="5">
                  <c:v>1.46</c:v>
                </c:pt>
                <c:pt idx="6">
                  <c:v>#N/A</c:v>
                </c:pt>
                <c:pt idx="7">
                  <c:v>2.1800000000000002</c:v>
                </c:pt>
                <c:pt idx="8">
                  <c:v>#N/A</c:v>
                </c:pt>
                <c:pt idx="9">
                  <c:v>1.5</c:v>
                </c:pt>
              </c:numCache>
            </c:numRef>
          </c:val>
          <c:extLst>
            <c:ext xmlns:c16="http://schemas.microsoft.com/office/drawing/2014/chart" uri="{C3380CC4-5D6E-409C-BE32-E72D297353CC}">
              <c16:uniqueId val="{00000004-9E76-4485-9FAE-73063F1BCDD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2.11</c:v>
                </c:pt>
                <c:pt idx="2">
                  <c:v>#N/A</c:v>
                </c:pt>
                <c:pt idx="3">
                  <c:v>1.22</c:v>
                </c:pt>
                <c:pt idx="4">
                  <c:v>#N/A</c:v>
                </c:pt>
                <c:pt idx="5">
                  <c:v>1</c:v>
                </c:pt>
                <c:pt idx="6">
                  <c:v>#N/A</c:v>
                </c:pt>
                <c:pt idx="7">
                  <c:v>1.32</c:v>
                </c:pt>
                <c:pt idx="8">
                  <c:v>#N/A</c:v>
                </c:pt>
                <c:pt idx="9">
                  <c:v>1.75</c:v>
                </c:pt>
              </c:numCache>
            </c:numRef>
          </c:val>
          <c:extLst>
            <c:ext xmlns:c16="http://schemas.microsoft.com/office/drawing/2014/chart" uri="{C3380CC4-5D6E-409C-BE32-E72D297353CC}">
              <c16:uniqueId val="{00000005-9E76-4485-9FAE-73063F1BCDD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1.49</c:v>
                </c:pt>
                <c:pt idx="8">
                  <c:v>#N/A</c:v>
                </c:pt>
                <c:pt idx="9">
                  <c:v>1.86</c:v>
                </c:pt>
              </c:numCache>
            </c:numRef>
          </c:val>
          <c:extLst>
            <c:ext xmlns:c16="http://schemas.microsoft.com/office/drawing/2014/chart" uri="{C3380CC4-5D6E-409C-BE32-E72D297353CC}">
              <c16:uniqueId val="{00000006-9E76-4485-9FAE-73063F1BCDD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4.8600000000000003</c:v>
                </c:pt>
                <c:pt idx="2">
                  <c:v>#N/A</c:v>
                </c:pt>
                <c:pt idx="3">
                  <c:v>5.56</c:v>
                </c:pt>
                <c:pt idx="4">
                  <c:v>#N/A</c:v>
                </c:pt>
                <c:pt idx="5">
                  <c:v>6.24</c:v>
                </c:pt>
                <c:pt idx="6">
                  <c:v>#N/A</c:v>
                </c:pt>
                <c:pt idx="7">
                  <c:v>5.91</c:v>
                </c:pt>
                <c:pt idx="8">
                  <c:v>#N/A</c:v>
                </c:pt>
                <c:pt idx="9">
                  <c:v>6.9</c:v>
                </c:pt>
              </c:numCache>
            </c:numRef>
          </c:val>
          <c:extLst>
            <c:ext xmlns:c16="http://schemas.microsoft.com/office/drawing/2014/chart" uri="{C3380CC4-5D6E-409C-BE32-E72D297353CC}">
              <c16:uniqueId val="{00000007-9E76-4485-9FAE-73063F1BCDD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9.32</c:v>
                </c:pt>
                <c:pt idx="2">
                  <c:v>#N/A</c:v>
                </c:pt>
                <c:pt idx="3">
                  <c:v>9.66</c:v>
                </c:pt>
                <c:pt idx="4">
                  <c:v>#N/A</c:v>
                </c:pt>
                <c:pt idx="5">
                  <c:v>10.89</c:v>
                </c:pt>
                <c:pt idx="6">
                  <c:v>#N/A</c:v>
                </c:pt>
                <c:pt idx="7">
                  <c:v>11.82</c:v>
                </c:pt>
                <c:pt idx="8">
                  <c:v>#N/A</c:v>
                </c:pt>
                <c:pt idx="9">
                  <c:v>12.41</c:v>
                </c:pt>
              </c:numCache>
            </c:numRef>
          </c:val>
          <c:extLst>
            <c:ext xmlns:c16="http://schemas.microsoft.com/office/drawing/2014/chart" uri="{C3380CC4-5D6E-409C-BE32-E72D297353CC}">
              <c16:uniqueId val="{00000008-9E76-4485-9FAE-73063F1BCDD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40.58</c:v>
                </c:pt>
                <c:pt idx="2">
                  <c:v>#N/A</c:v>
                </c:pt>
                <c:pt idx="3">
                  <c:v>33.89</c:v>
                </c:pt>
                <c:pt idx="4">
                  <c:v>#N/A</c:v>
                </c:pt>
                <c:pt idx="5">
                  <c:v>29.86</c:v>
                </c:pt>
                <c:pt idx="6">
                  <c:v>#N/A</c:v>
                </c:pt>
                <c:pt idx="7">
                  <c:v>29.87</c:v>
                </c:pt>
                <c:pt idx="8">
                  <c:v>#N/A</c:v>
                </c:pt>
                <c:pt idx="9">
                  <c:v>33.42</c:v>
                </c:pt>
              </c:numCache>
            </c:numRef>
          </c:val>
          <c:extLst>
            <c:ext xmlns:c16="http://schemas.microsoft.com/office/drawing/2014/chart" uri="{C3380CC4-5D6E-409C-BE32-E72D297353CC}">
              <c16:uniqueId val="{00000009-9E76-4485-9FAE-73063F1BCD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2427</c:v>
                </c:pt>
                <c:pt idx="5">
                  <c:v>2388</c:v>
                </c:pt>
                <c:pt idx="8">
                  <c:v>2553</c:v>
                </c:pt>
                <c:pt idx="11">
                  <c:v>2448</c:v>
                </c:pt>
                <c:pt idx="14">
                  <c:v>2519</c:v>
                </c:pt>
              </c:numCache>
            </c:numRef>
          </c:val>
          <c:extLst>
            <c:ext xmlns:c16="http://schemas.microsoft.com/office/drawing/2014/chart" uri="{C3380CC4-5D6E-409C-BE32-E72D297353CC}">
              <c16:uniqueId val="{00000000-0B75-475B-8010-2B9BC3AC34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75-475B-8010-2B9BC3AC34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13</c:v>
                </c:pt>
                <c:pt idx="3">
                  <c:v>11</c:v>
                </c:pt>
                <c:pt idx="6">
                  <c:v>10</c:v>
                </c:pt>
                <c:pt idx="9">
                  <c:v>2</c:v>
                </c:pt>
                <c:pt idx="12">
                  <c:v>1</c:v>
                </c:pt>
              </c:numCache>
            </c:numRef>
          </c:val>
          <c:extLst>
            <c:ext xmlns:c16="http://schemas.microsoft.com/office/drawing/2014/chart" uri="{C3380CC4-5D6E-409C-BE32-E72D297353CC}">
              <c16:uniqueId val="{00000002-0B75-475B-8010-2B9BC3AC34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152</c:v>
                </c:pt>
                <c:pt idx="3">
                  <c:v>179</c:v>
                </c:pt>
                <c:pt idx="6">
                  <c:v>221</c:v>
                </c:pt>
                <c:pt idx="9">
                  <c:v>230</c:v>
                </c:pt>
                <c:pt idx="12">
                  <c:v>220</c:v>
                </c:pt>
              </c:numCache>
            </c:numRef>
          </c:val>
          <c:extLst>
            <c:ext xmlns:c16="http://schemas.microsoft.com/office/drawing/2014/chart" uri="{C3380CC4-5D6E-409C-BE32-E72D297353CC}">
              <c16:uniqueId val="{00000003-0B75-475B-8010-2B9BC3AC34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1163</c:v>
                </c:pt>
                <c:pt idx="3">
                  <c:v>1010</c:v>
                </c:pt>
                <c:pt idx="6">
                  <c:v>816</c:v>
                </c:pt>
                <c:pt idx="9">
                  <c:v>673</c:v>
                </c:pt>
                <c:pt idx="12">
                  <c:v>635</c:v>
                </c:pt>
              </c:numCache>
            </c:numRef>
          </c:val>
          <c:extLst>
            <c:ext xmlns:c16="http://schemas.microsoft.com/office/drawing/2014/chart" uri="{C3380CC4-5D6E-409C-BE32-E72D297353CC}">
              <c16:uniqueId val="{00000004-0B75-475B-8010-2B9BC3AC34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75-475B-8010-2B9BC3AC34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75-475B-8010-2B9BC3AC34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2099</c:v>
                </c:pt>
                <c:pt idx="3">
                  <c:v>2147</c:v>
                </c:pt>
                <c:pt idx="6">
                  <c:v>2127</c:v>
                </c:pt>
                <c:pt idx="9">
                  <c:v>2217</c:v>
                </c:pt>
                <c:pt idx="12">
                  <c:v>2355</c:v>
                </c:pt>
              </c:numCache>
            </c:numRef>
          </c:val>
          <c:extLst>
            <c:ext xmlns:c16="http://schemas.microsoft.com/office/drawing/2014/chart" uri="{C3380CC4-5D6E-409C-BE32-E72D297353CC}">
              <c16:uniqueId val="{00000007-0B75-475B-8010-2B9BC3AC340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1000</c:v>
                </c:pt>
                <c:pt idx="2">
                  <c:v>#N/A</c:v>
                </c:pt>
                <c:pt idx="3">
                  <c:v>#N/A</c:v>
                </c:pt>
                <c:pt idx="4">
                  <c:v>959</c:v>
                </c:pt>
                <c:pt idx="5">
                  <c:v>#N/A</c:v>
                </c:pt>
                <c:pt idx="6">
                  <c:v>#N/A</c:v>
                </c:pt>
                <c:pt idx="7">
                  <c:v>621</c:v>
                </c:pt>
                <c:pt idx="8">
                  <c:v>#N/A</c:v>
                </c:pt>
                <c:pt idx="9">
                  <c:v>#N/A</c:v>
                </c:pt>
                <c:pt idx="10">
                  <c:v>674</c:v>
                </c:pt>
                <c:pt idx="11">
                  <c:v>#N/A</c:v>
                </c:pt>
                <c:pt idx="12">
                  <c:v>#N/A</c:v>
                </c:pt>
                <c:pt idx="13">
                  <c:v>692</c:v>
                </c:pt>
                <c:pt idx="14">
                  <c:v>#N/A</c:v>
                </c:pt>
              </c:numCache>
            </c:numRef>
          </c:val>
          <c:smooth val="0"/>
          <c:extLst>
            <c:ext xmlns:c16="http://schemas.microsoft.com/office/drawing/2014/chart" uri="{C3380CC4-5D6E-409C-BE32-E72D297353CC}">
              <c16:uniqueId val="{00000008-0B75-475B-8010-2B9BC3AC340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23244</c:v>
                </c:pt>
                <c:pt idx="5">
                  <c:v>25215</c:v>
                </c:pt>
                <c:pt idx="8">
                  <c:v>24745</c:v>
                </c:pt>
                <c:pt idx="11">
                  <c:v>24135</c:v>
                </c:pt>
                <c:pt idx="14">
                  <c:v>23201</c:v>
                </c:pt>
              </c:numCache>
            </c:numRef>
          </c:val>
          <c:extLst>
            <c:ext xmlns:c16="http://schemas.microsoft.com/office/drawing/2014/chart" uri="{C3380CC4-5D6E-409C-BE32-E72D297353CC}">
              <c16:uniqueId val="{00000000-1A4C-4C41-9C6D-201D25EF31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3266</c:v>
                </c:pt>
                <c:pt idx="5">
                  <c:v>3121</c:v>
                </c:pt>
                <c:pt idx="8">
                  <c:v>3553</c:v>
                </c:pt>
                <c:pt idx="11">
                  <c:v>3628</c:v>
                </c:pt>
                <c:pt idx="14">
                  <c:v>3458</c:v>
                </c:pt>
              </c:numCache>
            </c:numRef>
          </c:val>
          <c:extLst>
            <c:ext xmlns:c16="http://schemas.microsoft.com/office/drawing/2014/chart" uri="{C3380CC4-5D6E-409C-BE32-E72D297353CC}">
              <c16:uniqueId val="{00000001-1A4C-4C41-9C6D-201D25EF31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4983</c:v>
                </c:pt>
                <c:pt idx="5">
                  <c:v>4441</c:v>
                </c:pt>
                <c:pt idx="8">
                  <c:v>4703</c:v>
                </c:pt>
                <c:pt idx="11">
                  <c:v>4896</c:v>
                </c:pt>
                <c:pt idx="14">
                  <c:v>6189</c:v>
                </c:pt>
              </c:numCache>
            </c:numRef>
          </c:val>
          <c:extLst>
            <c:ext xmlns:c16="http://schemas.microsoft.com/office/drawing/2014/chart" uri="{C3380CC4-5D6E-409C-BE32-E72D297353CC}">
              <c16:uniqueId val="{00000002-1A4C-4C41-9C6D-201D25EF31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4C-4C41-9C6D-201D25EF31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4C-4C41-9C6D-201D25EF31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19</c:v>
                </c:pt>
                <c:pt idx="3">
                  <c:v>19</c:v>
                </c:pt>
                <c:pt idx="6">
                  <c:v>15</c:v>
                </c:pt>
                <c:pt idx="9">
                  <c:v>10</c:v>
                </c:pt>
                <c:pt idx="12">
                  <c:v>20</c:v>
                </c:pt>
              </c:numCache>
            </c:numRef>
          </c:val>
          <c:extLst>
            <c:ext xmlns:c16="http://schemas.microsoft.com/office/drawing/2014/chart" uri="{C3380CC4-5D6E-409C-BE32-E72D297353CC}">
              <c16:uniqueId val="{00000005-1A4C-4C41-9C6D-201D25EF31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2590</c:v>
                </c:pt>
                <c:pt idx="3">
                  <c:v>2580</c:v>
                </c:pt>
                <c:pt idx="6">
                  <c:v>2485</c:v>
                </c:pt>
                <c:pt idx="9">
                  <c:v>2445</c:v>
                </c:pt>
                <c:pt idx="12">
                  <c:v>2408</c:v>
                </c:pt>
              </c:numCache>
            </c:numRef>
          </c:val>
          <c:extLst>
            <c:ext xmlns:c16="http://schemas.microsoft.com/office/drawing/2014/chart" uri="{C3380CC4-5D6E-409C-BE32-E72D297353CC}">
              <c16:uniqueId val="{00000006-1A4C-4C41-9C6D-201D25EF31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1735</c:v>
                </c:pt>
                <c:pt idx="3">
                  <c:v>1565</c:v>
                </c:pt>
                <c:pt idx="6">
                  <c:v>1365</c:v>
                </c:pt>
                <c:pt idx="9">
                  <c:v>1184</c:v>
                </c:pt>
                <c:pt idx="12">
                  <c:v>985</c:v>
                </c:pt>
              </c:numCache>
            </c:numRef>
          </c:val>
          <c:extLst>
            <c:ext xmlns:c16="http://schemas.microsoft.com/office/drawing/2014/chart" uri="{C3380CC4-5D6E-409C-BE32-E72D297353CC}">
              <c16:uniqueId val="{00000007-1A4C-4C41-9C6D-201D25EF31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9275</c:v>
                </c:pt>
                <c:pt idx="3">
                  <c:v>11480</c:v>
                </c:pt>
                <c:pt idx="6">
                  <c:v>10294</c:v>
                </c:pt>
                <c:pt idx="9">
                  <c:v>9090</c:v>
                </c:pt>
                <c:pt idx="12">
                  <c:v>8000</c:v>
                </c:pt>
              </c:numCache>
            </c:numRef>
          </c:val>
          <c:extLst>
            <c:ext xmlns:c16="http://schemas.microsoft.com/office/drawing/2014/chart" uri="{C3380CC4-5D6E-409C-BE32-E72D297353CC}">
              <c16:uniqueId val="{00000008-1A4C-4C41-9C6D-201D25EF31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24</c:v>
                </c:pt>
                <c:pt idx="3">
                  <c:v>14</c:v>
                </c:pt>
                <c:pt idx="6">
                  <c:v>4</c:v>
                </c:pt>
                <c:pt idx="9">
                  <c:v>2</c:v>
                </c:pt>
                <c:pt idx="12">
                  <c:v>1</c:v>
                </c:pt>
              </c:numCache>
            </c:numRef>
          </c:val>
          <c:extLst>
            <c:ext xmlns:c16="http://schemas.microsoft.com/office/drawing/2014/chart" uri="{C3380CC4-5D6E-409C-BE32-E72D297353CC}">
              <c16:uniqueId val="{00000009-1A4C-4C41-9C6D-201D25EF31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23406</c:v>
                </c:pt>
                <c:pt idx="3">
                  <c:v>24172</c:v>
                </c:pt>
                <c:pt idx="6">
                  <c:v>24196</c:v>
                </c:pt>
                <c:pt idx="9">
                  <c:v>23764</c:v>
                </c:pt>
                <c:pt idx="12">
                  <c:v>22906</c:v>
                </c:pt>
              </c:numCache>
            </c:numRef>
          </c:val>
          <c:extLst>
            <c:ext xmlns:c16="http://schemas.microsoft.com/office/drawing/2014/chart" uri="{C3380CC4-5D6E-409C-BE32-E72D297353CC}">
              <c16:uniqueId val="{0000000A-1A4C-4C41-9C6D-201D25EF319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5555</c:v>
                </c:pt>
                <c:pt idx="2">
                  <c:v>#N/A</c:v>
                </c:pt>
                <c:pt idx="3">
                  <c:v>#N/A</c:v>
                </c:pt>
                <c:pt idx="4">
                  <c:v>7051</c:v>
                </c:pt>
                <c:pt idx="5">
                  <c:v>#N/A</c:v>
                </c:pt>
                <c:pt idx="6">
                  <c:v>#N/A</c:v>
                </c:pt>
                <c:pt idx="7">
                  <c:v>5359</c:v>
                </c:pt>
                <c:pt idx="8">
                  <c:v>#N/A</c:v>
                </c:pt>
                <c:pt idx="9">
                  <c:v>#N/A</c:v>
                </c:pt>
                <c:pt idx="10">
                  <c:v>3837</c:v>
                </c:pt>
                <c:pt idx="11">
                  <c:v>#N/A</c:v>
                </c:pt>
                <c:pt idx="12">
                  <c:v>#N/A</c:v>
                </c:pt>
                <c:pt idx="13">
                  <c:v>1471</c:v>
                </c:pt>
                <c:pt idx="14">
                  <c:v>#N/A</c:v>
                </c:pt>
              </c:numCache>
            </c:numRef>
          </c:val>
          <c:smooth val="0"/>
          <c:extLst>
            <c:ext xmlns:c16="http://schemas.microsoft.com/office/drawing/2014/chart" uri="{C3380CC4-5D6E-409C-BE32-E72D297353CC}">
              <c16:uniqueId val="{0000000B-1A4C-4C41-9C6D-201D25EF319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2130</c:v>
                </c:pt>
                <c:pt idx="1">
                  <c:v>2353</c:v>
                </c:pt>
                <c:pt idx="2">
                  <c:v>2878</c:v>
                </c:pt>
              </c:numCache>
            </c:numRef>
          </c:val>
          <c:extLst>
            <c:ext xmlns:c16="http://schemas.microsoft.com/office/drawing/2014/chart" uri="{C3380CC4-5D6E-409C-BE32-E72D297353CC}">
              <c16:uniqueId val="{00000000-1DA2-4361-A79F-8F55549850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226</c:v>
                </c:pt>
                <c:pt idx="1">
                  <c:v>176</c:v>
                </c:pt>
                <c:pt idx="2">
                  <c:v>527</c:v>
                </c:pt>
              </c:numCache>
            </c:numRef>
          </c:val>
          <c:extLst>
            <c:ext xmlns:c16="http://schemas.microsoft.com/office/drawing/2014/chart" uri="{C3380CC4-5D6E-409C-BE32-E72D297353CC}">
              <c16:uniqueId val="{00000001-1DA2-4361-A79F-8F55549850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2281</c:v>
                </c:pt>
                <c:pt idx="1">
                  <c:v>2292</c:v>
                </c:pt>
                <c:pt idx="2">
                  <c:v>2515</c:v>
                </c:pt>
              </c:numCache>
            </c:numRef>
          </c:val>
          <c:extLst>
            <c:ext xmlns:c16="http://schemas.microsoft.com/office/drawing/2014/chart" uri="{C3380CC4-5D6E-409C-BE32-E72D297353CC}">
              <c16:uniqueId val="{00000002-1DA2-4361-A79F-8F55549850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{D9B0CC04-95B9-406F-B8B3-EECA3DDFEA66}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398-4BB0-97AA-110ADC7135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{B3F78244-BCFC-4921-B8E2-28B2AF19B74D}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98-4BB0-97AA-110ADC7135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{9ADE8FE9-5224-47ED-B4F3-010F8DDECE81}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98-4BB0-97AA-110ADC7135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{95C26386-1FF5-4329-A52F-A711F89403F4}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98-4BB0-97AA-110ADC7135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{87F431B6-E439-4E2E-A4BC-F94688FA9E70}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98-4BB0-97AA-110ADC7135D4}"/>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{0A053319-B43E-4682-8D95-2D87313E2685}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398-4BB0-97AA-110ADC7135D4}"/>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{942FA3A6-B9CB-47F2-BF2F-C693DAC8370B}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398-4BB0-97AA-110ADC7135D4}"/>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{AA33F0AC-5959-49EB-8D02-43830D151F58}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398-4BB0-97AA-110ADC7135D4}"/>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{3183F07A-D15B-480E-A99E-229A8FB76DC9}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398-4BB0-97AA-110ADC7135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64.900000000000006</c:v>
                </c:pt>
                <c:pt idx="8">
                  <c:v>65.7</c:v>
                </c:pt>
                <c:pt idx="16">
                  <c:v>67</c:v>
                </c:pt>
                <c:pt idx="24">
                  <c:v>68.400000000000006</c:v>
                </c:pt>
                <c:pt idx="32">
                  <c:v>69.599999999999994</c:v>
                </c:pt>
              </c:numCache>
            </c:numRef>
          </c:xVal>
          <c:yVal>
            <c:numRef>
              <c:f>公会計指標分析・財政指標組合せ分析表!$BP$51:$DC$51</c:f>
              <c:numCache>
                <c:formatCode>#,##0.0;"▲ "#,##0.0</c:formatCode>
                <c:ptCount val="40"/>
                <c:pt idx="0">
                  <c:v>52.5</c:v>
                </c:pt>
                <c:pt idx="8">
                  <c:v>66.099999999999994</c:v>
                </c:pt>
                <c:pt idx="16">
                  <c:v>50.5</c:v>
                </c:pt>
                <c:pt idx="24">
                  <c:v>35.1</c:v>
                </c:pt>
                <c:pt idx="32">
                  <c:v>12.7</c:v>
                </c:pt>
              </c:numCache>
            </c:numRef>
          </c:yVal>
          <c:smooth val="0"/>
          <c:extLst>
            <c:ext xmlns:c16="http://schemas.microsoft.com/office/drawing/2014/chart" uri="{C3380CC4-5D6E-409C-BE32-E72D297353CC}">
              <c16:uniqueId val="{00000009-5398-4BB0-97AA-110ADC7135D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{7AF7393D-7215-4497-94C1-B5190241FA15}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398-4BB0-97AA-110ADC7135D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{E9503518-D160-46C4-9AD6-CCDCDEFF4FBD}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98-4BB0-97AA-110ADC7135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{4F409255-5E5F-4263-834C-802A5A8FC9FE}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98-4BB0-97AA-110ADC7135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{273FC653-8D5B-4CD7-BFDD-9E9E44C6FC5E}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98-4BB0-97AA-110ADC7135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{A9B71683-3C4D-4896-8E39-DE3B5AA7D2A9}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98-4BB0-97AA-110ADC7135D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{BBB0164B-0C35-4123-A311-7A8BED287664}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398-4BB0-97AA-110ADC7135D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{F0077144-E661-4BF9-8B80-562D9B33F4D1}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398-4BB0-97AA-110ADC7135D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{7F473662-5817-4E55-899C-037A6FE63941}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398-4BB0-97AA-110ADC7135D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{EF8A3A4F-DA1D-4058-8E73-3B5D060ABDE5}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398-4BB0-97AA-110ADC7135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61.9</c:v>
                </c:pt>
                <c:pt idx="32">
                  <c:v>63.1</c:v>
                </c:pt>
              </c:numCache>
            </c:numRef>
          </c:xVal>
          <c:yVal>
            <c:numRef>
              <c:f>公会計指標分析・財政指標組合せ分析表!$BP$55:$DC$55</c:f>
              <c:numCache>
                <c:formatCode>#,##0.0;"▲ "#,##0.0</c:formatCode>
                <c:ptCount val="40"/>
                <c:pt idx="0">
                  <c:v>31.3</c:v>
                </c:pt>
                <c:pt idx="8">
                  <c:v>25.3</c:v>
                </c:pt>
                <c:pt idx="16">
                  <c:v>25.5</c:v>
                </c:pt>
                <c:pt idx="24">
                  <c:v>37.299999999999997</c:v>
                </c:pt>
                <c:pt idx="32">
                  <c:v>25.1</c:v>
                </c:pt>
              </c:numCache>
            </c:numRef>
          </c:yVal>
          <c:smooth val="0"/>
          <c:extLst>
            <c:ext xmlns:c16="http://schemas.microsoft.com/office/drawing/2014/chart" uri="{C3380CC4-5D6E-409C-BE32-E72D297353CC}">
              <c16:uniqueId val="{00000013-5398-4BB0-97AA-110ADC7135D4}"/>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{E41FB87F-9E1B-4618-AFA3-73A6245CB88B}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41F-4FB8-9BC2-B37BE09059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{13201AE3-B7A4-4EB8-A79F-4CBD4FFC6E97}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1F-4FB8-9BC2-B37BE09059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{3BE80AF7-CC42-41C2-8837-FBA4F9D8FA98}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1F-4FB8-9BC2-B37BE09059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{98DDC2D9-91F6-4D0E-8D7A-D74EB0FD7A99}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1F-4FB8-9BC2-B37BE09059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{E6655F59-1AD8-481E-9BB3-8AC56B1CD6EC}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1F-4FB8-9BC2-B37BE090593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{21FC5D2D-F9DD-40B2-8F9E-9F3880C4C257}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41F-4FB8-9BC2-B37BE090593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{FA86E423-6930-4FD8-8105-1DA8EB605E65}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41F-4FB8-9BC2-B37BE090593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{D428AEF1-8261-4A3C-AFF9-C90F2FDE3EFA}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41F-4FB8-9BC2-B37BE090593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{48D716CE-A959-429D-BDDC-99A5CE1EAB54}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41F-4FB8-9BC2-B37BE09059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9.5</c:v>
                </c:pt>
                <c:pt idx="16">
                  <c:v>8.1</c:v>
                </c:pt>
                <c:pt idx="24">
                  <c:v>7</c:v>
                </c:pt>
                <c:pt idx="32">
                  <c:v>6</c:v>
                </c:pt>
              </c:numCache>
            </c:numRef>
          </c:xVal>
          <c:yVal>
            <c:numRef>
              <c:f>公会計指標分析・財政指標組合せ分析表!$BP$73:$DC$73</c:f>
              <c:numCache>
                <c:formatCode>#,##0.0;"▲ "#,##0.0</c:formatCode>
                <c:ptCount val="40"/>
                <c:pt idx="0">
                  <c:v>52.5</c:v>
                </c:pt>
                <c:pt idx="8">
                  <c:v>66.099999999999994</c:v>
                </c:pt>
                <c:pt idx="16">
                  <c:v>50.5</c:v>
                </c:pt>
                <c:pt idx="24">
                  <c:v>35.1</c:v>
                </c:pt>
                <c:pt idx="32">
                  <c:v>12.7</c:v>
                </c:pt>
              </c:numCache>
            </c:numRef>
          </c:yVal>
          <c:smooth val="0"/>
          <c:extLst>
            <c:ext xmlns:c16="http://schemas.microsoft.com/office/drawing/2014/chart" uri="{C3380CC4-5D6E-409C-BE32-E72D297353CC}">
              <c16:uniqueId val="{00000009-841F-4FB8-9BC2-B37BE090593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{DDA8D44F-4127-434A-9273-6B10BEF0238C}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41F-4FB8-9BC2-B37BE090593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{9DD8A0C5-5827-4F96-844A-ADF461920CCB}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1F-4FB8-9BC2-B37BE09059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{EC35834F-C766-46F3-B6B2-03A9E1599010}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1F-4FB8-9BC2-B37BE09059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{46A1862A-E695-4BC1-8D05-85BE9BB47499}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1F-4FB8-9BC2-B37BE09059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{39037618-19AE-4AEB-B88C-04198A1F23AE}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1F-4FB8-9BC2-B37BE090593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{147CF3A0-74EE-4940-A1D9-C389CB0B70B0}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41F-4FB8-9BC2-B37BE090593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{752444BF-919A-4334-B2CE-12BB8F14F86E}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41F-4FB8-9BC2-B37BE090593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{B97584B3-4CE5-4E3A-872E-EA9DA2566034}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41F-4FB8-9BC2-B37BE090593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{38532C41-97FE-4BD7-B511-FA716810EF4E}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41F-4FB8-9BC2-B37BE09059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8.6</c:v>
                </c:pt>
                <c:pt idx="32">
                  <c:v>8.3000000000000007</c:v>
                </c:pt>
              </c:numCache>
            </c:numRef>
          </c:xVal>
          <c:yVal>
            <c:numRef>
              <c:f>公会計指標分析・財政指標組合せ分析表!$BP$77:$DC$77</c:f>
              <c:numCache>
                <c:formatCode>#,##0.0;"▲ "#,##0.0</c:formatCode>
                <c:ptCount val="40"/>
                <c:pt idx="0">
                  <c:v>31.3</c:v>
                </c:pt>
                <c:pt idx="8">
                  <c:v>25.3</c:v>
                </c:pt>
                <c:pt idx="16">
                  <c:v>25.5</c:v>
                </c:pt>
                <c:pt idx="24">
                  <c:v>37.299999999999997</c:v>
                </c:pt>
                <c:pt idx="32">
                  <c:v>25.1</c:v>
                </c:pt>
              </c:numCache>
            </c:numRef>
          </c:yVal>
          <c:smooth val="0"/>
          <c:extLst>
            <c:ext xmlns:c16="http://schemas.microsoft.com/office/drawing/2014/chart" uri="{C3380CC4-5D6E-409C-BE32-E72D297353CC}">
              <c16:uniqueId val="{00000013-841F-4FB8-9BC2-B37BE0905938}"/>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FF0000"/>
              </a:solidFill>
              <a:effectLst/>
              <a:latin typeface="+mn-lt"/>
              <a:ea typeface="+mn-ea"/>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元利償還金等の額については、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病院事業出資債等の償還開始により、</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前年度と比べて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89</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した。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算入公債費等については、特定財源の額</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が減少したものの、基準財政需要額歳入額の増加</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により、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71</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した。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引き続き、起債充当事業を厳選し、さらに合併特例債等の交付税算入率の有利な起債を活用し、実質公債費比率の改善に努める</a:t>
          </a:r>
          <a:r>
            <a:rPr kumimoji="1" lang="ja-JP" altLang="ja-JP" sz="1300">
              <a:solidFill>
                <a:schemeClr val="tx1"/>
              </a:solidFill>
              <a:effectLst/>
              <a:latin typeface="+mn-lt"/>
              <a:ea typeface="+mn-ea"/>
              <a:cs typeface="+mn-cs"/>
            </a:rPr>
            <a:t>。</a:t>
          </a:r>
          <a:endParaRPr kumimoji="1" lang="en-US" altLang="ja-JP" sz="1300">
            <a:solidFill>
              <a:schemeClr val="tx1"/>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企業債償還の進行による公営企業債等繰入見込額の減などにより、将来負担額は前年度と比べて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2,177</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百万円減少した。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一方、充当可能財源等は、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充当可能基金の増により</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、前年度と比べて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188</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した。これにより、将来負担比率の分子は前年度と比べて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2,366</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1,471</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今後も、起債充当事業を厳選し、地方債の発行額を抑制すること等により、将来負担比率の改善に努める。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財政調整基金等の残高が増加したことにより、前年度と比べて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1,099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計画的かつ安定的な財政運営を図るため、光市行財政構造改革推進プランに基づき一定規模の基金を確保し年度間の財源調整に備える。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・光市未来創造基金：市民の連帯の強化及び地域の振興に資する事業の推進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・光市公共施設等整備基金：市の公共施設等の整備等に必要な経費の財源に充てる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・光市漁業振興基金：水産業を振興し、漁業者の経営安定を図る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・光市スポーツ振興基金：スポーツを振興し、市民生活の向上を図る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・光市森林環境基金：市の森林整備及びその促進に関する経費の財源に充てる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光市公共施設等整備基金：</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214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百万円積立を行ったため。</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光市森林環境基金：</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百万円積立を行ったため。</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光市公共施設等整備基金：光市公共施設等総合管理計画の期間である令和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年度末までの累計積立額として、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億円を目標に計画的に積立を行う。</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昨年同様新型コロナウイルス感染症対策の財源として取崩額が生じたが、普通交付税補正額や決算剰余金の積立の実施により、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526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今後の社会経済情勢の変動に柔軟に対応できるよう、基金残高</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億円の確保を目標とした財政運営に努める。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百万円取崩したが、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401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百万円積立を行ったことにより、前年度と比べて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351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地方債の償還に備えることで計画的かつ安定的な財政運営を図るため、今後も適切に積立を行う。</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07D59D0-B121-4569-9524-C49449AB4A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988C597-8845-494E-889A-F296D8F5D9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7817476-E0E1-453E-93F4-474CB2C2410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42F1DF8-31B7-42CC-9FFF-FB38BF94D05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413927A-3406-4C38-A85C-EE3E13D09C9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E50088B-488D-469C-8103-DE7C14D8153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9048684-8103-4CA0-82D5-9438DB0E88E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4F45DE9-7A11-4CAA-9513-18F3251AE9C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FA7DD28-A0C9-499C-8C86-A830B1B075E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F85A95B-ECE3-4139-AAFD-39310323E4A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9D0AE8D-7E7A-41A2-80D9-9B7C565EB5D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8FBB8E9-90B8-4811-9B22-C1F8E9617DF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49,870
49,462
92.13
24,129,849
23,049,480
943,282
13,650,993
22,791,701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15053FB-4EC3-4E5C-B447-521FD53F5B6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16A8018-463D-4FD4-94B4-765706523AB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E7A5A1D-7598-4E7A-AF44-E8AC0EEB44A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90AC22A-6B23-45EE-9950-6A82987A5CF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F359CC6-F8A9-4CBC-8078-CC9FAE3CE12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049F462-D206-46B9-9095-10347A24E21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8269CDE-4698-45FA-B7D6-5530C753BF2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7528524-375D-4E3B-AD96-0F1161BB76F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4440CC4-A75D-484F-93BB-41628CB9C99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27CC460-30A7-4FE8-84C4-7A233B65EB6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EF0AD92-B75E-4917-BC9D-E13472F881D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D918AAB-495D-47BE-81C0-503C9B7F2C7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9F06F84-5352-49AC-AC0B-9CACD64C75D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319E678-902D-47F7-B512-34E80E8C5C1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2243325-8E62-494C-8936-03195B73440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3167B60-0BE7-48F2-9F7C-0FBA91599EA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3FAEE2F-89AB-464F-AE92-C077EF593E1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2A8F51B-6010-4903-A9E4-179D660C48E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F5E1011-BE96-49E0-95CB-908C377F70D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A154C06A-40E7-469C-A97E-D1E31DAE85F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E1A5192-CCE0-475B-8BF7-5AB4DAA2190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FC811CC-6D4A-42D6-BE1F-29C03E4A06C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F3AE262-8C62-40CE-9B5B-47060EF83EE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02A6E96-7B26-45A4-B54B-7418C90C180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B999903-3193-4644-9085-AC0DAF5989F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46CF640-A640-47D6-96C2-104BCDBE5D2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25BBCAC-9712-471F-A13D-E77727D13D2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7075DE7-1F7E-4D9B-B7EF-28F663880EB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7722240-8A7D-4382-B0F0-D390982F91F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7214DD5-E510-4FD5-B2EB-43202DB0C03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BE99D84-8BAC-4D82-8C01-B47CEAF2CDF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67C69DF-12E6-4FD2-B6DF-9649E0BC602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6D51E9B-4012-4E9D-8D2F-1A6B9C3EFC7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009AFD6-63CB-47B7-AA20-7DDECACF354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B312FD0-CFCC-49CA-9464-B53EF3575BB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類似団体、全国平均、山口県平均と比較して高い水準にあり、前年度と比べて</a:t>
          </a:r>
          <a:r>
            <a:rPr kumimoji="1" lang="en-US" altLang="ja-JP" sz="1050">
              <a:solidFill>
                <a:schemeClr val="dk1"/>
              </a:solidFill>
              <a:effectLst/>
              <a:latin typeface="+mn-lt"/>
              <a:ea typeface="+mn-ea"/>
              <a:cs typeface="+mn-cs"/>
            </a:rPr>
            <a:t>1.2</a:t>
          </a:r>
          <a:r>
            <a:rPr kumimoji="1" lang="ja-JP" altLang="ja-JP" sz="1050">
              <a:solidFill>
                <a:schemeClr val="dk1"/>
              </a:solidFill>
              <a:effectLst/>
              <a:latin typeface="+mn-lt"/>
              <a:ea typeface="+mn-ea"/>
              <a:cs typeface="+mn-cs"/>
            </a:rPr>
            <a:t>ポイント上昇した。</a:t>
          </a:r>
          <a:endParaRPr lang="ja-JP" altLang="ja-JP" sz="1050">
            <a:effectLst/>
          </a:endParaRPr>
        </a:p>
        <a:p>
          <a:r>
            <a:rPr kumimoji="1" lang="ja-JP" altLang="ja-JP" sz="1050">
              <a:solidFill>
                <a:schemeClr val="dk1"/>
              </a:solidFill>
              <a:effectLst/>
              <a:latin typeface="+mn-lt"/>
              <a:ea typeface="+mn-ea"/>
              <a:cs typeface="+mn-cs"/>
            </a:rPr>
            <a:t>　主な要因は、有形固定資産の減価償却費累計額が、新規形成の割合を上回ったことによる。引き続き、平成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年度策定（令和</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月改訂）の公共施設等総合管理計画に基づき、除却や統廃合による保有総量の適正化を図りながら老朽化対策を進めていく。</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BD4C597-5EE6-4D39-B285-3FE6CDC4982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C39AED2-4994-4FFF-9FD9-7F19F751517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B96A6D1A-C41F-433F-8AA5-8E7C6F8DA0F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22B33160-1A2C-417C-958C-DC526665136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73EC599C-17ED-4A47-816C-7C42B0049D1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4F53A7F8-3251-4DE4-890A-D3B322F48B61}"/>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469FC0F0-57C9-46E7-A784-3996A7C8B75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5AD5C153-0F89-4267-B029-0394AC21787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7E2D2C92-4C7F-4EF2-8D2A-A1A57385449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46E23BEE-94D4-4A01-BA1A-7E770541D3D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BE2E3981-B353-49A5-9D73-38E173D5404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AD906143-6CE9-4F3B-81E5-113AB9F67E1B}"/>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65ADC39D-6E8E-4BDF-B6AF-B76D93306FA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597D0AF-5AD9-48CC-AB58-9B122AB6C35A}"/>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E69C9A15-A1A9-43C5-92A3-6374DB6A428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F6D328AB-00E8-4E24-8106-462FA665440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AFA3EF9-806D-4757-931A-149A0EB8BFB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CAE4581F-4C86-44FE-9B6A-0A61CF3A8CA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128E89B0-98AA-444E-ADF0-4D5F8F0881F4}"/>
            </a:ext>
          </a:extLst>
        </xdr:cNvPr>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709C40F6-734B-40FC-9850-C2EF07845C06}"/>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C91E4F31-D4D9-4BB9-83DA-DB43FA839D01}"/>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a:extLst>
            <a:ext uri="{FF2B5EF4-FFF2-40B4-BE49-F238E27FC236}">
              <a16:creationId xmlns:a16="http://schemas.microsoft.com/office/drawing/2014/main" id="{EE900CAF-9C1A-4082-891D-C1FDD51A2050}"/>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id="{628E0FFA-2CAB-4C50-B76C-B29C23333C35}"/>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a:extLst>
            <a:ext uri="{FF2B5EF4-FFF2-40B4-BE49-F238E27FC236}">
              <a16:creationId xmlns:a16="http://schemas.microsoft.com/office/drawing/2014/main" id="{A51BD842-3BCB-4FA5-84D4-1CCFD4DDC4DA}"/>
            </a:ext>
          </a:extLst>
        </xdr:cNvPr>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D621BAC2-AA60-4645-920E-3DB54CE3EDF8}"/>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a:extLst>
            <a:ext uri="{FF2B5EF4-FFF2-40B4-BE49-F238E27FC236}">
              <a16:creationId xmlns:a16="http://schemas.microsoft.com/office/drawing/2014/main" id="{0D77C92A-97DD-43E8-BBFA-B794EE1C19F0}"/>
            </a:ext>
          </a:extLst>
        </xdr:cNvPr>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111669</xdr:rowOff>
    </xdr:from>
    <xdr:to>
      <xdr:col>15</xdr:col>
      <xdr:colOff>187325</xdr:colOff>
      <xdr:row>30</xdr:row>
      <xdr:rowOff>41819</xdr:rowOff>
    </xdr:to>
    <xdr:sp macro="" textlink="">
      <xdr:nvSpPr>
        <xdr:cNvPr id="75" name="フローチャート: 判断 74">
          <a:extLst>
            <a:ext uri="{FF2B5EF4-FFF2-40B4-BE49-F238E27FC236}">
              <a16:creationId xmlns:a16="http://schemas.microsoft.com/office/drawing/2014/main" id="{A94B63FC-5504-4B20-9F61-CD79A4B5D555}"/>
            </a:ext>
          </a:extLst>
        </xdr:cNvPr>
        <xdr:cNvSpPr/>
      </xdr:nvSpPr>
      <xdr:spPr>
        <a:xfrm>
          <a:off x="32385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74658</xdr:rowOff>
    </xdr:from>
    <xdr:to>
      <xdr:col>11</xdr:col>
      <xdr:colOff>187325</xdr:colOff>
      <xdr:row>30</xdr:row>
      <xdr:rowOff>4808</xdr:rowOff>
    </xdr:to>
    <xdr:sp macro="" textlink="">
      <xdr:nvSpPr>
        <xdr:cNvPr id="76" name="フローチャート: 判断 75">
          <a:extLst>
            <a:ext uri="{FF2B5EF4-FFF2-40B4-BE49-F238E27FC236}">
              <a16:creationId xmlns:a16="http://schemas.microsoft.com/office/drawing/2014/main" id="{6040DF0A-4C18-406E-ADB7-0040414C2A3E}"/>
            </a:ext>
          </a:extLst>
        </xdr:cNvPr>
        <xdr:cNvSpPr/>
      </xdr:nvSpPr>
      <xdr:spPr>
        <a:xfrm>
          <a:off x="24765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77" name="フローチャート: 判断 76">
          <a:extLst>
            <a:ext uri="{FF2B5EF4-FFF2-40B4-BE49-F238E27FC236}">
              <a16:creationId xmlns:a16="http://schemas.microsoft.com/office/drawing/2014/main" id="{FB49F5BD-6A72-4C9F-A1AE-C2675853BB99}"/>
            </a:ext>
          </a:extLst>
        </xdr:cNvPr>
        <xdr:cNvSpPr/>
      </xdr:nvSpPr>
      <xdr:spPr>
        <a:xfrm>
          <a:off x="1714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D9120B0-25B9-456D-AF05-5CABA4E3E12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2F8A351-B6B3-4B06-A728-E91E8D90786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3C2731D-1F8A-4E9C-9080-C44427B3B84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982DEEF6-3F4C-4737-AF69-FAF56B75C5F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9DBD19BC-1EAD-4EAF-880B-CABF27B4298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37102</xdr:rowOff>
    </xdr:from>
    <xdr:to>
      <xdr:col>23</xdr:col>
      <xdr:colOff>136525</xdr:colOff>
      <xdr:row>31</xdr:row>
      <xdr:rowOff>138702</xdr:rowOff>
    </xdr:to>
    <xdr:sp macro="" textlink="">
      <xdr:nvSpPr>
        <xdr:cNvPr id="83" name="楕円 82">
          <a:extLst>
            <a:ext uri="{FF2B5EF4-FFF2-40B4-BE49-F238E27FC236}">
              <a16:creationId xmlns:a16="http://schemas.microsoft.com/office/drawing/2014/main" id="{D0D9E027-CAA6-4397-8AD9-739178F37AB6}"/>
            </a:ext>
          </a:extLst>
        </xdr:cNvPr>
        <xdr:cNvSpPr/>
      </xdr:nvSpPr>
      <xdr:spPr>
        <a:xfrm>
          <a:off x="4711700" y="61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15529</xdr:rowOff>
    </xdr:from>
    <xdr:ext cx="405111" cy="259045"/>
    <xdr:sp macro="" textlink="">
      <xdr:nvSpPr>
        <xdr:cNvPr id="84" name="有形固定資産減価償却率該当値テキスト">
          <a:extLst>
            <a:ext uri="{FF2B5EF4-FFF2-40B4-BE49-F238E27FC236}">
              <a16:creationId xmlns:a16="http://schemas.microsoft.com/office/drawing/2014/main" id="{27EB807A-BC03-4641-BFCC-FDFB70C3DE0D}"/>
            </a:ext>
          </a:extLst>
        </xdr:cNvPr>
        <xdr:cNvSpPr txBox="1"/>
      </xdr:nvSpPr>
      <xdr:spPr>
        <a:xfrm>
          <a:off x="4813300" y="6102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91</xdr:rowOff>
    </xdr:from>
    <xdr:to>
      <xdr:col>19</xdr:col>
      <xdr:colOff>187325</xdr:colOff>
      <xdr:row>31</xdr:row>
      <xdr:rowOff>101691</xdr:rowOff>
    </xdr:to>
    <xdr:sp macro="" textlink="">
      <xdr:nvSpPr>
        <xdr:cNvPr id="85" name="楕円 84">
          <a:extLst>
            <a:ext uri="{FF2B5EF4-FFF2-40B4-BE49-F238E27FC236}">
              <a16:creationId xmlns:a16="http://schemas.microsoft.com/office/drawing/2014/main" id="{B56A275B-E352-4834-B9A0-8424C97B6728}"/>
            </a:ext>
          </a:extLst>
        </xdr:cNvPr>
        <xdr:cNvSpPr/>
      </xdr:nvSpPr>
      <xdr:spPr>
        <a:xfrm>
          <a:off x="4000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50891</xdr:rowOff>
    </xdr:from>
    <xdr:to>
      <xdr:col>23</xdr:col>
      <xdr:colOff>85725</xdr:colOff>
      <xdr:row>31</xdr:row>
      <xdr:rowOff>87902</xdr:rowOff>
    </xdr:to>
    <xdr:cxnSp macro="">
      <xdr:nvCxnSpPr>
        <xdr:cNvPr id="86" name="直線コネクタ 85">
          <a:extLst>
            <a:ext uri="{FF2B5EF4-FFF2-40B4-BE49-F238E27FC236}">
              <a16:creationId xmlns:a16="http://schemas.microsoft.com/office/drawing/2014/main" id="{1E93DB91-CDEF-4BD0-8DD9-2EB446ED97C9}"/>
            </a:ext>
          </a:extLst>
        </xdr:cNvPr>
        <xdr:cNvCxnSpPr/>
      </xdr:nvCxnSpPr>
      <xdr:spPr>
        <a:xfrm>
          <a:off x="4051300" y="6137366"/>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128361</xdr:rowOff>
    </xdr:from>
    <xdr:to>
      <xdr:col>15</xdr:col>
      <xdr:colOff>187325</xdr:colOff>
      <xdr:row>31</xdr:row>
      <xdr:rowOff>58511</xdr:rowOff>
    </xdr:to>
    <xdr:sp macro="" textlink="">
      <xdr:nvSpPr>
        <xdr:cNvPr id="87" name="楕円 86">
          <a:extLst>
            <a:ext uri="{FF2B5EF4-FFF2-40B4-BE49-F238E27FC236}">
              <a16:creationId xmlns:a16="http://schemas.microsoft.com/office/drawing/2014/main" id="{C22BB121-EAF4-4496-8318-E0B55458F2EA}"/>
            </a:ext>
          </a:extLst>
        </xdr:cNvPr>
        <xdr:cNvSpPr/>
      </xdr:nvSpPr>
      <xdr:spPr>
        <a:xfrm>
          <a:off x="3238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7711</xdr:rowOff>
    </xdr:from>
    <xdr:to>
      <xdr:col>19</xdr:col>
      <xdr:colOff>136525</xdr:colOff>
      <xdr:row>31</xdr:row>
      <xdr:rowOff>50891</xdr:rowOff>
    </xdr:to>
    <xdr:cxnSp macro="">
      <xdr:nvCxnSpPr>
        <xdr:cNvPr id="88" name="直線コネクタ 87">
          <a:extLst>
            <a:ext uri="{FF2B5EF4-FFF2-40B4-BE49-F238E27FC236}">
              <a16:creationId xmlns:a16="http://schemas.microsoft.com/office/drawing/2014/main" id="{6938C81D-3286-4FE4-899C-065F255CDDC3}"/>
            </a:ext>
          </a:extLst>
        </xdr:cNvPr>
        <xdr:cNvCxnSpPr/>
      </xdr:nvCxnSpPr>
      <xdr:spPr>
        <a:xfrm>
          <a:off x="3289300" y="609418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88265</xdr:rowOff>
    </xdr:from>
    <xdr:to>
      <xdr:col>11</xdr:col>
      <xdr:colOff>187325</xdr:colOff>
      <xdr:row>31</xdr:row>
      <xdr:rowOff>18415</xdr:rowOff>
    </xdr:to>
    <xdr:sp macro="" textlink="">
      <xdr:nvSpPr>
        <xdr:cNvPr id="89" name="楕円 88">
          <a:extLst>
            <a:ext uri="{FF2B5EF4-FFF2-40B4-BE49-F238E27FC236}">
              <a16:creationId xmlns:a16="http://schemas.microsoft.com/office/drawing/2014/main" id="{20936AAD-CED3-4394-820E-E8C252F3D76D}"/>
            </a:ext>
          </a:extLst>
        </xdr:cNvPr>
        <xdr:cNvSpPr/>
      </xdr:nvSpPr>
      <xdr:spPr>
        <a:xfrm>
          <a:off x="247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139065</xdr:rowOff>
    </xdr:from>
    <xdr:to>
      <xdr:col>15</xdr:col>
      <xdr:colOff>136525</xdr:colOff>
      <xdr:row>31</xdr:row>
      <xdr:rowOff>7711</xdr:rowOff>
    </xdr:to>
    <xdr:cxnSp macro="">
      <xdr:nvCxnSpPr>
        <xdr:cNvPr id="90" name="直線コネクタ 89">
          <a:extLst>
            <a:ext uri="{FF2B5EF4-FFF2-40B4-BE49-F238E27FC236}">
              <a16:creationId xmlns:a16="http://schemas.microsoft.com/office/drawing/2014/main" id="{A5C278F5-E5BC-4C59-BD06-D5628F079C83}"/>
            </a:ext>
          </a:extLst>
        </xdr:cNvPr>
        <xdr:cNvCxnSpPr/>
      </xdr:nvCxnSpPr>
      <xdr:spPr>
        <a:xfrm>
          <a:off x="2527300" y="6054090"/>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63591</xdr:rowOff>
    </xdr:from>
    <xdr:to>
      <xdr:col>7</xdr:col>
      <xdr:colOff>187325</xdr:colOff>
      <xdr:row>30</xdr:row>
      <xdr:rowOff>165191</xdr:rowOff>
    </xdr:to>
    <xdr:sp macro="" textlink="">
      <xdr:nvSpPr>
        <xdr:cNvPr id="91" name="楕円 90">
          <a:extLst>
            <a:ext uri="{FF2B5EF4-FFF2-40B4-BE49-F238E27FC236}">
              <a16:creationId xmlns:a16="http://schemas.microsoft.com/office/drawing/2014/main" id="{F8B98BDF-29C4-42AB-8312-B76D821289FE}"/>
            </a:ext>
          </a:extLst>
        </xdr:cNvPr>
        <xdr:cNvSpPr/>
      </xdr:nvSpPr>
      <xdr:spPr>
        <a:xfrm>
          <a:off x="1714500" y="5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114391</xdr:rowOff>
    </xdr:from>
    <xdr:to>
      <xdr:col>11</xdr:col>
      <xdr:colOff>136525</xdr:colOff>
      <xdr:row>30</xdr:row>
      <xdr:rowOff>139065</xdr:rowOff>
    </xdr:to>
    <xdr:cxnSp macro="">
      <xdr:nvCxnSpPr>
        <xdr:cNvPr id="92" name="直線コネクタ 91">
          <a:extLst>
            <a:ext uri="{FF2B5EF4-FFF2-40B4-BE49-F238E27FC236}">
              <a16:creationId xmlns:a16="http://schemas.microsoft.com/office/drawing/2014/main" id="{0E3E6B2C-7DBF-47BE-BE90-9F5E16AF6120}"/>
            </a:ext>
          </a:extLst>
        </xdr:cNvPr>
        <xdr:cNvCxnSpPr/>
      </xdr:nvCxnSpPr>
      <xdr:spPr>
        <a:xfrm>
          <a:off x="1765300" y="6029416"/>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93" name="n_1aveValue有形固定資産減価償却率">
          <a:extLst>
            <a:ext uri="{FF2B5EF4-FFF2-40B4-BE49-F238E27FC236}">
              <a16:creationId xmlns:a16="http://schemas.microsoft.com/office/drawing/2014/main" id="{68814814-F055-4D75-93C7-797C6D0E9B4C}"/>
            </a:ext>
          </a:extLst>
        </xdr:cNvPr>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58346</xdr:rowOff>
    </xdr:from>
    <xdr:ext cx="405111" cy="259045"/>
    <xdr:sp macro="" textlink="">
      <xdr:nvSpPr>
        <xdr:cNvPr id="94" name="n_2aveValue有形固定資産減価償却率">
          <a:extLst>
            <a:ext uri="{FF2B5EF4-FFF2-40B4-BE49-F238E27FC236}">
              <a16:creationId xmlns:a16="http://schemas.microsoft.com/office/drawing/2014/main" id="{B4ED8D3A-2193-4CA5-A714-ADA22D7F2A8D}"/>
            </a:ext>
          </a:extLst>
        </xdr:cNvPr>
        <xdr:cNvSpPr txBox="1"/>
      </xdr:nvSpPr>
      <xdr:spPr>
        <a:xfrm>
          <a:off x="3086744" y="563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21335</xdr:rowOff>
    </xdr:from>
    <xdr:ext cx="405111" cy="259045"/>
    <xdr:sp macro="" textlink="">
      <xdr:nvSpPr>
        <xdr:cNvPr id="95" name="n_3aveValue有形固定資産減価償却率">
          <a:extLst>
            <a:ext uri="{FF2B5EF4-FFF2-40B4-BE49-F238E27FC236}">
              <a16:creationId xmlns:a16="http://schemas.microsoft.com/office/drawing/2014/main" id="{B00A0186-D382-4C3E-8E6B-0562B051074F}"/>
            </a:ext>
          </a:extLst>
        </xdr:cNvPr>
        <xdr:cNvSpPr txBox="1"/>
      </xdr:nvSpPr>
      <xdr:spPr>
        <a:xfrm>
          <a:off x="2324744" y="559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96" name="n_4aveValue有形固定資産減価償却率">
          <a:extLst>
            <a:ext uri="{FF2B5EF4-FFF2-40B4-BE49-F238E27FC236}">
              <a16:creationId xmlns:a16="http://schemas.microsoft.com/office/drawing/2014/main" id="{0ECBAABA-4340-457F-8313-2E2F56AD342C}"/>
            </a:ext>
          </a:extLst>
        </xdr:cNvPr>
        <xdr:cNvSpPr txBox="1"/>
      </xdr:nvSpPr>
      <xdr:spPr>
        <a:xfrm>
          <a:off x="1562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92818</xdr:rowOff>
    </xdr:from>
    <xdr:ext cx="405111" cy="259045"/>
    <xdr:sp macro="" textlink="">
      <xdr:nvSpPr>
        <xdr:cNvPr id="97" name="n_1mainValue有形固定資産減価償却率">
          <a:extLst>
            <a:ext uri="{FF2B5EF4-FFF2-40B4-BE49-F238E27FC236}">
              <a16:creationId xmlns:a16="http://schemas.microsoft.com/office/drawing/2014/main" id="{EE5BD46E-2C47-4773-BA55-8D8916932F81}"/>
            </a:ext>
          </a:extLst>
        </xdr:cNvPr>
        <xdr:cNvSpPr txBox="1"/>
      </xdr:nvSpPr>
      <xdr:spPr>
        <a:xfrm>
          <a:off x="3836044" y="617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49638</xdr:rowOff>
    </xdr:from>
    <xdr:ext cx="405111" cy="259045"/>
    <xdr:sp macro="" textlink="">
      <xdr:nvSpPr>
        <xdr:cNvPr id="98" name="n_2mainValue有形固定資産減価償却率">
          <a:extLst>
            <a:ext uri="{FF2B5EF4-FFF2-40B4-BE49-F238E27FC236}">
              <a16:creationId xmlns:a16="http://schemas.microsoft.com/office/drawing/2014/main" id="{82D536C7-2F1B-42B8-99FF-6E4F4F72BEA6}"/>
            </a:ext>
          </a:extLst>
        </xdr:cNvPr>
        <xdr:cNvSpPr txBox="1"/>
      </xdr:nvSpPr>
      <xdr:spPr>
        <a:xfrm>
          <a:off x="308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9" name="n_3mainValue有形固定資産減価償却率">
          <a:extLst>
            <a:ext uri="{FF2B5EF4-FFF2-40B4-BE49-F238E27FC236}">
              <a16:creationId xmlns:a16="http://schemas.microsoft.com/office/drawing/2014/main" id="{B088ACAB-DD3B-4553-A8AD-7FE38CA60F3F}"/>
            </a:ext>
          </a:extLst>
        </xdr:cNvPr>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156318</xdr:rowOff>
    </xdr:from>
    <xdr:ext cx="405111" cy="259045"/>
    <xdr:sp macro="" textlink="">
      <xdr:nvSpPr>
        <xdr:cNvPr id="100" name="n_4mainValue有形固定資産減価償却率">
          <a:extLst>
            <a:ext uri="{FF2B5EF4-FFF2-40B4-BE49-F238E27FC236}">
              <a16:creationId xmlns:a16="http://schemas.microsoft.com/office/drawing/2014/main" id="{C4AEF5C4-4F98-4776-9167-DA44265BB572}"/>
            </a:ext>
          </a:extLst>
        </xdr:cNvPr>
        <xdr:cNvSpPr txBox="1"/>
      </xdr:nvSpPr>
      <xdr:spPr>
        <a:xfrm>
          <a:off x="1562744" y="6071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436424B1-8E37-4CF1-B006-42748AFE024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32BC6136-9AC6-4C8C-BDAB-91B5FC16EBF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300ED131-BEFC-433B-97BD-976F5BCA5A4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3082F0BF-B184-43F5-BA30-B05A2A3A2E8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EEB11249-85BF-4F40-9E1A-FBBD265125E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1DA15164-F812-47D2-9D7B-79FF6FB4C9A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5A4F1434-76FE-47BA-8061-6F8B2C3105F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C0160B4C-4A6D-4888-A862-2C27964C3EC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E321F2BB-B412-4AE7-9C0D-401B4E70CA8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FB5094F1-B0F7-4C2D-953A-D3BFDD66678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F1A9BAF5-3790-4598-80B0-FA75CF48B26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60EB7029-F156-47D1-95D3-62351F6F4A1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261A765D-8B7D-43D5-B658-92BD85E0804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i="0">
              <a:solidFill>
                <a:schemeClr val="dk1"/>
              </a:solidFill>
              <a:effectLst/>
              <a:latin typeface="+mn-lt"/>
              <a:ea typeface="+mn-ea"/>
              <a:cs typeface="+mn-cs"/>
            </a:rPr>
            <a:t>　</a:t>
          </a:r>
          <a:r>
            <a:rPr kumimoji="1" lang="ja-JP" altLang="en-US" sz="1050" i="0">
              <a:solidFill>
                <a:schemeClr val="dk1"/>
              </a:solidFill>
              <a:effectLst/>
              <a:latin typeface="+mn-lt"/>
              <a:ea typeface="+mn-ea"/>
              <a:cs typeface="+mn-cs"/>
            </a:rPr>
            <a:t>類似団体平均、</a:t>
          </a:r>
          <a:r>
            <a:rPr kumimoji="1" lang="ja-JP" altLang="ja-JP" sz="1050" i="0">
              <a:solidFill>
                <a:schemeClr val="dk1"/>
              </a:solidFill>
              <a:effectLst/>
              <a:latin typeface="+mn-lt"/>
              <a:ea typeface="+mn-ea"/>
              <a:cs typeface="+mn-cs"/>
            </a:rPr>
            <a:t>全国平均と比較して高い水準にあるが、前年度と比べ</a:t>
          </a:r>
          <a:r>
            <a:rPr kumimoji="1" lang="en-US" altLang="ja-JP" sz="1050" i="0">
              <a:solidFill>
                <a:schemeClr val="dk1"/>
              </a:solidFill>
              <a:effectLst/>
              <a:latin typeface="+mn-lt"/>
              <a:ea typeface="+mn-ea"/>
              <a:cs typeface="+mn-cs"/>
            </a:rPr>
            <a:t>321.4</a:t>
          </a:r>
          <a:r>
            <a:rPr kumimoji="1" lang="ja-JP" altLang="ja-JP" sz="1050" i="0">
              <a:solidFill>
                <a:schemeClr val="dk1"/>
              </a:solidFill>
              <a:effectLst/>
              <a:latin typeface="+mn-lt"/>
              <a:ea typeface="+mn-ea"/>
              <a:cs typeface="+mn-cs"/>
            </a:rPr>
            <a:t>ポイント減少した</a:t>
          </a:r>
          <a:r>
            <a:rPr kumimoji="1" lang="ja-JP" altLang="en-US" sz="1050" i="0">
              <a:solidFill>
                <a:schemeClr val="dk1"/>
              </a:solidFill>
              <a:effectLst/>
              <a:latin typeface="+mn-lt"/>
              <a:ea typeface="+mn-ea"/>
              <a:cs typeface="+mn-cs"/>
            </a:rPr>
            <a:t>ことにより、山口県平均を下回った。</a:t>
          </a:r>
          <a:endParaRPr lang="ja-JP" altLang="ja-JP" sz="1050">
            <a:effectLst/>
          </a:endParaRPr>
        </a:p>
        <a:p>
          <a:r>
            <a:rPr kumimoji="1" lang="ja-JP" altLang="ja-JP" sz="1050" i="0">
              <a:solidFill>
                <a:schemeClr val="dk1"/>
              </a:solidFill>
              <a:effectLst/>
              <a:latin typeface="+mn-lt"/>
              <a:ea typeface="+mn-ea"/>
              <a:cs typeface="+mn-cs"/>
            </a:rPr>
            <a:t>　</a:t>
          </a:r>
          <a:r>
            <a:rPr lang="ja-JP" altLang="ja-JP" sz="1050">
              <a:solidFill>
                <a:schemeClr val="dk1"/>
              </a:solidFill>
              <a:effectLst/>
              <a:latin typeface="+mn-lt"/>
              <a:ea typeface="+mn-ea"/>
              <a:cs typeface="+mn-cs"/>
            </a:rPr>
            <a:t>企業債償還の進行による公営企業債等繰入見込額の減などにより、分子を構成する将来負担額が減少したことに</a:t>
          </a:r>
          <a:r>
            <a:rPr lang="ja-JP" altLang="en-US" sz="1050">
              <a:solidFill>
                <a:schemeClr val="dk1"/>
              </a:solidFill>
              <a:effectLst/>
              <a:latin typeface="+mn-lt"/>
              <a:ea typeface="+mn-ea"/>
              <a:cs typeface="+mn-cs"/>
            </a:rPr>
            <a:t>よる。</a:t>
          </a:r>
          <a:endParaRPr lang="ja-JP" altLang="ja-JP" sz="1050">
            <a:effectLst/>
          </a:endParaRPr>
        </a:p>
        <a:p>
          <a:r>
            <a:rPr lang="ja-JP" altLang="ja-JP" sz="1050">
              <a:solidFill>
                <a:schemeClr val="dk1"/>
              </a:solidFill>
              <a:effectLst/>
              <a:latin typeface="+mn-lt"/>
              <a:ea typeface="+mn-ea"/>
              <a:cs typeface="+mn-cs"/>
            </a:rPr>
            <a:t>　引き続き、市債発行を伴う普通建設事業の厳選により、将来負担額の抑制に努め、歳出の削減を図ることで業務収支の改善に努める。</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846C15B0-7E55-418B-96CB-D3117DEA873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D44B68F8-6802-43AB-9FD4-1FA1174B60B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8FCF3BB9-4BE1-4C6F-8553-BAA30A4FD31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E03312B3-4C88-40A0-ABA6-3CD715918FE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EFF5B348-DBDE-45C7-9AA8-18CF70CDC6B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608B1A2F-9A44-4B97-8AB3-16A4EAC8A2F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AC810979-7039-45A4-92AC-8C0FE80B3F6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76008178-840D-4C4A-A748-69477FAABA1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AAFF243C-FFA7-4C5B-8DF3-5003413FF69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5166D65A-34F7-47A4-8B7F-6F73FF43580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6E6F36BF-56A7-4B1F-81CF-B8BA172CEC0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E853F7E7-86A5-45F6-B2C7-D1F72159709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a:extLst>
            <a:ext uri="{FF2B5EF4-FFF2-40B4-BE49-F238E27FC236}">
              <a16:creationId xmlns:a16="http://schemas.microsoft.com/office/drawing/2014/main" id="{399421E9-4D43-4758-9FB7-A04A9518682F}"/>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714B5C85-CC74-4E3C-A823-B41B6EF446A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id="{0D3A5298-010A-4894-9E9D-E10EA473D328}"/>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E3A475A7-72C0-446E-B63D-E9EBD4D761B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a:extLst>
            <a:ext uri="{FF2B5EF4-FFF2-40B4-BE49-F238E27FC236}">
              <a16:creationId xmlns:a16="http://schemas.microsoft.com/office/drawing/2014/main" id="{42124740-FF77-426E-B43D-C088B381AA95}"/>
            </a:ext>
          </a:extLst>
        </xdr:cNvPr>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a:extLst>
            <a:ext uri="{FF2B5EF4-FFF2-40B4-BE49-F238E27FC236}">
              <a16:creationId xmlns:a16="http://schemas.microsoft.com/office/drawing/2014/main" id="{471CF01B-25B8-4A41-9F7A-93109E5C1854}"/>
            </a:ext>
          </a:extLst>
        </xdr:cNvPr>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a:extLst>
            <a:ext uri="{FF2B5EF4-FFF2-40B4-BE49-F238E27FC236}">
              <a16:creationId xmlns:a16="http://schemas.microsoft.com/office/drawing/2014/main" id="{A82D46B5-2DF0-452C-B440-C5742C1696A2}"/>
            </a:ext>
          </a:extLst>
        </xdr:cNvPr>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a:extLst>
            <a:ext uri="{FF2B5EF4-FFF2-40B4-BE49-F238E27FC236}">
              <a16:creationId xmlns:a16="http://schemas.microsoft.com/office/drawing/2014/main" id="{AE994B26-9D40-4FF5-B5E3-D00C0C701630}"/>
            </a:ext>
          </a:extLst>
        </xdr:cNvPr>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a:extLst>
            <a:ext uri="{FF2B5EF4-FFF2-40B4-BE49-F238E27FC236}">
              <a16:creationId xmlns:a16="http://schemas.microsoft.com/office/drawing/2014/main" id="{D9CE4BD5-1891-401D-91F0-5B79FEC36C45}"/>
            </a:ext>
          </a:extLst>
        </xdr:cNvPr>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105554</xdr:rowOff>
    </xdr:from>
    <xdr:ext cx="469744" cy="259045"/>
    <xdr:sp macro="" textlink="">
      <xdr:nvSpPr>
        <xdr:cNvPr id="135" name="債務償還比率平均値テキスト">
          <a:extLst>
            <a:ext uri="{FF2B5EF4-FFF2-40B4-BE49-F238E27FC236}">
              <a16:creationId xmlns:a16="http://schemas.microsoft.com/office/drawing/2014/main" id="{B2D6D05D-54A7-4AEB-A8E3-776127117D82}"/>
            </a:ext>
          </a:extLst>
        </xdr:cNvPr>
        <xdr:cNvSpPr txBox="1"/>
      </xdr:nvSpPr>
      <xdr:spPr>
        <a:xfrm>
          <a:off x="14846300" y="5677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a:extLst>
            <a:ext uri="{FF2B5EF4-FFF2-40B4-BE49-F238E27FC236}">
              <a16:creationId xmlns:a16="http://schemas.microsoft.com/office/drawing/2014/main" id="{9AF54051-CF2B-40DC-9B77-EA7EBBF72C3C}"/>
            </a:ext>
          </a:extLst>
        </xdr:cNvPr>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7" name="フローチャート: 判断 136">
          <a:extLst>
            <a:ext uri="{FF2B5EF4-FFF2-40B4-BE49-F238E27FC236}">
              <a16:creationId xmlns:a16="http://schemas.microsoft.com/office/drawing/2014/main" id="{ACBF2E15-00B0-4CD1-8C1A-F5B6A0C3F48B}"/>
            </a:ext>
          </a:extLst>
        </xdr:cNvPr>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132704</xdr:rowOff>
    </xdr:from>
    <xdr:to>
      <xdr:col>68</xdr:col>
      <xdr:colOff>123825</xdr:colOff>
      <xdr:row>31</xdr:row>
      <xdr:rowOff>62854</xdr:rowOff>
    </xdr:to>
    <xdr:sp macro="" textlink="">
      <xdr:nvSpPr>
        <xdr:cNvPr id="138" name="フローチャート: 判断 137">
          <a:extLst>
            <a:ext uri="{FF2B5EF4-FFF2-40B4-BE49-F238E27FC236}">
              <a16:creationId xmlns:a16="http://schemas.microsoft.com/office/drawing/2014/main" id="{3DB3439F-F2E1-4245-8F48-4CB9DBC8EE18}"/>
            </a:ext>
          </a:extLst>
        </xdr:cNvPr>
        <xdr:cNvSpPr/>
      </xdr:nvSpPr>
      <xdr:spPr>
        <a:xfrm>
          <a:off x="13271500" y="604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104278</xdr:rowOff>
    </xdr:from>
    <xdr:to>
      <xdr:col>64</xdr:col>
      <xdr:colOff>123825</xdr:colOff>
      <xdr:row>31</xdr:row>
      <xdr:rowOff>34428</xdr:rowOff>
    </xdr:to>
    <xdr:sp macro="" textlink="">
      <xdr:nvSpPr>
        <xdr:cNvPr id="139" name="フローチャート: 判断 138">
          <a:extLst>
            <a:ext uri="{FF2B5EF4-FFF2-40B4-BE49-F238E27FC236}">
              <a16:creationId xmlns:a16="http://schemas.microsoft.com/office/drawing/2014/main" id="{0D92AC2F-9D5C-4D27-A5EB-223886E99FC1}"/>
            </a:ext>
          </a:extLst>
        </xdr:cNvPr>
        <xdr:cNvSpPr/>
      </xdr:nvSpPr>
      <xdr:spPr>
        <a:xfrm>
          <a:off x="12509500" y="601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140441</xdr:rowOff>
    </xdr:from>
    <xdr:to>
      <xdr:col>60</xdr:col>
      <xdr:colOff>123825</xdr:colOff>
      <xdr:row>31</xdr:row>
      <xdr:rowOff>70591</xdr:rowOff>
    </xdr:to>
    <xdr:sp macro="" textlink="">
      <xdr:nvSpPr>
        <xdr:cNvPr id="140" name="フローチャート: 判断 139">
          <a:extLst>
            <a:ext uri="{FF2B5EF4-FFF2-40B4-BE49-F238E27FC236}">
              <a16:creationId xmlns:a16="http://schemas.microsoft.com/office/drawing/2014/main" id="{FE969F88-E205-4D9F-9EE9-FFF424E35AF3}"/>
            </a:ext>
          </a:extLst>
        </xdr:cNvPr>
        <xdr:cNvSpPr/>
      </xdr:nvSpPr>
      <xdr:spPr>
        <a:xfrm>
          <a:off x="11747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8ED8C32-2DF8-4231-B373-A773FF68415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EA6C375-AFE3-450A-9973-33A67F469EA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B5B74D87-D41B-4E33-93AE-1E2C4B0E884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8F7E6A8-3ADD-4C71-887C-2A2F5543F8A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10DD50F9-322A-43AD-9A07-AA5484FB285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131974</xdr:rowOff>
    </xdr:from>
    <xdr:to>
      <xdr:col>76</xdr:col>
      <xdr:colOff>73025</xdr:colOff>
      <xdr:row>30</xdr:row>
      <xdr:rowOff>62124</xdr:rowOff>
    </xdr:to>
    <xdr:sp macro="" textlink="">
      <xdr:nvSpPr>
        <xdr:cNvPr id="146" name="楕円 145">
          <a:extLst>
            <a:ext uri="{FF2B5EF4-FFF2-40B4-BE49-F238E27FC236}">
              <a16:creationId xmlns:a16="http://schemas.microsoft.com/office/drawing/2014/main" id="{AE80BBF6-72DE-4D3B-8DDE-3188BFDB2AE3}"/>
            </a:ext>
          </a:extLst>
        </xdr:cNvPr>
        <xdr:cNvSpPr/>
      </xdr:nvSpPr>
      <xdr:spPr>
        <a:xfrm>
          <a:off x="14744700" y="58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110401</xdr:rowOff>
    </xdr:from>
    <xdr:ext cx="469744" cy="259045"/>
    <xdr:sp macro="" textlink="">
      <xdr:nvSpPr>
        <xdr:cNvPr id="147" name="債務償還比率該当値テキスト">
          <a:extLst>
            <a:ext uri="{FF2B5EF4-FFF2-40B4-BE49-F238E27FC236}">
              <a16:creationId xmlns:a16="http://schemas.microsoft.com/office/drawing/2014/main" id="{076CBF9D-AA79-42EA-9165-405249684101}"/>
            </a:ext>
          </a:extLst>
        </xdr:cNvPr>
        <xdr:cNvSpPr txBox="1"/>
      </xdr:nvSpPr>
      <xdr:spPr>
        <a:xfrm>
          <a:off x="14846300" y="585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24426</xdr:rowOff>
    </xdr:from>
    <xdr:to>
      <xdr:col>72</xdr:col>
      <xdr:colOff>123825</xdr:colOff>
      <xdr:row>33</xdr:row>
      <xdr:rowOff>126026</xdr:rowOff>
    </xdr:to>
    <xdr:sp macro="" textlink="">
      <xdr:nvSpPr>
        <xdr:cNvPr id="148" name="楕円 147">
          <a:extLst>
            <a:ext uri="{FF2B5EF4-FFF2-40B4-BE49-F238E27FC236}">
              <a16:creationId xmlns:a16="http://schemas.microsoft.com/office/drawing/2014/main" id="{185F1B36-C283-41FC-8B56-372213117E6C}"/>
            </a:ext>
          </a:extLst>
        </xdr:cNvPr>
        <xdr:cNvSpPr/>
      </xdr:nvSpPr>
      <xdr:spPr>
        <a:xfrm>
          <a:off x="14033500" y="645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11324</xdr:rowOff>
    </xdr:from>
    <xdr:to>
      <xdr:col>76</xdr:col>
      <xdr:colOff>22225</xdr:colOff>
      <xdr:row>33</xdr:row>
      <xdr:rowOff>75226</xdr:rowOff>
    </xdr:to>
    <xdr:cxnSp macro="">
      <xdr:nvCxnSpPr>
        <xdr:cNvPr id="149" name="直線コネクタ 148">
          <a:extLst>
            <a:ext uri="{FF2B5EF4-FFF2-40B4-BE49-F238E27FC236}">
              <a16:creationId xmlns:a16="http://schemas.microsoft.com/office/drawing/2014/main" id="{0215F4A0-A801-4D33-B9D0-0F152EE3707B}"/>
            </a:ext>
          </a:extLst>
        </xdr:cNvPr>
        <xdr:cNvCxnSpPr/>
      </xdr:nvCxnSpPr>
      <xdr:spPr>
        <a:xfrm flipV="1">
          <a:off x="14084300" y="5926349"/>
          <a:ext cx="711200" cy="57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115464</xdr:rowOff>
    </xdr:from>
    <xdr:to>
      <xdr:col>68</xdr:col>
      <xdr:colOff>123825</xdr:colOff>
      <xdr:row>34</xdr:row>
      <xdr:rowOff>45614</xdr:rowOff>
    </xdr:to>
    <xdr:sp macro="" textlink="">
      <xdr:nvSpPr>
        <xdr:cNvPr id="150" name="楕円 149">
          <a:extLst>
            <a:ext uri="{FF2B5EF4-FFF2-40B4-BE49-F238E27FC236}">
              <a16:creationId xmlns:a16="http://schemas.microsoft.com/office/drawing/2014/main" id="{48408E6F-90D8-4DAD-B38F-6F67770D9DEA}"/>
            </a:ext>
          </a:extLst>
        </xdr:cNvPr>
        <xdr:cNvSpPr/>
      </xdr:nvSpPr>
      <xdr:spPr>
        <a:xfrm>
          <a:off x="13271500" y="654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75226</xdr:rowOff>
    </xdr:from>
    <xdr:to>
      <xdr:col>72</xdr:col>
      <xdr:colOff>73025</xdr:colOff>
      <xdr:row>33</xdr:row>
      <xdr:rowOff>166264</xdr:rowOff>
    </xdr:to>
    <xdr:cxnSp macro="">
      <xdr:nvCxnSpPr>
        <xdr:cNvPr id="151" name="直線コネクタ 150">
          <a:extLst>
            <a:ext uri="{FF2B5EF4-FFF2-40B4-BE49-F238E27FC236}">
              <a16:creationId xmlns:a16="http://schemas.microsoft.com/office/drawing/2014/main" id="{8A9CD5E2-CA95-455D-B9B6-2BBB64D94F17}"/>
            </a:ext>
          </a:extLst>
        </xdr:cNvPr>
        <xdr:cNvCxnSpPr/>
      </xdr:nvCxnSpPr>
      <xdr:spPr>
        <a:xfrm flipV="1">
          <a:off x="13322300" y="6504601"/>
          <a:ext cx="762000" cy="9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48355</xdr:rowOff>
    </xdr:from>
    <xdr:to>
      <xdr:col>64</xdr:col>
      <xdr:colOff>123825</xdr:colOff>
      <xdr:row>33</xdr:row>
      <xdr:rowOff>149955</xdr:rowOff>
    </xdr:to>
    <xdr:sp macro="" textlink="">
      <xdr:nvSpPr>
        <xdr:cNvPr id="152" name="楕円 151">
          <a:extLst>
            <a:ext uri="{FF2B5EF4-FFF2-40B4-BE49-F238E27FC236}">
              <a16:creationId xmlns:a16="http://schemas.microsoft.com/office/drawing/2014/main" id="{C0E95C43-1248-4BD5-AB6C-F8779D8E10F5}"/>
            </a:ext>
          </a:extLst>
        </xdr:cNvPr>
        <xdr:cNvSpPr/>
      </xdr:nvSpPr>
      <xdr:spPr>
        <a:xfrm>
          <a:off x="12509500" y="64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99155</xdr:rowOff>
    </xdr:from>
    <xdr:to>
      <xdr:col>68</xdr:col>
      <xdr:colOff>73025</xdr:colOff>
      <xdr:row>33</xdr:row>
      <xdr:rowOff>166264</xdr:rowOff>
    </xdr:to>
    <xdr:cxnSp macro="">
      <xdr:nvCxnSpPr>
        <xdr:cNvPr id="153" name="直線コネクタ 152">
          <a:extLst>
            <a:ext uri="{FF2B5EF4-FFF2-40B4-BE49-F238E27FC236}">
              <a16:creationId xmlns:a16="http://schemas.microsoft.com/office/drawing/2014/main" id="{B8F5AD3B-E85F-473C-B0AF-35D8B18CB1FA}"/>
            </a:ext>
          </a:extLst>
        </xdr:cNvPr>
        <xdr:cNvCxnSpPr/>
      </xdr:nvCxnSpPr>
      <xdr:spPr>
        <a:xfrm>
          <a:off x="12560300" y="6528530"/>
          <a:ext cx="762000" cy="6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22257</xdr:rowOff>
    </xdr:from>
    <xdr:to>
      <xdr:col>60</xdr:col>
      <xdr:colOff>123825</xdr:colOff>
      <xdr:row>32</xdr:row>
      <xdr:rowOff>123857</xdr:rowOff>
    </xdr:to>
    <xdr:sp macro="" textlink="">
      <xdr:nvSpPr>
        <xdr:cNvPr id="154" name="楕円 153">
          <a:extLst>
            <a:ext uri="{FF2B5EF4-FFF2-40B4-BE49-F238E27FC236}">
              <a16:creationId xmlns:a16="http://schemas.microsoft.com/office/drawing/2014/main" id="{1753CCDE-1C18-4218-AD9C-45EFB96242E8}"/>
            </a:ext>
          </a:extLst>
        </xdr:cNvPr>
        <xdr:cNvSpPr/>
      </xdr:nvSpPr>
      <xdr:spPr>
        <a:xfrm>
          <a:off x="11747500" y="628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73057</xdr:rowOff>
    </xdr:from>
    <xdr:to>
      <xdr:col>64</xdr:col>
      <xdr:colOff>73025</xdr:colOff>
      <xdr:row>33</xdr:row>
      <xdr:rowOff>99155</xdr:rowOff>
    </xdr:to>
    <xdr:cxnSp macro="">
      <xdr:nvCxnSpPr>
        <xdr:cNvPr id="155" name="直線コネクタ 154">
          <a:extLst>
            <a:ext uri="{FF2B5EF4-FFF2-40B4-BE49-F238E27FC236}">
              <a16:creationId xmlns:a16="http://schemas.microsoft.com/office/drawing/2014/main" id="{4BCD4B36-D2B0-48C7-BAD5-AD409408AA9B}"/>
            </a:ext>
          </a:extLst>
        </xdr:cNvPr>
        <xdr:cNvCxnSpPr/>
      </xdr:nvCxnSpPr>
      <xdr:spPr>
        <a:xfrm>
          <a:off x="11798300" y="6330982"/>
          <a:ext cx="762000" cy="19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102231</xdr:rowOff>
    </xdr:from>
    <xdr:ext cx="469744" cy="259045"/>
    <xdr:sp macro="" textlink="">
      <xdr:nvSpPr>
        <xdr:cNvPr id="156" name="n_1aveValue債務償還比率">
          <a:extLst>
            <a:ext uri="{FF2B5EF4-FFF2-40B4-BE49-F238E27FC236}">
              <a16:creationId xmlns:a16="http://schemas.microsoft.com/office/drawing/2014/main" id="{6DC4B0B8-AC67-4DAB-844D-3F075586FD1F}"/>
            </a:ext>
          </a:extLst>
        </xdr:cNvPr>
        <xdr:cNvSpPr txBox="1"/>
      </xdr:nvSpPr>
      <xdr:spPr>
        <a:xfrm>
          <a:off x="13836727" y="584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79381</xdr:rowOff>
    </xdr:from>
    <xdr:ext cx="469744" cy="259045"/>
    <xdr:sp macro="" textlink="">
      <xdr:nvSpPr>
        <xdr:cNvPr id="157" name="n_2aveValue債務償還比率">
          <a:extLst>
            <a:ext uri="{FF2B5EF4-FFF2-40B4-BE49-F238E27FC236}">
              <a16:creationId xmlns:a16="http://schemas.microsoft.com/office/drawing/2014/main" id="{B11F4795-5DC0-4CD5-AC4B-E8A685019607}"/>
            </a:ext>
          </a:extLst>
        </xdr:cNvPr>
        <xdr:cNvSpPr txBox="1"/>
      </xdr:nvSpPr>
      <xdr:spPr>
        <a:xfrm>
          <a:off x="13087427" y="582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50955</xdr:rowOff>
    </xdr:from>
    <xdr:ext cx="469744" cy="259045"/>
    <xdr:sp macro="" textlink="">
      <xdr:nvSpPr>
        <xdr:cNvPr id="158" name="n_3aveValue債務償還比率">
          <a:extLst>
            <a:ext uri="{FF2B5EF4-FFF2-40B4-BE49-F238E27FC236}">
              <a16:creationId xmlns:a16="http://schemas.microsoft.com/office/drawing/2014/main" id="{D1F0B636-2A33-4F5C-8F28-72054A8315AC}"/>
            </a:ext>
          </a:extLst>
        </xdr:cNvPr>
        <xdr:cNvSpPr txBox="1"/>
      </xdr:nvSpPr>
      <xdr:spPr>
        <a:xfrm>
          <a:off x="12325427" y="579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87118</xdr:rowOff>
    </xdr:from>
    <xdr:ext cx="469744" cy="259045"/>
    <xdr:sp macro="" textlink="">
      <xdr:nvSpPr>
        <xdr:cNvPr id="159" name="n_4aveValue債務償還比率">
          <a:extLst>
            <a:ext uri="{FF2B5EF4-FFF2-40B4-BE49-F238E27FC236}">
              <a16:creationId xmlns:a16="http://schemas.microsoft.com/office/drawing/2014/main" id="{666B1F93-D496-4B9D-844F-AF874149672B}"/>
            </a:ext>
          </a:extLst>
        </xdr:cNvPr>
        <xdr:cNvSpPr txBox="1"/>
      </xdr:nvSpPr>
      <xdr:spPr>
        <a:xfrm>
          <a:off x="11563427" y="583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117153</xdr:rowOff>
    </xdr:from>
    <xdr:ext cx="469744" cy="259045"/>
    <xdr:sp macro="" textlink="">
      <xdr:nvSpPr>
        <xdr:cNvPr id="160" name="n_1mainValue債務償還比率">
          <a:extLst>
            <a:ext uri="{FF2B5EF4-FFF2-40B4-BE49-F238E27FC236}">
              <a16:creationId xmlns:a16="http://schemas.microsoft.com/office/drawing/2014/main" id="{10C3DF89-5246-4AEE-B26A-AB87C84BAD45}"/>
            </a:ext>
          </a:extLst>
        </xdr:cNvPr>
        <xdr:cNvSpPr txBox="1"/>
      </xdr:nvSpPr>
      <xdr:spPr>
        <a:xfrm>
          <a:off x="13836727" y="654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36741</xdr:rowOff>
    </xdr:from>
    <xdr:ext cx="469744" cy="259045"/>
    <xdr:sp macro="" textlink="">
      <xdr:nvSpPr>
        <xdr:cNvPr id="161" name="n_2mainValue債務償還比率">
          <a:extLst>
            <a:ext uri="{FF2B5EF4-FFF2-40B4-BE49-F238E27FC236}">
              <a16:creationId xmlns:a16="http://schemas.microsoft.com/office/drawing/2014/main" id="{8C948ADA-7727-4CEF-B725-C1B7D1BA469C}"/>
            </a:ext>
          </a:extLst>
        </xdr:cNvPr>
        <xdr:cNvSpPr txBox="1"/>
      </xdr:nvSpPr>
      <xdr:spPr>
        <a:xfrm>
          <a:off x="13087427" y="663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141082</xdr:rowOff>
    </xdr:from>
    <xdr:ext cx="469744" cy="259045"/>
    <xdr:sp macro="" textlink="">
      <xdr:nvSpPr>
        <xdr:cNvPr id="162" name="n_3mainValue債務償還比率">
          <a:extLst>
            <a:ext uri="{FF2B5EF4-FFF2-40B4-BE49-F238E27FC236}">
              <a16:creationId xmlns:a16="http://schemas.microsoft.com/office/drawing/2014/main" id="{BF235BD4-B056-4BB4-8127-679E4D205DD2}"/>
            </a:ext>
          </a:extLst>
        </xdr:cNvPr>
        <xdr:cNvSpPr txBox="1"/>
      </xdr:nvSpPr>
      <xdr:spPr>
        <a:xfrm>
          <a:off x="12325427" y="657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114984</xdr:rowOff>
    </xdr:from>
    <xdr:ext cx="469744" cy="259045"/>
    <xdr:sp macro="" textlink="">
      <xdr:nvSpPr>
        <xdr:cNvPr id="163" name="n_4mainValue債務償還比率">
          <a:extLst>
            <a:ext uri="{FF2B5EF4-FFF2-40B4-BE49-F238E27FC236}">
              <a16:creationId xmlns:a16="http://schemas.microsoft.com/office/drawing/2014/main" id="{CFFCAE07-041F-44CA-A499-CB2A7F005EAF}"/>
            </a:ext>
          </a:extLst>
        </xdr:cNvPr>
        <xdr:cNvSpPr txBox="1"/>
      </xdr:nvSpPr>
      <xdr:spPr>
        <a:xfrm>
          <a:off x="11563427" y="637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141F1F84-9408-4F74-AF3D-FC10B2CE498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221B5E0B-7FE2-45DA-BCA8-4DDF6041CC3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392B071E-4A83-46B5-987F-84BEBB46E26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3171FAEE-9A7B-4A68-9B36-D24E35F8935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11143DEF-FA0F-4E15-9B7D-4E5865A1AF4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B8792708-91A2-4953-86FF-33B66CF4946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67A6BFE-1581-42C4-B504-07ADB73398F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040CBFD-8F6B-4319-8261-3A55E6B15BF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9CD89AA-A932-4387-8011-C9BF545D48E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B167C81-C3CC-49FD-9C6F-937E72D5E44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4F19DC2-BB61-453A-A683-8CB4C3648F0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85977FC-C25B-4C32-A34B-3D7958EA8ED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0258783-FA38-42AC-8223-E37937156F1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74C402D-C3D3-4179-B405-24FE0E36F83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98B21C9-31E1-494D-AA87-1DD6521E3BA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743F943-BB76-4768-8C81-49CE84B9C29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49,870
49,462
92.13
24,129,849
23,049,480
943,282
13,650,993
22,791,701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754412A-37F3-4302-B2DB-D2B50452521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6989E9A-F518-4339-8906-ECC2E9AC624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403D20B-ECEA-4E9C-858D-918DC6A28C8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68137C2-EA5E-42B7-BD5A-F427B2A5D3A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2920D73-D244-42CC-924E-E669B42E320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B1A585C-C1A4-437C-A8FE-18C7195423B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374845F-642B-4240-940F-A396E712754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B345C9B-17D1-4B1A-BAF2-6F810355702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8794544-FBE9-4F3D-884B-16F01CAF6E2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BDE382A-0354-4ED0-B773-48CD5493E4F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2DD97C6-60E3-4953-89FB-53DD8F5AF35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9FC83C2-3BE4-450F-8394-4E70058A45A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A637228-BE1C-47A8-8519-BFC7E5617AB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74A5B84-4E57-42FA-BA0E-4E74A07E0DC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82A7482-CC1E-4717-9911-B907E80249C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489C0A1-29A7-4FE4-A45A-35D1A1D734D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FFA41F2-7F26-4975-812B-DAF81F1DD9E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7B71B9E-5222-46D5-92FD-64588D393E2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4EBD8BF-7540-47BB-8D05-B374053525C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6D2ABA0-A9B8-4C37-BD9C-D55B3CF2961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E872ED6-ABA0-46B9-8CBA-3AE15FEE14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C04F89B-064B-4F82-8FAA-ABEA8AF75FC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4E03E25-5504-4CEB-A6CE-E83CFE476BD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D8F2C8B-C75F-4F31-A692-047F0D6AFF5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CF32121-1633-4533-9C95-BA1CE0BE3E2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83CE024-C80D-45D3-9DE8-E16AC10768A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1A9F8F9-A1B6-4CCF-8CC3-F3F418EBE1C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9F0AB48-DBFA-45AF-940E-88977F02F08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B13C0AB-CA1C-4131-B627-011AB8B3A5D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4E8C192-847F-46DC-ABE4-878357F47AF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8A5172C-DDD7-46EC-9D2A-C919EEF9FED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8EC9E78-2FC6-4795-87E3-4612CAABB69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5824C2F-E160-42A7-AADB-AF9E0097518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BD6CDBD-D2D1-44F9-8869-90734EB3E2B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C824855-147A-491D-96BD-7AC8FE0AD6F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4AF9793-C0A4-4C4E-8ECB-D00969F59AE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8E37559-EF84-4492-8B56-9FBB1671B68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2898E08-5042-408A-9EB9-8A624634A12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59BB7BC-1A83-4444-B29D-1B1B44381A9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656491F-3C96-4183-9EF6-80AAAC6240F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8F28558-80DC-485A-A139-62B0DB9BB11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09A06DF-030E-46D6-A478-73E04B35AE0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6DFDB51-B770-4A76-AC81-BB75BDCD6CB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889858A-6618-4749-8F77-611E7D4FE26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B5F6A28-BF19-4036-B4E2-900BB172B8B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DEFCB042-7D76-459C-97F4-65DED9F433B8}"/>
            </a:ext>
          </a:extLst>
        </xdr:cNvPr>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87E7BDC8-14B7-4EA5-B672-E44371314079}"/>
            </a:ext>
          </a:extLst>
        </xdr:cNvPr>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E3B5B860-8445-4DC7-A8F0-57FA0E1B9BEC}"/>
            </a:ext>
          </a:extLst>
        </xdr:cNvPr>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E61F5C8B-0E7B-4BC0-9179-BFC97890F427}"/>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75F2F86A-23A2-4CFA-92FA-E56D2AEFD6C9}"/>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8DE077DB-FB70-48DD-8B0F-E24162F3B398}"/>
            </a:ext>
          </a:extLst>
        </xdr:cNvPr>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BA3E7566-F37C-44D9-A168-7F01D83060A8}"/>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8A1B7B49-91CA-49B9-89A5-5B5858CAC1B3}"/>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F2020F14-9DFF-4EE3-941C-5538BB81AA82}"/>
            </a:ext>
          </a:extLst>
        </xdr:cNvPr>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46355</xdr:rowOff>
    </xdr:from>
    <xdr:to>
      <xdr:col>10</xdr:col>
      <xdr:colOff>165100</xdr:colOff>
      <xdr:row>37</xdr:row>
      <xdr:rowOff>147955</xdr:rowOff>
    </xdr:to>
    <xdr:sp macro="" textlink="">
      <xdr:nvSpPr>
        <xdr:cNvPr id="66" name="フローチャート: 判断 65">
          <a:extLst>
            <a:ext uri="{FF2B5EF4-FFF2-40B4-BE49-F238E27FC236}">
              <a16:creationId xmlns:a16="http://schemas.microsoft.com/office/drawing/2014/main" id="{8F02A943-5D72-4C16-917A-F38354183895}"/>
            </a:ext>
          </a:extLst>
        </xdr:cNvPr>
        <xdr:cNvSpPr/>
      </xdr:nvSpPr>
      <xdr:spPr>
        <a:xfrm>
          <a:off x="1968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158750</xdr:rowOff>
    </xdr:from>
    <xdr:to>
      <xdr:col>6</xdr:col>
      <xdr:colOff>38100</xdr:colOff>
      <xdr:row>37</xdr:row>
      <xdr:rowOff>88900</xdr:rowOff>
    </xdr:to>
    <xdr:sp macro="" textlink="">
      <xdr:nvSpPr>
        <xdr:cNvPr id="67" name="フローチャート: 判断 66">
          <a:extLst>
            <a:ext uri="{FF2B5EF4-FFF2-40B4-BE49-F238E27FC236}">
              <a16:creationId xmlns:a16="http://schemas.microsoft.com/office/drawing/2014/main" id="{5175700D-9DF4-46D5-B7DD-62F1C6E1CB63}"/>
            </a:ext>
          </a:extLst>
        </xdr:cNvPr>
        <xdr:cNvSpPr/>
      </xdr:nvSpPr>
      <xdr:spPr>
        <a:xfrm>
          <a:off x="1079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4C54BB5-967E-489D-9F3D-F4F6BE98D0C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7F9CD06-8468-497A-A6E5-1BEAA306D38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891C335-FE0B-4F57-B586-5C0CA93AA97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36033E3-7724-4A40-B975-76C1B6C5D87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91B3F26-8B61-4BDF-9851-FA141827CFD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42545</xdr:rowOff>
    </xdr:from>
    <xdr:to>
      <xdr:col>24</xdr:col>
      <xdr:colOff>114300</xdr:colOff>
      <xdr:row>38</xdr:row>
      <xdr:rowOff>144145</xdr:rowOff>
    </xdr:to>
    <xdr:sp macro="" textlink="">
      <xdr:nvSpPr>
        <xdr:cNvPr id="73" name="楕円 72">
          <a:extLst>
            <a:ext uri="{FF2B5EF4-FFF2-40B4-BE49-F238E27FC236}">
              <a16:creationId xmlns:a16="http://schemas.microsoft.com/office/drawing/2014/main" id="{20631ED6-A7AE-4FD2-AAD9-D46E66B5BED4}"/>
            </a:ext>
          </a:extLst>
        </xdr:cNvPr>
        <xdr:cNvSpPr/>
      </xdr:nvSpPr>
      <xdr:spPr>
        <a:xfrm>
          <a:off x="45847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20972</xdr:rowOff>
    </xdr:from>
    <xdr:ext cx="405111" cy="259045"/>
    <xdr:sp macro="" textlink="">
      <xdr:nvSpPr>
        <xdr:cNvPr id="74" name="【道路】&#10;有形固定資産減価償却率該当値テキスト">
          <a:extLst>
            <a:ext uri="{FF2B5EF4-FFF2-40B4-BE49-F238E27FC236}">
              <a16:creationId xmlns:a16="http://schemas.microsoft.com/office/drawing/2014/main" id="{002954AA-80F7-4701-90F7-D8EB5F98695C}"/>
            </a:ext>
          </a:extLst>
        </xdr:cNvPr>
        <xdr:cNvSpPr txBox="1"/>
      </xdr:nvSpPr>
      <xdr:spPr>
        <a:xfrm>
          <a:off x="4673600"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xdr:rowOff>
    </xdr:from>
    <xdr:to>
      <xdr:col>20</xdr:col>
      <xdr:colOff>38100</xdr:colOff>
      <xdr:row>38</xdr:row>
      <xdr:rowOff>107950</xdr:rowOff>
    </xdr:to>
    <xdr:sp macro="" textlink="">
      <xdr:nvSpPr>
        <xdr:cNvPr id="75" name="楕円 74">
          <a:extLst>
            <a:ext uri="{FF2B5EF4-FFF2-40B4-BE49-F238E27FC236}">
              <a16:creationId xmlns:a16="http://schemas.microsoft.com/office/drawing/2014/main" id="{A112618D-4A53-475C-87D3-8B9317B11A7F}"/>
            </a:ext>
          </a:extLst>
        </xdr:cNvPr>
        <xdr:cNvSpPr/>
      </xdr:nvSpPr>
      <xdr:spPr>
        <a:xfrm>
          <a:off x="3746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57150</xdr:rowOff>
    </xdr:from>
    <xdr:to>
      <xdr:col>24</xdr:col>
      <xdr:colOff>63500</xdr:colOff>
      <xdr:row>38</xdr:row>
      <xdr:rowOff>93345</xdr:rowOff>
    </xdr:to>
    <xdr:cxnSp macro="">
      <xdr:nvCxnSpPr>
        <xdr:cNvPr id="76" name="直線コネクタ 75">
          <a:extLst>
            <a:ext uri="{FF2B5EF4-FFF2-40B4-BE49-F238E27FC236}">
              <a16:creationId xmlns:a16="http://schemas.microsoft.com/office/drawing/2014/main" id="{65B763D5-5EB0-4B96-A854-885C5AF77043}"/>
            </a:ext>
          </a:extLst>
        </xdr:cNvPr>
        <xdr:cNvCxnSpPr/>
      </xdr:nvCxnSpPr>
      <xdr:spPr>
        <a:xfrm>
          <a:off x="3797300" y="65722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139700</xdr:rowOff>
    </xdr:from>
    <xdr:to>
      <xdr:col>15</xdr:col>
      <xdr:colOff>101600</xdr:colOff>
      <xdr:row>38</xdr:row>
      <xdr:rowOff>69850</xdr:rowOff>
    </xdr:to>
    <xdr:sp macro="" textlink="">
      <xdr:nvSpPr>
        <xdr:cNvPr id="77" name="楕円 76">
          <a:extLst>
            <a:ext uri="{FF2B5EF4-FFF2-40B4-BE49-F238E27FC236}">
              <a16:creationId xmlns:a16="http://schemas.microsoft.com/office/drawing/2014/main" id="{33392809-661F-474D-86C9-AD50178D2F9F}"/>
            </a:ext>
          </a:extLst>
        </xdr:cNvPr>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19050</xdr:rowOff>
    </xdr:from>
    <xdr:to>
      <xdr:col>19</xdr:col>
      <xdr:colOff>177800</xdr:colOff>
      <xdr:row>38</xdr:row>
      <xdr:rowOff>57150</xdr:rowOff>
    </xdr:to>
    <xdr:cxnSp macro="">
      <xdr:nvCxnSpPr>
        <xdr:cNvPr id="78" name="直線コネクタ 77">
          <a:extLst>
            <a:ext uri="{FF2B5EF4-FFF2-40B4-BE49-F238E27FC236}">
              <a16:creationId xmlns:a16="http://schemas.microsoft.com/office/drawing/2014/main" id="{0691FF25-BA84-4542-8548-84B6AD3B2746}"/>
            </a:ext>
          </a:extLst>
        </xdr:cNvPr>
        <xdr:cNvCxnSpPr/>
      </xdr:nvCxnSpPr>
      <xdr:spPr>
        <a:xfrm>
          <a:off x="2908300" y="6534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101600</xdr:rowOff>
    </xdr:from>
    <xdr:to>
      <xdr:col>10</xdr:col>
      <xdr:colOff>165100</xdr:colOff>
      <xdr:row>38</xdr:row>
      <xdr:rowOff>31750</xdr:rowOff>
    </xdr:to>
    <xdr:sp macro="" textlink="">
      <xdr:nvSpPr>
        <xdr:cNvPr id="79" name="楕円 78">
          <a:extLst>
            <a:ext uri="{FF2B5EF4-FFF2-40B4-BE49-F238E27FC236}">
              <a16:creationId xmlns:a16="http://schemas.microsoft.com/office/drawing/2014/main" id="{C9909EC0-57C1-4FB6-9415-5E54BB654A20}"/>
            </a:ext>
          </a:extLst>
        </xdr:cNvPr>
        <xdr:cNvSpPr/>
      </xdr:nvSpPr>
      <xdr:spPr>
        <a:xfrm>
          <a:off x="1968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152400</xdr:rowOff>
    </xdr:from>
    <xdr:to>
      <xdr:col>15</xdr:col>
      <xdr:colOff>50800</xdr:colOff>
      <xdr:row>38</xdr:row>
      <xdr:rowOff>19050</xdr:rowOff>
    </xdr:to>
    <xdr:cxnSp macro="">
      <xdr:nvCxnSpPr>
        <xdr:cNvPr id="80" name="直線コネクタ 79">
          <a:extLst>
            <a:ext uri="{FF2B5EF4-FFF2-40B4-BE49-F238E27FC236}">
              <a16:creationId xmlns:a16="http://schemas.microsoft.com/office/drawing/2014/main" id="{14098092-8E7E-4778-B6E1-2E14734799C4}"/>
            </a:ext>
          </a:extLst>
        </xdr:cNvPr>
        <xdr:cNvCxnSpPr/>
      </xdr:nvCxnSpPr>
      <xdr:spPr>
        <a:xfrm>
          <a:off x="2019300" y="6496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67310</xdr:rowOff>
    </xdr:from>
    <xdr:to>
      <xdr:col>6</xdr:col>
      <xdr:colOff>38100</xdr:colOff>
      <xdr:row>37</xdr:row>
      <xdr:rowOff>168910</xdr:rowOff>
    </xdr:to>
    <xdr:sp macro="" textlink="">
      <xdr:nvSpPr>
        <xdr:cNvPr id="81" name="楕円 80">
          <a:extLst>
            <a:ext uri="{FF2B5EF4-FFF2-40B4-BE49-F238E27FC236}">
              <a16:creationId xmlns:a16="http://schemas.microsoft.com/office/drawing/2014/main" id="{602E5D95-0FA5-40E6-B760-D047CA3A23F1}"/>
            </a:ext>
          </a:extLst>
        </xdr:cNvPr>
        <xdr:cNvSpPr/>
      </xdr:nvSpPr>
      <xdr:spPr>
        <a:xfrm>
          <a:off x="1079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118110</xdr:rowOff>
    </xdr:from>
    <xdr:to>
      <xdr:col>10</xdr:col>
      <xdr:colOff>114300</xdr:colOff>
      <xdr:row>37</xdr:row>
      <xdr:rowOff>152400</xdr:rowOff>
    </xdr:to>
    <xdr:cxnSp macro="">
      <xdr:nvCxnSpPr>
        <xdr:cNvPr id="82" name="直線コネクタ 81">
          <a:extLst>
            <a:ext uri="{FF2B5EF4-FFF2-40B4-BE49-F238E27FC236}">
              <a16:creationId xmlns:a16="http://schemas.microsoft.com/office/drawing/2014/main" id="{051CB5E1-15E2-4491-B2D3-40AB29C48897}"/>
            </a:ext>
          </a:extLst>
        </xdr:cNvPr>
        <xdr:cNvCxnSpPr/>
      </xdr:nvCxnSpPr>
      <xdr:spPr>
        <a:xfrm>
          <a:off x="1130300" y="64617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a:extLst>
            <a:ext uri="{FF2B5EF4-FFF2-40B4-BE49-F238E27FC236}">
              <a16:creationId xmlns:a16="http://schemas.microsoft.com/office/drawing/2014/main" id="{7628D923-9ABB-4556-92C9-D91AC8A944A3}"/>
            </a:ext>
          </a:extLst>
        </xdr:cNvPr>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a:extLst>
            <a:ext uri="{FF2B5EF4-FFF2-40B4-BE49-F238E27FC236}">
              <a16:creationId xmlns:a16="http://schemas.microsoft.com/office/drawing/2014/main" id="{0749C76E-57D5-42B1-9214-41886682F9CF}"/>
            </a:ext>
          </a:extLst>
        </xdr:cNvPr>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164482</xdr:rowOff>
    </xdr:from>
    <xdr:ext cx="405111" cy="259045"/>
    <xdr:sp macro="" textlink="">
      <xdr:nvSpPr>
        <xdr:cNvPr id="85" name="n_3aveValue【道路】&#10;有形固定資産減価償却率">
          <a:extLst>
            <a:ext uri="{FF2B5EF4-FFF2-40B4-BE49-F238E27FC236}">
              <a16:creationId xmlns:a16="http://schemas.microsoft.com/office/drawing/2014/main" id="{B1305126-6E7B-42D6-AD79-B6941E3CDEC7}"/>
            </a:ext>
          </a:extLst>
        </xdr:cNvPr>
        <xdr:cNvSpPr txBox="1"/>
      </xdr:nvSpPr>
      <xdr:spPr>
        <a:xfrm>
          <a:off x="1816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105427</xdr:rowOff>
    </xdr:from>
    <xdr:ext cx="405111" cy="259045"/>
    <xdr:sp macro="" textlink="">
      <xdr:nvSpPr>
        <xdr:cNvPr id="86" name="n_4aveValue【道路】&#10;有形固定資産減価償却率">
          <a:extLst>
            <a:ext uri="{FF2B5EF4-FFF2-40B4-BE49-F238E27FC236}">
              <a16:creationId xmlns:a16="http://schemas.microsoft.com/office/drawing/2014/main" id="{0322D818-A1F2-4A40-990D-DC144554DC46}"/>
            </a:ext>
          </a:extLst>
        </xdr:cNvPr>
        <xdr:cNvSpPr txBox="1"/>
      </xdr:nvSpPr>
      <xdr:spPr>
        <a:xfrm>
          <a:off x="927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99077</xdr:rowOff>
    </xdr:from>
    <xdr:ext cx="405111" cy="259045"/>
    <xdr:sp macro="" textlink="">
      <xdr:nvSpPr>
        <xdr:cNvPr id="87" name="n_1mainValue【道路】&#10;有形固定資産減価償却率">
          <a:extLst>
            <a:ext uri="{FF2B5EF4-FFF2-40B4-BE49-F238E27FC236}">
              <a16:creationId xmlns:a16="http://schemas.microsoft.com/office/drawing/2014/main" id="{C81221F9-C1EB-4D3C-BB1D-AE352889E387}"/>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8" name="n_2mainValue【道路】&#10;有形固定資産減価償却率">
          <a:extLst>
            <a:ext uri="{FF2B5EF4-FFF2-40B4-BE49-F238E27FC236}">
              <a16:creationId xmlns:a16="http://schemas.microsoft.com/office/drawing/2014/main" id="{B7C91D7B-26FA-4ADB-8382-A5D9E95EB2DC}"/>
            </a:ext>
          </a:extLst>
        </xdr:cNvPr>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22877</xdr:rowOff>
    </xdr:from>
    <xdr:ext cx="405111" cy="259045"/>
    <xdr:sp macro="" textlink="">
      <xdr:nvSpPr>
        <xdr:cNvPr id="89" name="n_3mainValue【道路】&#10;有形固定資産減価償却率">
          <a:extLst>
            <a:ext uri="{FF2B5EF4-FFF2-40B4-BE49-F238E27FC236}">
              <a16:creationId xmlns:a16="http://schemas.microsoft.com/office/drawing/2014/main" id="{EE757079-55D6-4770-B3B9-5278A8ACBD37}"/>
            </a:ext>
          </a:extLst>
        </xdr:cNvPr>
        <xdr:cNvSpPr txBox="1"/>
      </xdr:nvSpPr>
      <xdr:spPr>
        <a:xfrm>
          <a:off x="1816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90" name="n_4mainValue【道路】&#10;有形固定資産減価償却率">
          <a:extLst>
            <a:ext uri="{FF2B5EF4-FFF2-40B4-BE49-F238E27FC236}">
              <a16:creationId xmlns:a16="http://schemas.microsoft.com/office/drawing/2014/main" id="{9E4A28C3-CF9B-431A-9349-B4EEEDFA56EE}"/>
            </a:ext>
          </a:extLst>
        </xdr:cNvPr>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AE476C7-FDD3-43AE-BCD7-0C13938B281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89BCF39-34E7-417C-B11A-0A448B8E092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16DBC9E-EA48-4CA9-B7C9-FD63592DB3C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5B99C07-102E-4C9A-8891-5A783D0E885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3B4C345-4ED7-42AA-A67B-0E95F26C41D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E938658-E553-4716-9341-F37216C00D0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0462E04-F46E-4A89-A069-8DDF531A39F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0AAC52B-5749-4836-9F92-197CFCB1F36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EE2B909-6069-435D-B814-C6B231B1796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D6AEB9B-A86D-4328-93E2-F0EBB072043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E7E3E750-B999-4EA5-921C-3642ED19D8AA}"/>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57B979AE-37E7-4744-B451-1891E9A31A4E}"/>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7EB4B595-CB65-4533-B28D-17A8D8BEF86E}"/>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57E7DF82-F324-4612-8202-266499BB825B}"/>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45653C99-A72E-43EA-A3AD-EFDDF736138D}"/>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6326681F-D9E1-4D9B-A43D-52502321F27B}"/>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70F2396-CBF4-4D25-BA0A-6B5716EC5587}"/>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7546BE24-4BEB-4C02-A4C5-88A81963D642}"/>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E4DBD32A-9379-4681-BF73-2ACE329C35F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AC51BFAB-6204-4F69-80EF-4C1164843D44}"/>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B38B7ED6-B1AD-43F0-AABF-B34E83ABAD7F}"/>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8FACD87-CEA0-415A-B556-487E946BDE46}"/>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363D854D-82D4-43A9-B4E1-76E2E3A3A52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6D20E6B3-85B0-46BA-80D2-5C08CBFC8DB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169BD5D8-9ED2-429B-BCC2-381CF9774A5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id="{A91DD4FF-EBD3-49C4-BAEA-E659C2CD3CBA}"/>
            </a:ext>
          </a:extLst>
        </xdr:cNvPr>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id="{450BCEE9-B0B3-4933-969D-ABE2507D2E7C}"/>
            </a:ext>
          </a:extLst>
        </xdr:cNvPr>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id="{54DF5E77-E4A6-4D84-871D-437FDB4296CA}"/>
            </a:ext>
          </a:extLst>
        </xdr:cNvPr>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id="{8AAD8364-A851-442C-8EF1-E97D6CC21398}"/>
            </a:ext>
          </a:extLst>
        </xdr:cNvPr>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id="{C6AD2800-7692-4D9F-85E9-82262621038F}"/>
            </a:ext>
          </a:extLst>
        </xdr:cNvPr>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a:extLst>
            <a:ext uri="{FF2B5EF4-FFF2-40B4-BE49-F238E27FC236}">
              <a16:creationId xmlns:a16="http://schemas.microsoft.com/office/drawing/2014/main" id="{B41A58EC-954B-4D2A-B125-07EE9B1060F8}"/>
            </a:ext>
          </a:extLst>
        </xdr:cNvPr>
        <xdr:cNvSpPr txBox="1"/>
      </xdr:nvSpPr>
      <xdr:spPr>
        <a:xfrm>
          <a:off x="1051560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id="{EDF34EBC-EBDE-496E-BBC5-3F67ED3CC923}"/>
            </a:ext>
          </a:extLst>
        </xdr:cNvPr>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a:extLst>
            <a:ext uri="{FF2B5EF4-FFF2-40B4-BE49-F238E27FC236}">
              <a16:creationId xmlns:a16="http://schemas.microsoft.com/office/drawing/2014/main" id="{E6A5099B-F2E0-4498-8091-BF5E487D75F8}"/>
            </a:ext>
          </a:extLst>
        </xdr:cNvPr>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112007</xdr:rowOff>
    </xdr:from>
    <xdr:to>
      <xdr:col>46</xdr:col>
      <xdr:colOff>38100</xdr:colOff>
      <xdr:row>40</xdr:row>
      <xdr:rowOff>42157</xdr:rowOff>
    </xdr:to>
    <xdr:sp macro="" textlink="">
      <xdr:nvSpPr>
        <xdr:cNvPr id="124" name="フローチャート: 判断 123">
          <a:extLst>
            <a:ext uri="{FF2B5EF4-FFF2-40B4-BE49-F238E27FC236}">
              <a16:creationId xmlns:a16="http://schemas.microsoft.com/office/drawing/2014/main" id="{55ECE3DE-6F76-4EA4-91B6-DF1E7353B9AF}"/>
            </a:ext>
          </a:extLst>
        </xdr:cNvPr>
        <xdr:cNvSpPr/>
      </xdr:nvSpPr>
      <xdr:spPr>
        <a:xfrm>
          <a:off x="8699500" y="67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117264</xdr:rowOff>
    </xdr:from>
    <xdr:to>
      <xdr:col>41</xdr:col>
      <xdr:colOff>101600</xdr:colOff>
      <xdr:row>40</xdr:row>
      <xdr:rowOff>47414</xdr:rowOff>
    </xdr:to>
    <xdr:sp macro="" textlink="">
      <xdr:nvSpPr>
        <xdr:cNvPr id="125" name="フローチャート: 判断 124">
          <a:extLst>
            <a:ext uri="{FF2B5EF4-FFF2-40B4-BE49-F238E27FC236}">
              <a16:creationId xmlns:a16="http://schemas.microsoft.com/office/drawing/2014/main" id="{383BA81D-772B-47FA-8E8F-0BFFE786C5E8}"/>
            </a:ext>
          </a:extLst>
        </xdr:cNvPr>
        <xdr:cNvSpPr/>
      </xdr:nvSpPr>
      <xdr:spPr>
        <a:xfrm>
          <a:off x="7810500" y="680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43852</xdr:rowOff>
    </xdr:from>
    <xdr:to>
      <xdr:col>36</xdr:col>
      <xdr:colOff>165100</xdr:colOff>
      <xdr:row>39</xdr:row>
      <xdr:rowOff>145452</xdr:rowOff>
    </xdr:to>
    <xdr:sp macro="" textlink="">
      <xdr:nvSpPr>
        <xdr:cNvPr id="126" name="フローチャート: 判断 125">
          <a:extLst>
            <a:ext uri="{FF2B5EF4-FFF2-40B4-BE49-F238E27FC236}">
              <a16:creationId xmlns:a16="http://schemas.microsoft.com/office/drawing/2014/main" id="{704C58D8-92BD-49C2-B352-1D69F5FE7D53}"/>
            </a:ext>
          </a:extLst>
        </xdr:cNvPr>
        <xdr:cNvSpPr/>
      </xdr:nvSpPr>
      <xdr:spPr>
        <a:xfrm>
          <a:off x="6921500" y="673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F6D4A1A-353F-40DC-819B-9F0A8D4322F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C1EEFB3-A79D-434F-8D59-781C0A9FAA2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E29B75F-778D-4832-A762-8EAEF1EC8BF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CEB4BA6-97A0-4C83-B137-093942E0943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33B9E78A-B20F-4646-A168-44B1328412D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67005</xdr:rowOff>
    </xdr:from>
    <xdr:to>
      <xdr:col>55</xdr:col>
      <xdr:colOff>50800</xdr:colOff>
      <xdr:row>40</xdr:row>
      <xdr:rowOff>168605</xdr:rowOff>
    </xdr:to>
    <xdr:sp macro="" textlink="">
      <xdr:nvSpPr>
        <xdr:cNvPr id="132" name="楕円 131">
          <a:extLst>
            <a:ext uri="{FF2B5EF4-FFF2-40B4-BE49-F238E27FC236}">
              <a16:creationId xmlns:a16="http://schemas.microsoft.com/office/drawing/2014/main" id="{FC74BB22-87A9-4DE4-9AFD-EE81BB517783}"/>
            </a:ext>
          </a:extLst>
        </xdr:cNvPr>
        <xdr:cNvSpPr/>
      </xdr:nvSpPr>
      <xdr:spPr>
        <a:xfrm>
          <a:off x="10426700" y="692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45432</xdr:rowOff>
    </xdr:from>
    <xdr:ext cx="469744" cy="259045"/>
    <xdr:sp macro="" textlink="">
      <xdr:nvSpPr>
        <xdr:cNvPr id="133" name="【道路】&#10;一人当たり延長該当値テキスト">
          <a:extLst>
            <a:ext uri="{FF2B5EF4-FFF2-40B4-BE49-F238E27FC236}">
              <a16:creationId xmlns:a16="http://schemas.microsoft.com/office/drawing/2014/main" id="{0DA7AC7E-92BD-495A-AD45-772A72EAEA8B}"/>
            </a:ext>
          </a:extLst>
        </xdr:cNvPr>
        <xdr:cNvSpPr txBox="1"/>
      </xdr:nvSpPr>
      <xdr:spPr>
        <a:xfrm>
          <a:off x="10515600" y="690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70761</xdr:rowOff>
    </xdr:from>
    <xdr:to>
      <xdr:col>50</xdr:col>
      <xdr:colOff>165100</xdr:colOff>
      <xdr:row>41</xdr:row>
      <xdr:rowOff>911</xdr:rowOff>
    </xdr:to>
    <xdr:sp macro="" textlink="">
      <xdr:nvSpPr>
        <xdr:cNvPr id="134" name="楕円 133">
          <a:extLst>
            <a:ext uri="{FF2B5EF4-FFF2-40B4-BE49-F238E27FC236}">
              <a16:creationId xmlns:a16="http://schemas.microsoft.com/office/drawing/2014/main" id="{A6138B37-7874-40C6-AB65-7CB3E0FCB525}"/>
            </a:ext>
          </a:extLst>
        </xdr:cNvPr>
        <xdr:cNvSpPr/>
      </xdr:nvSpPr>
      <xdr:spPr>
        <a:xfrm>
          <a:off x="9588500" y="692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117805</xdr:rowOff>
    </xdr:from>
    <xdr:to>
      <xdr:col>55</xdr:col>
      <xdr:colOff>0</xdr:colOff>
      <xdr:row>40</xdr:row>
      <xdr:rowOff>121561</xdr:rowOff>
    </xdr:to>
    <xdr:cxnSp macro="">
      <xdr:nvCxnSpPr>
        <xdr:cNvPr id="135" name="直線コネクタ 134">
          <a:extLst>
            <a:ext uri="{FF2B5EF4-FFF2-40B4-BE49-F238E27FC236}">
              <a16:creationId xmlns:a16="http://schemas.microsoft.com/office/drawing/2014/main" id="{31B49152-A84A-4A39-BDAE-EED4655CE6D7}"/>
            </a:ext>
          </a:extLst>
        </xdr:cNvPr>
        <xdr:cNvCxnSpPr/>
      </xdr:nvCxnSpPr>
      <xdr:spPr>
        <a:xfrm flipV="1">
          <a:off x="9639300" y="6975805"/>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101818</xdr:rowOff>
    </xdr:from>
    <xdr:to>
      <xdr:col>46</xdr:col>
      <xdr:colOff>38100</xdr:colOff>
      <xdr:row>41</xdr:row>
      <xdr:rowOff>31968</xdr:rowOff>
    </xdr:to>
    <xdr:sp macro="" textlink="">
      <xdr:nvSpPr>
        <xdr:cNvPr id="136" name="楕円 135">
          <a:extLst>
            <a:ext uri="{FF2B5EF4-FFF2-40B4-BE49-F238E27FC236}">
              <a16:creationId xmlns:a16="http://schemas.microsoft.com/office/drawing/2014/main" id="{034D159D-1970-4A15-BA55-C338732D1867}"/>
            </a:ext>
          </a:extLst>
        </xdr:cNvPr>
        <xdr:cNvSpPr/>
      </xdr:nvSpPr>
      <xdr:spPr>
        <a:xfrm>
          <a:off x="8699500" y="695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121561</xdr:rowOff>
    </xdr:from>
    <xdr:to>
      <xdr:col>50</xdr:col>
      <xdr:colOff>114300</xdr:colOff>
      <xdr:row>40</xdr:row>
      <xdr:rowOff>152618</xdr:rowOff>
    </xdr:to>
    <xdr:cxnSp macro="">
      <xdr:nvCxnSpPr>
        <xdr:cNvPr id="137" name="直線コネクタ 136">
          <a:extLst>
            <a:ext uri="{FF2B5EF4-FFF2-40B4-BE49-F238E27FC236}">
              <a16:creationId xmlns:a16="http://schemas.microsoft.com/office/drawing/2014/main" id="{E32DDDB4-9473-4E30-88E3-4AE4FD694A0F}"/>
            </a:ext>
          </a:extLst>
        </xdr:cNvPr>
        <xdr:cNvCxnSpPr/>
      </xdr:nvCxnSpPr>
      <xdr:spPr>
        <a:xfrm flipV="1">
          <a:off x="8750300" y="6979561"/>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104300</xdr:rowOff>
    </xdr:from>
    <xdr:to>
      <xdr:col>41</xdr:col>
      <xdr:colOff>101600</xdr:colOff>
      <xdr:row>41</xdr:row>
      <xdr:rowOff>34450</xdr:rowOff>
    </xdr:to>
    <xdr:sp macro="" textlink="">
      <xdr:nvSpPr>
        <xdr:cNvPr id="138" name="楕円 137">
          <a:extLst>
            <a:ext uri="{FF2B5EF4-FFF2-40B4-BE49-F238E27FC236}">
              <a16:creationId xmlns:a16="http://schemas.microsoft.com/office/drawing/2014/main" id="{95AF9001-DB17-445F-8B71-E7C82726ADD1}"/>
            </a:ext>
          </a:extLst>
        </xdr:cNvPr>
        <xdr:cNvSpPr/>
      </xdr:nvSpPr>
      <xdr:spPr>
        <a:xfrm>
          <a:off x="7810500" y="69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152618</xdr:rowOff>
    </xdr:from>
    <xdr:to>
      <xdr:col>45</xdr:col>
      <xdr:colOff>177800</xdr:colOff>
      <xdr:row>40</xdr:row>
      <xdr:rowOff>155100</xdr:rowOff>
    </xdr:to>
    <xdr:cxnSp macro="">
      <xdr:nvCxnSpPr>
        <xdr:cNvPr id="139" name="直線コネクタ 138">
          <a:extLst>
            <a:ext uri="{FF2B5EF4-FFF2-40B4-BE49-F238E27FC236}">
              <a16:creationId xmlns:a16="http://schemas.microsoft.com/office/drawing/2014/main" id="{9B4C8018-8D99-4C26-BB7D-76AD3CDEF9EE}"/>
            </a:ext>
          </a:extLst>
        </xdr:cNvPr>
        <xdr:cNvCxnSpPr/>
      </xdr:nvCxnSpPr>
      <xdr:spPr>
        <a:xfrm flipV="1">
          <a:off x="7861300" y="7010618"/>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110961</xdr:rowOff>
    </xdr:from>
    <xdr:to>
      <xdr:col>36</xdr:col>
      <xdr:colOff>165100</xdr:colOff>
      <xdr:row>41</xdr:row>
      <xdr:rowOff>41111</xdr:rowOff>
    </xdr:to>
    <xdr:sp macro="" textlink="">
      <xdr:nvSpPr>
        <xdr:cNvPr id="140" name="楕円 139">
          <a:extLst>
            <a:ext uri="{FF2B5EF4-FFF2-40B4-BE49-F238E27FC236}">
              <a16:creationId xmlns:a16="http://schemas.microsoft.com/office/drawing/2014/main" id="{345FD42F-92F8-4126-B9E6-2246D4C267FB}"/>
            </a:ext>
          </a:extLst>
        </xdr:cNvPr>
        <xdr:cNvSpPr/>
      </xdr:nvSpPr>
      <xdr:spPr>
        <a:xfrm>
          <a:off x="6921500" y="69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155100</xdr:rowOff>
    </xdr:from>
    <xdr:to>
      <xdr:col>41</xdr:col>
      <xdr:colOff>50800</xdr:colOff>
      <xdr:row>40</xdr:row>
      <xdr:rowOff>161761</xdr:rowOff>
    </xdr:to>
    <xdr:cxnSp macro="">
      <xdr:nvCxnSpPr>
        <xdr:cNvPr id="141" name="直線コネクタ 140">
          <a:extLst>
            <a:ext uri="{FF2B5EF4-FFF2-40B4-BE49-F238E27FC236}">
              <a16:creationId xmlns:a16="http://schemas.microsoft.com/office/drawing/2014/main" id="{33C81B0E-7F09-40F5-80F8-7940B7A9E623}"/>
            </a:ext>
          </a:extLst>
        </xdr:cNvPr>
        <xdr:cNvCxnSpPr/>
      </xdr:nvCxnSpPr>
      <xdr:spPr>
        <a:xfrm flipV="1">
          <a:off x="6972300" y="7013100"/>
          <a:ext cx="889000" cy="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42" name="n_1aveValue【道路】&#10;一人当たり延長">
          <a:extLst>
            <a:ext uri="{FF2B5EF4-FFF2-40B4-BE49-F238E27FC236}">
              <a16:creationId xmlns:a16="http://schemas.microsoft.com/office/drawing/2014/main" id="{595D5016-5EE9-4772-83D0-F139FED23651}"/>
            </a:ext>
          </a:extLst>
        </xdr:cNvPr>
        <xdr:cNvSpPr txBox="1"/>
      </xdr:nvSpPr>
      <xdr:spPr>
        <a:xfrm>
          <a:off x="9359411" y="64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58684</xdr:rowOff>
    </xdr:from>
    <xdr:ext cx="534377" cy="259045"/>
    <xdr:sp macro="" textlink="">
      <xdr:nvSpPr>
        <xdr:cNvPr id="143" name="n_2aveValue【道路】&#10;一人当たり延長">
          <a:extLst>
            <a:ext uri="{FF2B5EF4-FFF2-40B4-BE49-F238E27FC236}">
              <a16:creationId xmlns:a16="http://schemas.microsoft.com/office/drawing/2014/main" id="{BDB81459-9D2A-46FA-B44D-252ED63BFB58}"/>
            </a:ext>
          </a:extLst>
        </xdr:cNvPr>
        <xdr:cNvSpPr txBox="1"/>
      </xdr:nvSpPr>
      <xdr:spPr>
        <a:xfrm>
          <a:off x="8483111" y="657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63941</xdr:rowOff>
    </xdr:from>
    <xdr:ext cx="534377" cy="259045"/>
    <xdr:sp macro="" textlink="">
      <xdr:nvSpPr>
        <xdr:cNvPr id="144" name="n_3aveValue【道路】&#10;一人当たり延長">
          <a:extLst>
            <a:ext uri="{FF2B5EF4-FFF2-40B4-BE49-F238E27FC236}">
              <a16:creationId xmlns:a16="http://schemas.microsoft.com/office/drawing/2014/main" id="{F5315B9B-211F-43CB-A8F0-460BE788EC8C}"/>
            </a:ext>
          </a:extLst>
        </xdr:cNvPr>
        <xdr:cNvSpPr txBox="1"/>
      </xdr:nvSpPr>
      <xdr:spPr>
        <a:xfrm>
          <a:off x="7594111" y="657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161979</xdr:rowOff>
    </xdr:from>
    <xdr:ext cx="534377" cy="259045"/>
    <xdr:sp macro="" textlink="">
      <xdr:nvSpPr>
        <xdr:cNvPr id="145" name="n_4aveValue【道路】&#10;一人当たり延長">
          <a:extLst>
            <a:ext uri="{FF2B5EF4-FFF2-40B4-BE49-F238E27FC236}">
              <a16:creationId xmlns:a16="http://schemas.microsoft.com/office/drawing/2014/main" id="{5CFEE37A-BD83-4760-B11D-EAAB30C6DF5A}"/>
            </a:ext>
          </a:extLst>
        </xdr:cNvPr>
        <xdr:cNvSpPr txBox="1"/>
      </xdr:nvSpPr>
      <xdr:spPr>
        <a:xfrm>
          <a:off x="6705111" y="650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163488</xdr:rowOff>
    </xdr:from>
    <xdr:ext cx="469744" cy="259045"/>
    <xdr:sp macro="" textlink="">
      <xdr:nvSpPr>
        <xdr:cNvPr id="146" name="n_1mainValue【道路】&#10;一人当たり延長">
          <a:extLst>
            <a:ext uri="{FF2B5EF4-FFF2-40B4-BE49-F238E27FC236}">
              <a16:creationId xmlns:a16="http://schemas.microsoft.com/office/drawing/2014/main" id="{0BCD188F-88BC-4C98-A988-583FFC71E350}"/>
            </a:ext>
          </a:extLst>
        </xdr:cNvPr>
        <xdr:cNvSpPr txBox="1"/>
      </xdr:nvSpPr>
      <xdr:spPr>
        <a:xfrm>
          <a:off x="9391727" y="702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23095</xdr:rowOff>
    </xdr:from>
    <xdr:ext cx="469744" cy="259045"/>
    <xdr:sp macro="" textlink="">
      <xdr:nvSpPr>
        <xdr:cNvPr id="147" name="n_2mainValue【道路】&#10;一人当たり延長">
          <a:extLst>
            <a:ext uri="{FF2B5EF4-FFF2-40B4-BE49-F238E27FC236}">
              <a16:creationId xmlns:a16="http://schemas.microsoft.com/office/drawing/2014/main" id="{957D0D11-1AE5-4FDA-B210-8261B14F65C1}"/>
            </a:ext>
          </a:extLst>
        </xdr:cNvPr>
        <xdr:cNvSpPr txBox="1"/>
      </xdr:nvSpPr>
      <xdr:spPr>
        <a:xfrm>
          <a:off x="8515427" y="705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25577</xdr:rowOff>
    </xdr:from>
    <xdr:ext cx="469744" cy="259045"/>
    <xdr:sp macro="" textlink="">
      <xdr:nvSpPr>
        <xdr:cNvPr id="148" name="n_3mainValue【道路】&#10;一人当たり延長">
          <a:extLst>
            <a:ext uri="{FF2B5EF4-FFF2-40B4-BE49-F238E27FC236}">
              <a16:creationId xmlns:a16="http://schemas.microsoft.com/office/drawing/2014/main" id="{2C9551F2-F6DE-4CAE-B6A3-5CFE633C6FD2}"/>
            </a:ext>
          </a:extLst>
        </xdr:cNvPr>
        <xdr:cNvSpPr txBox="1"/>
      </xdr:nvSpPr>
      <xdr:spPr>
        <a:xfrm>
          <a:off x="7626427" y="705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32238</xdr:rowOff>
    </xdr:from>
    <xdr:ext cx="469744" cy="259045"/>
    <xdr:sp macro="" textlink="">
      <xdr:nvSpPr>
        <xdr:cNvPr id="149" name="n_4mainValue【道路】&#10;一人当たり延長">
          <a:extLst>
            <a:ext uri="{FF2B5EF4-FFF2-40B4-BE49-F238E27FC236}">
              <a16:creationId xmlns:a16="http://schemas.microsoft.com/office/drawing/2014/main" id="{B8B8CF7B-98AE-450F-8D9F-D50EECFF421D}"/>
            </a:ext>
          </a:extLst>
        </xdr:cNvPr>
        <xdr:cNvSpPr txBox="1"/>
      </xdr:nvSpPr>
      <xdr:spPr>
        <a:xfrm>
          <a:off x="6737427" y="706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224E531A-E363-4C96-B362-034AFFC2C0F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DE30809C-A00B-426C-81F4-CF7C794CC6E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E856F43-5A22-4908-AF6F-2BDB7C28066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E239C1A6-3273-4091-AC03-0CF7FE66DAE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3D58E5CE-50D3-4ABD-9044-9E1D4C35835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8A257E91-23C1-40B7-8131-D3A55158A8F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2C45185A-08D2-4CAD-AB31-985E65B1CB4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B4466DA9-BC80-4037-A584-DBB7B443CAE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BF954C59-E9F4-4967-B386-6E9EACD024C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6A7AB8EA-AFFB-45AD-BC37-259558A8593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48B5E155-B3EB-48BB-B601-2D41AF8812B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3EB0CC38-669A-4E74-AB8C-FCA2C2FD153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106D05DC-F927-4ABC-B1DE-230916B03DE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742C5CB5-B50E-4887-962D-B43C890FC93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B4ADD760-C9EC-4573-B053-D8B67FB87F9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B57E6923-B2FA-4D6D-AE7F-8C66F45376C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91BB387D-724A-4D25-8282-BD01C82A968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2F29CC09-49E3-42B3-9087-E647369D969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CDDAFBC9-2F93-44A4-AFAC-1BCFD595FB1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CBDE5C01-580F-43F5-A60A-3D99D4A802A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AC290140-71C6-4C77-AAB4-5F2222F0227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DACAD5D6-27F8-4426-BFC1-95E92DAA349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4C5DC7F6-668D-47A8-907D-86C544CB66C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AD936B92-C334-4E81-956D-22B320BCF70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7D125E54-AD37-430C-BB5B-AE2CA8A9E8B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id="{7D799181-5EA9-49A9-8349-BC8B4D217D60}"/>
            </a:ext>
          </a:extLst>
        </xdr:cNvPr>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FE687D6E-EE4E-4DB1-9441-A4E2CD367707}"/>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id="{5C71F7C6-DAD9-4E7E-BF0B-6E1E0C03575F}"/>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47BFD971-35BC-46A5-A85B-8F82D0FF42C3}"/>
            </a:ext>
          </a:extLst>
        </xdr:cNvPr>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id="{3291296D-A740-4775-948F-F839C04B58B6}"/>
            </a:ext>
          </a:extLst>
        </xdr:cNvPr>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50454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99291766-3A1C-40AC-BA2F-BF49CD21B2D2}"/>
            </a:ext>
          </a:extLst>
        </xdr:cNvPr>
        <xdr:cNvSpPr txBox="1"/>
      </xdr:nvSpPr>
      <xdr:spPr>
        <a:xfrm>
          <a:off x="4673600" y="10337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id="{0B7A9D7C-F190-475C-A148-2A3DAFDB60F4}"/>
            </a:ext>
          </a:extLst>
        </xdr:cNvPr>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a:extLst>
            <a:ext uri="{FF2B5EF4-FFF2-40B4-BE49-F238E27FC236}">
              <a16:creationId xmlns:a16="http://schemas.microsoft.com/office/drawing/2014/main" id="{8B7579F6-8493-4611-960B-D753F45EE01D}"/>
            </a:ext>
          </a:extLst>
        </xdr:cNvPr>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a:extLst>
            <a:ext uri="{FF2B5EF4-FFF2-40B4-BE49-F238E27FC236}">
              <a16:creationId xmlns:a16="http://schemas.microsoft.com/office/drawing/2014/main" id="{A61682B5-1E93-4E29-BB63-63FD7FCCC42B}"/>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4" name="フローチャート: 判断 183">
          <a:extLst>
            <a:ext uri="{FF2B5EF4-FFF2-40B4-BE49-F238E27FC236}">
              <a16:creationId xmlns:a16="http://schemas.microsoft.com/office/drawing/2014/main" id="{B0729512-21C8-43C3-8BF9-45EAA81DA4F1}"/>
            </a:ext>
          </a:extLst>
        </xdr:cNvPr>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5" name="フローチャート: 判断 184">
          <a:extLst>
            <a:ext uri="{FF2B5EF4-FFF2-40B4-BE49-F238E27FC236}">
              <a16:creationId xmlns:a16="http://schemas.microsoft.com/office/drawing/2014/main" id="{445BF60E-76D3-4F8C-B6D0-0E82815824B3}"/>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7B71635-31BD-485B-B08F-25E213E26C2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ED9AB81-748A-412A-9B9B-0FA2FD0C19E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4DE6DCF-366B-4F70-BEBE-9AD4EC4BDA0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F158765-669D-49D5-867B-40A84503C14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D494D48B-1003-4232-80B7-37656018A92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159838</xdr:rowOff>
    </xdr:from>
    <xdr:to>
      <xdr:col>24</xdr:col>
      <xdr:colOff>114300</xdr:colOff>
      <xdr:row>62</xdr:row>
      <xdr:rowOff>89988</xdr:rowOff>
    </xdr:to>
    <xdr:sp macro="" textlink="">
      <xdr:nvSpPr>
        <xdr:cNvPr id="191" name="楕円 190">
          <a:extLst>
            <a:ext uri="{FF2B5EF4-FFF2-40B4-BE49-F238E27FC236}">
              <a16:creationId xmlns:a16="http://schemas.microsoft.com/office/drawing/2014/main" id="{BDACA5A3-3188-4179-AA29-F03B69D9BBBB}"/>
            </a:ext>
          </a:extLst>
        </xdr:cNvPr>
        <xdr:cNvSpPr/>
      </xdr:nvSpPr>
      <xdr:spPr>
        <a:xfrm>
          <a:off x="45847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138265</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BA36E74A-DBD0-429B-8F57-9AD9C92C4F93}"/>
            </a:ext>
          </a:extLst>
        </xdr:cNvPr>
        <xdr:cNvSpPr txBox="1"/>
      </xdr:nvSpPr>
      <xdr:spPr>
        <a:xfrm>
          <a:off x="4673600"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143510</xdr:rowOff>
    </xdr:from>
    <xdr:to>
      <xdr:col>20</xdr:col>
      <xdr:colOff>38100</xdr:colOff>
      <xdr:row>62</xdr:row>
      <xdr:rowOff>73660</xdr:rowOff>
    </xdr:to>
    <xdr:sp macro="" textlink="">
      <xdr:nvSpPr>
        <xdr:cNvPr id="193" name="楕円 192">
          <a:extLst>
            <a:ext uri="{FF2B5EF4-FFF2-40B4-BE49-F238E27FC236}">
              <a16:creationId xmlns:a16="http://schemas.microsoft.com/office/drawing/2014/main" id="{15F6E867-65C5-4222-B2DB-E08FBED11265}"/>
            </a:ext>
          </a:extLst>
        </xdr:cNvPr>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39188</xdr:rowOff>
    </xdr:to>
    <xdr:cxnSp macro="">
      <xdr:nvCxnSpPr>
        <xdr:cNvPr id="194" name="直線コネクタ 193">
          <a:extLst>
            <a:ext uri="{FF2B5EF4-FFF2-40B4-BE49-F238E27FC236}">
              <a16:creationId xmlns:a16="http://schemas.microsoft.com/office/drawing/2014/main" id="{1FC5E0BB-E150-4365-90ED-0EBF1A828884}"/>
            </a:ext>
          </a:extLst>
        </xdr:cNvPr>
        <xdr:cNvCxnSpPr/>
      </xdr:nvCxnSpPr>
      <xdr:spPr>
        <a:xfrm>
          <a:off x="3797300" y="1065276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138612</xdr:rowOff>
    </xdr:from>
    <xdr:to>
      <xdr:col>15</xdr:col>
      <xdr:colOff>101600</xdr:colOff>
      <xdr:row>62</xdr:row>
      <xdr:rowOff>68762</xdr:rowOff>
    </xdr:to>
    <xdr:sp macro="" textlink="">
      <xdr:nvSpPr>
        <xdr:cNvPr id="195" name="楕円 194">
          <a:extLst>
            <a:ext uri="{FF2B5EF4-FFF2-40B4-BE49-F238E27FC236}">
              <a16:creationId xmlns:a16="http://schemas.microsoft.com/office/drawing/2014/main" id="{9CFBF9B6-5AC1-4556-8B6E-6510C6307B39}"/>
            </a:ext>
          </a:extLst>
        </xdr:cNvPr>
        <xdr:cNvSpPr/>
      </xdr:nvSpPr>
      <xdr:spPr>
        <a:xfrm>
          <a:off x="2857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17962</xdr:rowOff>
    </xdr:from>
    <xdr:to>
      <xdr:col>19</xdr:col>
      <xdr:colOff>177800</xdr:colOff>
      <xdr:row>62</xdr:row>
      <xdr:rowOff>22860</xdr:rowOff>
    </xdr:to>
    <xdr:cxnSp macro="">
      <xdr:nvCxnSpPr>
        <xdr:cNvPr id="196" name="直線コネクタ 195">
          <a:extLst>
            <a:ext uri="{FF2B5EF4-FFF2-40B4-BE49-F238E27FC236}">
              <a16:creationId xmlns:a16="http://schemas.microsoft.com/office/drawing/2014/main" id="{252F054C-F021-4806-90D7-C89AF8BD577F}"/>
            </a:ext>
          </a:extLst>
        </xdr:cNvPr>
        <xdr:cNvCxnSpPr/>
      </xdr:nvCxnSpPr>
      <xdr:spPr>
        <a:xfrm>
          <a:off x="2908300" y="1064786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104322</xdr:rowOff>
    </xdr:from>
    <xdr:to>
      <xdr:col>10</xdr:col>
      <xdr:colOff>165100</xdr:colOff>
      <xdr:row>62</xdr:row>
      <xdr:rowOff>34472</xdr:rowOff>
    </xdr:to>
    <xdr:sp macro="" textlink="">
      <xdr:nvSpPr>
        <xdr:cNvPr id="197" name="楕円 196">
          <a:extLst>
            <a:ext uri="{FF2B5EF4-FFF2-40B4-BE49-F238E27FC236}">
              <a16:creationId xmlns:a16="http://schemas.microsoft.com/office/drawing/2014/main" id="{F0E7BD87-81AC-4C41-8FEE-296D4BCEBE5E}"/>
            </a:ext>
          </a:extLst>
        </xdr:cNvPr>
        <xdr:cNvSpPr/>
      </xdr:nvSpPr>
      <xdr:spPr>
        <a:xfrm>
          <a:off x="1968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155122</xdr:rowOff>
    </xdr:from>
    <xdr:to>
      <xdr:col>15</xdr:col>
      <xdr:colOff>50800</xdr:colOff>
      <xdr:row>62</xdr:row>
      <xdr:rowOff>17962</xdr:rowOff>
    </xdr:to>
    <xdr:cxnSp macro="">
      <xdr:nvCxnSpPr>
        <xdr:cNvPr id="198" name="直線コネクタ 197">
          <a:extLst>
            <a:ext uri="{FF2B5EF4-FFF2-40B4-BE49-F238E27FC236}">
              <a16:creationId xmlns:a16="http://schemas.microsoft.com/office/drawing/2014/main" id="{E50590BB-E4D1-452B-8B1E-8C0011EF53E2}"/>
            </a:ext>
          </a:extLst>
        </xdr:cNvPr>
        <xdr:cNvCxnSpPr/>
      </xdr:nvCxnSpPr>
      <xdr:spPr>
        <a:xfrm>
          <a:off x="2019300" y="1061357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92891</xdr:rowOff>
    </xdr:from>
    <xdr:to>
      <xdr:col>6</xdr:col>
      <xdr:colOff>38100</xdr:colOff>
      <xdr:row>62</xdr:row>
      <xdr:rowOff>23041</xdr:rowOff>
    </xdr:to>
    <xdr:sp macro="" textlink="">
      <xdr:nvSpPr>
        <xdr:cNvPr id="199" name="楕円 198">
          <a:extLst>
            <a:ext uri="{FF2B5EF4-FFF2-40B4-BE49-F238E27FC236}">
              <a16:creationId xmlns:a16="http://schemas.microsoft.com/office/drawing/2014/main" id="{DFB30AE0-CECD-4AB3-86C2-E1D65E12C271}"/>
            </a:ext>
          </a:extLst>
        </xdr:cNvPr>
        <xdr:cNvSpPr/>
      </xdr:nvSpPr>
      <xdr:spPr>
        <a:xfrm>
          <a:off x="1079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143691</xdr:rowOff>
    </xdr:from>
    <xdr:to>
      <xdr:col>10</xdr:col>
      <xdr:colOff>114300</xdr:colOff>
      <xdr:row>61</xdr:row>
      <xdr:rowOff>155122</xdr:rowOff>
    </xdr:to>
    <xdr:cxnSp macro="">
      <xdr:nvCxnSpPr>
        <xdr:cNvPr id="200" name="直線コネクタ 199">
          <a:extLst>
            <a:ext uri="{FF2B5EF4-FFF2-40B4-BE49-F238E27FC236}">
              <a16:creationId xmlns:a16="http://schemas.microsoft.com/office/drawing/2014/main" id="{C069E3AD-9EE9-455F-8A8C-95976522A82C}"/>
            </a:ext>
          </a:extLst>
        </xdr:cNvPr>
        <xdr:cNvCxnSpPr/>
      </xdr:nvCxnSpPr>
      <xdr:spPr>
        <a:xfrm>
          <a:off x="1130300" y="1060214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86A5B96E-AC8E-4EAF-B276-A78FC1116641}"/>
            </a:ext>
          </a:extLst>
        </xdr:cNvPr>
        <xdr:cNvSpPr txBox="1"/>
      </xdr:nvSpPr>
      <xdr:spPr>
        <a:xfrm>
          <a:off x="35820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2103F693-BD3D-4174-A05D-5960C4BFB066}"/>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8F0C6397-4811-4DB8-ADF0-8D4CEC711D36}"/>
            </a:ext>
          </a:extLst>
        </xdr:cNvPr>
        <xdr:cNvSpPr txBox="1"/>
      </xdr:nvSpPr>
      <xdr:spPr>
        <a:xfrm>
          <a:off x="1816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5E914A4D-45B2-44A4-8397-EE681DF4DB88}"/>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64787</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F78AF124-A037-4C96-A8F6-E64A86EC7BF6}"/>
            </a:ext>
          </a:extLst>
        </xdr:cNvPr>
        <xdr:cNvSpPr txBox="1"/>
      </xdr:nvSpPr>
      <xdr:spPr>
        <a:xfrm>
          <a:off x="3582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59889</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DF134115-2BC1-4F5D-B91C-E27DD19E9792}"/>
            </a:ext>
          </a:extLst>
        </xdr:cNvPr>
        <xdr:cNvSpPr txBox="1"/>
      </xdr:nvSpPr>
      <xdr:spPr>
        <a:xfrm>
          <a:off x="27057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25599</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AAAE67B9-AF65-4AC5-9420-4A133B14F731}"/>
            </a:ext>
          </a:extLst>
        </xdr:cNvPr>
        <xdr:cNvSpPr txBox="1"/>
      </xdr:nvSpPr>
      <xdr:spPr>
        <a:xfrm>
          <a:off x="1816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14168</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5BC254D5-5ABF-4DE1-B568-0DB80E41CF36}"/>
            </a:ext>
          </a:extLst>
        </xdr:cNvPr>
        <xdr:cNvSpPr txBox="1"/>
      </xdr:nvSpPr>
      <xdr:spPr>
        <a:xfrm>
          <a:off x="927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61A923D6-D6B1-4B08-AA2D-2D1DA290609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5D2CA07E-BBB9-40CE-AAB7-AE093857DAF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3266D2C2-5744-47C2-810E-D228681F3F3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71B93A92-F0A8-412E-A42D-D317F1DB368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6D94244D-512F-4B59-B9C9-1D63BD3B3EA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30922362-A144-4705-AFC6-9A8BED29E80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C0FECB5D-8512-4725-B722-5ED25881167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19C03322-C665-4A6C-ABF1-F0CD4A2B397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49AFFDCC-DE30-40BC-AC07-654C15F8373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8C4F46A4-2E61-4BF9-941F-B3BCBD2DE05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ED45CA2-2AAD-4F94-A190-31E044BE85E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9DC2DB77-D3C2-4E06-B56B-42A65FBBEF7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37AAA06D-6C8C-4B93-8440-701DFDC346A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50CB2AD3-1FE5-4DAB-89DC-245667F88269}"/>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6BB9A9B6-F684-4F0F-9478-96E58A405EA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FF6AD578-5D40-4419-8879-68C0DCD4ADEA}"/>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B963B19D-5615-481B-A7B2-274A1DF79A8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60635140-6B55-49D3-B5C4-49FE1FC23A66}"/>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BF53F68B-33F1-47D9-90DA-56E59BDCB60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A5E6396D-3C73-4050-A271-A560F6D25507}"/>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96CF54F1-07D6-4BAD-BE80-6A690088A8A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2221D236-F1DF-425B-AAF9-0C65A2106D4E}"/>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854E84FA-69E8-4E2F-9CEA-5D8BA2DD82A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1759AE1E-A971-45EC-9EF6-FE4F5466041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A107A98C-E6C8-4256-98A2-8C3B77B71B6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id="{18DC5619-078A-458E-8DE4-F46B4D853274}"/>
            </a:ext>
          </a:extLst>
        </xdr:cNvPr>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77653E3D-448A-493C-9C62-5570CB7962C6}"/>
            </a:ext>
          </a:extLst>
        </xdr:cNvPr>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id="{8755C60D-5666-4ED6-83A3-08B04A1139AE}"/>
            </a:ext>
          </a:extLst>
        </xdr:cNvPr>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158C6933-4F02-4592-92C0-595392AF982C}"/>
            </a:ext>
          </a:extLst>
        </xdr:cNvPr>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id="{EFDBE704-A17B-47E7-B7AE-B10A93CAC298}"/>
            </a:ext>
          </a:extLst>
        </xdr:cNvPr>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125523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5F9D2D1E-C000-4542-AE44-2B54569EEE8E}"/>
            </a:ext>
          </a:extLst>
        </xdr:cNvPr>
        <xdr:cNvSpPr txBox="1"/>
      </xdr:nvSpPr>
      <xdr:spPr>
        <a:xfrm>
          <a:off x="10515600" y="10412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id="{5B434B6B-CE92-4B03-9425-FFA728786CA0}"/>
            </a:ext>
          </a:extLst>
        </xdr:cNvPr>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a:extLst>
            <a:ext uri="{FF2B5EF4-FFF2-40B4-BE49-F238E27FC236}">
              <a16:creationId xmlns:a16="http://schemas.microsoft.com/office/drawing/2014/main" id="{1E2E5B62-454A-4962-A72A-7249DA6F62E5}"/>
            </a:ext>
          </a:extLst>
        </xdr:cNvPr>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94501</xdr:rowOff>
    </xdr:from>
    <xdr:to>
      <xdr:col>46</xdr:col>
      <xdr:colOff>38100</xdr:colOff>
      <xdr:row>63</xdr:row>
      <xdr:rowOff>24651</xdr:rowOff>
    </xdr:to>
    <xdr:sp macro="" textlink="">
      <xdr:nvSpPr>
        <xdr:cNvPr id="242" name="フローチャート: 判断 241">
          <a:extLst>
            <a:ext uri="{FF2B5EF4-FFF2-40B4-BE49-F238E27FC236}">
              <a16:creationId xmlns:a16="http://schemas.microsoft.com/office/drawing/2014/main" id="{2CAD77FE-DDFC-411C-A253-25387C3A2DE2}"/>
            </a:ext>
          </a:extLst>
        </xdr:cNvPr>
        <xdr:cNvSpPr/>
      </xdr:nvSpPr>
      <xdr:spPr>
        <a:xfrm>
          <a:off x="8699500" y="107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96634</xdr:rowOff>
    </xdr:from>
    <xdr:to>
      <xdr:col>41</xdr:col>
      <xdr:colOff>101600</xdr:colOff>
      <xdr:row>63</xdr:row>
      <xdr:rowOff>26784</xdr:rowOff>
    </xdr:to>
    <xdr:sp macro="" textlink="">
      <xdr:nvSpPr>
        <xdr:cNvPr id="243" name="フローチャート: 判断 242">
          <a:extLst>
            <a:ext uri="{FF2B5EF4-FFF2-40B4-BE49-F238E27FC236}">
              <a16:creationId xmlns:a16="http://schemas.microsoft.com/office/drawing/2014/main" id="{B6735045-74A1-4A28-A02D-8F41B47C00A5}"/>
            </a:ext>
          </a:extLst>
        </xdr:cNvPr>
        <xdr:cNvSpPr/>
      </xdr:nvSpPr>
      <xdr:spPr>
        <a:xfrm>
          <a:off x="7810500" y="1072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103911</xdr:rowOff>
    </xdr:from>
    <xdr:to>
      <xdr:col>36</xdr:col>
      <xdr:colOff>165100</xdr:colOff>
      <xdr:row>63</xdr:row>
      <xdr:rowOff>34061</xdr:rowOff>
    </xdr:to>
    <xdr:sp macro="" textlink="">
      <xdr:nvSpPr>
        <xdr:cNvPr id="244" name="フローチャート: 判断 243">
          <a:extLst>
            <a:ext uri="{FF2B5EF4-FFF2-40B4-BE49-F238E27FC236}">
              <a16:creationId xmlns:a16="http://schemas.microsoft.com/office/drawing/2014/main" id="{2F7CA4D6-33DA-4DB7-A632-7EB91CB88C13}"/>
            </a:ext>
          </a:extLst>
        </xdr:cNvPr>
        <xdr:cNvSpPr/>
      </xdr:nvSpPr>
      <xdr:spPr>
        <a:xfrm>
          <a:off x="6921500" y="1073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55C161F-1AE7-4720-9B1A-86A7987C23A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31235F5-F61F-45C1-9633-7429950E422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80244B23-2E58-466A-8B7A-9938A0B34D0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CED1BF9A-1772-4B0B-A863-256EB50C2BF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BEE53EBF-9968-45B9-B029-D3FDCDE5100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83073</xdr:rowOff>
    </xdr:from>
    <xdr:to>
      <xdr:col>55</xdr:col>
      <xdr:colOff>50800</xdr:colOff>
      <xdr:row>63</xdr:row>
      <xdr:rowOff>13223</xdr:rowOff>
    </xdr:to>
    <xdr:sp macro="" textlink="">
      <xdr:nvSpPr>
        <xdr:cNvPr id="250" name="楕円 249">
          <a:extLst>
            <a:ext uri="{FF2B5EF4-FFF2-40B4-BE49-F238E27FC236}">
              <a16:creationId xmlns:a16="http://schemas.microsoft.com/office/drawing/2014/main" id="{F12014F3-F87F-4F52-A628-2CF62B3A0B51}"/>
            </a:ext>
          </a:extLst>
        </xdr:cNvPr>
        <xdr:cNvSpPr/>
      </xdr:nvSpPr>
      <xdr:spPr>
        <a:xfrm>
          <a:off x="10426700" y="107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61500</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BC27C8C3-F40F-44B3-8D76-91F867F232E3}"/>
            </a:ext>
          </a:extLst>
        </xdr:cNvPr>
        <xdr:cNvSpPr txBox="1"/>
      </xdr:nvSpPr>
      <xdr:spPr>
        <a:xfrm>
          <a:off x="10515600" y="1069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86360</xdr:rowOff>
    </xdr:from>
    <xdr:to>
      <xdr:col>50</xdr:col>
      <xdr:colOff>165100</xdr:colOff>
      <xdr:row>63</xdr:row>
      <xdr:rowOff>16510</xdr:rowOff>
    </xdr:to>
    <xdr:sp macro="" textlink="">
      <xdr:nvSpPr>
        <xdr:cNvPr id="252" name="楕円 251">
          <a:extLst>
            <a:ext uri="{FF2B5EF4-FFF2-40B4-BE49-F238E27FC236}">
              <a16:creationId xmlns:a16="http://schemas.microsoft.com/office/drawing/2014/main" id="{A7436D08-483A-4664-8CF8-472FC4624682}"/>
            </a:ext>
          </a:extLst>
        </xdr:cNvPr>
        <xdr:cNvSpPr/>
      </xdr:nvSpPr>
      <xdr:spPr>
        <a:xfrm>
          <a:off x="958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133873</xdr:rowOff>
    </xdr:from>
    <xdr:to>
      <xdr:col>55</xdr:col>
      <xdr:colOff>0</xdr:colOff>
      <xdr:row>62</xdr:row>
      <xdr:rowOff>137160</xdr:rowOff>
    </xdr:to>
    <xdr:cxnSp macro="">
      <xdr:nvCxnSpPr>
        <xdr:cNvPr id="253" name="直線コネクタ 252">
          <a:extLst>
            <a:ext uri="{FF2B5EF4-FFF2-40B4-BE49-F238E27FC236}">
              <a16:creationId xmlns:a16="http://schemas.microsoft.com/office/drawing/2014/main" id="{B1D14B5D-3F63-47EE-AFF1-E96DBD3A07DE}"/>
            </a:ext>
          </a:extLst>
        </xdr:cNvPr>
        <xdr:cNvCxnSpPr/>
      </xdr:nvCxnSpPr>
      <xdr:spPr>
        <a:xfrm flipV="1">
          <a:off x="9639300" y="10763773"/>
          <a:ext cx="838200" cy="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94730</xdr:rowOff>
    </xdr:from>
    <xdr:to>
      <xdr:col>46</xdr:col>
      <xdr:colOff>38100</xdr:colOff>
      <xdr:row>63</xdr:row>
      <xdr:rowOff>24880</xdr:rowOff>
    </xdr:to>
    <xdr:sp macro="" textlink="">
      <xdr:nvSpPr>
        <xdr:cNvPr id="254" name="楕円 253">
          <a:extLst>
            <a:ext uri="{FF2B5EF4-FFF2-40B4-BE49-F238E27FC236}">
              <a16:creationId xmlns:a16="http://schemas.microsoft.com/office/drawing/2014/main" id="{FCB04DEA-EFC8-4794-AD0D-CB820979D96B}"/>
            </a:ext>
          </a:extLst>
        </xdr:cNvPr>
        <xdr:cNvSpPr/>
      </xdr:nvSpPr>
      <xdr:spPr>
        <a:xfrm>
          <a:off x="8699500" y="10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137160</xdr:rowOff>
    </xdr:from>
    <xdr:to>
      <xdr:col>50</xdr:col>
      <xdr:colOff>114300</xdr:colOff>
      <xdr:row>62</xdr:row>
      <xdr:rowOff>145530</xdr:rowOff>
    </xdr:to>
    <xdr:cxnSp macro="">
      <xdr:nvCxnSpPr>
        <xdr:cNvPr id="255" name="直線コネクタ 254">
          <a:extLst>
            <a:ext uri="{FF2B5EF4-FFF2-40B4-BE49-F238E27FC236}">
              <a16:creationId xmlns:a16="http://schemas.microsoft.com/office/drawing/2014/main" id="{44A432EF-5FD4-40AA-BFCA-3B5F0A1F5D04}"/>
            </a:ext>
          </a:extLst>
        </xdr:cNvPr>
        <xdr:cNvCxnSpPr/>
      </xdr:nvCxnSpPr>
      <xdr:spPr>
        <a:xfrm flipV="1">
          <a:off x="8750300" y="10767060"/>
          <a:ext cx="8890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95452</xdr:rowOff>
    </xdr:from>
    <xdr:to>
      <xdr:col>41</xdr:col>
      <xdr:colOff>101600</xdr:colOff>
      <xdr:row>63</xdr:row>
      <xdr:rowOff>25602</xdr:rowOff>
    </xdr:to>
    <xdr:sp macro="" textlink="">
      <xdr:nvSpPr>
        <xdr:cNvPr id="256" name="楕円 255">
          <a:extLst>
            <a:ext uri="{FF2B5EF4-FFF2-40B4-BE49-F238E27FC236}">
              <a16:creationId xmlns:a16="http://schemas.microsoft.com/office/drawing/2014/main" id="{4D655835-B4FC-4FFE-B7D0-4F2CECD59F3E}"/>
            </a:ext>
          </a:extLst>
        </xdr:cNvPr>
        <xdr:cNvSpPr/>
      </xdr:nvSpPr>
      <xdr:spPr>
        <a:xfrm>
          <a:off x="7810500" y="1072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145530</xdr:rowOff>
    </xdr:from>
    <xdr:to>
      <xdr:col>45</xdr:col>
      <xdr:colOff>177800</xdr:colOff>
      <xdr:row>62</xdr:row>
      <xdr:rowOff>146252</xdr:rowOff>
    </xdr:to>
    <xdr:cxnSp macro="">
      <xdr:nvCxnSpPr>
        <xdr:cNvPr id="257" name="直線コネクタ 256">
          <a:extLst>
            <a:ext uri="{FF2B5EF4-FFF2-40B4-BE49-F238E27FC236}">
              <a16:creationId xmlns:a16="http://schemas.microsoft.com/office/drawing/2014/main" id="{DA8BB7A4-DB9F-44A8-ADE8-6BFEFF7169C7}"/>
            </a:ext>
          </a:extLst>
        </xdr:cNvPr>
        <xdr:cNvCxnSpPr/>
      </xdr:nvCxnSpPr>
      <xdr:spPr>
        <a:xfrm flipV="1">
          <a:off x="7861300" y="10775430"/>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103404</xdr:rowOff>
    </xdr:from>
    <xdr:to>
      <xdr:col>36</xdr:col>
      <xdr:colOff>165100</xdr:colOff>
      <xdr:row>63</xdr:row>
      <xdr:rowOff>33554</xdr:rowOff>
    </xdr:to>
    <xdr:sp macro="" textlink="">
      <xdr:nvSpPr>
        <xdr:cNvPr id="258" name="楕円 257">
          <a:extLst>
            <a:ext uri="{FF2B5EF4-FFF2-40B4-BE49-F238E27FC236}">
              <a16:creationId xmlns:a16="http://schemas.microsoft.com/office/drawing/2014/main" id="{7DA03FDC-B428-441E-9D19-16B15A408E61}"/>
            </a:ext>
          </a:extLst>
        </xdr:cNvPr>
        <xdr:cNvSpPr/>
      </xdr:nvSpPr>
      <xdr:spPr>
        <a:xfrm>
          <a:off x="6921500" y="107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146252</xdr:rowOff>
    </xdr:from>
    <xdr:to>
      <xdr:col>41</xdr:col>
      <xdr:colOff>50800</xdr:colOff>
      <xdr:row>62</xdr:row>
      <xdr:rowOff>154204</xdr:rowOff>
    </xdr:to>
    <xdr:cxnSp macro="">
      <xdr:nvCxnSpPr>
        <xdr:cNvPr id="259" name="直線コネクタ 258">
          <a:extLst>
            <a:ext uri="{FF2B5EF4-FFF2-40B4-BE49-F238E27FC236}">
              <a16:creationId xmlns:a16="http://schemas.microsoft.com/office/drawing/2014/main" id="{C0B33C43-6C9D-4F14-8B7F-C755FD11FF90}"/>
            </a:ext>
          </a:extLst>
        </xdr:cNvPr>
        <xdr:cNvCxnSpPr/>
      </xdr:nvCxnSpPr>
      <xdr:spPr>
        <a:xfrm flipV="1">
          <a:off x="6972300" y="10776152"/>
          <a:ext cx="889000" cy="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2E29517A-5D2B-4438-B3AD-F806E7296887}"/>
            </a:ext>
          </a:extLst>
        </xdr:cNvPr>
        <xdr:cNvSpPr txBox="1"/>
      </xdr:nvSpPr>
      <xdr:spPr>
        <a:xfrm>
          <a:off x="9327095" y="103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41178</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EC012273-877E-4FAC-AD0A-570D0E436273}"/>
            </a:ext>
          </a:extLst>
        </xdr:cNvPr>
        <xdr:cNvSpPr txBox="1"/>
      </xdr:nvSpPr>
      <xdr:spPr>
        <a:xfrm>
          <a:off x="8450795" y="1049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17911</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15FEA0F9-2AA1-48FA-A1AB-7B7F12787DCB}"/>
            </a:ext>
          </a:extLst>
        </xdr:cNvPr>
        <xdr:cNvSpPr txBox="1"/>
      </xdr:nvSpPr>
      <xdr:spPr>
        <a:xfrm>
          <a:off x="7561795" y="1081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25188</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5F42BB71-50DF-4328-B4EF-C584417F4925}"/>
            </a:ext>
          </a:extLst>
        </xdr:cNvPr>
        <xdr:cNvSpPr txBox="1"/>
      </xdr:nvSpPr>
      <xdr:spPr>
        <a:xfrm>
          <a:off x="6672795" y="1082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7637</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77618214-E5B7-4DD8-AE05-266A761E5B4B}"/>
            </a:ext>
          </a:extLst>
        </xdr:cNvPr>
        <xdr:cNvSpPr txBox="1"/>
      </xdr:nvSpPr>
      <xdr:spPr>
        <a:xfrm>
          <a:off x="9327095" y="1080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16007</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31CB3914-5C8B-444E-96A9-085EEC363B4C}"/>
            </a:ext>
          </a:extLst>
        </xdr:cNvPr>
        <xdr:cNvSpPr txBox="1"/>
      </xdr:nvSpPr>
      <xdr:spPr>
        <a:xfrm>
          <a:off x="8450795" y="1081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42129</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142C2FE6-0E8C-4835-A826-16C055E0B85B}"/>
            </a:ext>
          </a:extLst>
        </xdr:cNvPr>
        <xdr:cNvSpPr txBox="1"/>
      </xdr:nvSpPr>
      <xdr:spPr>
        <a:xfrm>
          <a:off x="7561795" y="1050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50081</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881A7085-ACB0-4FC4-8DA8-A40A3571EA81}"/>
            </a:ext>
          </a:extLst>
        </xdr:cNvPr>
        <xdr:cNvSpPr txBox="1"/>
      </xdr:nvSpPr>
      <xdr:spPr>
        <a:xfrm>
          <a:off x="6672795" y="1050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A47FE990-ADAD-4785-84CA-0B2DB57B4D7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2936F543-B9B5-4FEF-80CC-514F40E9C5E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820E646E-F8EC-461E-BE6A-C60BE173457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E6678A2F-5964-409E-A13F-D32CF23127B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F46D5906-87B4-4BCD-8A61-570E8FA15FA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7F145C7C-81CD-446A-9BE7-DE3C08FCC04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9A599294-7960-4F81-A62F-AD7211E2B20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B79469F7-FAE9-4645-B9ED-7C5F215F8C4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3186404A-AFA7-4058-A813-92979F988DD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2CAFC34C-F624-4AD0-BCD4-F93385A697D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9371A225-1B82-4C2E-ABE8-238487B7ACE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BEF98629-BC87-45AB-BF1B-65C89D3F0C4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7270B907-84AC-41CE-9140-7136179D862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BA37C525-4A98-4FF8-9676-1924A616F48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E5C7AD11-D996-4AE3-B222-A60A5F90D74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2C42F9BA-E11E-493B-9E65-231A0CF535B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58EBF705-04C1-4C60-B60A-025FEEB0EB3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22734751-834D-4EBE-85D9-ED229AF26DD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B67BD092-BB02-451F-9E6B-9A138A59EAD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748387AE-26BD-468C-9BA8-6DDABA9D424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38ACDBBB-F295-401D-A53E-B4F27EB853E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BD0527C1-D6BD-4C1C-B7A4-5D1995ED935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55C98F37-8D55-4596-8B4A-6D66BF8D29C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00B758E4-C088-4AC4-8E3E-E11888CDFA9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id="{E00F015F-F81B-420A-B748-DF6AE769DEDA}"/>
            </a:ext>
          </a:extLst>
        </xdr:cNvPr>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BC53B4B4-950F-46FA-ADC1-A1B06F2A3D3A}"/>
            </a:ext>
          </a:extLst>
        </xdr:cNvPr>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id="{68D8DEA7-022A-4876-A83C-E898B1D6F7B9}"/>
            </a:ext>
          </a:extLst>
        </xdr:cNvPr>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6DB4C451-5BF2-4FC7-A67F-13CF5E0DD496}"/>
            </a:ext>
          </a:extLst>
        </xdr:cNvPr>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0CFFB4D8-85E3-4D39-A3D8-87F9D7FDDB0D}"/>
            </a:ext>
          </a:extLst>
        </xdr:cNvPr>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67A76D0C-69C3-469D-B16E-6A7B93654263}"/>
            </a:ext>
          </a:extLst>
        </xdr:cNvPr>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D174EA57-3CC1-4D8A-B5BC-33734F6D3FBC}"/>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a:extLst>
            <a:ext uri="{FF2B5EF4-FFF2-40B4-BE49-F238E27FC236}">
              <a16:creationId xmlns:a16="http://schemas.microsoft.com/office/drawing/2014/main" id="{A73505C4-C9F1-4B19-B5B3-5DB589F16E43}"/>
            </a:ext>
          </a:extLst>
        </xdr:cNvPr>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300" name="フローチャート: 判断 299">
          <a:extLst>
            <a:ext uri="{FF2B5EF4-FFF2-40B4-BE49-F238E27FC236}">
              <a16:creationId xmlns:a16="http://schemas.microsoft.com/office/drawing/2014/main" id="{BB133978-F616-4346-B443-58EF1E376BF6}"/>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107314</xdr:rowOff>
    </xdr:from>
    <xdr:to>
      <xdr:col>10</xdr:col>
      <xdr:colOff>165100</xdr:colOff>
      <xdr:row>83</xdr:row>
      <xdr:rowOff>37464</xdr:rowOff>
    </xdr:to>
    <xdr:sp macro="" textlink="">
      <xdr:nvSpPr>
        <xdr:cNvPr id="301" name="フローチャート: 判断 300">
          <a:extLst>
            <a:ext uri="{FF2B5EF4-FFF2-40B4-BE49-F238E27FC236}">
              <a16:creationId xmlns:a16="http://schemas.microsoft.com/office/drawing/2014/main" id="{991C7DAC-33D1-4ABB-A4CA-84D5FDF9211F}"/>
            </a:ext>
          </a:extLst>
        </xdr:cNvPr>
        <xdr:cNvSpPr/>
      </xdr:nvSpPr>
      <xdr:spPr>
        <a:xfrm>
          <a:off x="1968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69214</xdr:rowOff>
    </xdr:from>
    <xdr:to>
      <xdr:col>6</xdr:col>
      <xdr:colOff>38100</xdr:colOff>
      <xdr:row>82</xdr:row>
      <xdr:rowOff>170814</xdr:rowOff>
    </xdr:to>
    <xdr:sp macro="" textlink="">
      <xdr:nvSpPr>
        <xdr:cNvPr id="302" name="フローチャート: 判断 301">
          <a:extLst>
            <a:ext uri="{FF2B5EF4-FFF2-40B4-BE49-F238E27FC236}">
              <a16:creationId xmlns:a16="http://schemas.microsoft.com/office/drawing/2014/main" id="{5CD9B196-0D75-45BA-A9A9-612BCFB9A60F}"/>
            </a:ext>
          </a:extLst>
        </xdr:cNvPr>
        <xdr:cNvSpPr/>
      </xdr:nvSpPr>
      <xdr:spPr>
        <a:xfrm>
          <a:off x="1079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5E930A0-FF31-4C50-AD75-22ADE53A62C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36279FE-C1BF-42EC-AF99-9B3905EABA3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BDEA6FD-2021-44C1-A44D-B99DAE1C104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48D8C6A6-2762-48F8-A4E0-3F43910EFA4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31B054F1-EF3E-477F-841E-2186FE2DA1A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308" name="楕円 307">
          <a:extLst>
            <a:ext uri="{FF2B5EF4-FFF2-40B4-BE49-F238E27FC236}">
              <a16:creationId xmlns:a16="http://schemas.microsoft.com/office/drawing/2014/main" id="{2D0F4289-399C-47BA-8F54-58CA941F8A4F}"/>
            </a:ext>
          </a:extLst>
        </xdr:cNvPr>
        <xdr:cNvSpPr/>
      </xdr:nvSpPr>
      <xdr:spPr>
        <a:xfrm>
          <a:off x="45847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36213</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63CB742B-1428-402C-B740-8686F1189884}"/>
            </a:ext>
          </a:extLst>
        </xdr:cNvPr>
        <xdr:cNvSpPr txBox="1"/>
      </xdr:nvSpPr>
      <xdr:spPr>
        <a:xfrm>
          <a:off x="4673600"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105411</xdr:rowOff>
    </xdr:from>
    <xdr:to>
      <xdr:col>20</xdr:col>
      <xdr:colOff>38100</xdr:colOff>
      <xdr:row>84</xdr:row>
      <xdr:rowOff>35561</xdr:rowOff>
    </xdr:to>
    <xdr:sp macro="" textlink="">
      <xdr:nvSpPr>
        <xdr:cNvPr id="310" name="楕円 309">
          <a:extLst>
            <a:ext uri="{FF2B5EF4-FFF2-40B4-BE49-F238E27FC236}">
              <a16:creationId xmlns:a16="http://schemas.microsoft.com/office/drawing/2014/main" id="{EDA173D9-64E5-491F-A5CF-DEEA28934D70}"/>
            </a:ext>
          </a:extLst>
        </xdr:cNvPr>
        <xdr:cNvSpPr/>
      </xdr:nvSpPr>
      <xdr:spPr>
        <a:xfrm>
          <a:off x="3746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108586</xdr:rowOff>
    </xdr:from>
    <xdr:to>
      <xdr:col>24</xdr:col>
      <xdr:colOff>63500</xdr:colOff>
      <xdr:row>83</xdr:row>
      <xdr:rowOff>156211</xdr:rowOff>
    </xdr:to>
    <xdr:cxnSp macro="">
      <xdr:nvCxnSpPr>
        <xdr:cNvPr id="311" name="直線コネクタ 310">
          <a:extLst>
            <a:ext uri="{FF2B5EF4-FFF2-40B4-BE49-F238E27FC236}">
              <a16:creationId xmlns:a16="http://schemas.microsoft.com/office/drawing/2014/main" id="{21F57081-0FE6-4371-BF43-8CC83542BA69}"/>
            </a:ext>
          </a:extLst>
        </xdr:cNvPr>
        <xdr:cNvCxnSpPr/>
      </xdr:nvCxnSpPr>
      <xdr:spPr>
        <a:xfrm flipV="1">
          <a:off x="3797300" y="1433893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84455</xdr:rowOff>
    </xdr:from>
    <xdr:to>
      <xdr:col>15</xdr:col>
      <xdr:colOff>101600</xdr:colOff>
      <xdr:row>84</xdr:row>
      <xdr:rowOff>14605</xdr:rowOff>
    </xdr:to>
    <xdr:sp macro="" textlink="">
      <xdr:nvSpPr>
        <xdr:cNvPr id="312" name="楕円 311">
          <a:extLst>
            <a:ext uri="{FF2B5EF4-FFF2-40B4-BE49-F238E27FC236}">
              <a16:creationId xmlns:a16="http://schemas.microsoft.com/office/drawing/2014/main" id="{92637921-F5F2-4E0C-BD73-E8E6E9BD566A}"/>
            </a:ext>
          </a:extLst>
        </xdr:cNvPr>
        <xdr:cNvSpPr/>
      </xdr:nvSpPr>
      <xdr:spPr>
        <a:xfrm>
          <a:off x="2857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135255</xdr:rowOff>
    </xdr:from>
    <xdr:to>
      <xdr:col>19</xdr:col>
      <xdr:colOff>177800</xdr:colOff>
      <xdr:row>83</xdr:row>
      <xdr:rowOff>156211</xdr:rowOff>
    </xdr:to>
    <xdr:cxnSp macro="">
      <xdr:nvCxnSpPr>
        <xdr:cNvPr id="313" name="直線コネクタ 312">
          <a:extLst>
            <a:ext uri="{FF2B5EF4-FFF2-40B4-BE49-F238E27FC236}">
              <a16:creationId xmlns:a16="http://schemas.microsoft.com/office/drawing/2014/main" id="{65236D50-7B62-44EA-9800-A5CD784F6ADB}"/>
            </a:ext>
          </a:extLst>
        </xdr:cNvPr>
        <xdr:cNvCxnSpPr/>
      </xdr:nvCxnSpPr>
      <xdr:spPr>
        <a:xfrm>
          <a:off x="2908300" y="1436560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67311</xdr:rowOff>
    </xdr:from>
    <xdr:to>
      <xdr:col>10</xdr:col>
      <xdr:colOff>165100</xdr:colOff>
      <xdr:row>83</xdr:row>
      <xdr:rowOff>168911</xdr:rowOff>
    </xdr:to>
    <xdr:sp macro="" textlink="">
      <xdr:nvSpPr>
        <xdr:cNvPr id="314" name="楕円 313">
          <a:extLst>
            <a:ext uri="{FF2B5EF4-FFF2-40B4-BE49-F238E27FC236}">
              <a16:creationId xmlns:a16="http://schemas.microsoft.com/office/drawing/2014/main" id="{ACE9D411-1688-4410-92AE-1C739C383925}"/>
            </a:ext>
          </a:extLst>
        </xdr:cNvPr>
        <xdr:cNvSpPr/>
      </xdr:nvSpPr>
      <xdr:spPr>
        <a:xfrm>
          <a:off x="1968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118111</xdr:rowOff>
    </xdr:from>
    <xdr:to>
      <xdr:col>15</xdr:col>
      <xdr:colOff>50800</xdr:colOff>
      <xdr:row>83</xdr:row>
      <xdr:rowOff>135255</xdr:rowOff>
    </xdr:to>
    <xdr:cxnSp macro="">
      <xdr:nvCxnSpPr>
        <xdr:cNvPr id="315" name="直線コネクタ 314">
          <a:extLst>
            <a:ext uri="{FF2B5EF4-FFF2-40B4-BE49-F238E27FC236}">
              <a16:creationId xmlns:a16="http://schemas.microsoft.com/office/drawing/2014/main" id="{88CCCF23-37A3-42E8-8D00-734D4D17A0AC}"/>
            </a:ext>
          </a:extLst>
        </xdr:cNvPr>
        <xdr:cNvCxnSpPr/>
      </xdr:nvCxnSpPr>
      <xdr:spPr>
        <a:xfrm>
          <a:off x="2019300" y="1434846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40639</xdr:rowOff>
    </xdr:from>
    <xdr:to>
      <xdr:col>6</xdr:col>
      <xdr:colOff>38100</xdr:colOff>
      <xdr:row>83</xdr:row>
      <xdr:rowOff>142239</xdr:rowOff>
    </xdr:to>
    <xdr:sp macro="" textlink="">
      <xdr:nvSpPr>
        <xdr:cNvPr id="316" name="楕円 315">
          <a:extLst>
            <a:ext uri="{FF2B5EF4-FFF2-40B4-BE49-F238E27FC236}">
              <a16:creationId xmlns:a16="http://schemas.microsoft.com/office/drawing/2014/main" id="{2A073EB2-E831-415E-AB4D-DFEC18B701E9}"/>
            </a:ext>
          </a:extLst>
        </xdr:cNvPr>
        <xdr:cNvSpPr/>
      </xdr:nvSpPr>
      <xdr:spPr>
        <a:xfrm>
          <a:off x="1079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91439</xdr:rowOff>
    </xdr:from>
    <xdr:to>
      <xdr:col>10</xdr:col>
      <xdr:colOff>114300</xdr:colOff>
      <xdr:row>83</xdr:row>
      <xdr:rowOff>118111</xdr:rowOff>
    </xdr:to>
    <xdr:cxnSp macro="">
      <xdr:nvCxnSpPr>
        <xdr:cNvPr id="317" name="直線コネクタ 316">
          <a:extLst>
            <a:ext uri="{FF2B5EF4-FFF2-40B4-BE49-F238E27FC236}">
              <a16:creationId xmlns:a16="http://schemas.microsoft.com/office/drawing/2014/main" id="{6540CFC0-4042-49A4-832A-97CB4620289C}"/>
            </a:ext>
          </a:extLst>
        </xdr:cNvPr>
        <xdr:cNvCxnSpPr/>
      </xdr:nvCxnSpPr>
      <xdr:spPr>
        <a:xfrm>
          <a:off x="1130300" y="143217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a:extLst>
            <a:ext uri="{FF2B5EF4-FFF2-40B4-BE49-F238E27FC236}">
              <a16:creationId xmlns:a16="http://schemas.microsoft.com/office/drawing/2014/main" id="{372FAA5F-4904-4FB7-9FF8-F8389E777EA2}"/>
            </a:ext>
          </a:extLst>
        </xdr:cNvPr>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319" name="n_2aveValue【公営住宅】&#10;有形固定資産減価償却率">
          <a:extLst>
            <a:ext uri="{FF2B5EF4-FFF2-40B4-BE49-F238E27FC236}">
              <a16:creationId xmlns:a16="http://schemas.microsoft.com/office/drawing/2014/main" id="{BF1CC5AA-D4E8-4607-880B-4C48699C5ED3}"/>
            </a:ext>
          </a:extLst>
        </xdr:cNvPr>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53991</xdr:rowOff>
    </xdr:from>
    <xdr:ext cx="405111" cy="259045"/>
    <xdr:sp macro="" textlink="">
      <xdr:nvSpPr>
        <xdr:cNvPr id="320" name="n_3aveValue【公営住宅】&#10;有形固定資産減価償却率">
          <a:extLst>
            <a:ext uri="{FF2B5EF4-FFF2-40B4-BE49-F238E27FC236}">
              <a16:creationId xmlns:a16="http://schemas.microsoft.com/office/drawing/2014/main" id="{9503E8C5-07CD-4779-BEB1-22507558B8D9}"/>
            </a:ext>
          </a:extLst>
        </xdr:cNvPr>
        <xdr:cNvSpPr txBox="1"/>
      </xdr:nvSpPr>
      <xdr:spPr>
        <a:xfrm>
          <a:off x="1816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15891</xdr:rowOff>
    </xdr:from>
    <xdr:ext cx="405111" cy="259045"/>
    <xdr:sp macro="" textlink="">
      <xdr:nvSpPr>
        <xdr:cNvPr id="321" name="n_4aveValue【公営住宅】&#10;有形固定資産減価償却率">
          <a:extLst>
            <a:ext uri="{FF2B5EF4-FFF2-40B4-BE49-F238E27FC236}">
              <a16:creationId xmlns:a16="http://schemas.microsoft.com/office/drawing/2014/main" id="{DF4E037C-DDE4-4551-A53E-083249CD8DCE}"/>
            </a:ext>
          </a:extLst>
        </xdr:cNvPr>
        <xdr:cNvSpPr txBox="1"/>
      </xdr:nvSpPr>
      <xdr:spPr>
        <a:xfrm>
          <a:off x="927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26688</xdr:rowOff>
    </xdr:from>
    <xdr:ext cx="405111" cy="259045"/>
    <xdr:sp macro="" textlink="">
      <xdr:nvSpPr>
        <xdr:cNvPr id="322" name="n_1mainValue【公営住宅】&#10;有形固定資産減価償却率">
          <a:extLst>
            <a:ext uri="{FF2B5EF4-FFF2-40B4-BE49-F238E27FC236}">
              <a16:creationId xmlns:a16="http://schemas.microsoft.com/office/drawing/2014/main" id="{12C873FF-F9C9-4680-B691-5C6DA66D1EF0}"/>
            </a:ext>
          </a:extLst>
        </xdr:cNvPr>
        <xdr:cNvSpPr txBox="1"/>
      </xdr:nvSpPr>
      <xdr:spPr>
        <a:xfrm>
          <a:off x="35820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5732</xdr:rowOff>
    </xdr:from>
    <xdr:ext cx="405111" cy="259045"/>
    <xdr:sp macro="" textlink="">
      <xdr:nvSpPr>
        <xdr:cNvPr id="323" name="n_2mainValue【公営住宅】&#10;有形固定資産減価償却率">
          <a:extLst>
            <a:ext uri="{FF2B5EF4-FFF2-40B4-BE49-F238E27FC236}">
              <a16:creationId xmlns:a16="http://schemas.microsoft.com/office/drawing/2014/main" id="{9CC8A630-701B-4D35-97AF-8D2223143BBB}"/>
            </a:ext>
          </a:extLst>
        </xdr:cNvPr>
        <xdr:cNvSpPr txBox="1"/>
      </xdr:nvSpPr>
      <xdr:spPr>
        <a:xfrm>
          <a:off x="27057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160038</xdr:rowOff>
    </xdr:from>
    <xdr:ext cx="405111" cy="259045"/>
    <xdr:sp macro="" textlink="">
      <xdr:nvSpPr>
        <xdr:cNvPr id="324" name="n_3mainValue【公営住宅】&#10;有形固定資産減価償却率">
          <a:extLst>
            <a:ext uri="{FF2B5EF4-FFF2-40B4-BE49-F238E27FC236}">
              <a16:creationId xmlns:a16="http://schemas.microsoft.com/office/drawing/2014/main" id="{D0290838-B063-4683-B3D8-5D9463D2EF7A}"/>
            </a:ext>
          </a:extLst>
        </xdr:cNvPr>
        <xdr:cNvSpPr txBox="1"/>
      </xdr:nvSpPr>
      <xdr:spPr>
        <a:xfrm>
          <a:off x="1816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133366</xdr:rowOff>
    </xdr:from>
    <xdr:ext cx="405111" cy="259045"/>
    <xdr:sp macro="" textlink="">
      <xdr:nvSpPr>
        <xdr:cNvPr id="325" name="n_4mainValue【公営住宅】&#10;有形固定資産減価償却率">
          <a:extLst>
            <a:ext uri="{FF2B5EF4-FFF2-40B4-BE49-F238E27FC236}">
              <a16:creationId xmlns:a16="http://schemas.microsoft.com/office/drawing/2014/main" id="{43C52403-137C-4D7C-84C4-159720A164FA}"/>
            </a:ext>
          </a:extLst>
        </xdr:cNvPr>
        <xdr:cNvSpPr txBox="1"/>
      </xdr:nvSpPr>
      <xdr:spPr>
        <a:xfrm>
          <a:off x="927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74362210-DCF2-468B-90C7-806FAED49CA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9AA749E7-C735-46DE-8FC0-64FDBF291AF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C270F34C-C980-469E-AA4C-728D66563CF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E95F273C-B5FF-470E-9084-363D69956C4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716BD1D8-5E60-4449-8716-964D785791E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235CC05A-37C9-4FCF-AB37-5D357FD8344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601EFC2C-C373-4848-B677-738140D0A98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83F76A85-7695-481B-82CF-EF7684E23EC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CA1576EA-2027-40CE-B19F-08792DC6BB7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A85853C3-934B-4392-BD32-0A084DC7A73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D911863A-548F-4479-8BBE-6BF5D3987F8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9AB94383-35D1-4A4A-8811-01F61D99EA0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1B85DC03-EFF5-4724-84F0-6B463A0E3CC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75D381DD-B02C-4CE3-95C6-F17D5710735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AB63E007-C49F-42B9-8FE2-691E2344875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3A2EE495-9FF0-4B81-AAD8-C1BF44F6255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E68BA667-E5B7-46A0-B93B-056B332A750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AAC01E64-02E0-4CED-A539-6C14B4B58D2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B2EB0C9F-D4A5-4144-9234-F379D93CF08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61FB0FC7-2E1B-4EF6-BB33-3CBFC746BFF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2F29DB1F-14A7-4D1A-AB43-659DB8CB8BE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A5CAF9FB-8278-4A9C-8137-FA3EFC245CE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289AC35A-741B-4ABD-805F-3155F3DCBFB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id="{4338BCF4-1E62-4A2A-8121-4C461C6FF585}"/>
            </a:ext>
          </a:extLst>
        </xdr:cNvPr>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id="{DADBA966-DBC8-4402-A395-DC8EFDA694E6}"/>
            </a:ext>
          </a:extLst>
        </xdr:cNvPr>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id="{FA4F9794-E95C-4359-B8BA-9C59BA5339AD}"/>
            </a:ext>
          </a:extLst>
        </xdr:cNvPr>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id="{A78FA4FE-5A70-4B82-80BB-FE2FCD0C1896}"/>
            </a:ext>
          </a:extLst>
        </xdr:cNvPr>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id="{886EF061-232C-4F84-8736-DCE0E4B33DF0}"/>
            </a:ext>
          </a:extLst>
        </xdr:cNvPr>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54" name="【公営住宅】&#10;一人当たり面積平均値テキスト">
          <a:extLst>
            <a:ext uri="{FF2B5EF4-FFF2-40B4-BE49-F238E27FC236}">
              <a16:creationId xmlns:a16="http://schemas.microsoft.com/office/drawing/2014/main" id="{C3B64735-4919-45BB-BBC8-DFE1D9CCEB39}"/>
            </a:ext>
          </a:extLst>
        </xdr:cNvPr>
        <xdr:cNvSpPr txBox="1"/>
      </xdr:nvSpPr>
      <xdr:spPr>
        <a:xfrm>
          <a:off x="10515600" y="144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id="{2A582FA1-60D4-4FF9-AFDF-051C95F22AD1}"/>
            </a:ext>
          </a:extLst>
        </xdr:cNvPr>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a:extLst>
            <a:ext uri="{FF2B5EF4-FFF2-40B4-BE49-F238E27FC236}">
              <a16:creationId xmlns:a16="http://schemas.microsoft.com/office/drawing/2014/main" id="{07A482EB-7E81-403B-B585-C79FF634D307}"/>
            </a:ext>
          </a:extLst>
        </xdr:cNvPr>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32258</xdr:rowOff>
    </xdr:from>
    <xdr:to>
      <xdr:col>46</xdr:col>
      <xdr:colOff>38100</xdr:colOff>
      <xdr:row>85</xdr:row>
      <xdr:rowOff>133858</xdr:rowOff>
    </xdr:to>
    <xdr:sp macro="" textlink="">
      <xdr:nvSpPr>
        <xdr:cNvPr id="357" name="フローチャート: 判断 356">
          <a:extLst>
            <a:ext uri="{FF2B5EF4-FFF2-40B4-BE49-F238E27FC236}">
              <a16:creationId xmlns:a16="http://schemas.microsoft.com/office/drawing/2014/main" id="{982AF23A-E9B2-4196-8CC7-FEA1DD6DD42E}"/>
            </a:ext>
          </a:extLst>
        </xdr:cNvPr>
        <xdr:cNvSpPr/>
      </xdr:nvSpPr>
      <xdr:spPr>
        <a:xfrm>
          <a:off x="8699500" y="1460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34162</xdr:rowOff>
    </xdr:from>
    <xdr:to>
      <xdr:col>41</xdr:col>
      <xdr:colOff>101600</xdr:colOff>
      <xdr:row>85</xdr:row>
      <xdr:rowOff>135762</xdr:rowOff>
    </xdr:to>
    <xdr:sp macro="" textlink="">
      <xdr:nvSpPr>
        <xdr:cNvPr id="358" name="フローチャート: 判断 357">
          <a:extLst>
            <a:ext uri="{FF2B5EF4-FFF2-40B4-BE49-F238E27FC236}">
              <a16:creationId xmlns:a16="http://schemas.microsoft.com/office/drawing/2014/main" id="{F214ACC1-5795-4730-9E19-321715E32D79}"/>
            </a:ext>
          </a:extLst>
        </xdr:cNvPr>
        <xdr:cNvSpPr/>
      </xdr:nvSpPr>
      <xdr:spPr>
        <a:xfrm>
          <a:off x="7810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31496</xdr:rowOff>
    </xdr:from>
    <xdr:to>
      <xdr:col>36</xdr:col>
      <xdr:colOff>165100</xdr:colOff>
      <xdr:row>85</xdr:row>
      <xdr:rowOff>133096</xdr:rowOff>
    </xdr:to>
    <xdr:sp macro="" textlink="">
      <xdr:nvSpPr>
        <xdr:cNvPr id="359" name="フローチャート: 判断 358">
          <a:extLst>
            <a:ext uri="{FF2B5EF4-FFF2-40B4-BE49-F238E27FC236}">
              <a16:creationId xmlns:a16="http://schemas.microsoft.com/office/drawing/2014/main" id="{2C1FB659-DD3D-43AF-81B6-26480F7BBCFA}"/>
            </a:ext>
          </a:extLst>
        </xdr:cNvPr>
        <xdr:cNvSpPr/>
      </xdr:nvSpPr>
      <xdr:spPr>
        <a:xfrm>
          <a:off x="6921500" y="1460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0413768-09A1-4DCC-B24B-E2F1E732BE5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79057B53-95E6-47AA-80F0-339B7ACB741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3A690512-77DF-49A6-AEFC-07B415FB879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D1DF3CF8-41D1-460B-A9DD-232FB5F2E09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F29A9549-2C87-4256-9969-7260EA12CAB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69596</xdr:rowOff>
    </xdr:from>
    <xdr:to>
      <xdr:col>55</xdr:col>
      <xdr:colOff>50800</xdr:colOff>
      <xdr:row>83</xdr:row>
      <xdr:rowOff>171196</xdr:rowOff>
    </xdr:to>
    <xdr:sp macro="" textlink="">
      <xdr:nvSpPr>
        <xdr:cNvPr id="365" name="楕円 364">
          <a:extLst>
            <a:ext uri="{FF2B5EF4-FFF2-40B4-BE49-F238E27FC236}">
              <a16:creationId xmlns:a16="http://schemas.microsoft.com/office/drawing/2014/main" id="{D7EF243D-F279-4A6C-85D0-9C44728633ED}"/>
            </a:ext>
          </a:extLst>
        </xdr:cNvPr>
        <xdr:cNvSpPr/>
      </xdr:nvSpPr>
      <xdr:spPr>
        <a:xfrm>
          <a:off x="10426700" y="14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92473</xdr:rowOff>
    </xdr:from>
    <xdr:ext cx="469744" cy="259045"/>
    <xdr:sp macro="" textlink="">
      <xdr:nvSpPr>
        <xdr:cNvPr id="366" name="【公営住宅】&#10;一人当たり面積該当値テキスト">
          <a:extLst>
            <a:ext uri="{FF2B5EF4-FFF2-40B4-BE49-F238E27FC236}">
              <a16:creationId xmlns:a16="http://schemas.microsoft.com/office/drawing/2014/main" id="{A5743D8C-6DAB-4BB9-AFFC-10E6C8F7E8D3}"/>
            </a:ext>
          </a:extLst>
        </xdr:cNvPr>
        <xdr:cNvSpPr txBox="1"/>
      </xdr:nvSpPr>
      <xdr:spPr>
        <a:xfrm>
          <a:off x="10515600" y="1415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81407</xdr:rowOff>
    </xdr:from>
    <xdr:to>
      <xdr:col>50</xdr:col>
      <xdr:colOff>165100</xdr:colOff>
      <xdr:row>84</xdr:row>
      <xdr:rowOff>11557</xdr:rowOff>
    </xdr:to>
    <xdr:sp macro="" textlink="">
      <xdr:nvSpPr>
        <xdr:cNvPr id="367" name="楕円 366">
          <a:extLst>
            <a:ext uri="{FF2B5EF4-FFF2-40B4-BE49-F238E27FC236}">
              <a16:creationId xmlns:a16="http://schemas.microsoft.com/office/drawing/2014/main" id="{A831DDAD-DDBE-43AE-95DD-C027CB255696}"/>
            </a:ext>
          </a:extLst>
        </xdr:cNvPr>
        <xdr:cNvSpPr/>
      </xdr:nvSpPr>
      <xdr:spPr>
        <a:xfrm>
          <a:off x="9588500" y="143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120396</xdr:rowOff>
    </xdr:from>
    <xdr:to>
      <xdr:col>55</xdr:col>
      <xdr:colOff>0</xdr:colOff>
      <xdr:row>83</xdr:row>
      <xdr:rowOff>132207</xdr:rowOff>
    </xdr:to>
    <xdr:cxnSp macro="">
      <xdr:nvCxnSpPr>
        <xdr:cNvPr id="368" name="直線コネクタ 367">
          <a:extLst>
            <a:ext uri="{FF2B5EF4-FFF2-40B4-BE49-F238E27FC236}">
              <a16:creationId xmlns:a16="http://schemas.microsoft.com/office/drawing/2014/main" id="{8F43F7AE-D764-4093-B1A2-C18ED781BCE7}"/>
            </a:ext>
          </a:extLst>
        </xdr:cNvPr>
        <xdr:cNvCxnSpPr/>
      </xdr:nvCxnSpPr>
      <xdr:spPr>
        <a:xfrm flipV="1">
          <a:off x="9639300" y="14350746"/>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84455</xdr:rowOff>
    </xdr:from>
    <xdr:to>
      <xdr:col>46</xdr:col>
      <xdr:colOff>38100</xdr:colOff>
      <xdr:row>84</xdr:row>
      <xdr:rowOff>14605</xdr:rowOff>
    </xdr:to>
    <xdr:sp macro="" textlink="">
      <xdr:nvSpPr>
        <xdr:cNvPr id="369" name="楕円 368">
          <a:extLst>
            <a:ext uri="{FF2B5EF4-FFF2-40B4-BE49-F238E27FC236}">
              <a16:creationId xmlns:a16="http://schemas.microsoft.com/office/drawing/2014/main" id="{AD364227-7304-466C-8B85-1D6EC42F8039}"/>
            </a:ext>
          </a:extLst>
        </xdr:cNvPr>
        <xdr:cNvSpPr/>
      </xdr:nvSpPr>
      <xdr:spPr>
        <a:xfrm>
          <a:off x="8699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132207</xdr:rowOff>
    </xdr:from>
    <xdr:to>
      <xdr:col>50</xdr:col>
      <xdr:colOff>114300</xdr:colOff>
      <xdr:row>83</xdr:row>
      <xdr:rowOff>135255</xdr:rowOff>
    </xdr:to>
    <xdr:cxnSp macro="">
      <xdr:nvCxnSpPr>
        <xdr:cNvPr id="370" name="直線コネクタ 369">
          <a:extLst>
            <a:ext uri="{FF2B5EF4-FFF2-40B4-BE49-F238E27FC236}">
              <a16:creationId xmlns:a16="http://schemas.microsoft.com/office/drawing/2014/main" id="{B73575FD-4593-46CC-9985-68C7ECD060F5}"/>
            </a:ext>
          </a:extLst>
        </xdr:cNvPr>
        <xdr:cNvCxnSpPr/>
      </xdr:nvCxnSpPr>
      <xdr:spPr>
        <a:xfrm flipV="1">
          <a:off x="8750300" y="1436255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83313</xdr:rowOff>
    </xdr:from>
    <xdr:to>
      <xdr:col>41</xdr:col>
      <xdr:colOff>101600</xdr:colOff>
      <xdr:row>84</xdr:row>
      <xdr:rowOff>13463</xdr:rowOff>
    </xdr:to>
    <xdr:sp macro="" textlink="">
      <xdr:nvSpPr>
        <xdr:cNvPr id="371" name="楕円 370">
          <a:extLst>
            <a:ext uri="{FF2B5EF4-FFF2-40B4-BE49-F238E27FC236}">
              <a16:creationId xmlns:a16="http://schemas.microsoft.com/office/drawing/2014/main" id="{97EA1AAE-BE65-4AE3-8E63-0639E34E5DF2}"/>
            </a:ext>
          </a:extLst>
        </xdr:cNvPr>
        <xdr:cNvSpPr/>
      </xdr:nvSpPr>
      <xdr:spPr>
        <a:xfrm>
          <a:off x="7810500" y="143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134113</xdr:rowOff>
    </xdr:from>
    <xdr:to>
      <xdr:col>45</xdr:col>
      <xdr:colOff>177800</xdr:colOff>
      <xdr:row>83</xdr:row>
      <xdr:rowOff>135255</xdr:rowOff>
    </xdr:to>
    <xdr:cxnSp macro="">
      <xdr:nvCxnSpPr>
        <xdr:cNvPr id="372" name="直線コネクタ 371">
          <a:extLst>
            <a:ext uri="{FF2B5EF4-FFF2-40B4-BE49-F238E27FC236}">
              <a16:creationId xmlns:a16="http://schemas.microsoft.com/office/drawing/2014/main" id="{7B6EBC59-18C5-475B-AC7D-9EE66FD8C2E3}"/>
            </a:ext>
          </a:extLst>
        </xdr:cNvPr>
        <xdr:cNvCxnSpPr/>
      </xdr:nvCxnSpPr>
      <xdr:spPr>
        <a:xfrm>
          <a:off x="7861300" y="1436446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86740</xdr:rowOff>
    </xdr:from>
    <xdr:to>
      <xdr:col>36</xdr:col>
      <xdr:colOff>165100</xdr:colOff>
      <xdr:row>84</xdr:row>
      <xdr:rowOff>16890</xdr:rowOff>
    </xdr:to>
    <xdr:sp macro="" textlink="">
      <xdr:nvSpPr>
        <xdr:cNvPr id="373" name="楕円 372">
          <a:extLst>
            <a:ext uri="{FF2B5EF4-FFF2-40B4-BE49-F238E27FC236}">
              <a16:creationId xmlns:a16="http://schemas.microsoft.com/office/drawing/2014/main" id="{64B8CA27-E826-49B7-98B7-29960FBA3400}"/>
            </a:ext>
          </a:extLst>
        </xdr:cNvPr>
        <xdr:cNvSpPr/>
      </xdr:nvSpPr>
      <xdr:spPr>
        <a:xfrm>
          <a:off x="6921500" y="1431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134113</xdr:rowOff>
    </xdr:from>
    <xdr:to>
      <xdr:col>41</xdr:col>
      <xdr:colOff>50800</xdr:colOff>
      <xdr:row>83</xdr:row>
      <xdr:rowOff>137540</xdr:rowOff>
    </xdr:to>
    <xdr:cxnSp macro="">
      <xdr:nvCxnSpPr>
        <xdr:cNvPr id="374" name="直線コネクタ 373">
          <a:extLst>
            <a:ext uri="{FF2B5EF4-FFF2-40B4-BE49-F238E27FC236}">
              <a16:creationId xmlns:a16="http://schemas.microsoft.com/office/drawing/2014/main" id="{996EDAE2-1784-4B3D-9A5C-A10110E866F1}"/>
            </a:ext>
          </a:extLst>
        </xdr:cNvPr>
        <xdr:cNvCxnSpPr/>
      </xdr:nvCxnSpPr>
      <xdr:spPr>
        <a:xfrm flipV="1">
          <a:off x="6972300" y="14364463"/>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35069</xdr:rowOff>
    </xdr:from>
    <xdr:ext cx="469744" cy="259045"/>
    <xdr:sp macro="" textlink="">
      <xdr:nvSpPr>
        <xdr:cNvPr id="375" name="n_1aveValue【公営住宅】&#10;一人当たり面積">
          <a:extLst>
            <a:ext uri="{FF2B5EF4-FFF2-40B4-BE49-F238E27FC236}">
              <a16:creationId xmlns:a16="http://schemas.microsoft.com/office/drawing/2014/main" id="{DDA46367-A9CF-4190-B817-CB945CE09FD0}"/>
            </a:ext>
          </a:extLst>
        </xdr:cNvPr>
        <xdr:cNvSpPr txBox="1"/>
      </xdr:nvSpPr>
      <xdr:spPr>
        <a:xfrm>
          <a:off x="93917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124985</xdr:rowOff>
    </xdr:from>
    <xdr:ext cx="469744" cy="259045"/>
    <xdr:sp macro="" textlink="">
      <xdr:nvSpPr>
        <xdr:cNvPr id="376" name="n_2aveValue【公営住宅】&#10;一人当たり面積">
          <a:extLst>
            <a:ext uri="{FF2B5EF4-FFF2-40B4-BE49-F238E27FC236}">
              <a16:creationId xmlns:a16="http://schemas.microsoft.com/office/drawing/2014/main" id="{9EEEBC49-67AA-4034-BE8B-661C08B55F5C}"/>
            </a:ext>
          </a:extLst>
        </xdr:cNvPr>
        <xdr:cNvSpPr txBox="1"/>
      </xdr:nvSpPr>
      <xdr:spPr>
        <a:xfrm>
          <a:off x="8515427" y="1469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126889</xdr:rowOff>
    </xdr:from>
    <xdr:ext cx="469744" cy="259045"/>
    <xdr:sp macro="" textlink="">
      <xdr:nvSpPr>
        <xdr:cNvPr id="377" name="n_3aveValue【公営住宅】&#10;一人当たり面積">
          <a:extLst>
            <a:ext uri="{FF2B5EF4-FFF2-40B4-BE49-F238E27FC236}">
              <a16:creationId xmlns:a16="http://schemas.microsoft.com/office/drawing/2014/main" id="{1A6AC643-89AD-468B-B3D4-60192DF3A505}"/>
            </a:ext>
          </a:extLst>
        </xdr:cNvPr>
        <xdr:cNvSpPr txBox="1"/>
      </xdr:nvSpPr>
      <xdr:spPr>
        <a:xfrm>
          <a:off x="76264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124223</xdr:rowOff>
    </xdr:from>
    <xdr:ext cx="469744" cy="259045"/>
    <xdr:sp macro="" textlink="">
      <xdr:nvSpPr>
        <xdr:cNvPr id="378" name="n_4aveValue【公営住宅】&#10;一人当たり面積">
          <a:extLst>
            <a:ext uri="{FF2B5EF4-FFF2-40B4-BE49-F238E27FC236}">
              <a16:creationId xmlns:a16="http://schemas.microsoft.com/office/drawing/2014/main" id="{98FFABA4-A8E6-47A5-B686-CA5ECFF2C4B6}"/>
            </a:ext>
          </a:extLst>
        </xdr:cNvPr>
        <xdr:cNvSpPr txBox="1"/>
      </xdr:nvSpPr>
      <xdr:spPr>
        <a:xfrm>
          <a:off x="6737427"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28084</xdr:rowOff>
    </xdr:from>
    <xdr:ext cx="469744" cy="259045"/>
    <xdr:sp macro="" textlink="">
      <xdr:nvSpPr>
        <xdr:cNvPr id="379" name="n_1mainValue【公営住宅】&#10;一人当たり面積">
          <a:extLst>
            <a:ext uri="{FF2B5EF4-FFF2-40B4-BE49-F238E27FC236}">
              <a16:creationId xmlns:a16="http://schemas.microsoft.com/office/drawing/2014/main" id="{0AC69206-96CB-46DB-A564-A22323106B6D}"/>
            </a:ext>
          </a:extLst>
        </xdr:cNvPr>
        <xdr:cNvSpPr txBox="1"/>
      </xdr:nvSpPr>
      <xdr:spPr>
        <a:xfrm>
          <a:off x="9391727" y="140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31132</xdr:rowOff>
    </xdr:from>
    <xdr:ext cx="469744" cy="259045"/>
    <xdr:sp macro="" textlink="">
      <xdr:nvSpPr>
        <xdr:cNvPr id="380" name="n_2mainValue【公営住宅】&#10;一人当たり面積">
          <a:extLst>
            <a:ext uri="{FF2B5EF4-FFF2-40B4-BE49-F238E27FC236}">
              <a16:creationId xmlns:a16="http://schemas.microsoft.com/office/drawing/2014/main" id="{61BB3AF9-1B2E-4F40-9129-3FB89DE87346}"/>
            </a:ext>
          </a:extLst>
        </xdr:cNvPr>
        <xdr:cNvSpPr txBox="1"/>
      </xdr:nvSpPr>
      <xdr:spPr>
        <a:xfrm>
          <a:off x="8515427" y="1409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29990</xdr:rowOff>
    </xdr:from>
    <xdr:ext cx="469744" cy="259045"/>
    <xdr:sp macro="" textlink="">
      <xdr:nvSpPr>
        <xdr:cNvPr id="381" name="n_3mainValue【公営住宅】&#10;一人当たり面積">
          <a:extLst>
            <a:ext uri="{FF2B5EF4-FFF2-40B4-BE49-F238E27FC236}">
              <a16:creationId xmlns:a16="http://schemas.microsoft.com/office/drawing/2014/main" id="{BBF3E145-BBCC-438A-841C-4ABC11EC1A9F}"/>
            </a:ext>
          </a:extLst>
        </xdr:cNvPr>
        <xdr:cNvSpPr txBox="1"/>
      </xdr:nvSpPr>
      <xdr:spPr>
        <a:xfrm>
          <a:off x="7626427" y="1408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33417</xdr:rowOff>
    </xdr:from>
    <xdr:ext cx="469744" cy="259045"/>
    <xdr:sp macro="" textlink="">
      <xdr:nvSpPr>
        <xdr:cNvPr id="382" name="n_4mainValue【公営住宅】&#10;一人当たり面積">
          <a:extLst>
            <a:ext uri="{FF2B5EF4-FFF2-40B4-BE49-F238E27FC236}">
              <a16:creationId xmlns:a16="http://schemas.microsoft.com/office/drawing/2014/main" id="{76EAF590-B159-4818-AD17-4388C72DEE12}"/>
            </a:ext>
          </a:extLst>
        </xdr:cNvPr>
        <xdr:cNvSpPr txBox="1"/>
      </xdr:nvSpPr>
      <xdr:spPr>
        <a:xfrm>
          <a:off x="6737427" y="1409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52592E7C-C084-4ED7-B513-B381374A1E1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7E7D3E89-0EF7-496B-ACD3-84EF42845D0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BF980EE6-BDE3-4E50-B0A5-653C2BB6C72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97183FA1-FAB8-439B-8924-A6C851B22BE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49B0FEA7-55BD-490F-9355-21064EE69E3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3023C1EC-5C60-4EEB-9199-41A6537A566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683ECC86-D3C5-4026-B8F7-B180EAAA48C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D0A0F979-6D54-4713-8BCC-8BF3B9EE2B4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08A273BE-1227-4AE4-BCCD-F26BBACFE3B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6668FFC3-9F0D-452C-8402-A3DF6C47B8A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DB0614AC-0DF5-447C-80FE-CD78BB56160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44ACAAFC-B1DC-44FF-867B-A5EDF2AA565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id="{22B3027A-9A58-4CE4-81BA-D8E0F27C97B3}"/>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31402779-DB90-4F83-BB85-798CCA6385A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19BBAFA1-B36C-49CA-8D15-646CA6E1465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91D05625-7126-4AFE-B191-FC34FC4A509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79ACA78E-0AD9-4765-9267-D8CEBA762C1F}"/>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ACCE7419-080F-4C16-B0B2-E7315169DB4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9441BA86-7DC6-4C0F-B042-537155A7BEF1}"/>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078CB8AD-9F63-4D97-9561-783B287EF11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a:extLst>
            <a:ext uri="{FF2B5EF4-FFF2-40B4-BE49-F238E27FC236}">
              <a16:creationId xmlns:a16="http://schemas.microsoft.com/office/drawing/2014/main" id="{4D451660-31B8-443F-9733-47F922F4D371}"/>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2753F4A6-B8B4-4F8C-B6F6-93BF096067D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54D6B349-4F6B-432F-BBEE-5C5024ECB18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6" name="直線コネクタ 405">
          <a:extLst>
            <a:ext uri="{FF2B5EF4-FFF2-40B4-BE49-F238E27FC236}">
              <a16:creationId xmlns:a16="http://schemas.microsoft.com/office/drawing/2014/main" id="{B72DFBEE-FC8B-42EB-9575-47FAEB6741BD}"/>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7" name="【港湾・漁港】&#10;有形固定資産減価償却率最小値テキスト">
          <a:extLst>
            <a:ext uri="{FF2B5EF4-FFF2-40B4-BE49-F238E27FC236}">
              <a16:creationId xmlns:a16="http://schemas.microsoft.com/office/drawing/2014/main" id="{5898A79C-8FE6-4D8C-8A10-5FB68798236D}"/>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8" name="直線コネクタ 407">
          <a:extLst>
            <a:ext uri="{FF2B5EF4-FFF2-40B4-BE49-F238E27FC236}">
              <a16:creationId xmlns:a16="http://schemas.microsoft.com/office/drawing/2014/main" id="{0FBA28D6-80B5-4894-8E9D-36AE28AAAAB7}"/>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9" name="【港湾・漁港】&#10;有形固定資産減価償却率最大値テキスト">
          <a:extLst>
            <a:ext uri="{FF2B5EF4-FFF2-40B4-BE49-F238E27FC236}">
              <a16:creationId xmlns:a16="http://schemas.microsoft.com/office/drawing/2014/main" id="{51CF64F3-114D-4155-AA5F-EDDA38526727}"/>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10" name="直線コネクタ 409">
          <a:extLst>
            <a:ext uri="{FF2B5EF4-FFF2-40B4-BE49-F238E27FC236}">
              <a16:creationId xmlns:a16="http://schemas.microsoft.com/office/drawing/2014/main" id="{53E7EA0B-76CB-4DC3-B8FB-5178D6674F23}"/>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6366</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2E33D170-6903-4C38-A020-EA7813F6AA83}"/>
            </a:ext>
          </a:extLst>
        </xdr:cNvPr>
        <xdr:cNvSpPr txBox="1"/>
      </xdr:nvSpPr>
      <xdr:spPr>
        <a:xfrm>
          <a:off x="4673600" y="1766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154939</xdr:rowOff>
    </xdr:from>
    <xdr:to>
      <xdr:col>24</xdr:col>
      <xdr:colOff>114300</xdr:colOff>
      <xdr:row>104</xdr:row>
      <xdr:rowOff>85089</xdr:rowOff>
    </xdr:to>
    <xdr:sp macro="" textlink="">
      <xdr:nvSpPr>
        <xdr:cNvPr id="412" name="フローチャート: 判断 411">
          <a:extLst>
            <a:ext uri="{FF2B5EF4-FFF2-40B4-BE49-F238E27FC236}">
              <a16:creationId xmlns:a16="http://schemas.microsoft.com/office/drawing/2014/main" id="{CEA38237-E90B-4CFF-8425-3E3C45FA52EB}"/>
            </a:ext>
          </a:extLst>
        </xdr:cNvPr>
        <xdr:cNvSpPr/>
      </xdr:nvSpPr>
      <xdr:spPr>
        <a:xfrm>
          <a:off x="4584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13" name="フローチャート: 判断 412">
          <a:extLst>
            <a:ext uri="{FF2B5EF4-FFF2-40B4-BE49-F238E27FC236}">
              <a16:creationId xmlns:a16="http://schemas.microsoft.com/office/drawing/2014/main" id="{85A6810F-6592-46CB-941C-1982CC70E97B}"/>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140970</xdr:rowOff>
    </xdr:from>
    <xdr:to>
      <xdr:col>15</xdr:col>
      <xdr:colOff>101600</xdr:colOff>
      <xdr:row>104</xdr:row>
      <xdr:rowOff>71120</xdr:rowOff>
    </xdr:to>
    <xdr:sp macro="" textlink="">
      <xdr:nvSpPr>
        <xdr:cNvPr id="414" name="フローチャート: 判断 413">
          <a:extLst>
            <a:ext uri="{FF2B5EF4-FFF2-40B4-BE49-F238E27FC236}">
              <a16:creationId xmlns:a16="http://schemas.microsoft.com/office/drawing/2014/main" id="{0276471E-74A3-4950-80B7-F2724C441E49}"/>
            </a:ext>
          </a:extLst>
        </xdr:cNvPr>
        <xdr:cNvSpPr/>
      </xdr:nvSpPr>
      <xdr:spPr>
        <a:xfrm>
          <a:off x="2857500" y="1780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66039</xdr:rowOff>
    </xdr:from>
    <xdr:to>
      <xdr:col>10</xdr:col>
      <xdr:colOff>165100</xdr:colOff>
      <xdr:row>104</xdr:row>
      <xdr:rowOff>167639</xdr:rowOff>
    </xdr:to>
    <xdr:sp macro="" textlink="">
      <xdr:nvSpPr>
        <xdr:cNvPr id="415" name="フローチャート: 判断 414">
          <a:extLst>
            <a:ext uri="{FF2B5EF4-FFF2-40B4-BE49-F238E27FC236}">
              <a16:creationId xmlns:a16="http://schemas.microsoft.com/office/drawing/2014/main" id="{84910015-4EA5-4367-B7EE-9CBD9ED789E7}"/>
            </a:ext>
          </a:extLst>
        </xdr:cNvPr>
        <xdr:cNvSpPr/>
      </xdr:nvSpPr>
      <xdr:spPr>
        <a:xfrm>
          <a:off x="1968500" y="1789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46989</xdr:rowOff>
    </xdr:from>
    <xdr:to>
      <xdr:col>6</xdr:col>
      <xdr:colOff>38100</xdr:colOff>
      <xdr:row>104</xdr:row>
      <xdr:rowOff>148589</xdr:rowOff>
    </xdr:to>
    <xdr:sp macro="" textlink="">
      <xdr:nvSpPr>
        <xdr:cNvPr id="416" name="フローチャート: 判断 415">
          <a:extLst>
            <a:ext uri="{FF2B5EF4-FFF2-40B4-BE49-F238E27FC236}">
              <a16:creationId xmlns:a16="http://schemas.microsoft.com/office/drawing/2014/main" id="{3B31F541-0563-4F0E-9AE7-7FA25B135162}"/>
            </a:ext>
          </a:extLst>
        </xdr:cNvPr>
        <xdr:cNvSpPr/>
      </xdr:nvSpPr>
      <xdr:spPr>
        <a:xfrm>
          <a:off x="1079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B7A738F-7991-40C9-8198-8FCB4E549DB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7CEFBF51-C0A6-473A-AC0B-3DEAC5063E4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4FF74642-4AD3-4D80-87BE-9DD8DB44217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389553C4-A25A-42C8-B171-AE45F68A172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7969C118-60EA-448B-83F7-5E0845AB4C1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422" name="楕円 421">
          <a:extLst>
            <a:ext uri="{FF2B5EF4-FFF2-40B4-BE49-F238E27FC236}">
              <a16:creationId xmlns:a16="http://schemas.microsoft.com/office/drawing/2014/main" id="{89CBB7B0-562F-4240-911F-1E3129D54EA8}"/>
            </a:ext>
          </a:extLst>
        </xdr:cNvPr>
        <xdr:cNvSpPr/>
      </xdr:nvSpPr>
      <xdr:spPr>
        <a:xfrm>
          <a:off x="4584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ECBB4461-8CC3-4B6E-AF07-361FA53724AB}"/>
            </a:ext>
          </a:extLst>
        </xdr:cNvPr>
        <xdr:cNvSpPr txBox="1"/>
      </xdr:nvSpPr>
      <xdr:spPr>
        <a:xfrm>
          <a:off x="4673600"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12700</xdr:rowOff>
    </xdr:from>
    <xdr:to>
      <xdr:col>20</xdr:col>
      <xdr:colOff>38100</xdr:colOff>
      <xdr:row>105</xdr:row>
      <xdr:rowOff>114300</xdr:rowOff>
    </xdr:to>
    <xdr:sp macro="" textlink="">
      <xdr:nvSpPr>
        <xdr:cNvPr id="424" name="楕円 423">
          <a:extLst>
            <a:ext uri="{FF2B5EF4-FFF2-40B4-BE49-F238E27FC236}">
              <a16:creationId xmlns:a16="http://schemas.microsoft.com/office/drawing/2014/main" id="{DA4080A7-A6E9-474E-BFF2-FE5C09854109}"/>
            </a:ext>
          </a:extLst>
        </xdr:cNvPr>
        <xdr:cNvSpPr/>
      </xdr:nvSpPr>
      <xdr:spPr>
        <a:xfrm>
          <a:off x="3746500" y="180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63500</xdr:rowOff>
    </xdr:from>
    <xdr:to>
      <xdr:col>24</xdr:col>
      <xdr:colOff>63500</xdr:colOff>
      <xdr:row>105</xdr:row>
      <xdr:rowOff>72389</xdr:rowOff>
    </xdr:to>
    <xdr:cxnSp macro="">
      <xdr:nvCxnSpPr>
        <xdr:cNvPr id="425" name="直線コネクタ 424">
          <a:extLst>
            <a:ext uri="{FF2B5EF4-FFF2-40B4-BE49-F238E27FC236}">
              <a16:creationId xmlns:a16="http://schemas.microsoft.com/office/drawing/2014/main" id="{483F8456-E946-4460-9A2F-542C4B83E5C0}"/>
            </a:ext>
          </a:extLst>
        </xdr:cNvPr>
        <xdr:cNvCxnSpPr/>
      </xdr:nvCxnSpPr>
      <xdr:spPr>
        <a:xfrm>
          <a:off x="3797300" y="18065750"/>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158750</xdr:rowOff>
    </xdr:from>
    <xdr:to>
      <xdr:col>15</xdr:col>
      <xdr:colOff>101600</xdr:colOff>
      <xdr:row>105</xdr:row>
      <xdr:rowOff>88900</xdr:rowOff>
    </xdr:to>
    <xdr:sp macro="" textlink="">
      <xdr:nvSpPr>
        <xdr:cNvPr id="426" name="楕円 425">
          <a:extLst>
            <a:ext uri="{FF2B5EF4-FFF2-40B4-BE49-F238E27FC236}">
              <a16:creationId xmlns:a16="http://schemas.microsoft.com/office/drawing/2014/main" id="{8AD9A5A8-C1B2-4F29-A87D-B375EB19E944}"/>
            </a:ext>
          </a:extLst>
        </xdr:cNvPr>
        <xdr:cNvSpPr/>
      </xdr:nvSpPr>
      <xdr:spPr>
        <a:xfrm>
          <a:off x="2857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38100</xdr:rowOff>
    </xdr:from>
    <xdr:to>
      <xdr:col>19</xdr:col>
      <xdr:colOff>177800</xdr:colOff>
      <xdr:row>105</xdr:row>
      <xdr:rowOff>63500</xdr:rowOff>
    </xdr:to>
    <xdr:cxnSp macro="">
      <xdr:nvCxnSpPr>
        <xdr:cNvPr id="427" name="直線コネクタ 426">
          <a:extLst>
            <a:ext uri="{FF2B5EF4-FFF2-40B4-BE49-F238E27FC236}">
              <a16:creationId xmlns:a16="http://schemas.microsoft.com/office/drawing/2014/main" id="{856B4250-8643-410C-A5EB-F47104EC2A0F}"/>
            </a:ext>
          </a:extLst>
        </xdr:cNvPr>
        <xdr:cNvCxnSpPr/>
      </xdr:nvCxnSpPr>
      <xdr:spPr>
        <a:xfrm>
          <a:off x="2908300" y="180403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146050</xdr:rowOff>
    </xdr:from>
    <xdr:to>
      <xdr:col>10</xdr:col>
      <xdr:colOff>165100</xdr:colOff>
      <xdr:row>105</xdr:row>
      <xdr:rowOff>76200</xdr:rowOff>
    </xdr:to>
    <xdr:sp macro="" textlink="">
      <xdr:nvSpPr>
        <xdr:cNvPr id="428" name="楕円 427">
          <a:extLst>
            <a:ext uri="{FF2B5EF4-FFF2-40B4-BE49-F238E27FC236}">
              <a16:creationId xmlns:a16="http://schemas.microsoft.com/office/drawing/2014/main" id="{4CF1F5BF-890A-490B-8C61-6235BBF0D6A0}"/>
            </a:ext>
          </a:extLst>
        </xdr:cNvPr>
        <xdr:cNvSpPr/>
      </xdr:nvSpPr>
      <xdr:spPr>
        <a:xfrm>
          <a:off x="1968500" y="179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25400</xdr:rowOff>
    </xdr:from>
    <xdr:to>
      <xdr:col>15</xdr:col>
      <xdr:colOff>50800</xdr:colOff>
      <xdr:row>105</xdr:row>
      <xdr:rowOff>38100</xdr:rowOff>
    </xdr:to>
    <xdr:cxnSp macro="">
      <xdr:nvCxnSpPr>
        <xdr:cNvPr id="429" name="直線コネクタ 428">
          <a:extLst>
            <a:ext uri="{FF2B5EF4-FFF2-40B4-BE49-F238E27FC236}">
              <a16:creationId xmlns:a16="http://schemas.microsoft.com/office/drawing/2014/main" id="{DC8A5E89-C92F-4CB8-AC06-24620144A8F9}"/>
            </a:ext>
          </a:extLst>
        </xdr:cNvPr>
        <xdr:cNvCxnSpPr/>
      </xdr:nvCxnSpPr>
      <xdr:spPr>
        <a:xfrm>
          <a:off x="2019300" y="1802765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111761</xdr:rowOff>
    </xdr:from>
    <xdr:to>
      <xdr:col>6</xdr:col>
      <xdr:colOff>38100</xdr:colOff>
      <xdr:row>105</xdr:row>
      <xdr:rowOff>41911</xdr:rowOff>
    </xdr:to>
    <xdr:sp macro="" textlink="">
      <xdr:nvSpPr>
        <xdr:cNvPr id="430" name="楕円 429">
          <a:extLst>
            <a:ext uri="{FF2B5EF4-FFF2-40B4-BE49-F238E27FC236}">
              <a16:creationId xmlns:a16="http://schemas.microsoft.com/office/drawing/2014/main" id="{E2501189-CF3E-4CCA-9A2B-44B0822B2E42}"/>
            </a:ext>
          </a:extLst>
        </xdr:cNvPr>
        <xdr:cNvSpPr/>
      </xdr:nvSpPr>
      <xdr:spPr>
        <a:xfrm>
          <a:off x="1079500" y="179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162561</xdr:rowOff>
    </xdr:from>
    <xdr:to>
      <xdr:col>10</xdr:col>
      <xdr:colOff>114300</xdr:colOff>
      <xdr:row>105</xdr:row>
      <xdr:rowOff>25400</xdr:rowOff>
    </xdr:to>
    <xdr:cxnSp macro="">
      <xdr:nvCxnSpPr>
        <xdr:cNvPr id="431" name="直線コネクタ 430">
          <a:extLst>
            <a:ext uri="{FF2B5EF4-FFF2-40B4-BE49-F238E27FC236}">
              <a16:creationId xmlns:a16="http://schemas.microsoft.com/office/drawing/2014/main" id="{818E205D-878A-4FEE-A219-A57A7D263FBD}"/>
            </a:ext>
          </a:extLst>
        </xdr:cNvPr>
        <xdr:cNvCxnSpPr/>
      </xdr:nvCxnSpPr>
      <xdr:spPr>
        <a:xfrm>
          <a:off x="1130300" y="179933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32" name="n_1aveValue【港湾・漁港】&#10;有形固定資産減価償却率">
          <a:extLst>
            <a:ext uri="{FF2B5EF4-FFF2-40B4-BE49-F238E27FC236}">
              <a16:creationId xmlns:a16="http://schemas.microsoft.com/office/drawing/2014/main" id="{3FFB346F-5C48-4B97-889B-CD9872A4E110}"/>
            </a:ext>
          </a:extLst>
        </xdr:cNvPr>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87647</xdr:rowOff>
    </xdr:from>
    <xdr:ext cx="405111" cy="259045"/>
    <xdr:sp macro="" textlink="">
      <xdr:nvSpPr>
        <xdr:cNvPr id="433" name="n_2aveValue【港湾・漁港】&#10;有形固定資産減価償却率">
          <a:extLst>
            <a:ext uri="{FF2B5EF4-FFF2-40B4-BE49-F238E27FC236}">
              <a16:creationId xmlns:a16="http://schemas.microsoft.com/office/drawing/2014/main" id="{3A9ECEBD-71DE-4850-AED8-7DA8888FEFF8}"/>
            </a:ext>
          </a:extLst>
        </xdr:cNvPr>
        <xdr:cNvSpPr txBox="1"/>
      </xdr:nvSpPr>
      <xdr:spPr>
        <a:xfrm>
          <a:off x="2705744" y="1757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12716</xdr:rowOff>
    </xdr:from>
    <xdr:ext cx="405111" cy="259045"/>
    <xdr:sp macro="" textlink="">
      <xdr:nvSpPr>
        <xdr:cNvPr id="434" name="n_3aveValue【港湾・漁港】&#10;有形固定資産減価償却率">
          <a:extLst>
            <a:ext uri="{FF2B5EF4-FFF2-40B4-BE49-F238E27FC236}">
              <a16:creationId xmlns:a16="http://schemas.microsoft.com/office/drawing/2014/main" id="{395EE34E-EDFE-41C7-B89A-7CDE64B84033}"/>
            </a:ext>
          </a:extLst>
        </xdr:cNvPr>
        <xdr:cNvSpPr txBox="1"/>
      </xdr:nvSpPr>
      <xdr:spPr>
        <a:xfrm>
          <a:off x="1816744" y="1767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165116</xdr:rowOff>
    </xdr:from>
    <xdr:ext cx="405111" cy="259045"/>
    <xdr:sp macro="" textlink="">
      <xdr:nvSpPr>
        <xdr:cNvPr id="435" name="n_4aveValue【港湾・漁港】&#10;有形固定資産減価償却率">
          <a:extLst>
            <a:ext uri="{FF2B5EF4-FFF2-40B4-BE49-F238E27FC236}">
              <a16:creationId xmlns:a16="http://schemas.microsoft.com/office/drawing/2014/main" id="{FABECDCD-14E0-46BF-9C4E-6E9CA60F1B12}"/>
            </a:ext>
          </a:extLst>
        </xdr:cNvPr>
        <xdr:cNvSpPr txBox="1"/>
      </xdr:nvSpPr>
      <xdr:spPr>
        <a:xfrm>
          <a:off x="927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105427</xdr:rowOff>
    </xdr:from>
    <xdr:ext cx="405111" cy="259045"/>
    <xdr:sp macro="" textlink="">
      <xdr:nvSpPr>
        <xdr:cNvPr id="436" name="n_1mainValue【港湾・漁港】&#10;有形固定資産減価償却率">
          <a:extLst>
            <a:ext uri="{FF2B5EF4-FFF2-40B4-BE49-F238E27FC236}">
              <a16:creationId xmlns:a16="http://schemas.microsoft.com/office/drawing/2014/main" id="{C3C3488C-89A3-4206-B09A-652FE7644CCD}"/>
            </a:ext>
          </a:extLst>
        </xdr:cNvPr>
        <xdr:cNvSpPr txBox="1"/>
      </xdr:nvSpPr>
      <xdr:spPr>
        <a:xfrm>
          <a:off x="3582044" y="1810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80027</xdr:rowOff>
    </xdr:from>
    <xdr:ext cx="405111" cy="259045"/>
    <xdr:sp macro="" textlink="">
      <xdr:nvSpPr>
        <xdr:cNvPr id="437" name="n_2mainValue【港湾・漁港】&#10;有形固定資産減価償却率">
          <a:extLst>
            <a:ext uri="{FF2B5EF4-FFF2-40B4-BE49-F238E27FC236}">
              <a16:creationId xmlns:a16="http://schemas.microsoft.com/office/drawing/2014/main" id="{132CD96D-372B-4387-8525-DE9B085E7605}"/>
            </a:ext>
          </a:extLst>
        </xdr:cNvPr>
        <xdr:cNvSpPr txBox="1"/>
      </xdr:nvSpPr>
      <xdr:spPr>
        <a:xfrm>
          <a:off x="2705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67327</xdr:rowOff>
    </xdr:from>
    <xdr:ext cx="405111" cy="259045"/>
    <xdr:sp macro="" textlink="">
      <xdr:nvSpPr>
        <xdr:cNvPr id="438" name="n_3mainValue【港湾・漁港】&#10;有形固定資産減価償却率">
          <a:extLst>
            <a:ext uri="{FF2B5EF4-FFF2-40B4-BE49-F238E27FC236}">
              <a16:creationId xmlns:a16="http://schemas.microsoft.com/office/drawing/2014/main" id="{EB1C43ED-FC48-4988-AD25-F75572E48AC7}"/>
            </a:ext>
          </a:extLst>
        </xdr:cNvPr>
        <xdr:cNvSpPr txBox="1"/>
      </xdr:nvSpPr>
      <xdr:spPr>
        <a:xfrm>
          <a:off x="1816744" y="180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33038</xdr:rowOff>
    </xdr:from>
    <xdr:ext cx="405111" cy="259045"/>
    <xdr:sp macro="" textlink="">
      <xdr:nvSpPr>
        <xdr:cNvPr id="439" name="n_4mainValue【港湾・漁港】&#10;有形固定資産減価償却率">
          <a:extLst>
            <a:ext uri="{FF2B5EF4-FFF2-40B4-BE49-F238E27FC236}">
              <a16:creationId xmlns:a16="http://schemas.microsoft.com/office/drawing/2014/main" id="{62123B8B-B87E-4307-8ADA-A46D2BA5F148}"/>
            </a:ext>
          </a:extLst>
        </xdr:cNvPr>
        <xdr:cNvSpPr txBox="1"/>
      </xdr:nvSpPr>
      <xdr:spPr>
        <a:xfrm>
          <a:off x="927744" y="1803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11021E9B-BA3A-4D25-843D-97B6CC7A0A9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574975DF-B7B8-4C60-AB96-1988B2D21AD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CED854C1-1165-4486-B545-94BA59929CF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B7173E51-4FB0-4697-BC7D-8E49FDF7494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5CFF618B-B2A3-42F9-9C66-1444617435A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F525ECF9-B1A9-4726-A5BB-0EE720DA337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79724D67-9DB2-4DB4-BA52-3D766F7698D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A777A6B9-5A43-47B0-89E7-6666EED8788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EAC0CF37-3CAA-4C80-8974-96DAA79798D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9ED55DB-9EEB-4CED-8EA5-36E0C914301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D6F05B4C-0898-45F2-88FF-631D6BD71FB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1" name="テキスト ボックス 450">
          <a:extLst>
            <a:ext uri="{FF2B5EF4-FFF2-40B4-BE49-F238E27FC236}">
              <a16:creationId xmlns:a16="http://schemas.microsoft.com/office/drawing/2014/main" id="{706E35D7-C20B-404E-9E53-E70003CFFFB2}"/>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03E3FB6A-18BE-4D7F-B33B-E033C4E7470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3" name="テキスト ボックス 452">
          <a:extLst>
            <a:ext uri="{FF2B5EF4-FFF2-40B4-BE49-F238E27FC236}">
              <a16:creationId xmlns:a16="http://schemas.microsoft.com/office/drawing/2014/main" id="{79F3C454-E8C4-47EA-8B0C-D9C66B4AF1BD}"/>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9C8F620A-9F87-437A-88A0-23F55987FB3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5" name="テキスト ボックス 454">
          <a:extLst>
            <a:ext uri="{FF2B5EF4-FFF2-40B4-BE49-F238E27FC236}">
              <a16:creationId xmlns:a16="http://schemas.microsoft.com/office/drawing/2014/main" id="{40FC16BF-AA1C-4019-B912-7593A1B2984A}"/>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AE752A8A-D5A2-4838-993B-3793C30E5C9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7" name="テキスト ボックス 456">
          <a:extLst>
            <a:ext uri="{FF2B5EF4-FFF2-40B4-BE49-F238E27FC236}">
              <a16:creationId xmlns:a16="http://schemas.microsoft.com/office/drawing/2014/main" id="{02FE1E9E-A4ED-4FBF-A7F7-2D4A671D37E2}"/>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CAE57F51-D092-4C35-AAC5-2745F96E466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9" name="テキスト ボックス 458">
          <a:extLst>
            <a:ext uri="{FF2B5EF4-FFF2-40B4-BE49-F238E27FC236}">
              <a16:creationId xmlns:a16="http://schemas.microsoft.com/office/drawing/2014/main" id="{581325CB-1CF3-47C8-B39F-C120EAF422CE}"/>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2C45A8F6-F16F-457A-B7E5-FB62B8A8416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1" name="テキスト ボックス 460">
          <a:extLst>
            <a:ext uri="{FF2B5EF4-FFF2-40B4-BE49-F238E27FC236}">
              <a16:creationId xmlns:a16="http://schemas.microsoft.com/office/drawing/2014/main" id="{41FA9471-7882-42FE-AAA9-D872682C2CA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32F78E5F-DD6D-4898-A986-BEE584C20EB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13095</xdr:rowOff>
    </xdr:from>
    <xdr:to>
      <xdr:col>54</xdr:col>
      <xdr:colOff>189865</xdr:colOff>
      <xdr:row>108</xdr:row>
      <xdr:rowOff>152361</xdr:rowOff>
    </xdr:to>
    <xdr:cxnSp macro="">
      <xdr:nvCxnSpPr>
        <xdr:cNvPr id="463" name="直線コネクタ 462">
          <a:extLst>
            <a:ext uri="{FF2B5EF4-FFF2-40B4-BE49-F238E27FC236}">
              <a16:creationId xmlns:a16="http://schemas.microsoft.com/office/drawing/2014/main" id="{668D2558-8073-4CF8-8D5E-896B966330B4}"/>
            </a:ext>
          </a:extLst>
        </xdr:cNvPr>
        <xdr:cNvCxnSpPr/>
      </xdr:nvCxnSpPr>
      <xdr:spPr>
        <a:xfrm flipV="1">
          <a:off x="10476865" y="17329545"/>
          <a:ext cx="0" cy="133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156188</xdr:rowOff>
    </xdr:from>
    <xdr:ext cx="313932" cy="259045"/>
    <xdr:sp macro="" textlink="">
      <xdr:nvSpPr>
        <xdr:cNvPr id="464" name="【港湾・漁港】&#10;一人当たり有形固定資産（償却資産）額最小値テキスト">
          <a:extLst>
            <a:ext uri="{FF2B5EF4-FFF2-40B4-BE49-F238E27FC236}">
              <a16:creationId xmlns:a16="http://schemas.microsoft.com/office/drawing/2014/main" id="{0D611D65-DA52-4CEF-89D0-4379E6378818}"/>
            </a:ext>
          </a:extLst>
        </xdr:cNvPr>
        <xdr:cNvSpPr txBox="1"/>
      </xdr:nvSpPr>
      <xdr:spPr>
        <a:xfrm>
          <a:off x="10515600" y="18672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152361</xdr:rowOff>
    </xdr:from>
    <xdr:to>
      <xdr:col>55</xdr:col>
      <xdr:colOff>88900</xdr:colOff>
      <xdr:row>108</xdr:row>
      <xdr:rowOff>152361</xdr:rowOff>
    </xdr:to>
    <xdr:cxnSp macro="">
      <xdr:nvCxnSpPr>
        <xdr:cNvPr id="465" name="直線コネクタ 464">
          <a:extLst>
            <a:ext uri="{FF2B5EF4-FFF2-40B4-BE49-F238E27FC236}">
              <a16:creationId xmlns:a16="http://schemas.microsoft.com/office/drawing/2014/main" id="{2F4F69C1-1665-4523-9372-04629B8FBDFE}"/>
            </a:ext>
          </a:extLst>
        </xdr:cNvPr>
        <xdr:cNvCxnSpPr/>
      </xdr:nvCxnSpPr>
      <xdr:spPr>
        <a:xfrm>
          <a:off x="10388600" y="18668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131222</xdr:rowOff>
    </xdr:from>
    <xdr:ext cx="690189" cy="259045"/>
    <xdr:sp macro="" textlink="">
      <xdr:nvSpPr>
        <xdr:cNvPr id="466" name="【港湾・漁港】&#10;一人当たり有形固定資産（償却資産）額最大値テキスト">
          <a:extLst>
            <a:ext uri="{FF2B5EF4-FFF2-40B4-BE49-F238E27FC236}">
              <a16:creationId xmlns:a16="http://schemas.microsoft.com/office/drawing/2014/main" id="{ACB9C281-6F17-433A-8B3A-E6B9C0679E28}"/>
            </a:ext>
          </a:extLst>
        </xdr:cNvPr>
        <xdr:cNvSpPr txBox="1"/>
      </xdr:nvSpPr>
      <xdr:spPr>
        <a:xfrm>
          <a:off x="10515600" y="17104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13095</xdr:rowOff>
    </xdr:from>
    <xdr:to>
      <xdr:col>55</xdr:col>
      <xdr:colOff>88900</xdr:colOff>
      <xdr:row>101</xdr:row>
      <xdr:rowOff>13095</xdr:rowOff>
    </xdr:to>
    <xdr:cxnSp macro="">
      <xdr:nvCxnSpPr>
        <xdr:cNvPr id="467" name="直線コネクタ 466">
          <a:extLst>
            <a:ext uri="{FF2B5EF4-FFF2-40B4-BE49-F238E27FC236}">
              <a16:creationId xmlns:a16="http://schemas.microsoft.com/office/drawing/2014/main" id="{C120CA8B-B210-4295-A667-48E7C8A79704}"/>
            </a:ext>
          </a:extLst>
        </xdr:cNvPr>
        <xdr:cNvCxnSpPr/>
      </xdr:nvCxnSpPr>
      <xdr:spPr>
        <a:xfrm>
          <a:off x="10388600" y="1732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97322</xdr:rowOff>
    </xdr:from>
    <xdr:ext cx="599010" cy="259045"/>
    <xdr:sp macro="" textlink="">
      <xdr:nvSpPr>
        <xdr:cNvPr id="468" name="【港湾・漁港】&#10;一人当たり有形固定資産（償却資産）額平均値テキスト">
          <a:extLst>
            <a:ext uri="{FF2B5EF4-FFF2-40B4-BE49-F238E27FC236}">
              <a16:creationId xmlns:a16="http://schemas.microsoft.com/office/drawing/2014/main" id="{B26BE132-0B39-4486-982C-2F974629CD3D}"/>
            </a:ext>
          </a:extLst>
        </xdr:cNvPr>
        <xdr:cNvSpPr txBox="1"/>
      </xdr:nvSpPr>
      <xdr:spPr>
        <a:xfrm>
          <a:off x="10515600" y="18271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74445</xdr:rowOff>
    </xdr:from>
    <xdr:to>
      <xdr:col>55</xdr:col>
      <xdr:colOff>50800</xdr:colOff>
      <xdr:row>108</xdr:row>
      <xdr:rowOff>4595</xdr:rowOff>
    </xdr:to>
    <xdr:sp macro="" textlink="">
      <xdr:nvSpPr>
        <xdr:cNvPr id="469" name="フローチャート: 判断 468">
          <a:extLst>
            <a:ext uri="{FF2B5EF4-FFF2-40B4-BE49-F238E27FC236}">
              <a16:creationId xmlns:a16="http://schemas.microsoft.com/office/drawing/2014/main" id="{6A18503E-A3C3-48F5-B5A9-1C91E7DC3F77}"/>
            </a:ext>
          </a:extLst>
        </xdr:cNvPr>
        <xdr:cNvSpPr/>
      </xdr:nvSpPr>
      <xdr:spPr>
        <a:xfrm>
          <a:off x="10426700" y="1841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165517</xdr:rowOff>
    </xdr:from>
    <xdr:to>
      <xdr:col>50</xdr:col>
      <xdr:colOff>165100</xdr:colOff>
      <xdr:row>107</xdr:row>
      <xdr:rowOff>95667</xdr:rowOff>
    </xdr:to>
    <xdr:sp macro="" textlink="">
      <xdr:nvSpPr>
        <xdr:cNvPr id="470" name="フローチャート: 判断 469">
          <a:extLst>
            <a:ext uri="{FF2B5EF4-FFF2-40B4-BE49-F238E27FC236}">
              <a16:creationId xmlns:a16="http://schemas.microsoft.com/office/drawing/2014/main" id="{535CE08C-1345-4513-A6ED-F636FB85C085}"/>
            </a:ext>
          </a:extLst>
        </xdr:cNvPr>
        <xdr:cNvSpPr/>
      </xdr:nvSpPr>
      <xdr:spPr>
        <a:xfrm>
          <a:off x="9588500" y="1833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70841</xdr:rowOff>
    </xdr:from>
    <xdr:to>
      <xdr:col>46</xdr:col>
      <xdr:colOff>38100</xdr:colOff>
      <xdr:row>108</xdr:row>
      <xdr:rowOff>991</xdr:rowOff>
    </xdr:to>
    <xdr:sp macro="" textlink="">
      <xdr:nvSpPr>
        <xdr:cNvPr id="471" name="フローチャート: 判断 470">
          <a:extLst>
            <a:ext uri="{FF2B5EF4-FFF2-40B4-BE49-F238E27FC236}">
              <a16:creationId xmlns:a16="http://schemas.microsoft.com/office/drawing/2014/main" id="{FF0E0992-3A93-4A74-BB28-5726B4F94AC0}"/>
            </a:ext>
          </a:extLst>
        </xdr:cNvPr>
        <xdr:cNvSpPr/>
      </xdr:nvSpPr>
      <xdr:spPr>
        <a:xfrm>
          <a:off x="8699500" y="1841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119309</xdr:rowOff>
    </xdr:from>
    <xdr:to>
      <xdr:col>41</xdr:col>
      <xdr:colOff>101600</xdr:colOff>
      <xdr:row>108</xdr:row>
      <xdr:rowOff>49459</xdr:rowOff>
    </xdr:to>
    <xdr:sp macro="" textlink="">
      <xdr:nvSpPr>
        <xdr:cNvPr id="472" name="フローチャート: 判断 471">
          <a:extLst>
            <a:ext uri="{FF2B5EF4-FFF2-40B4-BE49-F238E27FC236}">
              <a16:creationId xmlns:a16="http://schemas.microsoft.com/office/drawing/2014/main" id="{F59CD0F2-1637-47DB-8C6E-045CA0665DA5}"/>
            </a:ext>
          </a:extLst>
        </xdr:cNvPr>
        <xdr:cNvSpPr/>
      </xdr:nvSpPr>
      <xdr:spPr>
        <a:xfrm>
          <a:off x="7810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122668</xdr:rowOff>
    </xdr:from>
    <xdr:to>
      <xdr:col>36</xdr:col>
      <xdr:colOff>165100</xdr:colOff>
      <xdr:row>108</xdr:row>
      <xdr:rowOff>52818</xdr:rowOff>
    </xdr:to>
    <xdr:sp macro="" textlink="">
      <xdr:nvSpPr>
        <xdr:cNvPr id="473" name="フローチャート: 判断 472">
          <a:extLst>
            <a:ext uri="{FF2B5EF4-FFF2-40B4-BE49-F238E27FC236}">
              <a16:creationId xmlns:a16="http://schemas.microsoft.com/office/drawing/2014/main" id="{E7ACB88A-C52E-48DE-85F5-3BD3B7DC9A51}"/>
            </a:ext>
          </a:extLst>
        </xdr:cNvPr>
        <xdr:cNvSpPr/>
      </xdr:nvSpPr>
      <xdr:spPr>
        <a:xfrm>
          <a:off x="6921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6254E0FA-52D7-44D8-8F9E-7A4FA4D6658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702F019D-435C-4934-AE9F-92099C41568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7E4080A9-B9A3-4822-B43E-18C3B03FAB6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587999A6-CD6C-45DC-A2F1-40B950CC670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D9395DE9-55A9-4FEB-89B1-80043F0B9AF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135412</xdr:rowOff>
    </xdr:from>
    <xdr:to>
      <xdr:col>55</xdr:col>
      <xdr:colOff>50800</xdr:colOff>
      <xdr:row>108</xdr:row>
      <xdr:rowOff>65562</xdr:rowOff>
    </xdr:to>
    <xdr:sp macro="" textlink="">
      <xdr:nvSpPr>
        <xdr:cNvPr id="479" name="楕円 478">
          <a:extLst>
            <a:ext uri="{FF2B5EF4-FFF2-40B4-BE49-F238E27FC236}">
              <a16:creationId xmlns:a16="http://schemas.microsoft.com/office/drawing/2014/main" id="{3B0A06F2-41E0-4F9E-BCF0-22B8133C6C35}"/>
            </a:ext>
          </a:extLst>
        </xdr:cNvPr>
        <xdr:cNvSpPr/>
      </xdr:nvSpPr>
      <xdr:spPr>
        <a:xfrm>
          <a:off x="10426700" y="1848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113839</xdr:rowOff>
    </xdr:from>
    <xdr:ext cx="599010" cy="259045"/>
    <xdr:sp macro="" textlink="">
      <xdr:nvSpPr>
        <xdr:cNvPr id="480" name="【港湾・漁港】&#10;一人当たり有形固定資産（償却資産）額該当値テキスト">
          <a:extLst>
            <a:ext uri="{FF2B5EF4-FFF2-40B4-BE49-F238E27FC236}">
              <a16:creationId xmlns:a16="http://schemas.microsoft.com/office/drawing/2014/main" id="{7D32A092-8206-472E-AB4A-22D2370EB630}"/>
            </a:ext>
          </a:extLst>
        </xdr:cNvPr>
        <xdr:cNvSpPr txBox="1"/>
      </xdr:nvSpPr>
      <xdr:spPr>
        <a:xfrm>
          <a:off x="10515600" y="184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139999</xdr:rowOff>
    </xdr:from>
    <xdr:to>
      <xdr:col>50</xdr:col>
      <xdr:colOff>165100</xdr:colOff>
      <xdr:row>108</xdr:row>
      <xdr:rowOff>70149</xdr:rowOff>
    </xdr:to>
    <xdr:sp macro="" textlink="">
      <xdr:nvSpPr>
        <xdr:cNvPr id="481" name="楕円 480">
          <a:extLst>
            <a:ext uri="{FF2B5EF4-FFF2-40B4-BE49-F238E27FC236}">
              <a16:creationId xmlns:a16="http://schemas.microsoft.com/office/drawing/2014/main" id="{AAD0F2AE-33A6-4809-8A2C-9670222FD51C}"/>
            </a:ext>
          </a:extLst>
        </xdr:cNvPr>
        <xdr:cNvSpPr/>
      </xdr:nvSpPr>
      <xdr:spPr>
        <a:xfrm>
          <a:off x="9588500" y="1848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14762</xdr:rowOff>
    </xdr:from>
    <xdr:to>
      <xdr:col>55</xdr:col>
      <xdr:colOff>0</xdr:colOff>
      <xdr:row>108</xdr:row>
      <xdr:rowOff>19349</xdr:rowOff>
    </xdr:to>
    <xdr:cxnSp macro="">
      <xdr:nvCxnSpPr>
        <xdr:cNvPr id="482" name="直線コネクタ 481">
          <a:extLst>
            <a:ext uri="{FF2B5EF4-FFF2-40B4-BE49-F238E27FC236}">
              <a16:creationId xmlns:a16="http://schemas.microsoft.com/office/drawing/2014/main" id="{AB3C7742-1A92-460E-9E1C-3A2727C9CA51}"/>
            </a:ext>
          </a:extLst>
        </xdr:cNvPr>
        <xdr:cNvCxnSpPr/>
      </xdr:nvCxnSpPr>
      <xdr:spPr>
        <a:xfrm flipV="1">
          <a:off x="9639300" y="18531362"/>
          <a:ext cx="838200" cy="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141956</xdr:rowOff>
    </xdr:from>
    <xdr:to>
      <xdr:col>46</xdr:col>
      <xdr:colOff>38100</xdr:colOff>
      <xdr:row>108</xdr:row>
      <xdr:rowOff>72106</xdr:rowOff>
    </xdr:to>
    <xdr:sp macro="" textlink="">
      <xdr:nvSpPr>
        <xdr:cNvPr id="483" name="楕円 482">
          <a:extLst>
            <a:ext uri="{FF2B5EF4-FFF2-40B4-BE49-F238E27FC236}">
              <a16:creationId xmlns:a16="http://schemas.microsoft.com/office/drawing/2014/main" id="{035916F6-C315-42E8-9C3E-37E165AC5CF2}"/>
            </a:ext>
          </a:extLst>
        </xdr:cNvPr>
        <xdr:cNvSpPr/>
      </xdr:nvSpPr>
      <xdr:spPr>
        <a:xfrm>
          <a:off x="8699500" y="1848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19349</xdr:rowOff>
    </xdr:from>
    <xdr:to>
      <xdr:col>50</xdr:col>
      <xdr:colOff>114300</xdr:colOff>
      <xdr:row>108</xdr:row>
      <xdr:rowOff>21306</xdr:rowOff>
    </xdr:to>
    <xdr:cxnSp macro="">
      <xdr:nvCxnSpPr>
        <xdr:cNvPr id="484" name="直線コネクタ 483">
          <a:extLst>
            <a:ext uri="{FF2B5EF4-FFF2-40B4-BE49-F238E27FC236}">
              <a16:creationId xmlns:a16="http://schemas.microsoft.com/office/drawing/2014/main" id="{06C2D4CB-4C9C-468A-AEA2-271D3C1C2955}"/>
            </a:ext>
          </a:extLst>
        </xdr:cNvPr>
        <xdr:cNvCxnSpPr/>
      </xdr:nvCxnSpPr>
      <xdr:spPr>
        <a:xfrm flipV="1">
          <a:off x="8750300" y="18535949"/>
          <a:ext cx="889000" cy="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145983</xdr:rowOff>
    </xdr:from>
    <xdr:to>
      <xdr:col>41</xdr:col>
      <xdr:colOff>101600</xdr:colOff>
      <xdr:row>108</xdr:row>
      <xdr:rowOff>76133</xdr:rowOff>
    </xdr:to>
    <xdr:sp macro="" textlink="">
      <xdr:nvSpPr>
        <xdr:cNvPr id="485" name="楕円 484">
          <a:extLst>
            <a:ext uri="{FF2B5EF4-FFF2-40B4-BE49-F238E27FC236}">
              <a16:creationId xmlns:a16="http://schemas.microsoft.com/office/drawing/2014/main" id="{D8C64CE8-A4DC-4A56-9DEB-9E9C95DF52C8}"/>
            </a:ext>
          </a:extLst>
        </xdr:cNvPr>
        <xdr:cNvSpPr/>
      </xdr:nvSpPr>
      <xdr:spPr>
        <a:xfrm>
          <a:off x="7810500" y="1849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21306</xdr:rowOff>
    </xdr:from>
    <xdr:to>
      <xdr:col>45</xdr:col>
      <xdr:colOff>177800</xdr:colOff>
      <xdr:row>108</xdr:row>
      <xdr:rowOff>25333</xdr:rowOff>
    </xdr:to>
    <xdr:cxnSp macro="">
      <xdr:nvCxnSpPr>
        <xdr:cNvPr id="486" name="直線コネクタ 485">
          <a:extLst>
            <a:ext uri="{FF2B5EF4-FFF2-40B4-BE49-F238E27FC236}">
              <a16:creationId xmlns:a16="http://schemas.microsoft.com/office/drawing/2014/main" id="{C63E3F8B-1B0D-46A8-B2F1-E60467008794}"/>
            </a:ext>
          </a:extLst>
        </xdr:cNvPr>
        <xdr:cNvCxnSpPr/>
      </xdr:nvCxnSpPr>
      <xdr:spPr>
        <a:xfrm flipV="1">
          <a:off x="7861300" y="18537906"/>
          <a:ext cx="8890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146921</xdr:rowOff>
    </xdr:from>
    <xdr:to>
      <xdr:col>36</xdr:col>
      <xdr:colOff>165100</xdr:colOff>
      <xdr:row>108</xdr:row>
      <xdr:rowOff>77071</xdr:rowOff>
    </xdr:to>
    <xdr:sp macro="" textlink="">
      <xdr:nvSpPr>
        <xdr:cNvPr id="487" name="楕円 486">
          <a:extLst>
            <a:ext uri="{FF2B5EF4-FFF2-40B4-BE49-F238E27FC236}">
              <a16:creationId xmlns:a16="http://schemas.microsoft.com/office/drawing/2014/main" id="{78017DD5-A2BE-41B8-BEA8-7D2C63538658}"/>
            </a:ext>
          </a:extLst>
        </xdr:cNvPr>
        <xdr:cNvSpPr/>
      </xdr:nvSpPr>
      <xdr:spPr>
        <a:xfrm>
          <a:off x="6921500" y="1849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25333</xdr:rowOff>
    </xdr:from>
    <xdr:to>
      <xdr:col>41</xdr:col>
      <xdr:colOff>50800</xdr:colOff>
      <xdr:row>108</xdr:row>
      <xdr:rowOff>26271</xdr:rowOff>
    </xdr:to>
    <xdr:cxnSp macro="">
      <xdr:nvCxnSpPr>
        <xdr:cNvPr id="488" name="直線コネクタ 487">
          <a:extLst>
            <a:ext uri="{FF2B5EF4-FFF2-40B4-BE49-F238E27FC236}">
              <a16:creationId xmlns:a16="http://schemas.microsoft.com/office/drawing/2014/main" id="{F58DD4F7-9B98-4BDE-9614-5C00D29C4504}"/>
            </a:ext>
          </a:extLst>
        </xdr:cNvPr>
        <xdr:cNvCxnSpPr/>
      </xdr:nvCxnSpPr>
      <xdr:spPr>
        <a:xfrm flipV="1">
          <a:off x="6972300" y="18541933"/>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112194</xdr:rowOff>
    </xdr:from>
    <xdr:ext cx="599010" cy="259045"/>
    <xdr:sp macro="" textlink="">
      <xdr:nvSpPr>
        <xdr:cNvPr id="489" name="n_1aveValue【港湾・漁港】&#10;一人当たり有形固定資産（償却資産）額">
          <a:extLst>
            <a:ext uri="{FF2B5EF4-FFF2-40B4-BE49-F238E27FC236}">
              <a16:creationId xmlns:a16="http://schemas.microsoft.com/office/drawing/2014/main" id="{0506217D-D2CB-4E61-959C-4FC784F845FD}"/>
            </a:ext>
          </a:extLst>
        </xdr:cNvPr>
        <xdr:cNvSpPr txBox="1"/>
      </xdr:nvSpPr>
      <xdr:spPr>
        <a:xfrm>
          <a:off x="9327095" y="1811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17518</xdr:rowOff>
    </xdr:from>
    <xdr:ext cx="599010" cy="259045"/>
    <xdr:sp macro="" textlink="">
      <xdr:nvSpPr>
        <xdr:cNvPr id="490" name="n_2aveValue【港湾・漁港】&#10;一人当たり有形固定資産（償却資産）額">
          <a:extLst>
            <a:ext uri="{FF2B5EF4-FFF2-40B4-BE49-F238E27FC236}">
              <a16:creationId xmlns:a16="http://schemas.microsoft.com/office/drawing/2014/main" id="{05429583-F0A9-42D1-A4C6-AC4B4399BF28}"/>
            </a:ext>
          </a:extLst>
        </xdr:cNvPr>
        <xdr:cNvSpPr txBox="1"/>
      </xdr:nvSpPr>
      <xdr:spPr>
        <a:xfrm>
          <a:off x="8450795" y="1819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65986</xdr:rowOff>
    </xdr:from>
    <xdr:ext cx="599010" cy="259045"/>
    <xdr:sp macro="" textlink="">
      <xdr:nvSpPr>
        <xdr:cNvPr id="491" name="n_3aveValue【港湾・漁港】&#10;一人当たり有形固定資産（償却資産）額">
          <a:extLst>
            <a:ext uri="{FF2B5EF4-FFF2-40B4-BE49-F238E27FC236}">
              <a16:creationId xmlns:a16="http://schemas.microsoft.com/office/drawing/2014/main" id="{2D38AEC1-3984-472F-8D36-0A11EF85BD37}"/>
            </a:ext>
          </a:extLst>
        </xdr:cNvPr>
        <xdr:cNvSpPr txBox="1"/>
      </xdr:nvSpPr>
      <xdr:spPr>
        <a:xfrm>
          <a:off x="7561795" y="1823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69345</xdr:rowOff>
    </xdr:from>
    <xdr:ext cx="599010" cy="259045"/>
    <xdr:sp macro="" textlink="">
      <xdr:nvSpPr>
        <xdr:cNvPr id="492" name="n_4aveValue【港湾・漁港】&#10;一人当たり有形固定資産（償却資産）額">
          <a:extLst>
            <a:ext uri="{FF2B5EF4-FFF2-40B4-BE49-F238E27FC236}">
              <a16:creationId xmlns:a16="http://schemas.microsoft.com/office/drawing/2014/main" id="{ACB9854A-58AF-4CE7-8083-8FAB8F0E8E8E}"/>
            </a:ext>
          </a:extLst>
        </xdr:cNvPr>
        <xdr:cNvSpPr txBox="1"/>
      </xdr:nvSpPr>
      <xdr:spPr>
        <a:xfrm>
          <a:off x="66727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61276</xdr:rowOff>
    </xdr:from>
    <xdr:ext cx="599010" cy="259045"/>
    <xdr:sp macro="" textlink="">
      <xdr:nvSpPr>
        <xdr:cNvPr id="493" name="n_1mainValue【港湾・漁港】&#10;一人当たり有形固定資産（償却資産）額">
          <a:extLst>
            <a:ext uri="{FF2B5EF4-FFF2-40B4-BE49-F238E27FC236}">
              <a16:creationId xmlns:a16="http://schemas.microsoft.com/office/drawing/2014/main" id="{9F1598AC-F699-41B2-9036-CF023AB99E59}"/>
            </a:ext>
          </a:extLst>
        </xdr:cNvPr>
        <xdr:cNvSpPr txBox="1"/>
      </xdr:nvSpPr>
      <xdr:spPr>
        <a:xfrm>
          <a:off x="9327095" y="1857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63233</xdr:rowOff>
    </xdr:from>
    <xdr:ext cx="599010" cy="259045"/>
    <xdr:sp macro="" textlink="">
      <xdr:nvSpPr>
        <xdr:cNvPr id="494" name="n_2mainValue【港湾・漁港】&#10;一人当たり有形固定資産（償却資産）額">
          <a:extLst>
            <a:ext uri="{FF2B5EF4-FFF2-40B4-BE49-F238E27FC236}">
              <a16:creationId xmlns:a16="http://schemas.microsoft.com/office/drawing/2014/main" id="{267DD917-8C3A-4DFF-A87F-4DEDF9ADFCA6}"/>
            </a:ext>
          </a:extLst>
        </xdr:cNvPr>
        <xdr:cNvSpPr txBox="1"/>
      </xdr:nvSpPr>
      <xdr:spPr>
        <a:xfrm>
          <a:off x="8450795" y="1857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67260</xdr:rowOff>
    </xdr:from>
    <xdr:ext cx="599010" cy="259045"/>
    <xdr:sp macro="" textlink="">
      <xdr:nvSpPr>
        <xdr:cNvPr id="495" name="n_3mainValue【港湾・漁港】&#10;一人当たり有形固定資産（償却資産）額">
          <a:extLst>
            <a:ext uri="{FF2B5EF4-FFF2-40B4-BE49-F238E27FC236}">
              <a16:creationId xmlns:a16="http://schemas.microsoft.com/office/drawing/2014/main" id="{9876DA26-D644-422A-93D7-19408461B4DC}"/>
            </a:ext>
          </a:extLst>
        </xdr:cNvPr>
        <xdr:cNvSpPr txBox="1"/>
      </xdr:nvSpPr>
      <xdr:spPr>
        <a:xfrm>
          <a:off x="7561795" y="1858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68198</xdr:rowOff>
    </xdr:from>
    <xdr:ext cx="534377" cy="259045"/>
    <xdr:sp macro="" textlink="">
      <xdr:nvSpPr>
        <xdr:cNvPr id="496" name="n_4mainValue【港湾・漁港】&#10;一人当たり有形固定資産（償却資産）額">
          <a:extLst>
            <a:ext uri="{FF2B5EF4-FFF2-40B4-BE49-F238E27FC236}">
              <a16:creationId xmlns:a16="http://schemas.microsoft.com/office/drawing/2014/main" id="{26111006-F02E-4AB1-AB71-B68E8E6448AD}"/>
            </a:ext>
          </a:extLst>
        </xdr:cNvPr>
        <xdr:cNvSpPr txBox="1"/>
      </xdr:nvSpPr>
      <xdr:spPr>
        <a:xfrm>
          <a:off x="6705111" y="185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EE071945-D0A2-4D09-BF3C-F14CDD10C3D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7D30873D-3C01-45C3-B3A8-3F548EFA2C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AAD98BC1-F616-4AA8-A49C-F90E2CD8BF5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97BE01E1-0C92-4961-B7A0-E9F29C0B319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126B41C-BB44-47D9-A0E1-BD43FA90388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83EF1694-1185-4BFF-AED4-C11E205A44E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58BF8A1B-49C0-4A0A-B980-FC9D3A68DB2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A433D7BE-DC1F-4481-80AC-E1212FFE2DC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3322429F-9816-4A4A-BCB3-C41909D62B9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19A94B26-CAE4-4CBD-8C43-68178E32927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55BDC064-081E-40F0-863A-1D14382D1D8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52C67EBE-F0D1-406D-AF14-547E652E763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72AD2A64-731E-4635-8F27-3DFF0506A59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D1CB21DD-4ABF-4325-851A-CF8F69EA9F9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BAC9C606-7811-4A94-8B51-EE8051D3F6F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994DA6D4-B013-41EE-96F9-09E95E281CB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CA5CD3D3-186E-4219-B477-3DF960CACB1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A3B58C50-CFFB-4ECF-841C-8A73B88161B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834523CB-E5E6-4F04-81E5-56E650CBF51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6AD2D4BD-7728-4CCF-85D6-7F8EA94831A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31CF0012-01CA-4139-B0CF-E0C746F9000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7924EF05-88E4-4EEB-9C8A-F8AC33C0B48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a:extLst>
            <a:ext uri="{FF2B5EF4-FFF2-40B4-BE49-F238E27FC236}">
              <a16:creationId xmlns:a16="http://schemas.microsoft.com/office/drawing/2014/main" id="{9DBE7AD2-C3AE-4ADB-B87E-6B8BECCBD5F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a:extLst>
            <a:ext uri="{FF2B5EF4-FFF2-40B4-BE49-F238E27FC236}">
              <a16:creationId xmlns:a16="http://schemas.microsoft.com/office/drawing/2014/main" id="{80753166-EC38-40F0-9080-C4C27E6B6DC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521" name="直線コネクタ 520">
          <a:extLst>
            <a:ext uri="{FF2B5EF4-FFF2-40B4-BE49-F238E27FC236}">
              <a16:creationId xmlns:a16="http://schemas.microsoft.com/office/drawing/2014/main" id="{AC728E4E-DBD6-44B7-BB90-C63EA3B2CEDB}"/>
            </a:ext>
          </a:extLst>
        </xdr:cNvPr>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2" name="【認定こども園・幼稚園・保育所】&#10;有形固定資産減価償却率最小値テキスト">
          <a:extLst>
            <a:ext uri="{FF2B5EF4-FFF2-40B4-BE49-F238E27FC236}">
              <a16:creationId xmlns:a16="http://schemas.microsoft.com/office/drawing/2014/main" id="{12AC4B78-D833-42D0-8F64-53AF880BF853}"/>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3" name="直線コネクタ 522">
          <a:extLst>
            <a:ext uri="{FF2B5EF4-FFF2-40B4-BE49-F238E27FC236}">
              <a16:creationId xmlns:a16="http://schemas.microsoft.com/office/drawing/2014/main" id="{A710083C-50D4-45BB-AFD9-3EBF57F551FF}"/>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524" name="【認定こども園・幼稚園・保育所】&#10;有形固定資産減価償却率最大値テキスト">
          <a:extLst>
            <a:ext uri="{FF2B5EF4-FFF2-40B4-BE49-F238E27FC236}">
              <a16:creationId xmlns:a16="http://schemas.microsoft.com/office/drawing/2014/main" id="{79822A79-B4DE-45BB-93A5-D462D949AC3B}"/>
            </a:ext>
          </a:extLst>
        </xdr:cNvPr>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525" name="直線コネクタ 524">
          <a:extLst>
            <a:ext uri="{FF2B5EF4-FFF2-40B4-BE49-F238E27FC236}">
              <a16:creationId xmlns:a16="http://schemas.microsoft.com/office/drawing/2014/main" id="{85D4D46F-AF04-47BE-88A9-B4A480CEF573}"/>
            </a:ext>
          </a:extLst>
        </xdr:cNvPr>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526" name="【認定こども園・幼稚園・保育所】&#10;有形固定資産減価償却率平均値テキスト">
          <a:extLst>
            <a:ext uri="{FF2B5EF4-FFF2-40B4-BE49-F238E27FC236}">
              <a16:creationId xmlns:a16="http://schemas.microsoft.com/office/drawing/2014/main" id="{3C5E94E7-C529-4A52-B7C3-EECCAB13AD40}"/>
            </a:ext>
          </a:extLst>
        </xdr:cNvPr>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527" name="フローチャート: 判断 526">
          <a:extLst>
            <a:ext uri="{FF2B5EF4-FFF2-40B4-BE49-F238E27FC236}">
              <a16:creationId xmlns:a16="http://schemas.microsoft.com/office/drawing/2014/main" id="{8676CA60-AE3D-4296-A0FD-80DFA71EDCB0}"/>
            </a:ext>
          </a:extLst>
        </xdr:cNvPr>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528" name="フローチャート: 判断 527">
          <a:extLst>
            <a:ext uri="{FF2B5EF4-FFF2-40B4-BE49-F238E27FC236}">
              <a16:creationId xmlns:a16="http://schemas.microsoft.com/office/drawing/2014/main" id="{307B1641-897E-4404-BB67-91F0D5CCAA80}"/>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529" name="フローチャート: 判断 528">
          <a:extLst>
            <a:ext uri="{FF2B5EF4-FFF2-40B4-BE49-F238E27FC236}">
              <a16:creationId xmlns:a16="http://schemas.microsoft.com/office/drawing/2014/main" id="{50F87D35-DD48-4E6A-A001-8E53AB7C9833}"/>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30" name="フローチャート: 判断 529">
          <a:extLst>
            <a:ext uri="{FF2B5EF4-FFF2-40B4-BE49-F238E27FC236}">
              <a16:creationId xmlns:a16="http://schemas.microsoft.com/office/drawing/2014/main" id="{4AEF7C28-6392-4DB2-846F-8F02DADA2505}"/>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31" name="フローチャート: 判断 530">
          <a:extLst>
            <a:ext uri="{FF2B5EF4-FFF2-40B4-BE49-F238E27FC236}">
              <a16:creationId xmlns:a16="http://schemas.microsoft.com/office/drawing/2014/main" id="{8AE1590A-4A66-4799-B0E1-F3F56585D29F}"/>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5ADA543C-4760-4903-855F-02CCD19A956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1B5DF62-8216-434D-BA57-B4AD82C3F05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789D0E90-2A26-4DA5-B10F-C54A5D40193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E7160C20-D2A7-4A10-9F23-455ABAC7A19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9DDF6B5B-9E5A-4038-90A8-E0708B2F27F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8255</xdr:rowOff>
    </xdr:from>
    <xdr:to>
      <xdr:col>85</xdr:col>
      <xdr:colOff>177800</xdr:colOff>
      <xdr:row>39</xdr:row>
      <xdr:rowOff>109855</xdr:rowOff>
    </xdr:to>
    <xdr:sp macro="" textlink="">
      <xdr:nvSpPr>
        <xdr:cNvPr id="537" name="楕円 536">
          <a:extLst>
            <a:ext uri="{FF2B5EF4-FFF2-40B4-BE49-F238E27FC236}">
              <a16:creationId xmlns:a16="http://schemas.microsoft.com/office/drawing/2014/main" id="{C90DF812-90DF-4D58-800C-65F07CC525E1}"/>
            </a:ext>
          </a:extLst>
        </xdr:cNvPr>
        <xdr:cNvSpPr/>
      </xdr:nvSpPr>
      <xdr:spPr>
        <a:xfrm>
          <a:off x="162687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158132</xdr:rowOff>
    </xdr:from>
    <xdr:ext cx="405111" cy="259045"/>
    <xdr:sp macro="" textlink="">
      <xdr:nvSpPr>
        <xdr:cNvPr id="538" name="【認定こども園・幼稚園・保育所】&#10;有形固定資産減価償却率該当値テキスト">
          <a:extLst>
            <a:ext uri="{FF2B5EF4-FFF2-40B4-BE49-F238E27FC236}">
              <a16:creationId xmlns:a16="http://schemas.microsoft.com/office/drawing/2014/main" id="{96E2FA20-19E6-418D-9213-A4F1D4BE03C7}"/>
            </a:ext>
          </a:extLst>
        </xdr:cNvPr>
        <xdr:cNvSpPr txBox="1"/>
      </xdr:nvSpPr>
      <xdr:spPr>
        <a:xfrm>
          <a:off x="163576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147320</xdr:rowOff>
    </xdr:from>
    <xdr:to>
      <xdr:col>81</xdr:col>
      <xdr:colOff>101600</xdr:colOff>
      <xdr:row>39</xdr:row>
      <xdr:rowOff>77470</xdr:rowOff>
    </xdr:to>
    <xdr:sp macro="" textlink="">
      <xdr:nvSpPr>
        <xdr:cNvPr id="539" name="楕円 538">
          <a:extLst>
            <a:ext uri="{FF2B5EF4-FFF2-40B4-BE49-F238E27FC236}">
              <a16:creationId xmlns:a16="http://schemas.microsoft.com/office/drawing/2014/main" id="{B0FCEED7-A4E1-4211-AC66-E9A08354B112}"/>
            </a:ext>
          </a:extLst>
        </xdr:cNvPr>
        <xdr:cNvSpPr/>
      </xdr:nvSpPr>
      <xdr:spPr>
        <a:xfrm>
          <a:off x="15430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26670</xdr:rowOff>
    </xdr:from>
    <xdr:to>
      <xdr:col>85</xdr:col>
      <xdr:colOff>127000</xdr:colOff>
      <xdr:row>39</xdr:row>
      <xdr:rowOff>59055</xdr:rowOff>
    </xdr:to>
    <xdr:cxnSp macro="">
      <xdr:nvCxnSpPr>
        <xdr:cNvPr id="540" name="直線コネクタ 539">
          <a:extLst>
            <a:ext uri="{FF2B5EF4-FFF2-40B4-BE49-F238E27FC236}">
              <a16:creationId xmlns:a16="http://schemas.microsoft.com/office/drawing/2014/main" id="{3242E42A-2FB9-4E41-949B-EABDF5E4C0A4}"/>
            </a:ext>
          </a:extLst>
        </xdr:cNvPr>
        <xdr:cNvCxnSpPr/>
      </xdr:nvCxnSpPr>
      <xdr:spPr>
        <a:xfrm>
          <a:off x="15481300" y="67132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122555</xdr:rowOff>
    </xdr:from>
    <xdr:to>
      <xdr:col>76</xdr:col>
      <xdr:colOff>165100</xdr:colOff>
      <xdr:row>39</xdr:row>
      <xdr:rowOff>52705</xdr:rowOff>
    </xdr:to>
    <xdr:sp macro="" textlink="">
      <xdr:nvSpPr>
        <xdr:cNvPr id="541" name="楕円 540">
          <a:extLst>
            <a:ext uri="{FF2B5EF4-FFF2-40B4-BE49-F238E27FC236}">
              <a16:creationId xmlns:a16="http://schemas.microsoft.com/office/drawing/2014/main" id="{FA866A10-A909-40DE-8C0D-465E8FAE1A22}"/>
            </a:ext>
          </a:extLst>
        </xdr:cNvPr>
        <xdr:cNvSpPr/>
      </xdr:nvSpPr>
      <xdr:spPr>
        <a:xfrm>
          <a:off x="14541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xdr:rowOff>
    </xdr:from>
    <xdr:to>
      <xdr:col>81</xdr:col>
      <xdr:colOff>50800</xdr:colOff>
      <xdr:row>39</xdr:row>
      <xdr:rowOff>26670</xdr:rowOff>
    </xdr:to>
    <xdr:cxnSp macro="">
      <xdr:nvCxnSpPr>
        <xdr:cNvPr id="542" name="直線コネクタ 541">
          <a:extLst>
            <a:ext uri="{FF2B5EF4-FFF2-40B4-BE49-F238E27FC236}">
              <a16:creationId xmlns:a16="http://schemas.microsoft.com/office/drawing/2014/main" id="{7AB2F250-B8D7-403E-9D97-FE3A3E6E2FE4}"/>
            </a:ext>
          </a:extLst>
        </xdr:cNvPr>
        <xdr:cNvCxnSpPr/>
      </xdr:nvCxnSpPr>
      <xdr:spPr>
        <a:xfrm>
          <a:off x="14592300" y="66884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95885</xdr:rowOff>
    </xdr:from>
    <xdr:to>
      <xdr:col>72</xdr:col>
      <xdr:colOff>38100</xdr:colOff>
      <xdr:row>39</xdr:row>
      <xdr:rowOff>26035</xdr:rowOff>
    </xdr:to>
    <xdr:sp macro="" textlink="">
      <xdr:nvSpPr>
        <xdr:cNvPr id="543" name="楕円 542">
          <a:extLst>
            <a:ext uri="{FF2B5EF4-FFF2-40B4-BE49-F238E27FC236}">
              <a16:creationId xmlns:a16="http://schemas.microsoft.com/office/drawing/2014/main" id="{7A2C461D-E098-4C8A-988A-193A7AF3F2EE}"/>
            </a:ext>
          </a:extLst>
        </xdr:cNvPr>
        <xdr:cNvSpPr/>
      </xdr:nvSpPr>
      <xdr:spPr>
        <a:xfrm>
          <a:off x="13652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146685</xdr:rowOff>
    </xdr:from>
    <xdr:to>
      <xdr:col>76</xdr:col>
      <xdr:colOff>114300</xdr:colOff>
      <xdr:row>39</xdr:row>
      <xdr:rowOff>1905</xdr:rowOff>
    </xdr:to>
    <xdr:cxnSp macro="">
      <xdr:nvCxnSpPr>
        <xdr:cNvPr id="544" name="直線コネクタ 543">
          <a:extLst>
            <a:ext uri="{FF2B5EF4-FFF2-40B4-BE49-F238E27FC236}">
              <a16:creationId xmlns:a16="http://schemas.microsoft.com/office/drawing/2014/main" id="{1BC42638-4411-49A4-BD21-32E59F3DD6C8}"/>
            </a:ext>
          </a:extLst>
        </xdr:cNvPr>
        <xdr:cNvCxnSpPr/>
      </xdr:nvCxnSpPr>
      <xdr:spPr>
        <a:xfrm>
          <a:off x="13703300" y="66617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162560</xdr:rowOff>
    </xdr:from>
    <xdr:to>
      <xdr:col>67</xdr:col>
      <xdr:colOff>101600</xdr:colOff>
      <xdr:row>39</xdr:row>
      <xdr:rowOff>92710</xdr:rowOff>
    </xdr:to>
    <xdr:sp macro="" textlink="">
      <xdr:nvSpPr>
        <xdr:cNvPr id="545" name="楕円 544">
          <a:extLst>
            <a:ext uri="{FF2B5EF4-FFF2-40B4-BE49-F238E27FC236}">
              <a16:creationId xmlns:a16="http://schemas.microsoft.com/office/drawing/2014/main" id="{F09F58E7-EDCE-446E-B590-979A002DDECC}"/>
            </a:ext>
          </a:extLst>
        </xdr:cNvPr>
        <xdr:cNvSpPr/>
      </xdr:nvSpPr>
      <xdr:spPr>
        <a:xfrm>
          <a:off x="12763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146685</xdr:rowOff>
    </xdr:from>
    <xdr:to>
      <xdr:col>71</xdr:col>
      <xdr:colOff>177800</xdr:colOff>
      <xdr:row>39</xdr:row>
      <xdr:rowOff>41910</xdr:rowOff>
    </xdr:to>
    <xdr:cxnSp macro="">
      <xdr:nvCxnSpPr>
        <xdr:cNvPr id="546" name="直線コネクタ 545">
          <a:extLst>
            <a:ext uri="{FF2B5EF4-FFF2-40B4-BE49-F238E27FC236}">
              <a16:creationId xmlns:a16="http://schemas.microsoft.com/office/drawing/2014/main" id="{C4F4D873-1079-4FE9-ABCB-745ED0F70F93}"/>
            </a:ext>
          </a:extLst>
        </xdr:cNvPr>
        <xdr:cNvCxnSpPr/>
      </xdr:nvCxnSpPr>
      <xdr:spPr>
        <a:xfrm flipV="1">
          <a:off x="12814300" y="666178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547" name="n_1aveValue【認定こども園・幼稚園・保育所】&#10;有形固定資産減価償却率">
          <a:extLst>
            <a:ext uri="{FF2B5EF4-FFF2-40B4-BE49-F238E27FC236}">
              <a16:creationId xmlns:a16="http://schemas.microsoft.com/office/drawing/2014/main" id="{B936870A-01BA-4A69-B2E5-3C2F52B2AD8E}"/>
            </a:ext>
          </a:extLst>
        </xdr:cNvPr>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548" name="n_2aveValue【認定こども園・幼稚園・保育所】&#10;有形固定資産減価償却率">
          <a:extLst>
            <a:ext uri="{FF2B5EF4-FFF2-40B4-BE49-F238E27FC236}">
              <a16:creationId xmlns:a16="http://schemas.microsoft.com/office/drawing/2014/main" id="{23AD37FB-BA9D-4D5E-A8C1-FB66FB7C45CE}"/>
            </a:ext>
          </a:extLst>
        </xdr:cNvPr>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49" name="n_3aveValue【認定こども園・幼稚園・保育所】&#10;有形固定資産減価償却率">
          <a:extLst>
            <a:ext uri="{FF2B5EF4-FFF2-40B4-BE49-F238E27FC236}">
              <a16:creationId xmlns:a16="http://schemas.microsoft.com/office/drawing/2014/main" id="{9E85545F-DA29-446A-93AA-E126D37287A8}"/>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50" name="n_4aveValue【認定こども園・幼稚園・保育所】&#10;有形固定資産減価償却率">
          <a:extLst>
            <a:ext uri="{FF2B5EF4-FFF2-40B4-BE49-F238E27FC236}">
              <a16:creationId xmlns:a16="http://schemas.microsoft.com/office/drawing/2014/main" id="{E6530040-9EDD-48DB-91A0-81C319C1D9B7}"/>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68597</xdr:rowOff>
    </xdr:from>
    <xdr:ext cx="405111" cy="259045"/>
    <xdr:sp macro="" textlink="">
      <xdr:nvSpPr>
        <xdr:cNvPr id="551" name="n_1mainValue【認定こども園・幼稚園・保育所】&#10;有形固定資産減価償却率">
          <a:extLst>
            <a:ext uri="{FF2B5EF4-FFF2-40B4-BE49-F238E27FC236}">
              <a16:creationId xmlns:a16="http://schemas.microsoft.com/office/drawing/2014/main" id="{9E7B42C9-B877-460A-9BA5-5E0C476697FE}"/>
            </a:ext>
          </a:extLst>
        </xdr:cNvPr>
        <xdr:cNvSpPr txBox="1"/>
      </xdr:nvSpPr>
      <xdr:spPr>
        <a:xfrm>
          <a:off x="152660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43832</xdr:rowOff>
    </xdr:from>
    <xdr:ext cx="405111" cy="259045"/>
    <xdr:sp macro="" textlink="">
      <xdr:nvSpPr>
        <xdr:cNvPr id="552" name="n_2mainValue【認定こども園・幼稚園・保育所】&#10;有形固定資産減価償却率">
          <a:extLst>
            <a:ext uri="{FF2B5EF4-FFF2-40B4-BE49-F238E27FC236}">
              <a16:creationId xmlns:a16="http://schemas.microsoft.com/office/drawing/2014/main" id="{98CAE562-D058-46C3-A41C-192B229DFFE7}"/>
            </a:ext>
          </a:extLst>
        </xdr:cNvPr>
        <xdr:cNvSpPr txBox="1"/>
      </xdr:nvSpPr>
      <xdr:spPr>
        <a:xfrm>
          <a:off x="143897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17162</xdr:rowOff>
    </xdr:from>
    <xdr:ext cx="405111" cy="259045"/>
    <xdr:sp macro="" textlink="">
      <xdr:nvSpPr>
        <xdr:cNvPr id="553" name="n_3mainValue【認定こども園・幼稚園・保育所】&#10;有形固定資産減価償却率">
          <a:extLst>
            <a:ext uri="{FF2B5EF4-FFF2-40B4-BE49-F238E27FC236}">
              <a16:creationId xmlns:a16="http://schemas.microsoft.com/office/drawing/2014/main" id="{975D58BF-A2F8-41AE-8435-62163FC3E83F}"/>
            </a:ext>
          </a:extLst>
        </xdr:cNvPr>
        <xdr:cNvSpPr txBox="1"/>
      </xdr:nvSpPr>
      <xdr:spPr>
        <a:xfrm>
          <a:off x="13500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83837</xdr:rowOff>
    </xdr:from>
    <xdr:ext cx="405111" cy="259045"/>
    <xdr:sp macro="" textlink="">
      <xdr:nvSpPr>
        <xdr:cNvPr id="554" name="n_4mainValue【認定こども園・幼稚園・保育所】&#10;有形固定資産減価償却率">
          <a:extLst>
            <a:ext uri="{FF2B5EF4-FFF2-40B4-BE49-F238E27FC236}">
              <a16:creationId xmlns:a16="http://schemas.microsoft.com/office/drawing/2014/main" id="{CACF1289-4C82-4E1F-A5EA-675D6906E2D6}"/>
            </a:ext>
          </a:extLst>
        </xdr:cNvPr>
        <xdr:cNvSpPr txBox="1"/>
      </xdr:nvSpPr>
      <xdr:spPr>
        <a:xfrm>
          <a:off x="12611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EF660AC5-C60F-4A15-B85D-010D1DE1121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468F3D1B-281E-4DB5-8DF4-82253DD4C7C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7987D29E-0B41-4838-A9B4-2C58736742D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9F72879E-D28D-416C-BF95-FACD5FC0BA4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D13EAC53-C725-4A74-AF1A-209EAA8AD28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96101350-7267-4C7D-A0A8-6DE1807C2ED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7A7A66FC-EEF3-433A-A6A0-BD14B7F0B36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4F9CEF85-DC93-4CE5-B02C-9DFFD5C1D40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21147D9-3AEF-40D1-ADE0-C45AD9B902B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3FDAE889-5729-423C-BB7B-875042EF7B6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a:extLst>
            <a:ext uri="{FF2B5EF4-FFF2-40B4-BE49-F238E27FC236}">
              <a16:creationId xmlns:a16="http://schemas.microsoft.com/office/drawing/2014/main" id="{5EDCBFF7-5A0F-46CD-9F78-FA45BF0C431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6" name="テキスト ボックス 565">
          <a:extLst>
            <a:ext uri="{FF2B5EF4-FFF2-40B4-BE49-F238E27FC236}">
              <a16:creationId xmlns:a16="http://schemas.microsoft.com/office/drawing/2014/main" id="{BE8A5B85-FEF1-4D87-95E8-94655FF96D06}"/>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a:extLst>
            <a:ext uri="{FF2B5EF4-FFF2-40B4-BE49-F238E27FC236}">
              <a16:creationId xmlns:a16="http://schemas.microsoft.com/office/drawing/2014/main" id="{F382AB50-855E-42A6-BAF3-90E4630D2EA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8" name="テキスト ボックス 567">
          <a:extLst>
            <a:ext uri="{FF2B5EF4-FFF2-40B4-BE49-F238E27FC236}">
              <a16:creationId xmlns:a16="http://schemas.microsoft.com/office/drawing/2014/main" id="{F295F791-3B39-4506-83CE-EC6012DF9C3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a:extLst>
            <a:ext uri="{FF2B5EF4-FFF2-40B4-BE49-F238E27FC236}">
              <a16:creationId xmlns:a16="http://schemas.microsoft.com/office/drawing/2014/main" id="{18B54AFE-D8EF-4861-99F3-B0A1AB967F3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0" name="テキスト ボックス 569">
          <a:extLst>
            <a:ext uri="{FF2B5EF4-FFF2-40B4-BE49-F238E27FC236}">
              <a16:creationId xmlns:a16="http://schemas.microsoft.com/office/drawing/2014/main" id="{9B4FF114-AE6B-4CCF-A505-4BC09520F1D9}"/>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a:extLst>
            <a:ext uri="{FF2B5EF4-FFF2-40B4-BE49-F238E27FC236}">
              <a16:creationId xmlns:a16="http://schemas.microsoft.com/office/drawing/2014/main" id="{3ED99373-95FC-4C4C-9DF8-18F173FDF7A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2" name="テキスト ボックス 571">
          <a:extLst>
            <a:ext uri="{FF2B5EF4-FFF2-40B4-BE49-F238E27FC236}">
              <a16:creationId xmlns:a16="http://schemas.microsoft.com/office/drawing/2014/main" id="{35E55923-5D9C-47CC-862A-5F9DAB170C09}"/>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a:extLst>
            <a:ext uri="{FF2B5EF4-FFF2-40B4-BE49-F238E27FC236}">
              <a16:creationId xmlns:a16="http://schemas.microsoft.com/office/drawing/2014/main" id="{B9292AF1-713A-4331-99C7-F712579D64D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4" name="テキスト ボックス 573">
          <a:extLst>
            <a:ext uri="{FF2B5EF4-FFF2-40B4-BE49-F238E27FC236}">
              <a16:creationId xmlns:a16="http://schemas.microsoft.com/office/drawing/2014/main" id="{22380413-D3C8-44C5-81C0-BA8D23515405}"/>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42B1E2A8-4DEF-4872-B942-5C085846B84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6" name="テキスト ボックス 575">
          <a:extLst>
            <a:ext uri="{FF2B5EF4-FFF2-40B4-BE49-F238E27FC236}">
              <a16:creationId xmlns:a16="http://schemas.microsoft.com/office/drawing/2014/main" id="{C36AB048-B0C3-4DCC-9310-B1A757EE707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認定こども園・幼稚園・保育所】&#10;一人当たり面積グラフ枠">
          <a:extLst>
            <a:ext uri="{FF2B5EF4-FFF2-40B4-BE49-F238E27FC236}">
              <a16:creationId xmlns:a16="http://schemas.microsoft.com/office/drawing/2014/main" id="{572EC9E6-054D-41C1-A23C-B17D278D654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578" name="直線コネクタ 577">
          <a:extLst>
            <a:ext uri="{FF2B5EF4-FFF2-40B4-BE49-F238E27FC236}">
              <a16:creationId xmlns:a16="http://schemas.microsoft.com/office/drawing/2014/main" id="{A02A0BB5-8347-44DE-8E64-BE7D66B0AF89}"/>
            </a:ext>
          </a:extLst>
        </xdr:cNvPr>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579" name="【認定こども園・幼稚園・保育所】&#10;一人当たり面積最小値テキスト">
          <a:extLst>
            <a:ext uri="{FF2B5EF4-FFF2-40B4-BE49-F238E27FC236}">
              <a16:creationId xmlns:a16="http://schemas.microsoft.com/office/drawing/2014/main" id="{FE3E6595-F08E-4B2A-8031-D7B01DF5745E}"/>
            </a:ext>
          </a:extLst>
        </xdr:cNvPr>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580" name="直線コネクタ 579">
          <a:extLst>
            <a:ext uri="{FF2B5EF4-FFF2-40B4-BE49-F238E27FC236}">
              <a16:creationId xmlns:a16="http://schemas.microsoft.com/office/drawing/2014/main" id="{447E3C85-43DC-4A59-87F1-AAC1AAC84D0F}"/>
            </a:ext>
          </a:extLst>
        </xdr:cNvPr>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581" name="【認定こども園・幼稚園・保育所】&#10;一人当たり面積最大値テキスト">
          <a:extLst>
            <a:ext uri="{FF2B5EF4-FFF2-40B4-BE49-F238E27FC236}">
              <a16:creationId xmlns:a16="http://schemas.microsoft.com/office/drawing/2014/main" id="{D30A2B88-2C64-43A7-85A2-2AA262F599FD}"/>
            </a:ext>
          </a:extLst>
        </xdr:cNvPr>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582" name="直線コネクタ 581">
          <a:extLst>
            <a:ext uri="{FF2B5EF4-FFF2-40B4-BE49-F238E27FC236}">
              <a16:creationId xmlns:a16="http://schemas.microsoft.com/office/drawing/2014/main" id="{6726D707-EE0C-4ABB-9D80-33E56A31ECE9}"/>
            </a:ext>
          </a:extLst>
        </xdr:cNvPr>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583" name="【認定こども園・幼稚園・保育所】&#10;一人当たり面積平均値テキスト">
          <a:extLst>
            <a:ext uri="{FF2B5EF4-FFF2-40B4-BE49-F238E27FC236}">
              <a16:creationId xmlns:a16="http://schemas.microsoft.com/office/drawing/2014/main" id="{6EC6F2E9-D858-47BF-8196-A2B129A98DA5}"/>
            </a:ext>
          </a:extLst>
        </xdr:cNvPr>
        <xdr:cNvSpPr txBox="1"/>
      </xdr:nvSpPr>
      <xdr:spPr>
        <a:xfrm>
          <a:off x="22199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584" name="フローチャート: 判断 583">
          <a:extLst>
            <a:ext uri="{FF2B5EF4-FFF2-40B4-BE49-F238E27FC236}">
              <a16:creationId xmlns:a16="http://schemas.microsoft.com/office/drawing/2014/main" id="{1839D873-9EAF-4C00-8335-E01ACFB63EF6}"/>
            </a:ext>
          </a:extLst>
        </xdr:cNvPr>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585" name="フローチャート: 判断 584">
          <a:extLst>
            <a:ext uri="{FF2B5EF4-FFF2-40B4-BE49-F238E27FC236}">
              <a16:creationId xmlns:a16="http://schemas.microsoft.com/office/drawing/2014/main" id="{C4CB7DFB-BE9F-481A-93B9-2022B684C854}"/>
            </a:ext>
          </a:extLst>
        </xdr:cNvPr>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38735</xdr:rowOff>
    </xdr:from>
    <xdr:to>
      <xdr:col>107</xdr:col>
      <xdr:colOff>101600</xdr:colOff>
      <xdr:row>40</xdr:row>
      <xdr:rowOff>140335</xdr:rowOff>
    </xdr:to>
    <xdr:sp macro="" textlink="">
      <xdr:nvSpPr>
        <xdr:cNvPr id="586" name="フローチャート: 判断 585">
          <a:extLst>
            <a:ext uri="{FF2B5EF4-FFF2-40B4-BE49-F238E27FC236}">
              <a16:creationId xmlns:a16="http://schemas.microsoft.com/office/drawing/2014/main" id="{F36ABB6A-E0C6-4B9A-B62D-21203A77E72D}"/>
            </a:ext>
          </a:extLst>
        </xdr:cNvPr>
        <xdr:cNvSpPr/>
      </xdr:nvSpPr>
      <xdr:spPr>
        <a:xfrm>
          <a:off x="20383500" y="689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42545</xdr:rowOff>
    </xdr:from>
    <xdr:to>
      <xdr:col>102</xdr:col>
      <xdr:colOff>165100</xdr:colOff>
      <xdr:row>40</xdr:row>
      <xdr:rowOff>144145</xdr:rowOff>
    </xdr:to>
    <xdr:sp macro="" textlink="">
      <xdr:nvSpPr>
        <xdr:cNvPr id="587" name="フローチャート: 判断 586">
          <a:extLst>
            <a:ext uri="{FF2B5EF4-FFF2-40B4-BE49-F238E27FC236}">
              <a16:creationId xmlns:a16="http://schemas.microsoft.com/office/drawing/2014/main" id="{D98163F1-96AE-4A36-B74A-6E636914C193}"/>
            </a:ext>
          </a:extLst>
        </xdr:cNvPr>
        <xdr:cNvSpPr/>
      </xdr:nvSpPr>
      <xdr:spPr>
        <a:xfrm>
          <a:off x="19494500" y="690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40640</xdr:rowOff>
    </xdr:from>
    <xdr:to>
      <xdr:col>98</xdr:col>
      <xdr:colOff>38100</xdr:colOff>
      <xdr:row>40</xdr:row>
      <xdr:rowOff>142240</xdr:rowOff>
    </xdr:to>
    <xdr:sp macro="" textlink="">
      <xdr:nvSpPr>
        <xdr:cNvPr id="588" name="フローチャート: 判断 587">
          <a:extLst>
            <a:ext uri="{FF2B5EF4-FFF2-40B4-BE49-F238E27FC236}">
              <a16:creationId xmlns:a16="http://schemas.microsoft.com/office/drawing/2014/main" id="{A570A4C2-3C0B-4659-A14F-A13BF7C34942}"/>
            </a:ext>
          </a:extLst>
        </xdr:cNvPr>
        <xdr:cNvSpPr/>
      </xdr:nvSpPr>
      <xdr:spPr>
        <a:xfrm>
          <a:off x="18605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D89540BB-0420-4A48-8E96-56838B42AE1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BDBA3A50-BCDC-4C9F-AD13-E9AA87683FA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DC399FAB-D9FE-4E4E-9E44-A8FD69C94B0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BCC9AA7C-F53D-4C08-B678-D5DFC4FCD77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BCB20DB9-9B23-423B-854B-2C385956706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19685</xdr:rowOff>
    </xdr:from>
    <xdr:to>
      <xdr:col>116</xdr:col>
      <xdr:colOff>114300</xdr:colOff>
      <xdr:row>41</xdr:row>
      <xdr:rowOff>121285</xdr:rowOff>
    </xdr:to>
    <xdr:sp macro="" textlink="">
      <xdr:nvSpPr>
        <xdr:cNvPr id="594" name="楕円 593">
          <a:extLst>
            <a:ext uri="{FF2B5EF4-FFF2-40B4-BE49-F238E27FC236}">
              <a16:creationId xmlns:a16="http://schemas.microsoft.com/office/drawing/2014/main" id="{29D8CE73-C7BB-459D-A875-38E222696EC0}"/>
            </a:ext>
          </a:extLst>
        </xdr:cNvPr>
        <xdr:cNvSpPr/>
      </xdr:nvSpPr>
      <xdr:spPr>
        <a:xfrm>
          <a:off x="221107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106062</xdr:rowOff>
    </xdr:from>
    <xdr:ext cx="469744" cy="259045"/>
    <xdr:sp macro="" textlink="">
      <xdr:nvSpPr>
        <xdr:cNvPr id="595" name="【認定こども園・幼稚園・保育所】&#10;一人当たり面積該当値テキスト">
          <a:extLst>
            <a:ext uri="{FF2B5EF4-FFF2-40B4-BE49-F238E27FC236}">
              <a16:creationId xmlns:a16="http://schemas.microsoft.com/office/drawing/2014/main" id="{97674637-2A87-469C-9DAC-60C613132CB2}"/>
            </a:ext>
          </a:extLst>
        </xdr:cNvPr>
        <xdr:cNvSpPr txBox="1"/>
      </xdr:nvSpPr>
      <xdr:spPr>
        <a:xfrm>
          <a:off x="22199600" y="696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21590</xdr:rowOff>
    </xdr:from>
    <xdr:to>
      <xdr:col>112</xdr:col>
      <xdr:colOff>38100</xdr:colOff>
      <xdr:row>41</xdr:row>
      <xdr:rowOff>123190</xdr:rowOff>
    </xdr:to>
    <xdr:sp macro="" textlink="">
      <xdr:nvSpPr>
        <xdr:cNvPr id="596" name="楕円 595">
          <a:extLst>
            <a:ext uri="{FF2B5EF4-FFF2-40B4-BE49-F238E27FC236}">
              <a16:creationId xmlns:a16="http://schemas.microsoft.com/office/drawing/2014/main" id="{77447800-32F7-4958-8202-E4919EB60741}"/>
            </a:ext>
          </a:extLst>
        </xdr:cNvPr>
        <xdr:cNvSpPr/>
      </xdr:nvSpPr>
      <xdr:spPr>
        <a:xfrm>
          <a:off x="21272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70485</xdr:rowOff>
    </xdr:from>
    <xdr:to>
      <xdr:col>116</xdr:col>
      <xdr:colOff>63500</xdr:colOff>
      <xdr:row>41</xdr:row>
      <xdr:rowOff>72390</xdr:rowOff>
    </xdr:to>
    <xdr:cxnSp macro="">
      <xdr:nvCxnSpPr>
        <xdr:cNvPr id="597" name="直線コネクタ 596">
          <a:extLst>
            <a:ext uri="{FF2B5EF4-FFF2-40B4-BE49-F238E27FC236}">
              <a16:creationId xmlns:a16="http://schemas.microsoft.com/office/drawing/2014/main" id="{2493D817-64A4-4E63-B06F-70324181BA4B}"/>
            </a:ext>
          </a:extLst>
        </xdr:cNvPr>
        <xdr:cNvCxnSpPr/>
      </xdr:nvCxnSpPr>
      <xdr:spPr>
        <a:xfrm flipV="1">
          <a:off x="21323300" y="709993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42545</xdr:rowOff>
    </xdr:from>
    <xdr:to>
      <xdr:col>107</xdr:col>
      <xdr:colOff>101600</xdr:colOff>
      <xdr:row>41</xdr:row>
      <xdr:rowOff>144145</xdr:rowOff>
    </xdr:to>
    <xdr:sp macro="" textlink="">
      <xdr:nvSpPr>
        <xdr:cNvPr id="598" name="楕円 597">
          <a:extLst>
            <a:ext uri="{FF2B5EF4-FFF2-40B4-BE49-F238E27FC236}">
              <a16:creationId xmlns:a16="http://schemas.microsoft.com/office/drawing/2014/main" id="{3F94EA9E-1924-4682-8036-8CB23C65125D}"/>
            </a:ext>
          </a:extLst>
        </xdr:cNvPr>
        <xdr:cNvSpPr/>
      </xdr:nvSpPr>
      <xdr:spPr>
        <a:xfrm>
          <a:off x="203835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72390</xdr:rowOff>
    </xdr:from>
    <xdr:to>
      <xdr:col>111</xdr:col>
      <xdr:colOff>177800</xdr:colOff>
      <xdr:row>41</xdr:row>
      <xdr:rowOff>93345</xdr:rowOff>
    </xdr:to>
    <xdr:cxnSp macro="">
      <xdr:nvCxnSpPr>
        <xdr:cNvPr id="599" name="直線コネクタ 598">
          <a:extLst>
            <a:ext uri="{FF2B5EF4-FFF2-40B4-BE49-F238E27FC236}">
              <a16:creationId xmlns:a16="http://schemas.microsoft.com/office/drawing/2014/main" id="{9736EDF3-C85D-4D34-9865-4921C219978D}"/>
            </a:ext>
          </a:extLst>
        </xdr:cNvPr>
        <xdr:cNvCxnSpPr/>
      </xdr:nvCxnSpPr>
      <xdr:spPr>
        <a:xfrm flipV="1">
          <a:off x="20434300" y="71018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42545</xdr:rowOff>
    </xdr:from>
    <xdr:to>
      <xdr:col>102</xdr:col>
      <xdr:colOff>165100</xdr:colOff>
      <xdr:row>41</xdr:row>
      <xdr:rowOff>144145</xdr:rowOff>
    </xdr:to>
    <xdr:sp macro="" textlink="">
      <xdr:nvSpPr>
        <xdr:cNvPr id="600" name="楕円 599">
          <a:extLst>
            <a:ext uri="{FF2B5EF4-FFF2-40B4-BE49-F238E27FC236}">
              <a16:creationId xmlns:a16="http://schemas.microsoft.com/office/drawing/2014/main" id="{983BB56B-ACBA-4385-97BF-6A0466A599C7}"/>
            </a:ext>
          </a:extLst>
        </xdr:cNvPr>
        <xdr:cNvSpPr/>
      </xdr:nvSpPr>
      <xdr:spPr>
        <a:xfrm>
          <a:off x="194945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93345</xdr:rowOff>
    </xdr:from>
    <xdr:to>
      <xdr:col>107</xdr:col>
      <xdr:colOff>50800</xdr:colOff>
      <xdr:row>41</xdr:row>
      <xdr:rowOff>93345</xdr:rowOff>
    </xdr:to>
    <xdr:cxnSp macro="">
      <xdr:nvCxnSpPr>
        <xdr:cNvPr id="601" name="直線コネクタ 600">
          <a:extLst>
            <a:ext uri="{FF2B5EF4-FFF2-40B4-BE49-F238E27FC236}">
              <a16:creationId xmlns:a16="http://schemas.microsoft.com/office/drawing/2014/main" id="{AE31E2A1-8BC7-498E-9C65-C21187FD2074}"/>
            </a:ext>
          </a:extLst>
        </xdr:cNvPr>
        <xdr:cNvCxnSpPr/>
      </xdr:nvCxnSpPr>
      <xdr:spPr>
        <a:xfrm>
          <a:off x="19545300" y="7122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17780</xdr:rowOff>
    </xdr:from>
    <xdr:to>
      <xdr:col>98</xdr:col>
      <xdr:colOff>38100</xdr:colOff>
      <xdr:row>41</xdr:row>
      <xdr:rowOff>119380</xdr:rowOff>
    </xdr:to>
    <xdr:sp macro="" textlink="">
      <xdr:nvSpPr>
        <xdr:cNvPr id="602" name="楕円 601">
          <a:extLst>
            <a:ext uri="{FF2B5EF4-FFF2-40B4-BE49-F238E27FC236}">
              <a16:creationId xmlns:a16="http://schemas.microsoft.com/office/drawing/2014/main" id="{4A9D33BA-6037-4FD6-9451-B38A6362260D}"/>
            </a:ext>
          </a:extLst>
        </xdr:cNvPr>
        <xdr:cNvSpPr/>
      </xdr:nvSpPr>
      <xdr:spPr>
        <a:xfrm>
          <a:off x="18605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68580</xdr:rowOff>
    </xdr:from>
    <xdr:to>
      <xdr:col>102</xdr:col>
      <xdr:colOff>114300</xdr:colOff>
      <xdr:row>41</xdr:row>
      <xdr:rowOff>93345</xdr:rowOff>
    </xdr:to>
    <xdr:cxnSp macro="">
      <xdr:nvCxnSpPr>
        <xdr:cNvPr id="603" name="直線コネクタ 602">
          <a:extLst>
            <a:ext uri="{FF2B5EF4-FFF2-40B4-BE49-F238E27FC236}">
              <a16:creationId xmlns:a16="http://schemas.microsoft.com/office/drawing/2014/main" id="{0C1B3358-A0D5-4F44-A402-1F2F64CC34BB}"/>
            </a:ext>
          </a:extLst>
        </xdr:cNvPr>
        <xdr:cNvCxnSpPr/>
      </xdr:nvCxnSpPr>
      <xdr:spPr>
        <a:xfrm>
          <a:off x="18656300" y="70980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82567</xdr:rowOff>
    </xdr:from>
    <xdr:ext cx="469744" cy="259045"/>
    <xdr:sp macro="" textlink="">
      <xdr:nvSpPr>
        <xdr:cNvPr id="604" name="n_1aveValue【認定こども園・幼稚園・保育所】&#10;一人当たり面積">
          <a:extLst>
            <a:ext uri="{FF2B5EF4-FFF2-40B4-BE49-F238E27FC236}">
              <a16:creationId xmlns:a16="http://schemas.microsoft.com/office/drawing/2014/main" id="{8EDA35B8-B3A7-4179-AD7C-0D613959845D}"/>
            </a:ext>
          </a:extLst>
        </xdr:cNvPr>
        <xdr:cNvSpPr txBox="1"/>
      </xdr:nvSpPr>
      <xdr:spPr>
        <a:xfrm>
          <a:off x="210757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156862</xdr:rowOff>
    </xdr:from>
    <xdr:ext cx="469744" cy="259045"/>
    <xdr:sp macro="" textlink="">
      <xdr:nvSpPr>
        <xdr:cNvPr id="605" name="n_2aveValue【認定こども園・幼稚園・保育所】&#10;一人当たり面積">
          <a:extLst>
            <a:ext uri="{FF2B5EF4-FFF2-40B4-BE49-F238E27FC236}">
              <a16:creationId xmlns:a16="http://schemas.microsoft.com/office/drawing/2014/main" id="{AF626A4A-0D5F-4502-B57B-2EF3B7301EF8}"/>
            </a:ext>
          </a:extLst>
        </xdr:cNvPr>
        <xdr:cNvSpPr txBox="1"/>
      </xdr:nvSpPr>
      <xdr:spPr>
        <a:xfrm>
          <a:off x="20199427" y="667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160672</xdr:rowOff>
    </xdr:from>
    <xdr:ext cx="469744" cy="259045"/>
    <xdr:sp macro="" textlink="">
      <xdr:nvSpPr>
        <xdr:cNvPr id="606" name="n_3aveValue【認定こども園・幼稚園・保育所】&#10;一人当たり面積">
          <a:extLst>
            <a:ext uri="{FF2B5EF4-FFF2-40B4-BE49-F238E27FC236}">
              <a16:creationId xmlns:a16="http://schemas.microsoft.com/office/drawing/2014/main" id="{269623ED-D22C-4526-8EDF-BF0D52C1C637}"/>
            </a:ext>
          </a:extLst>
        </xdr:cNvPr>
        <xdr:cNvSpPr txBox="1"/>
      </xdr:nvSpPr>
      <xdr:spPr>
        <a:xfrm>
          <a:off x="19310427" y="667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158767</xdr:rowOff>
    </xdr:from>
    <xdr:ext cx="469744" cy="259045"/>
    <xdr:sp macro="" textlink="">
      <xdr:nvSpPr>
        <xdr:cNvPr id="607" name="n_4aveValue【認定こども園・幼稚園・保育所】&#10;一人当たり面積">
          <a:extLst>
            <a:ext uri="{FF2B5EF4-FFF2-40B4-BE49-F238E27FC236}">
              <a16:creationId xmlns:a16="http://schemas.microsoft.com/office/drawing/2014/main" id="{ED00FB2B-6C6B-4590-98EA-C655C61A115F}"/>
            </a:ext>
          </a:extLst>
        </xdr:cNvPr>
        <xdr:cNvSpPr txBox="1"/>
      </xdr:nvSpPr>
      <xdr:spPr>
        <a:xfrm>
          <a:off x="18421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114317</xdr:rowOff>
    </xdr:from>
    <xdr:ext cx="469744" cy="259045"/>
    <xdr:sp macro="" textlink="">
      <xdr:nvSpPr>
        <xdr:cNvPr id="608" name="n_1mainValue【認定こども園・幼稚園・保育所】&#10;一人当たり面積">
          <a:extLst>
            <a:ext uri="{FF2B5EF4-FFF2-40B4-BE49-F238E27FC236}">
              <a16:creationId xmlns:a16="http://schemas.microsoft.com/office/drawing/2014/main" id="{C447CC90-C9FE-4CAA-92FC-31AFAC00935C}"/>
            </a:ext>
          </a:extLst>
        </xdr:cNvPr>
        <xdr:cNvSpPr txBox="1"/>
      </xdr:nvSpPr>
      <xdr:spPr>
        <a:xfrm>
          <a:off x="210757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135272</xdr:rowOff>
    </xdr:from>
    <xdr:ext cx="469744" cy="259045"/>
    <xdr:sp macro="" textlink="">
      <xdr:nvSpPr>
        <xdr:cNvPr id="609" name="n_2mainValue【認定こども園・幼稚園・保育所】&#10;一人当たり面積">
          <a:extLst>
            <a:ext uri="{FF2B5EF4-FFF2-40B4-BE49-F238E27FC236}">
              <a16:creationId xmlns:a16="http://schemas.microsoft.com/office/drawing/2014/main" id="{260E5198-6C4A-48FC-91C9-6BE80DF920B6}"/>
            </a:ext>
          </a:extLst>
        </xdr:cNvPr>
        <xdr:cNvSpPr txBox="1"/>
      </xdr:nvSpPr>
      <xdr:spPr>
        <a:xfrm>
          <a:off x="20199427" y="716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135272</xdr:rowOff>
    </xdr:from>
    <xdr:ext cx="469744" cy="259045"/>
    <xdr:sp macro="" textlink="">
      <xdr:nvSpPr>
        <xdr:cNvPr id="610" name="n_3mainValue【認定こども園・幼稚園・保育所】&#10;一人当たり面積">
          <a:extLst>
            <a:ext uri="{FF2B5EF4-FFF2-40B4-BE49-F238E27FC236}">
              <a16:creationId xmlns:a16="http://schemas.microsoft.com/office/drawing/2014/main" id="{71F30ECC-BCA4-4C28-8566-2C99FA0290CE}"/>
            </a:ext>
          </a:extLst>
        </xdr:cNvPr>
        <xdr:cNvSpPr txBox="1"/>
      </xdr:nvSpPr>
      <xdr:spPr>
        <a:xfrm>
          <a:off x="19310427" y="716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110507</xdr:rowOff>
    </xdr:from>
    <xdr:ext cx="469744" cy="259045"/>
    <xdr:sp macro="" textlink="">
      <xdr:nvSpPr>
        <xdr:cNvPr id="611" name="n_4mainValue【認定こども園・幼稚園・保育所】&#10;一人当たり面積">
          <a:extLst>
            <a:ext uri="{FF2B5EF4-FFF2-40B4-BE49-F238E27FC236}">
              <a16:creationId xmlns:a16="http://schemas.microsoft.com/office/drawing/2014/main" id="{E03D7253-401A-48DA-8279-563D7F35B711}"/>
            </a:ext>
          </a:extLst>
        </xdr:cNvPr>
        <xdr:cNvSpPr txBox="1"/>
      </xdr:nvSpPr>
      <xdr:spPr>
        <a:xfrm>
          <a:off x="18421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65EB8BCE-1F99-4DD6-B020-B936FAF8F99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1F4BA23E-E18B-4C81-A0EC-EE7F349CFF1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3E532135-8C64-4FD4-AE63-6EDA4752DC9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86ACF4B2-AC7D-4A49-B72B-A6DFAA2A900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5A762DD2-F3E5-40EA-9F63-2A4A84C2335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9D669058-2BBB-479A-A00A-6B2B3E15413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FF2A4471-F1B3-44E9-92B9-456A12F7084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63ACAFAB-21B5-4C62-BB0A-AD5640BF51B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AEE35FBB-C852-4E57-ACE4-FE42C405177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8792AA8E-78D0-4E83-A989-54AB2527003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D1E33273-3793-492E-9846-3D6FE515EB3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a:extLst>
            <a:ext uri="{FF2B5EF4-FFF2-40B4-BE49-F238E27FC236}">
              <a16:creationId xmlns:a16="http://schemas.microsoft.com/office/drawing/2014/main" id="{99BD9BC5-C9A9-48BC-BC19-380DCF1BFDF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id="{AAF62881-F373-4DC5-8281-3A40335A073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a:extLst>
            <a:ext uri="{FF2B5EF4-FFF2-40B4-BE49-F238E27FC236}">
              <a16:creationId xmlns:a16="http://schemas.microsoft.com/office/drawing/2014/main" id="{20564F6D-B74E-445D-A8F2-24F9A2E1818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a:extLst>
            <a:ext uri="{FF2B5EF4-FFF2-40B4-BE49-F238E27FC236}">
              <a16:creationId xmlns:a16="http://schemas.microsoft.com/office/drawing/2014/main" id="{3E3572FD-68A2-4BEA-A635-28D916F6785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a:extLst>
            <a:ext uri="{FF2B5EF4-FFF2-40B4-BE49-F238E27FC236}">
              <a16:creationId xmlns:a16="http://schemas.microsoft.com/office/drawing/2014/main" id="{1ABD2079-5565-4451-9A4C-6344EE459D4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a:extLst>
            <a:ext uri="{FF2B5EF4-FFF2-40B4-BE49-F238E27FC236}">
              <a16:creationId xmlns:a16="http://schemas.microsoft.com/office/drawing/2014/main" id="{9616070A-E5CA-43BA-BC21-B78D4752868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a:extLst>
            <a:ext uri="{FF2B5EF4-FFF2-40B4-BE49-F238E27FC236}">
              <a16:creationId xmlns:a16="http://schemas.microsoft.com/office/drawing/2014/main" id="{A69534FA-CFD2-4AC9-88F7-DBC17A50721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a:extLst>
            <a:ext uri="{FF2B5EF4-FFF2-40B4-BE49-F238E27FC236}">
              <a16:creationId xmlns:a16="http://schemas.microsoft.com/office/drawing/2014/main" id="{FEC8EA76-6CCA-4DEF-812F-4E6E0571F83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a:extLst>
            <a:ext uri="{FF2B5EF4-FFF2-40B4-BE49-F238E27FC236}">
              <a16:creationId xmlns:a16="http://schemas.microsoft.com/office/drawing/2014/main" id="{879B8F56-4497-431B-B244-080C0F7EE3F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a:extLst>
            <a:ext uri="{FF2B5EF4-FFF2-40B4-BE49-F238E27FC236}">
              <a16:creationId xmlns:a16="http://schemas.microsoft.com/office/drawing/2014/main" id="{FE800BF6-74B1-4C4A-A054-7F313583B43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F3ED486F-BC95-4C0B-B4D6-7038F6EC796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a:extLst>
            <a:ext uri="{FF2B5EF4-FFF2-40B4-BE49-F238E27FC236}">
              <a16:creationId xmlns:a16="http://schemas.microsoft.com/office/drawing/2014/main" id="{A7EE1F24-E4F7-464F-852D-D4C97F0FBFA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学校施設】&#10;有形固定資産減価償却率グラフ枠">
          <a:extLst>
            <a:ext uri="{FF2B5EF4-FFF2-40B4-BE49-F238E27FC236}">
              <a16:creationId xmlns:a16="http://schemas.microsoft.com/office/drawing/2014/main" id="{E1ED2422-9B55-480E-9028-86C0C069DBC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636" name="直線コネクタ 635">
          <a:extLst>
            <a:ext uri="{FF2B5EF4-FFF2-40B4-BE49-F238E27FC236}">
              <a16:creationId xmlns:a16="http://schemas.microsoft.com/office/drawing/2014/main" id="{50F9D4C5-4727-4C8F-B7D9-488E7B4402CF}"/>
            </a:ext>
          </a:extLst>
        </xdr:cNvPr>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637" name="【学校施設】&#10;有形固定資産減価償却率最小値テキスト">
          <a:extLst>
            <a:ext uri="{FF2B5EF4-FFF2-40B4-BE49-F238E27FC236}">
              <a16:creationId xmlns:a16="http://schemas.microsoft.com/office/drawing/2014/main" id="{AFC67577-F34D-4516-88BE-BE849ED136C0}"/>
            </a:ext>
          </a:extLst>
        </xdr:cNvPr>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638" name="直線コネクタ 637">
          <a:extLst>
            <a:ext uri="{FF2B5EF4-FFF2-40B4-BE49-F238E27FC236}">
              <a16:creationId xmlns:a16="http://schemas.microsoft.com/office/drawing/2014/main" id="{456DBF68-4B37-43D2-BFC8-03F66F62782C}"/>
            </a:ext>
          </a:extLst>
        </xdr:cNvPr>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639" name="【学校施設】&#10;有形固定資産減価償却率最大値テキスト">
          <a:extLst>
            <a:ext uri="{FF2B5EF4-FFF2-40B4-BE49-F238E27FC236}">
              <a16:creationId xmlns:a16="http://schemas.microsoft.com/office/drawing/2014/main" id="{AE8F1C6D-A5CE-4DB7-B131-9C52FC85C7EB}"/>
            </a:ext>
          </a:extLst>
        </xdr:cNvPr>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640" name="直線コネクタ 639">
          <a:extLst>
            <a:ext uri="{FF2B5EF4-FFF2-40B4-BE49-F238E27FC236}">
              <a16:creationId xmlns:a16="http://schemas.microsoft.com/office/drawing/2014/main" id="{FE1C109F-0273-4769-86ED-91E84F3540F1}"/>
            </a:ext>
          </a:extLst>
        </xdr:cNvPr>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641" name="【学校施設】&#10;有形固定資産減価償却率平均値テキスト">
          <a:extLst>
            <a:ext uri="{FF2B5EF4-FFF2-40B4-BE49-F238E27FC236}">
              <a16:creationId xmlns:a16="http://schemas.microsoft.com/office/drawing/2014/main" id="{D2D43D25-430F-4FE4-A5FC-40E9BD0E4256}"/>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642" name="フローチャート: 判断 641">
          <a:extLst>
            <a:ext uri="{FF2B5EF4-FFF2-40B4-BE49-F238E27FC236}">
              <a16:creationId xmlns:a16="http://schemas.microsoft.com/office/drawing/2014/main" id="{F2C9C915-A6C6-4294-9A60-1F6507BE9C80}"/>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643" name="フローチャート: 判断 642">
          <a:extLst>
            <a:ext uri="{FF2B5EF4-FFF2-40B4-BE49-F238E27FC236}">
              <a16:creationId xmlns:a16="http://schemas.microsoft.com/office/drawing/2014/main" id="{2EC186E7-DECB-4F16-BBE6-F07F21F30A74}"/>
            </a:ext>
          </a:extLst>
        </xdr:cNvPr>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644" name="フローチャート: 判断 643">
          <a:extLst>
            <a:ext uri="{FF2B5EF4-FFF2-40B4-BE49-F238E27FC236}">
              <a16:creationId xmlns:a16="http://schemas.microsoft.com/office/drawing/2014/main" id="{35BC111D-C39C-4CA7-BF2A-C34E94603139}"/>
            </a:ext>
          </a:extLst>
        </xdr:cNvPr>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45" name="フローチャート: 判断 644">
          <a:extLst>
            <a:ext uri="{FF2B5EF4-FFF2-40B4-BE49-F238E27FC236}">
              <a16:creationId xmlns:a16="http://schemas.microsoft.com/office/drawing/2014/main" id="{E747CE43-3587-47D2-8212-F3774C232DED}"/>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12065</xdr:rowOff>
    </xdr:from>
    <xdr:to>
      <xdr:col>67</xdr:col>
      <xdr:colOff>101600</xdr:colOff>
      <xdr:row>60</xdr:row>
      <xdr:rowOff>113665</xdr:rowOff>
    </xdr:to>
    <xdr:sp macro="" textlink="">
      <xdr:nvSpPr>
        <xdr:cNvPr id="646" name="フローチャート: 判断 645">
          <a:extLst>
            <a:ext uri="{FF2B5EF4-FFF2-40B4-BE49-F238E27FC236}">
              <a16:creationId xmlns:a16="http://schemas.microsoft.com/office/drawing/2014/main" id="{2DF308A8-73A4-4A0B-A2B4-EC223C13F47C}"/>
            </a:ext>
          </a:extLst>
        </xdr:cNvPr>
        <xdr:cNvSpPr/>
      </xdr:nvSpPr>
      <xdr:spPr>
        <a:xfrm>
          <a:off x="12763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74F1F21B-C9EE-471D-94E7-EF156E5E17D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1656FE6E-148C-4B49-874B-9CD9862AD3D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466FD2D4-956A-4D05-A671-CB9A4B47714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18FF2916-CA06-4080-8EC2-9C2A608EBE6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6626D3D5-1DBF-474A-9693-E14218D5A6F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111125</xdr:rowOff>
    </xdr:from>
    <xdr:to>
      <xdr:col>85</xdr:col>
      <xdr:colOff>177800</xdr:colOff>
      <xdr:row>62</xdr:row>
      <xdr:rowOff>41275</xdr:rowOff>
    </xdr:to>
    <xdr:sp macro="" textlink="">
      <xdr:nvSpPr>
        <xdr:cNvPr id="652" name="楕円 651">
          <a:extLst>
            <a:ext uri="{FF2B5EF4-FFF2-40B4-BE49-F238E27FC236}">
              <a16:creationId xmlns:a16="http://schemas.microsoft.com/office/drawing/2014/main" id="{16F3B9DC-9056-4A03-9B28-4FC0A612E88F}"/>
            </a:ext>
          </a:extLst>
        </xdr:cNvPr>
        <xdr:cNvSpPr/>
      </xdr:nvSpPr>
      <xdr:spPr>
        <a:xfrm>
          <a:off x="162687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89552</xdr:rowOff>
    </xdr:from>
    <xdr:ext cx="405111" cy="259045"/>
    <xdr:sp macro="" textlink="">
      <xdr:nvSpPr>
        <xdr:cNvPr id="653" name="【学校施設】&#10;有形固定資産減価償却率該当値テキスト">
          <a:extLst>
            <a:ext uri="{FF2B5EF4-FFF2-40B4-BE49-F238E27FC236}">
              <a16:creationId xmlns:a16="http://schemas.microsoft.com/office/drawing/2014/main" id="{BE9C0ED9-DC4D-4D62-8F23-9842DC90F22B}"/>
            </a:ext>
          </a:extLst>
        </xdr:cNvPr>
        <xdr:cNvSpPr txBox="1"/>
      </xdr:nvSpPr>
      <xdr:spPr>
        <a:xfrm>
          <a:off x="16357600"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103505</xdr:rowOff>
    </xdr:from>
    <xdr:to>
      <xdr:col>81</xdr:col>
      <xdr:colOff>101600</xdr:colOff>
      <xdr:row>62</xdr:row>
      <xdr:rowOff>33655</xdr:rowOff>
    </xdr:to>
    <xdr:sp macro="" textlink="">
      <xdr:nvSpPr>
        <xdr:cNvPr id="654" name="楕円 653">
          <a:extLst>
            <a:ext uri="{FF2B5EF4-FFF2-40B4-BE49-F238E27FC236}">
              <a16:creationId xmlns:a16="http://schemas.microsoft.com/office/drawing/2014/main" id="{4B854680-DB49-417D-9513-C8D6903003CF}"/>
            </a:ext>
          </a:extLst>
        </xdr:cNvPr>
        <xdr:cNvSpPr/>
      </xdr:nvSpPr>
      <xdr:spPr>
        <a:xfrm>
          <a:off x="15430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154305</xdr:rowOff>
    </xdr:from>
    <xdr:to>
      <xdr:col>85</xdr:col>
      <xdr:colOff>127000</xdr:colOff>
      <xdr:row>61</xdr:row>
      <xdr:rowOff>161925</xdr:rowOff>
    </xdr:to>
    <xdr:cxnSp macro="">
      <xdr:nvCxnSpPr>
        <xdr:cNvPr id="655" name="直線コネクタ 654">
          <a:extLst>
            <a:ext uri="{FF2B5EF4-FFF2-40B4-BE49-F238E27FC236}">
              <a16:creationId xmlns:a16="http://schemas.microsoft.com/office/drawing/2014/main" id="{A0D112FB-D6C7-455A-B2E9-0C0C2ABB31A5}"/>
            </a:ext>
          </a:extLst>
        </xdr:cNvPr>
        <xdr:cNvCxnSpPr/>
      </xdr:nvCxnSpPr>
      <xdr:spPr>
        <a:xfrm>
          <a:off x="15481300" y="106127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99695</xdr:rowOff>
    </xdr:from>
    <xdr:to>
      <xdr:col>76</xdr:col>
      <xdr:colOff>165100</xdr:colOff>
      <xdr:row>62</xdr:row>
      <xdr:rowOff>29845</xdr:rowOff>
    </xdr:to>
    <xdr:sp macro="" textlink="">
      <xdr:nvSpPr>
        <xdr:cNvPr id="656" name="楕円 655">
          <a:extLst>
            <a:ext uri="{FF2B5EF4-FFF2-40B4-BE49-F238E27FC236}">
              <a16:creationId xmlns:a16="http://schemas.microsoft.com/office/drawing/2014/main" id="{37BF4829-7EA1-4DA1-A540-CD3414E843FA}"/>
            </a:ext>
          </a:extLst>
        </xdr:cNvPr>
        <xdr:cNvSpPr/>
      </xdr:nvSpPr>
      <xdr:spPr>
        <a:xfrm>
          <a:off x="14541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150495</xdr:rowOff>
    </xdr:from>
    <xdr:to>
      <xdr:col>81</xdr:col>
      <xdr:colOff>50800</xdr:colOff>
      <xdr:row>61</xdr:row>
      <xdr:rowOff>154305</xdr:rowOff>
    </xdr:to>
    <xdr:cxnSp macro="">
      <xdr:nvCxnSpPr>
        <xdr:cNvPr id="657" name="直線コネクタ 656">
          <a:extLst>
            <a:ext uri="{FF2B5EF4-FFF2-40B4-BE49-F238E27FC236}">
              <a16:creationId xmlns:a16="http://schemas.microsoft.com/office/drawing/2014/main" id="{FAF7CED9-7C97-4E87-A89B-B86FF8483846}"/>
            </a:ext>
          </a:extLst>
        </xdr:cNvPr>
        <xdr:cNvCxnSpPr/>
      </xdr:nvCxnSpPr>
      <xdr:spPr>
        <a:xfrm>
          <a:off x="14592300" y="106089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137795</xdr:rowOff>
    </xdr:from>
    <xdr:to>
      <xdr:col>72</xdr:col>
      <xdr:colOff>38100</xdr:colOff>
      <xdr:row>62</xdr:row>
      <xdr:rowOff>67945</xdr:rowOff>
    </xdr:to>
    <xdr:sp macro="" textlink="">
      <xdr:nvSpPr>
        <xdr:cNvPr id="658" name="楕円 657">
          <a:extLst>
            <a:ext uri="{FF2B5EF4-FFF2-40B4-BE49-F238E27FC236}">
              <a16:creationId xmlns:a16="http://schemas.microsoft.com/office/drawing/2014/main" id="{628B9814-A0BB-4453-ACEF-A5B40CF7A476}"/>
            </a:ext>
          </a:extLst>
        </xdr:cNvPr>
        <xdr:cNvSpPr/>
      </xdr:nvSpPr>
      <xdr:spPr>
        <a:xfrm>
          <a:off x="13652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150495</xdr:rowOff>
    </xdr:from>
    <xdr:to>
      <xdr:col>76</xdr:col>
      <xdr:colOff>114300</xdr:colOff>
      <xdr:row>62</xdr:row>
      <xdr:rowOff>17145</xdr:rowOff>
    </xdr:to>
    <xdr:cxnSp macro="">
      <xdr:nvCxnSpPr>
        <xdr:cNvPr id="659" name="直線コネクタ 658">
          <a:extLst>
            <a:ext uri="{FF2B5EF4-FFF2-40B4-BE49-F238E27FC236}">
              <a16:creationId xmlns:a16="http://schemas.microsoft.com/office/drawing/2014/main" id="{952FB662-84F0-4D2B-8915-73AF41B82700}"/>
            </a:ext>
          </a:extLst>
        </xdr:cNvPr>
        <xdr:cNvCxnSpPr/>
      </xdr:nvCxnSpPr>
      <xdr:spPr>
        <a:xfrm flipV="1">
          <a:off x="13703300" y="106089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124460</xdr:rowOff>
    </xdr:from>
    <xdr:to>
      <xdr:col>67</xdr:col>
      <xdr:colOff>101600</xdr:colOff>
      <xdr:row>62</xdr:row>
      <xdr:rowOff>54610</xdr:rowOff>
    </xdr:to>
    <xdr:sp macro="" textlink="">
      <xdr:nvSpPr>
        <xdr:cNvPr id="660" name="楕円 659">
          <a:extLst>
            <a:ext uri="{FF2B5EF4-FFF2-40B4-BE49-F238E27FC236}">
              <a16:creationId xmlns:a16="http://schemas.microsoft.com/office/drawing/2014/main" id="{56A2B903-0A04-431C-9317-AB2F8C9D9DE3}"/>
            </a:ext>
          </a:extLst>
        </xdr:cNvPr>
        <xdr:cNvSpPr/>
      </xdr:nvSpPr>
      <xdr:spPr>
        <a:xfrm>
          <a:off x="12763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3810</xdr:rowOff>
    </xdr:from>
    <xdr:to>
      <xdr:col>71</xdr:col>
      <xdr:colOff>177800</xdr:colOff>
      <xdr:row>62</xdr:row>
      <xdr:rowOff>17145</xdr:rowOff>
    </xdr:to>
    <xdr:cxnSp macro="">
      <xdr:nvCxnSpPr>
        <xdr:cNvPr id="661" name="直線コネクタ 660">
          <a:extLst>
            <a:ext uri="{FF2B5EF4-FFF2-40B4-BE49-F238E27FC236}">
              <a16:creationId xmlns:a16="http://schemas.microsoft.com/office/drawing/2014/main" id="{AA7D7C4F-E776-4651-8964-AB8D4BC4E2CB}"/>
            </a:ext>
          </a:extLst>
        </xdr:cNvPr>
        <xdr:cNvCxnSpPr/>
      </xdr:nvCxnSpPr>
      <xdr:spPr>
        <a:xfrm>
          <a:off x="12814300" y="106337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662" name="n_1aveValue【学校施設】&#10;有形固定資産減価償却率">
          <a:extLst>
            <a:ext uri="{FF2B5EF4-FFF2-40B4-BE49-F238E27FC236}">
              <a16:creationId xmlns:a16="http://schemas.microsoft.com/office/drawing/2014/main" id="{B2BC0D05-FCBD-4B08-A00B-1E22063798C9}"/>
            </a:ext>
          </a:extLst>
        </xdr:cNvPr>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663" name="n_2aveValue【学校施設】&#10;有形固定資産減価償却率">
          <a:extLst>
            <a:ext uri="{FF2B5EF4-FFF2-40B4-BE49-F238E27FC236}">
              <a16:creationId xmlns:a16="http://schemas.microsoft.com/office/drawing/2014/main" id="{4E045E5E-A29C-4C88-A4AC-D3DF593EC73C}"/>
            </a:ext>
          </a:extLst>
        </xdr:cNvPr>
        <xdr:cNvSpPr txBox="1"/>
      </xdr:nvSpPr>
      <xdr:spPr>
        <a:xfrm>
          <a:off x="14389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664" name="n_3aveValue【学校施設】&#10;有形固定資産減価償却率">
          <a:extLst>
            <a:ext uri="{FF2B5EF4-FFF2-40B4-BE49-F238E27FC236}">
              <a16:creationId xmlns:a16="http://schemas.microsoft.com/office/drawing/2014/main" id="{17CACE64-A81C-475B-A157-7FCB53EFE045}"/>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130192</xdr:rowOff>
    </xdr:from>
    <xdr:ext cx="405111" cy="259045"/>
    <xdr:sp macro="" textlink="">
      <xdr:nvSpPr>
        <xdr:cNvPr id="665" name="n_4aveValue【学校施設】&#10;有形固定資産減価償却率">
          <a:extLst>
            <a:ext uri="{FF2B5EF4-FFF2-40B4-BE49-F238E27FC236}">
              <a16:creationId xmlns:a16="http://schemas.microsoft.com/office/drawing/2014/main" id="{A21EA2E8-3C1F-48F9-8306-67E63EB9768F}"/>
            </a:ext>
          </a:extLst>
        </xdr:cNvPr>
        <xdr:cNvSpPr txBox="1"/>
      </xdr:nvSpPr>
      <xdr:spPr>
        <a:xfrm>
          <a:off x="12611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24782</xdr:rowOff>
    </xdr:from>
    <xdr:ext cx="405111" cy="259045"/>
    <xdr:sp macro="" textlink="">
      <xdr:nvSpPr>
        <xdr:cNvPr id="666" name="n_1mainValue【学校施設】&#10;有形固定資産減価償却率">
          <a:extLst>
            <a:ext uri="{FF2B5EF4-FFF2-40B4-BE49-F238E27FC236}">
              <a16:creationId xmlns:a16="http://schemas.microsoft.com/office/drawing/2014/main" id="{41001671-00C1-49F5-B345-65D1A5E41ABB}"/>
            </a:ext>
          </a:extLst>
        </xdr:cNvPr>
        <xdr:cNvSpPr txBox="1"/>
      </xdr:nvSpPr>
      <xdr:spPr>
        <a:xfrm>
          <a:off x="152660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20972</xdr:rowOff>
    </xdr:from>
    <xdr:ext cx="405111" cy="259045"/>
    <xdr:sp macro="" textlink="">
      <xdr:nvSpPr>
        <xdr:cNvPr id="667" name="n_2mainValue【学校施設】&#10;有形固定資産減価償却率">
          <a:extLst>
            <a:ext uri="{FF2B5EF4-FFF2-40B4-BE49-F238E27FC236}">
              <a16:creationId xmlns:a16="http://schemas.microsoft.com/office/drawing/2014/main" id="{76DC6D2D-1E5A-4453-B400-03BBAE6AD9C8}"/>
            </a:ext>
          </a:extLst>
        </xdr:cNvPr>
        <xdr:cNvSpPr txBox="1"/>
      </xdr:nvSpPr>
      <xdr:spPr>
        <a:xfrm>
          <a:off x="14389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59072</xdr:rowOff>
    </xdr:from>
    <xdr:ext cx="405111" cy="259045"/>
    <xdr:sp macro="" textlink="">
      <xdr:nvSpPr>
        <xdr:cNvPr id="668" name="n_3mainValue【学校施設】&#10;有形固定資産減価償却率">
          <a:extLst>
            <a:ext uri="{FF2B5EF4-FFF2-40B4-BE49-F238E27FC236}">
              <a16:creationId xmlns:a16="http://schemas.microsoft.com/office/drawing/2014/main" id="{43710931-1294-4DE5-A045-FB8D47A5A061}"/>
            </a:ext>
          </a:extLst>
        </xdr:cNvPr>
        <xdr:cNvSpPr txBox="1"/>
      </xdr:nvSpPr>
      <xdr:spPr>
        <a:xfrm>
          <a:off x="13500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45737</xdr:rowOff>
    </xdr:from>
    <xdr:ext cx="405111" cy="259045"/>
    <xdr:sp macro="" textlink="">
      <xdr:nvSpPr>
        <xdr:cNvPr id="669" name="n_4mainValue【学校施設】&#10;有形固定資産減価償却率">
          <a:extLst>
            <a:ext uri="{FF2B5EF4-FFF2-40B4-BE49-F238E27FC236}">
              <a16:creationId xmlns:a16="http://schemas.microsoft.com/office/drawing/2014/main" id="{0DC1F3D7-AD3F-4572-AE1C-973BE5866746}"/>
            </a:ext>
          </a:extLst>
        </xdr:cNvPr>
        <xdr:cNvSpPr txBox="1"/>
      </xdr:nvSpPr>
      <xdr:spPr>
        <a:xfrm>
          <a:off x="12611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526810A1-4080-442B-B8AE-5BDC3D8335D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A98D1A9D-68EF-49FA-92D9-08806D1BBA5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C2672EC5-4674-49BC-8381-143D50DEC91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1C50573D-9048-409B-9E80-DC006658EC4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5C56A0EA-7CD3-45A1-9810-1DDEE721E13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E94F6565-0D4E-4A18-88A6-A6EFE55642E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9E3FC5D5-BC36-4308-802F-0BF771D91C4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8027A0F7-D18E-47C2-A6CD-970DB7B9124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7326000A-88CF-46DB-8918-DAF64E3F92A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619C2182-EF0C-46C6-854C-D455C8BAB05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0" name="テキスト ボックス 679">
          <a:extLst>
            <a:ext uri="{FF2B5EF4-FFF2-40B4-BE49-F238E27FC236}">
              <a16:creationId xmlns:a16="http://schemas.microsoft.com/office/drawing/2014/main" id="{373C1860-E74D-4E0A-BE3D-91F7D6FF0A8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81" name="直線コネクタ 680">
          <a:extLst>
            <a:ext uri="{FF2B5EF4-FFF2-40B4-BE49-F238E27FC236}">
              <a16:creationId xmlns:a16="http://schemas.microsoft.com/office/drawing/2014/main" id="{D7F7D45E-BAE5-4B06-8B80-6C0B9BC410D4}"/>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2" name="テキスト ボックス 681">
          <a:extLst>
            <a:ext uri="{FF2B5EF4-FFF2-40B4-BE49-F238E27FC236}">
              <a16:creationId xmlns:a16="http://schemas.microsoft.com/office/drawing/2014/main" id="{7BAFEB6B-822B-483A-83CF-515F5E9649E1}"/>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36B301A2-214B-4D45-B4FA-CAABCE696EA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63870A5C-A93A-4B88-927C-C5F3FAFC7BE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5" name="直線コネクタ 684">
          <a:extLst>
            <a:ext uri="{FF2B5EF4-FFF2-40B4-BE49-F238E27FC236}">
              <a16:creationId xmlns:a16="http://schemas.microsoft.com/office/drawing/2014/main" id="{0053A74F-AC99-41FB-8EDB-283CAD7C58AF}"/>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6" name="テキスト ボックス 685">
          <a:extLst>
            <a:ext uri="{FF2B5EF4-FFF2-40B4-BE49-F238E27FC236}">
              <a16:creationId xmlns:a16="http://schemas.microsoft.com/office/drawing/2014/main" id="{72ADB15B-13B9-4E62-BEEB-C59AF5C31817}"/>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5F2E720E-2D82-49AF-8E2E-A16D3CEACF4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B2B6ED08-258A-400A-94FB-10DBC17DF99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DFF6C04E-8937-478D-85F4-353B9D1DB9F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690" name="直線コネクタ 689">
          <a:extLst>
            <a:ext uri="{FF2B5EF4-FFF2-40B4-BE49-F238E27FC236}">
              <a16:creationId xmlns:a16="http://schemas.microsoft.com/office/drawing/2014/main" id="{5CD46AE3-5FC5-4FF0-903F-7624E2C324B8}"/>
            </a:ext>
          </a:extLst>
        </xdr:cNvPr>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691" name="【学校施設】&#10;一人当たり面積最小値テキスト">
          <a:extLst>
            <a:ext uri="{FF2B5EF4-FFF2-40B4-BE49-F238E27FC236}">
              <a16:creationId xmlns:a16="http://schemas.microsoft.com/office/drawing/2014/main" id="{FBF75784-F6EA-4315-BF03-E1E4E33C7E28}"/>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692" name="直線コネクタ 691">
          <a:extLst>
            <a:ext uri="{FF2B5EF4-FFF2-40B4-BE49-F238E27FC236}">
              <a16:creationId xmlns:a16="http://schemas.microsoft.com/office/drawing/2014/main" id="{9AF0E7CE-83A8-4B2D-8D5B-3DE1E346AC5F}"/>
            </a:ext>
          </a:extLst>
        </xdr:cNvPr>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693" name="【学校施設】&#10;一人当たり面積最大値テキスト">
          <a:extLst>
            <a:ext uri="{FF2B5EF4-FFF2-40B4-BE49-F238E27FC236}">
              <a16:creationId xmlns:a16="http://schemas.microsoft.com/office/drawing/2014/main" id="{5FA534F7-A3AF-4BC2-B794-F3A4426B00E2}"/>
            </a:ext>
          </a:extLst>
        </xdr:cNvPr>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694" name="直線コネクタ 693">
          <a:extLst>
            <a:ext uri="{FF2B5EF4-FFF2-40B4-BE49-F238E27FC236}">
              <a16:creationId xmlns:a16="http://schemas.microsoft.com/office/drawing/2014/main" id="{08F80F2E-3F60-4A25-9A11-3E1A3AE1C153}"/>
            </a:ext>
          </a:extLst>
        </xdr:cNvPr>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695" name="【学校施設】&#10;一人当たり面積平均値テキスト">
          <a:extLst>
            <a:ext uri="{FF2B5EF4-FFF2-40B4-BE49-F238E27FC236}">
              <a16:creationId xmlns:a16="http://schemas.microsoft.com/office/drawing/2014/main" id="{7ECDBD1A-37A3-40B3-9BEB-A8D0ECF0FDD0}"/>
            </a:ext>
          </a:extLst>
        </xdr:cNvPr>
        <xdr:cNvSpPr txBox="1"/>
      </xdr:nvSpPr>
      <xdr:spPr>
        <a:xfrm>
          <a:off x="22199600" y="10082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696" name="フローチャート: 判断 695">
          <a:extLst>
            <a:ext uri="{FF2B5EF4-FFF2-40B4-BE49-F238E27FC236}">
              <a16:creationId xmlns:a16="http://schemas.microsoft.com/office/drawing/2014/main" id="{A29246F0-5763-4BAE-B3E4-303AD41E05A3}"/>
            </a:ext>
          </a:extLst>
        </xdr:cNvPr>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697" name="フローチャート: 判断 696">
          <a:extLst>
            <a:ext uri="{FF2B5EF4-FFF2-40B4-BE49-F238E27FC236}">
              <a16:creationId xmlns:a16="http://schemas.microsoft.com/office/drawing/2014/main" id="{3BFA4B66-5C67-436B-AE57-4B763BF82D60}"/>
            </a:ext>
          </a:extLst>
        </xdr:cNvPr>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144653</xdr:rowOff>
    </xdr:from>
    <xdr:to>
      <xdr:col>107</xdr:col>
      <xdr:colOff>101600</xdr:colOff>
      <xdr:row>61</xdr:row>
      <xdr:rowOff>74803</xdr:rowOff>
    </xdr:to>
    <xdr:sp macro="" textlink="">
      <xdr:nvSpPr>
        <xdr:cNvPr id="698" name="フローチャート: 判断 697">
          <a:extLst>
            <a:ext uri="{FF2B5EF4-FFF2-40B4-BE49-F238E27FC236}">
              <a16:creationId xmlns:a16="http://schemas.microsoft.com/office/drawing/2014/main" id="{FBE908CF-5471-4E38-AAFB-476B9E325DB3}"/>
            </a:ext>
          </a:extLst>
        </xdr:cNvPr>
        <xdr:cNvSpPr/>
      </xdr:nvSpPr>
      <xdr:spPr>
        <a:xfrm>
          <a:off x="20383500" y="1043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xdr:rowOff>
    </xdr:from>
    <xdr:to>
      <xdr:col>102</xdr:col>
      <xdr:colOff>165100</xdr:colOff>
      <xdr:row>61</xdr:row>
      <xdr:rowOff>102235</xdr:rowOff>
    </xdr:to>
    <xdr:sp macro="" textlink="">
      <xdr:nvSpPr>
        <xdr:cNvPr id="699" name="フローチャート: 判断 698">
          <a:extLst>
            <a:ext uri="{FF2B5EF4-FFF2-40B4-BE49-F238E27FC236}">
              <a16:creationId xmlns:a16="http://schemas.microsoft.com/office/drawing/2014/main" id="{1C13F9E0-39DC-4376-8457-80CD3CAF4E7F}"/>
            </a:ext>
          </a:extLst>
        </xdr:cNvPr>
        <xdr:cNvSpPr/>
      </xdr:nvSpPr>
      <xdr:spPr>
        <a:xfrm>
          <a:off x="19494500" y="1045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10351</xdr:rowOff>
    </xdr:from>
    <xdr:to>
      <xdr:col>98</xdr:col>
      <xdr:colOff>38100</xdr:colOff>
      <xdr:row>61</xdr:row>
      <xdr:rowOff>111951</xdr:rowOff>
    </xdr:to>
    <xdr:sp macro="" textlink="">
      <xdr:nvSpPr>
        <xdr:cNvPr id="700" name="フローチャート: 判断 699">
          <a:extLst>
            <a:ext uri="{FF2B5EF4-FFF2-40B4-BE49-F238E27FC236}">
              <a16:creationId xmlns:a16="http://schemas.microsoft.com/office/drawing/2014/main" id="{FE626159-416A-420D-A1AC-F9FC226B2A22}"/>
            </a:ext>
          </a:extLst>
        </xdr:cNvPr>
        <xdr:cNvSpPr/>
      </xdr:nvSpPr>
      <xdr:spPr>
        <a:xfrm>
          <a:off x="18605500" y="104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1D90BFED-955F-4920-8906-FFCF6D9F7F7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28FC341C-7E23-4F1E-A1BB-05792F3A0CE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785AEFF3-4DFC-4416-BBAD-4EAC1A76C75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4A96F16D-1060-443C-923F-08D9C87C245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EE5949D7-1EFC-4A55-A94F-CB23777CFC1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122365</xdr:rowOff>
    </xdr:from>
    <xdr:to>
      <xdr:col>116</xdr:col>
      <xdr:colOff>114300</xdr:colOff>
      <xdr:row>62</xdr:row>
      <xdr:rowOff>52515</xdr:rowOff>
    </xdr:to>
    <xdr:sp macro="" textlink="">
      <xdr:nvSpPr>
        <xdr:cNvPr id="706" name="楕円 705">
          <a:extLst>
            <a:ext uri="{FF2B5EF4-FFF2-40B4-BE49-F238E27FC236}">
              <a16:creationId xmlns:a16="http://schemas.microsoft.com/office/drawing/2014/main" id="{A7BF511E-671D-4F03-83BF-1191DDF9B24A}"/>
            </a:ext>
          </a:extLst>
        </xdr:cNvPr>
        <xdr:cNvSpPr/>
      </xdr:nvSpPr>
      <xdr:spPr>
        <a:xfrm>
          <a:off x="22110700" y="105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100792</xdr:rowOff>
    </xdr:from>
    <xdr:ext cx="469744" cy="259045"/>
    <xdr:sp macro="" textlink="">
      <xdr:nvSpPr>
        <xdr:cNvPr id="707" name="【学校施設】&#10;一人当たり面積該当値テキスト">
          <a:extLst>
            <a:ext uri="{FF2B5EF4-FFF2-40B4-BE49-F238E27FC236}">
              <a16:creationId xmlns:a16="http://schemas.microsoft.com/office/drawing/2014/main" id="{5021B891-87BE-4A0C-A7D5-C5FEC12AFF8C}"/>
            </a:ext>
          </a:extLst>
        </xdr:cNvPr>
        <xdr:cNvSpPr txBox="1"/>
      </xdr:nvSpPr>
      <xdr:spPr>
        <a:xfrm>
          <a:off x="22199600" y="1055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129222</xdr:rowOff>
    </xdr:from>
    <xdr:to>
      <xdr:col>112</xdr:col>
      <xdr:colOff>38100</xdr:colOff>
      <xdr:row>62</xdr:row>
      <xdr:rowOff>59372</xdr:rowOff>
    </xdr:to>
    <xdr:sp macro="" textlink="">
      <xdr:nvSpPr>
        <xdr:cNvPr id="708" name="楕円 707">
          <a:extLst>
            <a:ext uri="{FF2B5EF4-FFF2-40B4-BE49-F238E27FC236}">
              <a16:creationId xmlns:a16="http://schemas.microsoft.com/office/drawing/2014/main" id="{E4D26D16-74C3-4D5E-8324-2C79B2974AAC}"/>
            </a:ext>
          </a:extLst>
        </xdr:cNvPr>
        <xdr:cNvSpPr/>
      </xdr:nvSpPr>
      <xdr:spPr>
        <a:xfrm>
          <a:off x="21272500" y="105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1715</xdr:rowOff>
    </xdr:from>
    <xdr:to>
      <xdr:col>116</xdr:col>
      <xdr:colOff>63500</xdr:colOff>
      <xdr:row>62</xdr:row>
      <xdr:rowOff>8572</xdr:rowOff>
    </xdr:to>
    <xdr:cxnSp macro="">
      <xdr:nvCxnSpPr>
        <xdr:cNvPr id="709" name="直線コネクタ 708">
          <a:extLst>
            <a:ext uri="{FF2B5EF4-FFF2-40B4-BE49-F238E27FC236}">
              <a16:creationId xmlns:a16="http://schemas.microsoft.com/office/drawing/2014/main" id="{93D817D1-8DA5-430B-AD97-8FF2FA2C7A54}"/>
            </a:ext>
          </a:extLst>
        </xdr:cNvPr>
        <xdr:cNvCxnSpPr/>
      </xdr:nvCxnSpPr>
      <xdr:spPr>
        <a:xfrm flipV="1">
          <a:off x="21323300" y="10631615"/>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88646</xdr:rowOff>
    </xdr:from>
    <xdr:to>
      <xdr:col>107</xdr:col>
      <xdr:colOff>101600</xdr:colOff>
      <xdr:row>62</xdr:row>
      <xdr:rowOff>18796</xdr:rowOff>
    </xdr:to>
    <xdr:sp macro="" textlink="">
      <xdr:nvSpPr>
        <xdr:cNvPr id="710" name="楕円 709">
          <a:extLst>
            <a:ext uri="{FF2B5EF4-FFF2-40B4-BE49-F238E27FC236}">
              <a16:creationId xmlns:a16="http://schemas.microsoft.com/office/drawing/2014/main" id="{0FC1A099-9423-4E3A-B90F-7430A0CC1A1F}"/>
            </a:ext>
          </a:extLst>
        </xdr:cNvPr>
        <xdr:cNvSpPr/>
      </xdr:nvSpPr>
      <xdr:spPr>
        <a:xfrm>
          <a:off x="20383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139446</xdr:rowOff>
    </xdr:from>
    <xdr:to>
      <xdr:col>111</xdr:col>
      <xdr:colOff>177800</xdr:colOff>
      <xdr:row>62</xdr:row>
      <xdr:rowOff>8572</xdr:rowOff>
    </xdr:to>
    <xdr:cxnSp macro="">
      <xdr:nvCxnSpPr>
        <xdr:cNvPr id="711" name="直線コネクタ 710">
          <a:extLst>
            <a:ext uri="{FF2B5EF4-FFF2-40B4-BE49-F238E27FC236}">
              <a16:creationId xmlns:a16="http://schemas.microsoft.com/office/drawing/2014/main" id="{30AE244C-267D-4B78-882F-030CC7D0DFC5}"/>
            </a:ext>
          </a:extLst>
        </xdr:cNvPr>
        <xdr:cNvCxnSpPr/>
      </xdr:nvCxnSpPr>
      <xdr:spPr>
        <a:xfrm>
          <a:off x="20434300" y="10597896"/>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95504</xdr:rowOff>
    </xdr:from>
    <xdr:to>
      <xdr:col>102</xdr:col>
      <xdr:colOff>165100</xdr:colOff>
      <xdr:row>62</xdr:row>
      <xdr:rowOff>25654</xdr:rowOff>
    </xdr:to>
    <xdr:sp macro="" textlink="">
      <xdr:nvSpPr>
        <xdr:cNvPr id="712" name="楕円 711">
          <a:extLst>
            <a:ext uri="{FF2B5EF4-FFF2-40B4-BE49-F238E27FC236}">
              <a16:creationId xmlns:a16="http://schemas.microsoft.com/office/drawing/2014/main" id="{FFC401F8-1770-4AA1-B6B6-BCD06FC9C5FD}"/>
            </a:ext>
          </a:extLst>
        </xdr:cNvPr>
        <xdr:cNvSpPr/>
      </xdr:nvSpPr>
      <xdr:spPr>
        <a:xfrm>
          <a:off x="19494500" y="105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139446</xdr:rowOff>
    </xdr:from>
    <xdr:to>
      <xdr:col>107</xdr:col>
      <xdr:colOff>50800</xdr:colOff>
      <xdr:row>61</xdr:row>
      <xdr:rowOff>146304</xdr:rowOff>
    </xdr:to>
    <xdr:cxnSp macro="">
      <xdr:nvCxnSpPr>
        <xdr:cNvPr id="713" name="直線コネクタ 712">
          <a:extLst>
            <a:ext uri="{FF2B5EF4-FFF2-40B4-BE49-F238E27FC236}">
              <a16:creationId xmlns:a16="http://schemas.microsoft.com/office/drawing/2014/main" id="{C284EFC4-5C8E-4D1C-87B5-3A85613BA48B}"/>
            </a:ext>
          </a:extLst>
        </xdr:cNvPr>
        <xdr:cNvCxnSpPr/>
      </xdr:nvCxnSpPr>
      <xdr:spPr>
        <a:xfrm flipV="1">
          <a:off x="19545300" y="105978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103505</xdr:rowOff>
    </xdr:from>
    <xdr:to>
      <xdr:col>98</xdr:col>
      <xdr:colOff>38100</xdr:colOff>
      <xdr:row>62</xdr:row>
      <xdr:rowOff>33655</xdr:rowOff>
    </xdr:to>
    <xdr:sp macro="" textlink="">
      <xdr:nvSpPr>
        <xdr:cNvPr id="714" name="楕円 713">
          <a:extLst>
            <a:ext uri="{FF2B5EF4-FFF2-40B4-BE49-F238E27FC236}">
              <a16:creationId xmlns:a16="http://schemas.microsoft.com/office/drawing/2014/main" id="{A732D370-316F-466A-8C41-F54424E55300}"/>
            </a:ext>
          </a:extLst>
        </xdr:cNvPr>
        <xdr:cNvSpPr/>
      </xdr:nvSpPr>
      <xdr:spPr>
        <a:xfrm>
          <a:off x="18605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146304</xdr:rowOff>
    </xdr:from>
    <xdr:to>
      <xdr:col>102</xdr:col>
      <xdr:colOff>114300</xdr:colOff>
      <xdr:row>61</xdr:row>
      <xdr:rowOff>154305</xdr:rowOff>
    </xdr:to>
    <xdr:cxnSp macro="">
      <xdr:nvCxnSpPr>
        <xdr:cNvPr id="715" name="直線コネクタ 714">
          <a:extLst>
            <a:ext uri="{FF2B5EF4-FFF2-40B4-BE49-F238E27FC236}">
              <a16:creationId xmlns:a16="http://schemas.microsoft.com/office/drawing/2014/main" id="{6A905737-3FE7-4B2A-AD6C-8EADF71A4D10}"/>
            </a:ext>
          </a:extLst>
        </xdr:cNvPr>
        <xdr:cNvCxnSpPr/>
      </xdr:nvCxnSpPr>
      <xdr:spPr>
        <a:xfrm flipV="1">
          <a:off x="18656300" y="1060475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98759</xdr:rowOff>
    </xdr:from>
    <xdr:ext cx="469744" cy="259045"/>
    <xdr:sp macro="" textlink="">
      <xdr:nvSpPr>
        <xdr:cNvPr id="716" name="n_1aveValue【学校施設】&#10;一人当たり面積">
          <a:extLst>
            <a:ext uri="{FF2B5EF4-FFF2-40B4-BE49-F238E27FC236}">
              <a16:creationId xmlns:a16="http://schemas.microsoft.com/office/drawing/2014/main" id="{3DD41EAA-82BE-42AB-B410-7B1A8F5FD602}"/>
            </a:ext>
          </a:extLst>
        </xdr:cNvPr>
        <xdr:cNvSpPr txBox="1"/>
      </xdr:nvSpPr>
      <xdr:spPr>
        <a:xfrm>
          <a:off x="21075727" y="1004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91330</xdr:rowOff>
    </xdr:from>
    <xdr:ext cx="469744" cy="259045"/>
    <xdr:sp macro="" textlink="">
      <xdr:nvSpPr>
        <xdr:cNvPr id="717" name="n_2aveValue【学校施設】&#10;一人当たり面積">
          <a:extLst>
            <a:ext uri="{FF2B5EF4-FFF2-40B4-BE49-F238E27FC236}">
              <a16:creationId xmlns:a16="http://schemas.microsoft.com/office/drawing/2014/main" id="{969A1E3D-9F6B-4158-9098-AA64EC3FF595}"/>
            </a:ext>
          </a:extLst>
        </xdr:cNvPr>
        <xdr:cNvSpPr txBox="1"/>
      </xdr:nvSpPr>
      <xdr:spPr>
        <a:xfrm>
          <a:off x="20199427" y="1020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118762</xdr:rowOff>
    </xdr:from>
    <xdr:ext cx="469744" cy="259045"/>
    <xdr:sp macro="" textlink="">
      <xdr:nvSpPr>
        <xdr:cNvPr id="718" name="n_3aveValue【学校施設】&#10;一人当たり面積">
          <a:extLst>
            <a:ext uri="{FF2B5EF4-FFF2-40B4-BE49-F238E27FC236}">
              <a16:creationId xmlns:a16="http://schemas.microsoft.com/office/drawing/2014/main" id="{68EE3DF1-1A68-4172-9A10-64FA984E268B}"/>
            </a:ext>
          </a:extLst>
        </xdr:cNvPr>
        <xdr:cNvSpPr txBox="1"/>
      </xdr:nvSpPr>
      <xdr:spPr>
        <a:xfrm>
          <a:off x="19310427" y="1023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128478</xdr:rowOff>
    </xdr:from>
    <xdr:ext cx="469744" cy="259045"/>
    <xdr:sp macro="" textlink="">
      <xdr:nvSpPr>
        <xdr:cNvPr id="719" name="n_4aveValue【学校施設】&#10;一人当たり面積">
          <a:extLst>
            <a:ext uri="{FF2B5EF4-FFF2-40B4-BE49-F238E27FC236}">
              <a16:creationId xmlns:a16="http://schemas.microsoft.com/office/drawing/2014/main" id="{9538A690-4587-41B1-8C53-724810D6F83D}"/>
            </a:ext>
          </a:extLst>
        </xdr:cNvPr>
        <xdr:cNvSpPr txBox="1"/>
      </xdr:nvSpPr>
      <xdr:spPr>
        <a:xfrm>
          <a:off x="18421427" y="1024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50499</xdr:rowOff>
    </xdr:from>
    <xdr:ext cx="469744" cy="259045"/>
    <xdr:sp macro="" textlink="">
      <xdr:nvSpPr>
        <xdr:cNvPr id="720" name="n_1mainValue【学校施設】&#10;一人当たり面積">
          <a:extLst>
            <a:ext uri="{FF2B5EF4-FFF2-40B4-BE49-F238E27FC236}">
              <a16:creationId xmlns:a16="http://schemas.microsoft.com/office/drawing/2014/main" id="{B9CEDE92-51BA-4DD1-9DD3-3C40CAF5B9C3}"/>
            </a:ext>
          </a:extLst>
        </xdr:cNvPr>
        <xdr:cNvSpPr txBox="1"/>
      </xdr:nvSpPr>
      <xdr:spPr>
        <a:xfrm>
          <a:off x="21075727" y="10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9923</xdr:rowOff>
    </xdr:from>
    <xdr:ext cx="469744" cy="259045"/>
    <xdr:sp macro="" textlink="">
      <xdr:nvSpPr>
        <xdr:cNvPr id="721" name="n_2mainValue【学校施設】&#10;一人当たり面積">
          <a:extLst>
            <a:ext uri="{FF2B5EF4-FFF2-40B4-BE49-F238E27FC236}">
              <a16:creationId xmlns:a16="http://schemas.microsoft.com/office/drawing/2014/main" id="{91995EFB-0B9E-4839-8B67-F706A1FDD804}"/>
            </a:ext>
          </a:extLst>
        </xdr:cNvPr>
        <xdr:cNvSpPr txBox="1"/>
      </xdr:nvSpPr>
      <xdr:spPr>
        <a:xfrm>
          <a:off x="2019942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16781</xdr:rowOff>
    </xdr:from>
    <xdr:ext cx="469744" cy="259045"/>
    <xdr:sp macro="" textlink="">
      <xdr:nvSpPr>
        <xdr:cNvPr id="722" name="n_3mainValue【学校施設】&#10;一人当たり面積">
          <a:extLst>
            <a:ext uri="{FF2B5EF4-FFF2-40B4-BE49-F238E27FC236}">
              <a16:creationId xmlns:a16="http://schemas.microsoft.com/office/drawing/2014/main" id="{57633CFA-67CB-4760-8CE1-555388437224}"/>
            </a:ext>
          </a:extLst>
        </xdr:cNvPr>
        <xdr:cNvSpPr txBox="1"/>
      </xdr:nvSpPr>
      <xdr:spPr>
        <a:xfrm>
          <a:off x="19310427" y="1064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24782</xdr:rowOff>
    </xdr:from>
    <xdr:ext cx="469744" cy="259045"/>
    <xdr:sp macro="" textlink="">
      <xdr:nvSpPr>
        <xdr:cNvPr id="723" name="n_4mainValue【学校施設】&#10;一人当たり面積">
          <a:extLst>
            <a:ext uri="{FF2B5EF4-FFF2-40B4-BE49-F238E27FC236}">
              <a16:creationId xmlns:a16="http://schemas.microsoft.com/office/drawing/2014/main" id="{2794DBE4-C134-4B5E-B4CD-770C0AEBA5BC}"/>
            </a:ext>
          </a:extLst>
        </xdr:cNvPr>
        <xdr:cNvSpPr txBox="1"/>
      </xdr:nvSpPr>
      <xdr:spPr>
        <a:xfrm>
          <a:off x="18421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8B36696A-714D-4B59-9BB3-2783E732A71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8B3E3E87-9DCB-44E4-B5F9-AB4B0B7669B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9C6691A6-BB8E-4B29-838A-B2663F73898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20FB4EEE-E9F5-4286-9FF2-9DC36193A1C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545981F9-AC52-4937-BE1F-B9069EDC66E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5D92F1CC-86D2-4318-BFAD-B008F4462EB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8B9B5EE1-5EEE-4C70-B574-62E04A69644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CA497F5E-A9CA-40B9-95CC-070D0BF8358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46ADE205-B431-4ADB-8569-615419FDAE4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A3549425-C502-42FA-9619-97193A66AA0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8D42DA92-D4B5-47E6-ACD0-E72F2E45254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697F53DB-B243-4479-AE06-4B7458BC03C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AC07E6B1-6ED5-43AF-8C88-91375227034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26B0ABC5-4EDD-4DDC-AE11-49550F7F7A5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FB821272-DD19-48FB-94FA-A3186E1789C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9240A160-6879-4C1B-81C9-95A8E0F9622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AAD6D241-299C-40EF-836A-A14797717F8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1F61458A-6E78-4740-85FF-DBE99C18099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EA87A346-DE64-4E68-B5DE-D1390CC0EE5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E16F2E9E-2CFD-41C8-B6D7-DCAA3B39962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4CA7B37B-F733-491D-8210-36D62885336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659ECBF0-4288-4D7C-9CD2-448BCDD0C3F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7C4B2F60-1FB1-4E01-9D1C-9621F26F1BF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ED36EA7A-FD9D-4842-A96C-FC313A4F6EE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a:extLst>
            <a:ext uri="{FF2B5EF4-FFF2-40B4-BE49-F238E27FC236}">
              <a16:creationId xmlns:a16="http://schemas.microsoft.com/office/drawing/2014/main" id="{67AAF2EF-5AEC-4C21-8660-E5CA601A9A8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749" name="直線コネクタ 748">
          <a:extLst>
            <a:ext uri="{FF2B5EF4-FFF2-40B4-BE49-F238E27FC236}">
              <a16:creationId xmlns:a16="http://schemas.microsoft.com/office/drawing/2014/main" id="{7C6C3765-C3D1-4C96-8988-188177FBACA5}"/>
            </a:ext>
          </a:extLst>
        </xdr:cNvPr>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a:extLst>
            <a:ext uri="{FF2B5EF4-FFF2-40B4-BE49-F238E27FC236}">
              <a16:creationId xmlns:a16="http://schemas.microsoft.com/office/drawing/2014/main" id="{0FC95B7D-639F-4705-B638-E59F16BF4BA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a:extLst>
            <a:ext uri="{FF2B5EF4-FFF2-40B4-BE49-F238E27FC236}">
              <a16:creationId xmlns:a16="http://schemas.microsoft.com/office/drawing/2014/main" id="{513964D9-5BFA-4CBB-9858-E474198BEED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752" name="【児童館】&#10;有形固定資産減価償却率最大値テキスト">
          <a:extLst>
            <a:ext uri="{FF2B5EF4-FFF2-40B4-BE49-F238E27FC236}">
              <a16:creationId xmlns:a16="http://schemas.microsoft.com/office/drawing/2014/main" id="{DB402000-A310-4A7E-A1F5-7918C20B162B}"/>
            </a:ext>
          </a:extLst>
        </xdr:cNvPr>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753" name="直線コネクタ 752">
          <a:extLst>
            <a:ext uri="{FF2B5EF4-FFF2-40B4-BE49-F238E27FC236}">
              <a16:creationId xmlns:a16="http://schemas.microsoft.com/office/drawing/2014/main" id="{ED175AB2-905A-4F29-AFD9-C3D0B62E312B}"/>
            </a:ext>
          </a:extLst>
        </xdr:cNvPr>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28139</xdr:rowOff>
    </xdr:from>
    <xdr:ext cx="405111" cy="259045"/>
    <xdr:sp macro="" textlink="">
      <xdr:nvSpPr>
        <xdr:cNvPr id="754" name="【児童館】&#10;有形固定資産減価償却率平均値テキスト">
          <a:extLst>
            <a:ext uri="{FF2B5EF4-FFF2-40B4-BE49-F238E27FC236}">
              <a16:creationId xmlns:a16="http://schemas.microsoft.com/office/drawing/2014/main" id="{957BB038-105E-4D8C-AF89-3DBFD7139F4D}"/>
            </a:ext>
          </a:extLst>
        </xdr:cNvPr>
        <xdr:cNvSpPr txBox="1"/>
      </xdr:nvSpPr>
      <xdr:spPr>
        <a:xfrm>
          <a:off x="16357600" y="1391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755" name="フローチャート: 判断 754">
          <a:extLst>
            <a:ext uri="{FF2B5EF4-FFF2-40B4-BE49-F238E27FC236}">
              <a16:creationId xmlns:a16="http://schemas.microsoft.com/office/drawing/2014/main" id="{FF1863B1-843C-42C7-8624-76F2EAFAD2B8}"/>
            </a:ext>
          </a:extLst>
        </xdr:cNvPr>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756" name="フローチャート: 判断 755">
          <a:extLst>
            <a:ext uri="{FF2B5EF4-FFF2-40B4-BE49-F238E27FC236}">
              <a16:creationId xmlns:a16="http://schemas.microsoft.com/office/drawing/2014/main" id="{D52588AA-C42D-47C9-BCDE-00A8D8ECB096}"/>
            </a:ext>
          </a:extLst>
        </xdr:cNvPr>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46082</xdr:rowOff>
    </xdr:from>
    <xdr:to>
      <xdr:col>76</xdr:col>
      <xdr:colOff>165100</xdr:colOff>
      <xdr:row>83</xdr:row>
      <xdr:rowOff>147682</xdr:rowOff>
    </xdr:to>
    <xdr:sp macro="" textlink="">
      <xdr:nvSpPr>
        <xdr:cNvPr id="757" name="フローチャート: 判断 756">
          <a:extLst>
            <a:ext uri="{FF2B5EF4-FFF2-40B4-BE49-F238E27FC236}">
              <a16:creationId xmlns:a16="http://schemas.microsoft.com/office/drawing/2014/main" id="{E8BC091D-908B-44A8-A8B5-781039E9F316}"/>
            </a:ext>
          </a:extLst>
        </xdr:cNvPr>
        <xdr:cNvSpPr/>
      </xdr:nvSpPr>
      <xdr:spPr>
        <a:xfrm>
          <a:off x="14541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758" name="フローチャート: 判断 757">
          <a:extLst>
            <a:ext uri="{FF2B5EF4-FFF2-40B4-BE49-F238E27FC236}">
              <a16:creationId xmlns:a16="http://schemas.microsoft.com/office/drawing/2014/main" id="{57D7F46D-29F2-41BA-9200-FD800C028DA7}"/>
            </a:ext>
          </a:extLst>
        </xdr:cNvPr>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16692</xdr:rowOff>
    </xdr:from>
    <xdr:to>
      <xdr:col>67</xdr:col>
      <xdr:colOff>101600</xdr:colOff>
      <xdr:row>83</xdr:row>
      <xdr:rowOff>118292</xdr:rowOff>
    </xdr:to>
    <xdr:sp macro="" textlink="">
      <xdr:nvSpPr>
        <xdr:cNvPr id="759" name="フローチャート: 判断 758">
          <a:extLst>
            <a:ext uri="{FF2B5EF4-FFF2-40B4-BE49-F238E27FC236}">
              <a16:creationId xmlns:a16="http://schemas.microsoft.com/office/drawing/2014/main" id="{46DAAB14-69C1-48C1-9205-652C18B32D8C}"/>
            </a:ext>
          </a:extLst>
        </xdr:cNvPr>
        <xdr:cNvSpPr/>
      </xdr:nvSpPr>
      <xdr:spPr>
        <a:xfrm>
          <a:off x="12763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E08D99F7-D59D-45F2-8EF5-C4D0B0FFDE2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13B79DFB-DAA8-4B18-AA6F-5ED8325A4FE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98C181A5-210B-440F-8B65-545435A31E1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BAA225B6-D561-4D97-B00B-56A65C395BF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E7B90383-7EEB-43E2-BE37-8C4011CC61E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170180</xdr:rowOff>
    </xdr:from>
    <xdr:to>
      <xdr:col>85</xdr:col>
      <xdr:colOff>177800</xdr:colOff>
      <xdr:row>86</xdr:row>
      <xdr:rowOff>100330</xdr:rowOff>
    </xdr:to>
    <xdr:sp macro="" textlink="">
      <xdr:nvSpPr>
        <xdr:cNvPr id="765" name="楕円 764">
          <a:extLst>
            <a:ext uri="{FF2B5EF4-FFF2-40B4-BE49-F238E27FC236}">
              <a16:creationId xmlns:a16="http://schemas.microsoft.com/office/drawing/2014/main" id="{00D5D5E1-4B6E-4B8E-9350-8EC9EBE2BF57}"/>
            </a:ext>
          </a:extLst>
        </xdr:cNvPr>
        <xdr:cNvSpPr/>
      </xdr:nvSpPr>
      <xdr:spPr>
        <a:xfrm>
          <a:off x="162687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85107</xdr:rowOff>
    </xdr:from>
    <xdr:ext cx="405111" cy="259045"/>
    <xdr:sp macro="" textlink="">
      <xdr:nvSpPr>
        <xdr:cNvPr id="766" name="【児童館】&#10;有形固定資産減価償却率該当値テキスト">
          <a:extLst>
            <a:ext uri="{FF2B5EF4-FFF2-40B4-BE49-F238E27FC236}">
              <a16:creationId xmlns:a16="http://schemas.microsoft.com/office/drawing/2014/main" id="{7157F6EB-5015-4DD3-9574-AAE371C61BB6}"/>
            </a:ext>
          </a:extLst>
        </xdr:cNvPr>
        <xdr:cNvSpPr txBox="1"/>
      </xdr:nvSpPr>
      <xdr:spPr>
        <a:xfrm>
          <a:off x="16357600" y="1465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134257</xdr:rowOff>
    </xdr:from>
    <xdr:to>
      <xdr:col>81</xdr:col>
      <xdr:colOff>101600</xdr:colOff>
      <xdr:row>86</xdr:row>
      <xdr:rowOff>64407</xdr:rowOff>
    </xdr:to>
    <xdr:sp macro="" textlink="">
      <xdr:nvSpPr>
        <xdr:cNvPr id="767" name="楕円 766">
          <a:extLst>
            <a:ext uri="{FF2B5EF4-FFF2-40B4-BE49-F238E27FC236}">
              <a16:creationId xmlns:a16="http://schemas.microsoft.com/office/drawing/2014/main" id="{F7F76686-3341-4DBE-87D3-9811588AF7BC}"/>
            </a:ext>
          </a:extLst>
        </xdr:cNvPr>
        <xdr:cNvSpPr/>
      </xdr:nvSpPr>
      <xdr:spPr>
        <a:xfrm>
          <a:off x="15430500" y="147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13607</xdr:rowOff>
    </xdr:from>
    <xdr:to>
      <xdr:col>85</xdr:col>
      <xdr:colOff>127000</xdr:colOff>
      <xdr:row>86</xdr:row>
      <xdr:rowOff>49530</xdr:rowOff>
    </xdr:to>
    <xdr:cxnSp macro="">
      <xdr:nvCxnSpPr>
        <xdr:cNvPr id="768" name="直線コネクタ 767">
          <a:extLst>
            <a:ext uri="{FF2B5EF4-FFF2-40B4-BE49-F238E27FC236}">
              <a16:creationId xmlns:a16="http://schemas.microsoft.com/office/drawing/2014/main" id="{946BB35B-2A35-42D4-A8B8-9E6D9FD07CCE}"/>
            </a:ext>
          </a:extLst>
        </xdr:cNvPr>
        <xdr:cNvCxnSpPr/>
      </xdr:nvCxnSpPr>
      <xdr:spPr>
        <a:xfrm>
          <a:off x="15481300" y="1475830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99968</xdr:rowOff>
    </xdr:from>
    <xdr:to>
      <xdr:col>76</xdr:col>
      <xdr:colOff>165100</xdr:colOff>
      <xdr:row>86</xdr:row>
      <xdr:rowOff>30118</xdr:rowOff>
    </xdr:to>
    <xdr:sp macro="" textlink="">
      <xdr:nvSpPr>
        <xdr:cNvPr id="769" name="楕円 768">
          <a:extLst>
            <a:ext uri="{FF2B5EF4-FFF2-40B4-BE49-F238E27FC236}">
              <a16:creationId xmlns:a16="http://schemas.microsoft.com/office/drawing/2014/main" id="{6FC37A64-C767-4F78-9B8C-39C72876E78C}"/>
            </a:ext>
          </a:extLst>
        </xdr:cNvPr>
        <xdr:cNvSpPr/>
      </xdr:nvSpPr>
      <xdr:spPr>
        <a:xfrm>
          <a:off x="14541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150768</xdr:rowOff>
    </xdr:from>
    <xdr:to>
      <xdr:col>81</xdr:col>
      <xdr:colOff>50800</xdr:colOff>
      <xdr:row>86</xdr:row>
      <xdr:rowOff>13607</xdr:rowOff>
    </xdr:to>
    <xdr:cxnSp macro="">
      <xdr:nvCxnSpPr>
        <xdr:cNvPr id="770" name="直線コネクタ 769">
          <a:extLst>
            <a:ext uri="{FF2B5EF4-FFF2-40B4-BE49-F238E27FC236}">
              <a16:creationId xmlns:a16="http://schemas.microsoft.com/office/drawing/2014/main" id="{BB2291D8-5F70-4F24-9829-5B7D24D64C44}"/>
            </a:ext>
          </a:extLst>
        </xdr:cNvPr>
        <xdr:cNvCxnSpPr/>
      </xdr:nvCxnSpPr>
      <xdr:spPr>
        <a:xfrm>
          <a:off x="14592300" y="147240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65677</xdr:rowOff>
    </xdr:from>
    <xdr:to>
      <xdr:col>72</xdr:col>
      <xdr:colOff>38100</xdr:colOff>
      <xdr:row>85</xdr:row>
      <xdr:rowOff>167277</xdr:rowOff>
    </xdr:to>
    <xdr:sp macro="" textlink="">
      <xdr:nvSpPr>
        <xdr:cNvPr id="771" name="楕円 770">
          <a:extLst>
            <a:ext uri="{FF2B5EF4-FFF2-40B4-BE49-F238E27FC236}">
              <a16:creationId xmlns:a16="http://schemas.microsoft.com/office/drawing/2014/main" id="{C0CA20BB-2E04-4D94-82DC-FADA9A6841C8}"/>
            </a:ext>
          </a:extLst>
        </xdr:cNvPr>
        <xdr:cNvSpPr/>
      </xdr:nvSpPr>
      <xdr:spPr>
        <a:xfrm>
          <a:off x="13652500" y="14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116477</xdr:rowOff>
    </xdr:from>
    <xdr:to>
      <xdr:col>76</xdr:col>
      <xdr:colOff>114300</xdr:colOff>
      <xdr:row>85</xdr:row>
      <xdr:rowOff>150768</xdr:rowOff>
    </xdr:to>
    <xdr:cxnSp macro="">
      <xdr:nvCxnSpPr>
        <xdr:cNvPr id="772" name="直線コネクタ 771">
          <a:extLst>
            <a:ext uri="{FF2B5EF4-FFF2-40B4-BE49-F238E27FC236}">
              <a16:creationId xmlns:a16="http://schemas.microsoft.com/office/drawing/2014/main" id="{95178A1B-C47F-4122-A9A6-34AE5336138F}"/>
            </a:ext>
          </a:extLst>
        </xdr:cNvPr>
        <xdr:cNvCxnSpPr/>
      </xdr:nvCxnSpPr>
      <xdr:spPr>
        <a:xfrm>
          <a:off x="13703300" y="1468972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31387</xdr:rowOff>
    </xdr:from>
    <xdr:to>
      <xdr:col>67</xdr:col>
      <xdr:colOff>101600</xdr:colOff>
      <xdr:row>85</xdr:row>
      <xdr:rowOff>132987</xdr:rowOff>
    </xdr:to>
    <xdr:sp macro="" textlink="">
      <xdr:nvSpPr>
        <xdr:cNvPr id="773" name="楕円 772">
          <a:extLst>
            <a:ext uri="{FF2B5EF4-FFF2-40B4-BE49-F238E27FC236}">
              <a16:creationId xmlns:a16="http://schemas.microsoft.com/office/drawing/2014/main" id="{52203CBC-4EE4-45EC-92B0-23B0F65CCFE1}"/>
            </a:ext>
          </a:extLst>
        </xdr:cNvPr>
        <xdr:cNvSpPr/>
      </xdr:nvSpPr>
      <xdr:spPr>
        <a:xfrm>
          <a:off x="12763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82187</xdr:rowOff>
    </xdr:from>
    <xdr:to>
      <xdr:col>71</xdr:col>
      <xdr:colOff>177800</xdr:colOff>
      <xdr:row>85</xdr:row>
      <xdr:rowOff>116477</xdr:rowOff>
    </xdr:to>
    <xdr:cxnSp macro="">
      <xdr:nvCxnSpPr>
        <xdr:cNvPr id="774" name="直線コネクタ 773">
          <a:extLst>
            <a:ext uri="{FF2B5EF4-FFF2-40B4-BE49-F238E27FC236}">
              <a16:creationId xmlns:a16="http://schemas.microsoft.com/office/drawing/2014/main" id="{C808D82E-F757-4029-B418-8CEAAAA299D4}"/>
            </a:ext>
          </a:extLst>
        </xdr:cNvPr>
        <xdr:cNvCxnSpPr/>
      </xdr:nvCxnSpPr>
      <xdr:spPr>
        <a:xfrm>
          <a:off x="12814300" y="146554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98896</xdr:rowOff>
    </xdr:from>
    <xdr:ext cx="405111" cy="259045"/>
    <xdr:sp macro="" textlink="">
      <xdr:nvSpPr>
        <xdr:cNvPr id="775" name="n_1aveValue【児童館】&#10;有形固定資産減価償却率">
          <a:extLst>
            <a:ext uri="{FF2B5EF4-FFF2-40B4-BE49-F238E27FC236}">
              <a16:creationId xmlns:a16="http://schemas.microsoft.com/office/drawing/2014/main" id="{D8117490-AE57-4629-A673-6DEF9C1F08C8}"/>
            </a:ext>
          </a:extLst>
        </xdr:cNvPr>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164209</xdr:rowOff>
    </xdr:from>
    <xdr:ext cx="405111" cy="259045"/>
    <xdr:sp macro="" textlink="">
      <xdr:nvSpPr>
        <xdr:cNvPr id="776" name="n_2aveValue【児童館】&#10;有形固定資産減価償却率">
          <a:extLst>
            <a:ext uri="{FF2B5EF4-FFF2-40B4-BE49-F238E27FC236}">
              <a16:creationId xmlns:a16="http://schemas.microsoft.com/office/drawing/2014/main" id="{4674C3AE-AF42-4866-B359-714C711F1EED}"/>
            </a:ext>
          </a:extLst>
        </xdr:cNvPr>
        <xdr:cNvSpPr txBox="1"/>
      </xdr:nvSpPr>
      <xdr:spPr>
        <a:xfrm>
          <a:off x="14389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777" name="n_3aveValue【児童館】&#10;有形固定資産減価償却率">
          <a:extLst>
            <a:ext uri="{FF2B5EF4-FFF2-40B4-BE49-F238E27FC236}">
              <a16:creationId xmlns:a16="http://schemas.microsoft.com/office/drawing/2014/main" id="{94E190B0-8F5B-48F0-BB9C-B908033EE90A}"/>
            </a:ext>
          </a:extLst>
        </xdr:cNvPr>
        <xdr:cNvSpPr txBox="1"/>
      </xdr:nvSpPr>
      <xdr:spPr>
        <a:xfrm>
          <a:off x="13500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134819</xdr:rowOff>
    </xdr:from>
    <xdr:ext cx="405111" cy="259045"/>
    <xdr:sp macro="" textlink="">
      <xdr:nvSpPr>
        <xdr:cNvPr id="778" name="n_4aveValue【児童館】&#10;有形固定資産減価償却率">
          <a:extLst>
            <a:ext uri="{FF2B5EF4-FFF2-40B4-BE49-F238E27FC236}">
              <a16:creationId xmlns:a16="http://schemas.microsoft.com/office/drawing/2014/main" id="{4AC0700E-CE25-4F12-9CEC-F25EDCFB48F5}"/>
            </a:ext>
          </a:extLst>
        </xdr:cNvPr>
        <xdr:cNvSpPr txBox="1"/>
      </xdr:nvSpPr>
      <xdr:spPr>
        <a:xfrm>
          <a:off x="12611744" y="1402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55534</xdr:rowOff>
    </xdr:from>
    <xdr:ext cx="405111" cy="259045"/>
    <xdr:sp macro="" textlink="">
      <xdr:nvSpPr>
        <xdr:cNvPr id="779" name="n_1mainValue【児童館】&#10;有形固定資産減価償却率">
          <a:extLst>
            <a:ext uri="{FF2B5EF4-FFF2-40B4-BE49-F238E27FC236}">
              <a16:creationId xmlns:a16="http://schemas.microsoft.com/office/drawing/2014/main" id="{BCBC725A-F1AB-4F6B-96F9-759303423E93}"/>
            </a:ext>
          </a:extLst>
        </xdr:cNvPr>
        <xdr:cNvSpPr txBox="1"/>
      </xdr:nvSpPr>
      <xdr:spPr>
        <a:xfrm>
          <a:off x="15266044" y="1480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21245</xdr:rowOff>
    </xdr:from>
    <xdr:ext cx="405111" cy="259045"/>
    <xdr:sp macro="" textlink="">
      <xdr:nvSpPr>
        <xdr:cNvPr id="780" name="n_2mainValue【児童館】&#10;有形固定資産減価償却率">
          <a:extLst>
            <a:ext uri="{FF2B5EF4-FFF2-40B4-BE49-F238E27FC236}">
              <a16:creationId xmlns:a16="http://schemas.microsoft.com/office/drawing/2014/main" id="{551F3048-3345-4493-9414-98A66E58724A}"/>
            </a:ext>
          </a:extLst>
        </xdr:cNvPr>
        <xdr:cNvSpPr txBox="1"/>
      </xdr:nvSpPr>
      <xdr:spPr>
        <a:xfrm>
          <a:off x="14389744" y="1476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158404</xdr:rowOff>
    </xdr:from>
    <xdr:ext cx="405111" cy="259045"/>
    <xdr:sp macro="" textlink="">
      <xdr:nvSpPr>
        <xdr:cNvPr id="781" name="n_3mainValue【児童館】&#10;有形固定資産減価償却率">
          <a:extLst>
            <a:ext uri="{FF2B5EF4-FFF2-40B4-BE49-F238E27FC236}">
              <a16:creationId xmlns:a16="http://schemas.microsoft.com/office/drawing/2014/main" id="{64940949-78E7-4BC2-8E81-F95A1594DA5A}"/>
            </a:ext>
          </a:extLst>
        </xdr:cNvPr>
        <xdr:cNvSpPr txBox="1"/>
      </xdr:nvSpPr>
      <xdr:spPr>
        <a:xfrm>
          <a:off x="13500744" y="1473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124114</xdr:rowOff>
    </xdr:from>
    <xdr:ext cx="405111" cy="259045"/>
    <xdr:sp macro="" textlink="">
      <xdr:nvSpPr>
        <xdr:cNvPr id="782" name="n_4mainValue【児童館】&#10;有形固定資産減価償却率">
          <a:extLst>
            <a:ext uri="{FF2B5EF4-FFF2-40B4-BE49-F238E27FC236}">
              <a16:creationId xmlns:a16="http://schemas.microsoft.com/office/drawing/2014/main" id="{4BF6D88F-80EF-4DED-A7B3-6453DA0A6479}"/>
            </a:ext>
          </a:extLst>
        </xdr:cNvPr>
        <xdr:cNvSpPr txBox="1"/>
      </xdr:nvSpPr>
      <xdr:spPr>
        <a:xfrm>
          <a:off x="12611744" y="1469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0FA5850B-C29A-4D60-9132-9D3C40B197E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8A71779F-1877-4AA0-AE0F-0ABB7DE6B5B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90424F6A-1969-48A4-9D5C-27208010A6A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9ACB0AC9-C2BA-4DE1-9223-DEC996A4EC4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77C7549D-3DB2-4F9F-B9B0-3631CEE82FD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31D50D33-F13D-42FC-AADD-6B0A66C1962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D702FF6F-17E0-43DF-B873-BD1EC0933A9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0173ECA5-D86B-4FC3-A4D4-243962CA17B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84A724F7-6D6E-48B3-A3FA-F9AF443BAD0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6EF51F07-2D0F-4E77-89BB-A03FD09A215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a:extLst>
            <a:ext uri="{FF2B5EF4-FFF2-40B4-BE49-F238E27FC236}">
              <a16:creationId xmlns:a16="http://schemas.microsoft.com/office/drawing/2014/main" id="{A26523C1-5AE9-49D0-9360-57F902D6FC3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a:extLst>
            <a:ext uri="{FF2B5EF4-FFF2-40B4-BE49-F238E27FC236}">
              <a16:creationId xmlns:a16="http://schemas.microsoft.com/office/drawing/2014/main" id="{C6699667-360A-4746-984E-0C967709A97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a:extLst>
            <a:ext uri="{FF2B5EF4-FFF2-40B4-BE49-F238E27FC236}">
              <a16:creationId xmlns:a16="http://schemas.microsoft.com/office/drawing/2014/main" id="{4D3BB850-EA09-4B34-A3B6-A8277398AE3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a:extLst>
            <a:ext uri="{FF2B5EF4-FFF2-40B4-BE49-F238E27FC236}">
              <a16:creationId xmlns:a16="http://schemas.microsoft.com/office/drawing/2014/main" id="{8B69B67D-42E0-4DA1-9047-7023EAF8A62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a:extLst>
            <a:ext uri="{FF2B5EF4-FFF2-40B4-BE49-F238E27FC236}">
              <a16:creationId xmlns:a16="http://schemas.microsoft.com/office/drawing/2014/main" id="{44533EBB-7925-4561-B472-3A8A0055CF1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a:extLst>
            <a:ext uri="{FF2B5EF4-FFF2-40B4-BE49-F238E27FC236}">
              <a16:creationId xmlns:a16="http://schemas.microsoft.com/office/drawing/2014/main" id="{C9CABE13-AD5C-4102-A4C5-153FA348B60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a:extLst>
            <a:ext uri="{FF2B5EF4-FFF2-40B4-BE49-F238E27FC236}">
              <a16:creationId xmlns:a16="http://schemas.microsoft.com/office/drawing/2014/main" id="{34B29352-C8AF-4D54-A3DA-0CCFFDFCD29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a:extLst>
            <a:ext uri="{FF2B5EF4-FFF2-40B4-BE49-F238E27FC236}">
              <a16:creationId xmlns:a16="http://schemas.microsoft.com/office/drawing/2014/main" id="{B699E02F-B734-45EC-B549-170DC188D18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89E58F32-4062-40AC-8406-9CE3E4D7868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E4B6C7F8-D952-4482-B799-05090851484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a:extLst>
            <a:ext uri="{FF2B5EF4-FFF2-40B4-BE49-F238E27FC236}">
              <a16:creationId xmlns:a16="http://schemas.microsoft.com/office/drawing/2014/main" id="{22D62C37-F7BA-41D7-A841-0DA73789862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804" name="直線コネクタ 803">
          <a:extLst>
            <a:ext uri="{FF2B5EF4-FFF2-40B4-BE49-F238E27FC236}">
              <a16:creationId xmlns:a16="http://schemas.microsoft.com/office/drawing/2014/main" id="{A663D1F2-01F6-4FE7-8D79-B55A01015876}"/>
            </a:ext>
          </a:extLst>
        </xdr:cNvPr>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5" name="【児童館】&#10;一人当たり面積最小値テキスト">
          <a:extLst>
            <a:ext uri="{FF2B5EF4-FFF2-40B4-BE49-F238E27FC236}">
              <a16:creationId xmlns:a16="http://schemas.microsoft.com/office/drawing/2014/main" id="{5D00C27D-7786-41C2-9152-6FD191CEB002}"/>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6" name="直線コネクタ 805">
          <a:extLst>
            <a:ext uri="{FF2B5EF4-FFF2-40B4-BE49-F238E27FC236}">
              <a16:creationId xmlns:a16="http://schemas.microsoft.com/office/drawing/2014/main" id="{2E7A185B-2D6D-4836-8D08-DF0943ED3AB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807" name="【児童館】&#10;一人当たり面積最大値テキスト">
          <a:extLst>
            <a:ext uri="{FF2B5EF4-FFF2-40B4-BE49-F238E27FC236}">
              <a16:creationId xmlns:a16="http://schemas.microsoft.com/office/drawing/2014/main" id="{77F55F56-4224-4E76-B212-F89592A02BAD}"/>
            </a:ext>
          </a:extLst>
        </xdr:cNvPr>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808" name="直線コネクタ 807">
          <a:extLst>
            <a:ext uri="{FF2B5EF4-FFF2-40B4-BE49-F238E27FC236}">
              <a16:creationId xmlns:a16="http://schemas.microsoft.com/office/drawing/2014/main" id="{CB14E4C9-B3EF-4238-9105-60A12FB24E0F}"/>
            </a:ext>
          </a:extLst>
        </xdr:cNvPr>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17035</xdr:rowOff>
    </xdr:from>
    <xdr:ext cx="469744" cy="259045"/>
    <xdr:sp macro="" textlink="">
      <xdr:nvSpPr>
        <xdr:cNvPr id="809" name="【児童館】&#10;一人当たり面積平均値テキスト">
          <a:extLst>
            <a:ext uri="{FF2B5EF4-FFF2-40B4-BE49-F238E27FC236}">
              <a16:creationId xmlns:a16="http://schemas.microsoft.com/office/drawing/2014/main" id="{624A4A1F-170B-407E-9D9E-994BA2249265}"/>
            </a:ext>
          </a:extLst>
        </xdr:cNvPr>
        <xdr:cNvSpPr txBox="1"/>
      </xdr:nvSpPr>
      <xdr:spPr>
        <a:xfrm>
          <a:off x="22199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810" name="フローチャート: 判断 809">
          <a:extLst>
            <a:ext uri="{FF2B5EF4-FFF2-40B4-BE49-F238E27FC236}">
              <a16:creationId xmlns:a16="http://schemas.microsoft.com/office/drawing/2014/main" id="{4B97CD28-F137-4D6E-BA6F-092F0C1C4CB0}"/>
            </a:ext>
          </a:extLst>
        </xdr:cNvPr>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811" name="フローチャート: 判断 810">
          <a:extLst>
            <a:ext uri="{FF2B5EF4-FFF2-40B4-BE49-F238E27FC236}">
              <a16:creationId xmlns:a16="http://schemas.microsoft.com/office/drawing/2014/main" id="{8886ADD0-66CF-4CD6-9BA0-CE17E56721D9}"/>
            </a:ext>
          </a:extLst>
        </xdr:cNvPr>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49022</xdr:rowOff>
    </xdr:from>
    <xdr:to>
      <xdr:col>107</xdr:col>
      <xdr:colOff>101600</xdr:colOff>
      <xdr:row>85</xdr:row>
      <xdr:rowOff>150622</xdr:rowOff>
    </xdr:to>
    <xdr:sp macro="" textlink="">
      <xdr:nvSpPr>
        <xdr:cNvPr id="812" name="フローチャート: 判断 811">
          <a:extLst>
            <a:ext uri="{FF2B5EF4-FFF2-40B4-BE49-F238E27FC236}">
              <a16:creationId xmlns:a16="http://schemas.microsoft.com/office/drawing/2014/main" id="{67704C06-B6AB-495B-99DF-BCA399FDF493}"/>
            </a:ext>
          </a:extLst>
        </xdr:cNvPr>
        <xdr:cNvSpPr/>
      </xdr:nvSpPr>
      <xdr:spPr>
        <a:xfrm>
          <a:off x="20383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813" name="フローチャート: 判断 812">
          <a:extLst>
            <a:ext uri="{FF2B5EF4-FFF2-40B4-BE49-F238E27FC236}">
              <a16:creationId xmlns:a16="http://schemas.microsoft.com/office/drawing/2014/main" id="{E92804F5-604B-444D-8C92-A0283681C602}"/>
            </a:ext>
          </a:extLst>
        </xdr:cNvPr>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14" name="フローチャート: 判断 813">
          <a:extLst>
            <a:ext uri="{FF2B5EF4-FFF2-40B4-BE49-F238E27FC236}">
              <a16:creationId xmlns:a16="http://schemas.microsoft.com/office/drawing/2014/main" id="{40D5FBDE-6CA4-4779-A600-4094A95D6B22}"/>
            </a:ext>
          </a:extLst>
        </xdr:cNvPr>
        <xdr:cNvSpPr/>
      </xdr:nvSpPr>
      <xdr:spPr>
        <a:xfrm>
          <a:off x="18605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8D58174C-54DC-4B3D-AE36-F794569B030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6FA1A569-5BA1-47A8-9EB6-5A9BF8C34F2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96D500F0-B628-4A16-8CF1-A79E99C19B4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EF6EAE37-D82A-4ADC-9F1B-A51D7F611F4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A108498F-B886-4405-9B34-53E2C9DC0A5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117602</xdr:rowOff>
    </xdr:from>
    <xdr:to>
      <xdr:col>116</xdr:col>
      <xdr:colOff>114300</xdr:colOff>
      <xdr:row>86</xdr:row>
      <xdr:rowOff>47752</xdr:rowOff>
    </xdr:to>
    <xdr:sp macro="" textlink="">
      <xdr:nvSpPr>
        <xdr:cNvPr id="820" name="楕円 819">
          <a:extLst>
            <a:ext uri="{FF2B5EF4-FFF2-40B4-BE49-F238E27FC236}">
              <a16:creationId xmlns:a16="http://schemas.microsoft.com/office/drawing/2014/main" id="{E59C532A-7B43-43B8-8E2E-01AE61FF1C5B}"/>
            </a:ext>
          </a:extLst>
        </xdr:cNvPr>
        <xdr:cNvSpPr/>
      </xdr:nvSpPr>
      <xdr:spPr>
        <a:xfrm>
          <a:off x="22110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32529</xdr:rowOff>
    </xdr:from>
    <xdr:ext cx="469744" cy="259045"/>
    <xdr:sp macro="" textlink="">
      <xdr:nvSpPr>
        <xdr:cNvPr id="821" name="【児童館】&#10;一人当たり面積該当値テキスト">
          <a:extLst>
            <a:ext uri="{FF2B5EF4-FFF2-40B4-BE49-F238E27FC236}">
              <a16:creationId xmlns:a16="http://schemas.microsoft.com/office/drawing/2014/main" id="{32D60D01-79B2-4CAC-9C22-D3EF076FEE12}"/>
            </a:ext>
          </a:extLst>
        </xdr:cNvPr>
        <xdr:cNvSpPr txBox="1"/>
      </xdr:nvSpPr>
      <xdr:spPr>
        <a:xfrm>
          <a:off x="22199600" y="146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822" name="楕円 821">
          <a:extLst>
            <a:ext uri="{FF2B5EF4-FFF2-40B4-BE49-F238E27FC236}">
              <a16:creationId xmlns:a16="http://schemas.microsoft.com/office/drawing/2014/main" id="{8E2C1CD8-29E9-47BD-A6EA-4ECE1E1CD553}"/>
            </a:ext>
          </a:extLst>
        </xdr:cNvPr>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168402</xdr:rowOff>
    </xdr:from>
    <xdr:to>
      <xdr:col>116</xdr:col>
      <xdr:colOff>63500</xdr:colOff>
      <xdr:row>86</xdr:row>
      <xdr:rowOff>1524</xdr:rowOff>
    </xdr:to>
    <xdr:cxnSp macro="">
      <xdr:nvCxnSpPr>
        <xdr:cNvPr id="823" name="直線コネクタ 822">
          <a:extLst>
            <a:ext uri="{FF2B5EF4-FFF2-40B4-BE49-F238E27FC236}">
              <a16:creationId xmlns:a16="http://schemas.microsoft.com/office/drawing/2014/main" id="{E4CC11DF-4F67-4A88-9957-6CBECE6D3033}"/>
            </a:ext>
          </a:extLst>
        </xdr:cNvPr>
        <xdr:cNvCxnSpPr/>
      </xdr:nvCxnSpPr>
      <xdr:spPr>
        <a:xfrm flipV="1">
          <a:off x="21323300" y="147416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122174</xdr:rowOff>
    </xdr:from>
    <xdr:to>
      <xdr:col>107</xdr:col>
      <xdr:colOff>101600</xdr:colOff>
      <xdr:row>86</xdr:row>
      <xdr:rowOff>52324</xdr:rowOff>
    </xdr:to>
    <xdr:sp macro="" textlink="">
      <xdr:nvSpPr>
        <xdr:cNvPr id="824" name="楕円 823">
          <a:extLst>
            <a:ext uri="{FF2B5EF4-FFF2-40B4-BE49-F238E27FC236}">
              <a16:creationId xmlns:a16="http://schemas.microsoft.com/office/drawing/2014/main" id="{2E05AFCB-0965-477D-9AAD-CC385D0B274F}"/>
            </a:ext>
          </a:extLst>
        </xdr:cNvPr>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825" name="直線コネクタ 824">
          <a:extLst>
            <a:ext uri="{FF2B5EF4-FFF2-40B4-BE49-F238E27FC236}">
              <a16:creationId xmlns:a16="http://schemas.microsoft.com/office/drawing/2014/main" id="{E7D901A4-BCCC-4AC1-95DB-ACAFB46B5255}"/>
            </a:ext>
          </a:extLst>
        </xdr:cNvPr>
        <xdr:cNvCxnSpPr/>
      </xdr:nvCxnSpPr>
      <xdr:spPr>
        <a:xfrm>
          <a:off x="20434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826" name="楕円 825">
          <a:extLst>
            <a:ext uri="{FF2B5EF4-FFF2-40B4-BE49-F238E27FC236}">
              <a16:creationId xmlns:a16="http://schemas.microsoft.com/office/drawing/2014/main" id="{50BBDE2F-3B4A-43BF-8684-F85DC76558C8}"/>
            </a:ext>
          </a:extLst>
        </xdr:cNvPr>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1524</xdr:rowOff>
    </xdr:to>
    <xdr:cxnSp macro="">
      <xdr:nvCxnSpPr>
        <xdr:cNvPr id="827" name="直線コネクタ 826">
          <a:extLst>
            <a:ext uri="{FF2B5EF4-FFF2-40B4-BE49-F238E27FC236}">
              <a16:creationId xmlns:a16="http://schemas.microsoft.com/office/drawing/2014/main" id="{C99E5156-D32E-4DEB-A3CB-8C6CC18C1C6C}"/>
            </a:ext>
          </a:extLst>
        </xdr:cNvPr>
        <xdr:cNvCxnSpPr/>
      </xdr:nvCxnSpPr>
      <xdr:spPr>
        <a:xfrm>
          <a:off x="19545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122174</xdr:rowOff>
    </xdr:from>
    <xdr:to>
      <xdr:col>98</xdr:col>
      <xdr:colOff>38100</xdr:colOff>
      <xdr:row>86</xdr:row>
      <xdr:rowOff>52324</xdr:rowOff>
    </xdr:to>
    <xdr:sp macro="" textlink="">
      <xdr:nvSpPr>
        <xdr:cNvPr id="828" name="楕円 827">
          <a:extLst>
            <a:ext uri="{FF2B5EF4-FFF2-40B4-BE49-F238E27FC236}">
              <a16:creationId xmlns:a16="http://schemas.microsoft.com/office/drawing/2014/main" id="{3218DEB5-B585-4ADC-91EE-DA746CAC741B}"/>
            </a:ext>
          </a:extLst>
        </xdr:cNvPr>
        <xdr:cNvSpPr/>
      </xdr:nvSpPr>
      <xdr:spPr>
        <a:xfrm>
          <a:off x="18605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1524</xdr:rowOff>
    </xdr:from>
    <xdr:to>
      <xdr:col>102</xdr:col>
      <xdr:colOff>114300</xdr:colOff>
      <xdr:row>86</xdr:row>
      <xdr:rowOff>1524</xdr:rowOff>
    </xdr:to>
    <xdr:cxnSp macro="">
      <xdr:nvCxnSpPr>
        <xdr:cNvPr id="829" name="直線コネクタ 828">
          <a:extLst>
            <a:ext uri="{FF2B5EF4-FFF2-40B4-BE49-F238E27FC236}">
              <a16:creationId xmlns:a16="http://schemas.microsoft.com/office/drawing/2014/main" id="{BE32DA76-2FE9-417F-AF41-939DDF0D0844}"/>
            </a:ext>
          </a:extLst>
        </xdr:cNvPr>
        <xdr:cNvCxnSpPr/>
      </xdr:nvCxnSpPr>
      <xdr:spPr>
        <a:xfrm>
          <a:off x="18656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830" name="n_1aveValue【児童館】&#10;一人当たり面積">
          <a:extLst>
            <a:ext uri="{FF2B5EF4-FFF2-40B4-BE49-F238E27FC236}">
              <a16:creationId xmlns:a16="http://schemas.microsoft.com/office/drawing/2014/main" id="{6BEAE3B4-D54D-42F6-8651-6B50AF1D376B}"/>
            </a:ext>
          </a:extLst>
        </xdr:cNvPr>
        <xdr:cNvSpPr txBox="1"/>
      </xdr:nvSpPr>
      <xdr:spPr>
        <a:xfrm>
          <a:off x="21075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167149</xdr:rowOff>
    </xdr:from>
    <xdr:ext cx="469744" cy="259045"/>
    <xdr:sp macro="" textlink="">
      <xdr:nvSpPr>
        <xdr:cNvPr id="831" name="n_2aveValue【児童館】&#10;一人当たり面積">
          <a:extLst>
            <a:ext uri="{FF2B5EF4-FFF2-40B4-BE49-F238E27FC236}">
              <a16:creationId xmlns:a16="http://schemas.microsoft.com/office/drawing/2014/main" id="{B6984A4C-1B5F-43A1-A3AB-8FE4A3150954}"/>
            </a:ext>
          </a:extLst>
        </xdr:cNvPr>
        <xdr:cNvSpPr txBox="1"/>
      </xdr:nvSpPr>
      <xdr:spPr>
        <a:xfrm>
          <a:off x="20199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832" name="n_3aveValue【児童館】&#10;一人当たり面積">
          <a:extLst>
            <a:ext uri="{FF2B5EF4-FFF2-40B4-BE49-F238E27FC236}">
              <a16:creationId xmlns:a16="http://schemas.microsoft.com/office/drawing/2014/main" id="{3038A884-A72B-4A21-A7CE-F924BE34EC14}"/>
            </a:ext>
          </a:extLst>
        </xdr:cNvPr>
        <xdr:cNvSpPr txBox="1"/>
      </xdr:nvSpPr>
      <xdr:spPr>
        <a:xfrm>
          <a:off x="19310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162577</xdr:rowOff>
    </xdr:from>
    <xdr:ext cx="469744" cy="259045"/>
    <xdr:sp macro="" textlink="">
      <xdr:nvSpPr>
        <xdr:cNvPr id="833" name="n_4aveValue【児童館】&#10;一人当たり面積">
          <a:extLst>
            <a:ext uri="{FF2B5EF4-FFF2-40B4-BE49-F238E27FC236}">
              <a16:creationId xmlns:a16="http://schemas.microsoft.com/office/drawing/2014/main" id="{82F9421D-1C06-4E26-871C-BD7AC511F018}"/>
            </a:ext>
          </a:extLst>
        </xdr:cNvPr>
        <xdr:cNvSpPr txBox="1"/>
      </xdr:nvSpPr>
      <xdr:spPr>
        <a:xfrm>
          <a:off x="18421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834" name="n_1mainValue【児童館】&#10;一人当たり面積">
          <a:extLst>
            <a:ext uri="{FF2B5EF4-FFF2-40B4-BE49-F238E27FC236}">
              <a16:creationId xmlns:a16="http://schemas.microsoft.com/office/drawing/2014/main" id="{A8FA658A-042E-41ED-B834-EB584815EA95}"/>
            </a:ext>
          </a:extLst>
        </xdr:cNvPr>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835" name="n_2mainValue【児童館】&#10;一人当たり面積">
          <a:extLst>
            <a:ext uri="{FF2B5EF4-FFF2-40B4-BE49-F238E27FC236}">
              <a16:creationId xmlns:a16="http://schemas.microsoft.com/office/drawing/2014/main" id="{6517EB83-D631-410A-84D6-34066522856C}"/>
            </a:ext>
          </a:extLst>
        </xdr:cNvPr>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836" name="n_3mainValue【児童館】&#10;一人当たり面積">
          <a:extLst>
            <a:ext uri="{FF2B5EF4-FFF2-40B4-BE49-F238E27FC236}">
              <a16:creationId xmlns:a16="http://schemas.microsoft.com/office/drawing/2014/main" id="{BCA273D8-5288-42EB-978D-97EFD523A71B}"/>
            </a:ext>
          </a:extLst>
        </xdr:cNvPr>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43451</xdr:rowOff>
    </xdr:from>
    <xdr:ext cx="469744" cy="259045"/>
    <xdr:sp macro="" textlink="">
      <xdr:nvSpPr>
        <xdr:cNvPr id="837" name="n_4mainValue【児童館】&#10;一人当たり面積">
          <a:extLst>
            <a:ext uri="{FF2B5EF4-FFF2-40B4-BE49-F238E27FC236}">
              <a16:creationId xmlns:a16="http://schemas.microsoft.com/office/drawing/2014/main" id="{ED9940E5-D34D-458E-928F-E9D76094F40E}"/>
            </a:ext>
          </a:extLst>
        </xdr:cNvPr>
        <xdr:cNvSpPr txBox="1"/>
      </xdr:nvSpPr>
      <xdr:spPr>
        <a:xfrm>
          <a:off x="18421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D5A385C6-ED0E-4F7D-973F-9BC698AC72C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358F4FD4-3125-4A9F-B358-5A76036A89E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7BDC25C9-0F33-4172-9375-21C16B6F83A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9E39AB12-0CCA-4E16-96BB-48307529463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E2A9A11C-E63F-4498-AAF3-6C1A1E1CA1C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ABB03359-05AF-478B-92D4-815534536A0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A1987008-2111-4989-AD96-AB0337D8AC1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3797245F-65E3-4F6C-81EF-CB753C661205}"/>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a:extLst>
            <a:ext uri="{FF2B5EF4-FFF2-40B4-BE49-F238E27FC236}">
              <a16:creationId xmlns:a16="http://schemas.microsoft.com/office/drawing/2014/main" id="{718D343A-14C1-472E-906C-B670CA7EF02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a:extLst>
            <a:ext uri="{FF2B5EF4-FFF2-40B4-BE49-F238E27FC236}">
              <a16:creationId xmlns:a16="http://schemas.microsoft.com/office/drawing/2014/main" id="{7E4ED019-9B55-4A8F-8867-976D4856BE9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a:extLst>
            <a:ext uri="{FF2B5EF4-FFF2-40B4-BE49-F238E27FC236}">
              <a16:creationId xmlns:a16="http://schemas.microsoft.com/office/drawing/2014/main" id="{78A4C5DA-0F48-48A7-81D8-CA9D9BDDF8A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a:extLst>
            <a:ext uri="{FF2B5EF4-FFF2-40B4-BE49-F238E27FC236}">
              <a16:creationId xmlns:a16="http://schemas.microsoft.com/office/drawing/2014/main" id="{23841834-6C42-444F-A312-BF10DC3B73C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a:extLst>
            <a:ext uri="{FF2B5EF4-FFF2-40B4-BE49-F238E27FC236}">
              <a16:creationId xmlns:a16="http://schemas.microsoft.com/office/drawing/2014/main" id="{7A6F659D-F27D-4B9E-BD5F-EABC15285CB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a:extLst>
            <a:ext uri="{FF2B5EF4-FFF2-40B4-BE49-F238E27FC236}">
              <a16:creationId xmlns:a16="http://schemas.microsoft.com/office/drawing/2014/main" id="{8E33D2DB-614E-4255-AE69-D95DCDAE6EC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a:extLst>
            <a:ext uri="{FF2B5EF4-FFF2-40B4-BE49-F238E27FC236}">
              <a16:creationId xmlns:a16="http://schemas.microsoft.com/office/drawing/2014/main" id="{2EEC0DF1-B1DA-467C-AC5A-A05FD397D68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a:extLst>
            <a:ext uri="{FF2B5EF4-FFF2-40B4-BE49-F238E27FC236}">
              <a16:creationId xmlns:a16="http://schemas.microsoft.com/office/drawing/2014/main" id="{753BBDEF-86A4-4165-95FA-1E2525C4354B}"/>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DFC4FB74-FF50-44C2-8612-42E66D3143A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8458DF2D-F356-4C7E-9476-1FBC53B210B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5CAA8D5F-D615-4C76-B82B-FEF09D30642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類似団体と比較して、有形固定資産減価償却率が高い水準にある。</a:t>
          </a:r>
          <a:r>
            <a:rPr kumimoji="1" lang="ja-JP" altLang="en-US" sz="1100">
              <a:solidFill>
                <a:schemeClr val="dk1"/>
              </a:solidFill>
              <a:effectLst/>
              <a:latin typeface="+mn-lt"/>
              <a:ea typeface="+mn-ea"/>
              <a:cs typeface="+mn-cs"/>
            </a:rPr>
            <a:t>公営住宅は新規に建設したことにより有形固定資産減価償却率が改善した。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幼稚園・保育所、児童館については、建築後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年以上経過し老朽化が進み、有形固定資産減価償却率が増加している。引き続き子育て世帯のニーズに対応しながら、施設の集約等について検討を進める。</a:t>
          </a:r>
          <a:endParaRPr lang="ja-JP" altLang="ja-JP" sz="1400">
            <a:effectLst/>
          </a:endParaRPr>
        </a:p>
        <a:p>
          <a:r>
            <a:rPr kumimoji="1" lang="ja-JP" altLang="ja-JP" sz="1100">
              <a:solidFill>
                <a:schemeClr val="dk1"/>
              </a:solidFill>
              <a:effectLst/>
              <a:latin typeface="+mn-lt"/>
              <a:ea typeface="+mn-ea"/>
              <a:cs typeface="+mn-cs"/>
            </a:rPr>
            <a:t>　学校施設については、建築後</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年以上経過している施設が約半数以上を占めている。</a:t>
          </a:r>
          <a:r>
            <a:rPr kumimoji="1" lang="ja-JP" altLang="ja-JP" sz="1100">
              <a:solidFill>
                <a:schemeClr val="dk1"/>
              </a:solidFill>
              <a:effectLst/>
              <a:latin typeface="+mn-lt"/>
              <a:ea typeface="+mn-ea"/>
              <a:cs typeface="+mn-cs"/>
            </a:rPr>
            <a:t>今後は令和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月策定の学校施設長寿命化計画に基づき、</a:t>
          </a:r>
          <a:r>
            <a:rPr lang="ja-JP" altLang="ja-JP" sz="1100" b="0" i="0" baseline="0">
              <a:solidFill>
                <a:schemeClr val="dk1"/>
              </a:solidFill>
              <a:effectLst/>
              <a:latin typeface="+mn-lt"/>
              <a:ea typeface="+mn-ea"/>
              <a:cs typeface="+mn-cs"/>
            </a:rPr>
            <a:t>計画的な施設の点検・修繕により不具合を未然に防止するとともに、適切な維持管理を行っていく。　　　　　　　　　　　　　　　　　　　　　　　　</a:t>
          </a:r>
          <a:endParaRPr lang="ja-JP" altLang="ja-JP" sz="1400">
            <a:effectLst/>
          </a:endParaRPr>
        </a:p>
        <a:p>
          <a:r>
            <a:rPr kumimoji="1"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公営住宅については、一人当たり面積が類似団体平均、全国平均、山口県平均に比べて高い数値となっている。引き続き、公共施設等総合管理計画に基づく保有総量の縮減を進める。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71A63E9-B967-4136-A1FB-33B087B8B48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6312E44-ABA2-4DD1-A03E-9FD63A9FFEE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E17599E-EAF8-43EF-AA21-A7A2DE87204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2EB96C5-81FF-43EC-BD46-6D08E7A51E4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F1EB6C1-160A-40D1-AF53-1F5B5DDA220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4062EC1-CBBA-4744-9C8F-B03C754F8E2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96F2FC0-CAA8-43DA-84AE-CF449F60C2E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43E7640-5360-480F-AD83-338A64C93EE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902357B-68B8-42F6-A491-DBD219EAEFE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22E5B4D-A4D2-4C9F-B4AF-930646A7F33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49,870
49,462
92.13
24,129,849
23,049,480
943,282
13,650,993
22,791,701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ACECE86-E3E8-472A-A3ED-4DA9AB64AD1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7FE88F2-460B-4F95-81D2-CD64B5B5C23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F31426C-8D5B-487D-9BC1-FAFDB5A54A0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F3C9E2D-F298-44E0-A061-145511CE036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360758E-91F3-4629-87F2-42282B50957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AE3FD69-C18A-406F-B45B-10091D59F4B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0CC0CE7-0859-461F-9302-82234ED35DA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3CC7D5-287C-4C6C-9FCB-3192BAC4171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AB6743A-799B-4D15-931C-883730958C2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E6A10C6-F8C1-459D-956C-6D5893E90EC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3C64EDB-C83B-4AC3-9CBE-CAB3DEFF889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2FE4DEA-65AD-42AA-8594-08D2782EC31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EEA987C-E26E-454C-8857-6EF301B3540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557B8BE-F7C7-41D0-AB04-E4644B6F01D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102407F-B64F-4F01-A5C1-749802407FE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AF12998-9C05-4C9A-9F2A-C1F3A8EC2EF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4329EBF-6335-49CF-9B25-64E3181D1BD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65DFAC7-A5B7-47A7-BAB7-14404C92D85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2B86EAB-9F95-4D45-8B7D-971850D6BE6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7DF2D46-F6D9-4E22-BDC0-5EE96489ACE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B910E84-858A-4543-B1C2-8C04EA9C005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5EE2753-E76E-4875-8BC7-198B6AF5ACB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AEC85C5-275C-4625-AAC0-CDE7C4E7F1D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12C1025-9EBB-47CB-94E9-F9A96683D34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EA1ED1B-3F7A-464B-B12E-358A612F42F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276E988-CC8E-4375-8AF1-4DF6A323D55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D43F97E-D825-4C8A-8C79-DD6F278E744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89FA8E5-CE5E-456E-9DAF-606C07AC3C1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BDA880D-3E53-42D1-8BB6-3E569A7F161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892A69B-A9CA-463A-AD56-3DF8A2D7B06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A4B4765-0B92-4989-8AC9-9C85A2BCA00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00448E4-EFEF-4394-B698-F6311C66151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A27BE1E-1601-4FD6-A71F-36EBC802715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8EC2ACD-0348-4BDF-B93F-5C2A5D146A5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4C92ED2-418F-440B-98F6-55E3D3B36E8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E438CDA-A0CF-45D0-B8FC-E46FB937BD3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453203B-95BB-417C-8DE0-D7F61A46AB0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FB8F1E4-870F-4794-9EB4-4220A6909FF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3CDAA5B-7367-4F56-8A74-EE2F14C2B5D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602DB2F-CC7D-47CD-8DD9-1F3E5C52470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35C70BF-33CB-4DD7-A10F-305E4AF63DF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1F026F6-D9A1-4D7D-92D6-9C679227649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286021D-70BB-433E-B4A9-9625E07C646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7264FBF-9D3D-406B-B8FA-5CE7C6D812F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95A9A59-03A9-4EDF-99F1-00D3E189A78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62DEA9C-8723-45ED-85D2-B188D739A96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422835A4-4961-432C-A130-7D1EFFADDFED}"/>
            </a:ext>
          </a:extLst>
        </xdr:cNvPr>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60E009F9-24BE-48AB-A86F-0C965F72794A}"/>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CDA84A84-37F0-4575-B91B-BF211AC5FEDC}"/>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A83863BB-255A-449E-B693-79EBAA199EFA}"/>
            </a:ext>
          </a:extLst>
        </xdr:cNvPr>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AA7B9B49-37D3-452D-9DB7-30DFD993B59D}"/>
            </a:ext>
          </a:extLst>
        </xdr:cNvPr>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a:extLst>
            <a:ext uri="{FF2B5EF4-FFF2-40B4-BE49-F238E27FC236}">
              <a16:creationId xmlns:a16="http://schemas.microsoft.com/office/drawing/2014/main" id="{EDE228AE-0438-4B57-8B06-9EF14E6666E1}"/>
            </a:ext>
          </a:extLst>
        </xdr:cNvPr>
        <xdr:cNvSpPr txBox="1"/>
      </xdr:nvSpPr>
      <xdr:spPr>
        <a:xfrm>
          <a:off x="4673600" y="630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57A2456A-6292-4EE6-93CD-D4DEBC05A825}"/>
            </a:ext>
          </a:extLst>
        </xdr:cNvPr>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7DFDE728-43D3-497B-ABAE-B377D316F2CC}"/>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529CCC3F-A592-47E2-8F86-19C2B982F754}"/>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260A5FD1-1672-4BF9-9CC8-1036D33AC77A}"/>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90362783-AD8F-4016-8E50-C7E67BDC36BA}"/>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60DCCF5-2667-4097-9371-9ED4F31C14C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E6AD69B-C87A-4B45-AC13-FBB73DDCDBB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0D1DC90-115A-4FC5-A363-5069594B300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45ADDD8-6014-47E3-A9A8-AE56C77886D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2E7756D-FE15-433B-B9D1-C1117522042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5806</xdr:rowOff>
    </xdr:from>
    <xdr:to>
      <xdr:col>24</xdr:col>
      <xdr:colOff>114300</xdr:colOff>
      <xdr:row>40</xdr:row>
      <xdr:rowOff>107406</xdr:rowOff>
    </xdr:to>
    <xdr:sp macro="" textlink="">
      <xdr:nvSpPr>
        <xdr:cNvPr id="74" name="楕円 73">
          <a:extLst>
            <a:ext uri="{FF2B5EF4-FFF2-40B4-BE49-F238E27FC236}">
              <a16:creationId xmlns:a16="http://schemas.microsoft.com/office/drawing/2014/main" id="{DF612A04-C805-4010-8B0F-B8AF9B773FC5}"/>
            </a:ext>
          </a:extLst>
        </xdr:cNvPr>
        <xdr:cNvSpPr/>
      </xdr:nvSpPr>
      <xdr:spPr>
        <a:xfrm>
          <a:off x="45847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155683</xdr:rowOff>
    </xdr:from>
    <xdr:ext cx="405111" cy="259045"/>
    <xdr:sp macro="" textlink="">
      <xdr:nvSpPr>
        <xdr:cNvPr id="75" name="【図書館】&#10;有形固定資産減価償却率該当値テキスト">
          <a:extLst>
            <a:ext uri="{FF2B5EF4-FFF2-40B4-BE49-F238E27FC236}">
              <a16:creationId xmlns:a16="http://schemas.microsoft.com/office/drawing/2014/main" id="{4B96D0A1-073D-4995-90A1-9BC76687EEF5}"/>
            </a:ext>
          </a:extLst>
        </xdr:cNvPr>
        <xdr:cNvSpPr txBox="1"/>
      </xdr:nvSpPr>
      <xdr:spPr>
        <a:xfrm>
          <a:off x="4673600"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138067</xdr:rowOff>
    </xdr:from>
    <xdr:to>
      <xdr:col>20</xdr:col>
      <xdr:colOff>38100</xdr:colOff>
      <xdr:row>40</xdr:row>
      <xdr:rowOff>68217</xdr:rowOff>
    </xdr:to>
    <xdr:sp macro="" textlink="">
      <xdr:nvSpPr>
        <xdr:cNvPr id="76" name="楕円 75">
          <a:extLst>
            <a:ext uri="{FF2B5EF4-FFF2-40B4-BE49-F238E27FC236}">
              <a16:creationId xmlns:a16="http://schemas.microsoft.com/office/drawing/2014/main" id="{0CE44640-B6F5-42F6-B82C-561E96C93D67}"/>
            </a:ext>
          </a:extLst>
        </xdr:cNvPr>
        <xdr:cNvSpPr/>
      </xdr:nvSpPr>
      <xdr:spPr>
        <a:xfrm>
          <a:off x="3746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17417</xdr:rowOff>
    </xdr:from>
    <xdr:to>
      <xdr:col>24</xdr:col>
      <xdr:colOff>63500</xdr:colOff>
      <xdr:row>40</xdr:row>
      <xdr:rowOff>56606</xdr:rowOff>
    </xdr:to>
    <xdr:cxnSp macro="">
      <xdr:nvCxnSpPr>
        <xdr:cNvPr id="77" name="直線コネクタ 76">
          <a:extLst>
            <a:ext uri="{FF2B5EF4-FFF2-40B4-BE49-F238E27FC236}">
              <a16:creationId xmlns:a16="http://schemas.microsoft.com/office/drawing/2014/main" id="{C8FE0FD8-60AB-4DDE-BA14-1F5241A80941}"/>
            </a:ext>
          </a:extLst>
        </xdr:cNvPr>
        <xdr:cNvCxnSpPr/>
      </xdr:nvCxnSpPr>
      <xdr:spPr>
        <a:xfrm>
          <a:off x="3797300" y="687541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105410</xdr:rowOff>
    </xdr:from>
    <xdr:to>
      <xdr:col>15</xdr:col>
      <xdr:colOff>101600</xdr:colOff>
      <xdr:row>40</xdr:row>
      <xdr:rowOff>35560</xdr:rowOff>
    </xdr:to>
    <xdr:sp macro="" textlink="">
      <xdr:nvSpPr>
        <xdr:cNvPr id="78" name="楕円 77">
          <a:extLst>
            <a:ext uri="{FF2B5EF4-FFF2-40B4-BE49-F238E27FC236}">
              <a16:creationId xmlns:a16="http://schemas.microsoft.com/office/drawing/2014/main" id="{9CECB25E-96FD-4672-B2D5-ABE58985AECF}"/>
            </a:ext>
          </a:extLst>
        </xdr:cNvPr>
        <xdr:cNvSpPr/>
      </xdr:nvSpPr>
      <xdr:spPr>
        <a:xfrm>
          <a:off x="2857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156210</xdr:rowOff>
    </xdr:from>
    <xdr:to>
      <xdr:col>19</xdr:col>
      <xdr:colOff>177800</xdr:colOff>
      <xdr:row>40</xdr:row>
      <xdr:rowOff>17417</xdr:rowOff>
    </xdr:to>
    <xdr:cxnSp macro="">
      <xdr:nvCxnSpPr>
        <xdr:cNvPr id="79" name="直線コネクタ 78">
          <a:extLst>
            <a:ext uri="{FF2B5EF4-FFF2-40B4-BE49-F238E27FC236}">
              <a16:creationId xmlns:a16="http://schemas.microsoft.com/office/drawing/2014/main" id="{75CAF442-8E00-4FCE-B512-36FC1B326324}"/>
            </a:ext>
          </a:extLst>
        </xdr:cNvPr>
        <xdr:cNvCxnSpPr/>
      </xdr:nvCxnSpPr>
      <xdr:spPr>
        <a:xfrm>
          <a:off x="2908300" y="68427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25400</xdr:rowOff>
    </xdr:from>
    <xdr:to>
      <xdr:col>10</xdr:col>
      <xdr:colOff>165100</xdr:colOff>
      <xdr:row>40</xdr:row>
      <xdr:rowOff>127000</xdr:rowOff>
    </xdr:to>
    <xdr:sp macro="" textlink="">
      <xdr:nvSpPr>
        <xdr:cNvPr id="80" name="楕円 79">
          <a:extLst>
            <a:ext uri="{FF2B5EF4-FFF2-40B4-BE49-F238E27FC236}">
              <a16:creationId xmlns:a16="http://schemas.microsoft.com/office/drawing/2014/main" id="{D8650C34-CA3E-4EFF-94C2-656FBD4B8F1D}"/>
            </a:ext>
          </a:extLst>
        </xdr:cNvPr>
        <xdr:cNvSpPr/>
      </xdr:nvSpPr>
      <xdr:spPr>
        <a:xfrm>
          <a:off x="196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156210</xdr:rowOff>
    </xdr:from>
    <xdr:to>
      <xdr:col>15</xdr:col>
      <xdr:colOff>50800</xdr:colOff>
      <xdr:row>40</xdr:row>
      <xdr:rowOff>76200</xdr:rowOff>
    </xdr:to>
    <xdr:cxnSp macro="">
      <xdr:nvCxnSpPr>
        <xdr:cNvPr id="81" name="直線コネクタ 80">
          <a:extLst>
            <a:ext uri="{FF2B5EF4-FFF2-40B4-BE49-F238E27FC236}">
              <a16:creationId xmlns:a16="http://schemas.microsoft.com/office/drawing/2014/main" id="{6CB8E0E6-8EE0-457F-A961-D44C369193C1}"/>
            </a:ext>
          </a:extLst>
        </xdr:cNvPr>
        <xdr:cNvCxnSpPr/>
      </xdr:nvCxnSpPr>
      <xdr:spPr>
        <a:xfrm flipV="1">
          <a:off x="2019300" y="6842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159294</xdr:rowOff>
    </xdr:from>
    <xdr:to>
      <xdr:col>6</xdr:col>
      <xdr:colOff>38100</xdr:colOff>
      <xdr:row>40</xdr:row>
      <xdr:rowOff>89444</xdr:rowOff>
    </xdr:to>
    <xdr:sp macro="" textlink="">
      <xdr:nvSpPr>
        <xdr:cNvPr id="82" name="楕円 81">
          <a:extLst>
            <a:ext uri="{FF2B5EF4-FFF2-40B4-BE49-F238E27FC236}">
              <a16:creationId xmlns:a16="http://schemas.microsoft.com/office/drawing/2014/main" id="{58BAF6FE-1610-442E-B6E8-D878BE2E271B}"/>
            </a:ext>
          </a:extLst>
        </xdr:cNvPr>
        <xdr:cNvSpPr/>
      </xdr:nvSpPr>
      <xdr:spPr>
        <a:xfrm>
          <a:off x="1079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38644</xdr:rowOff>
    </xdr:from>
    <xdr:to>
      <xdr:col>10</xdr:col>
      <xdr:colOff>114300</xdr:colOff>
      <xdr:row>40</xdr:row>
      <xdr:rowOff>76200</xdr:rowOff>
    </xdr:to>
    <xdr:cxnSp macro="">
      <xdr:nvCxnSpPr>
        <xdr:cNvPr id="83" name="直線コネクタ 82">
          <a:extLst>
            <a:ext uri="{FF2B5EF4-FFF2-40B4-BE49-F238E27FC236}">
              <a16:creationId xmlns:a16="http://schemas.microsoft.com/office/drawing/2014/main" id="{3D359270-3D90-451D-90B0-6855095747CC}"/>
            </a:ext>
          </a:extLst>
        </xdr:cNvPr>
        <xdr:cNvCxnSpPr/>
      </xdr:nvCxnSpPr>
      <xdr:spPr>
        <a:xfrm>
          <a:off x="1130300" y="68966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a:extLst>
            <a:ext uri="{FF2B5EF4-FFF2-40B4-BE49-F238E27FC236}">
              <a16:creationId xmlns:a16="http://schemas.microsoft.com/office/drawing/2014/main" id="{62B668B2-4A8E-49F4-9E4F-36823E8C3B96}"/>
            </a:ext>
          </a:extLst>
        </xdr:cNvPr>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31218050-1BF3-48AD-913D-0888589533B3}"/>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a:extLst>
            <a:ext uri="{FF2B5EF4-FFF2-40B4-BE49-F238E27FC236}">
              <a16:creationId xmlns:a16="http://schemas.microsoft.com/office/drawing/2014/main" id="{88453E40-5B6D-453D-B77E-67E87BC515CB}"/>
            </a:ext>
          </a:extLst>
        </xdr:cNvPr>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a:extLst>
            <a:ext uri="{FF2B5EF4-FFF2-40B4-BE49-F238E27FC236}">
              <a16:creationId xmlns:a16="http://schemas.microsoft.com/office/drawing/2014/main" id="{2B83B9EF-1235-424B-A171-BA2ADAEA950B}"/>
            </a:ext>
          </a:extLst>
        </xdr:cNvPr>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59344</xdr:rowOff>
    </xdr:from>
    <xdr:ext cx="405111" cy="259045"/>
    <xdr:sp macro="" textlink="">
      <xdr:nvSpPr>
        <xdr:cNvPr id="88" name="n_1mainValue【図書館】&#10;有形固定資産減価償却率">
          <a:extLst>
            <a:ext uri="{FF2B5EF4-FFF2-40B4-BE49-F238E27FC236}">
              <a16:creationId xmlns:a16="http://schemas.microsoft.com/office/drawing/2014/main" id="{F0FCE6A6-1F5A-4A44-AAAE-168304519BCE}"/>
            </a:ext>
          </a:extLst>
        </xdr:cNvPr>
        <xdr:cNvSpPr txBox="1"/>
      </xdr:nvSpPr>
      <xdr:spPr>
        <a:xfrm>
          <a:off x="35820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26687</xdr:rowOff>
    </xdr:from>
    <xdr:ext cx="405111" cy="259045"/>
    <xdr:sp macro="" textlink="">
      <xdr:nvSpPr>
        <xdr:cNvPr id="89" name="n_2mainValue【図書館】&#10;有形固定資産減価償却率">
          <a:extLst>
            <a:ext uri="{FF2B5EF4-FFF2-40B4-BE49-F238E27FC236}">
              <a16:creationId xmlns:a16="http://schemas.microsoft.com/office/drawing/2014/main" id="{95718E2B-D3C1-4C25-8E2D-E48E7EC858C5}"/>
            </a:ext>
          </a:extLst>
        </xdr:cNvPr>
        <xdr:cNvSpPr txBox="1"/>
      </xdr:nvSpPr>
      <xdr:spPr>
        <a:xfrm>
          <a:off x="2705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118127</xdr:rowOff>
    </xdr:from>
    <xdr:ext cx="405111" cy="259045"/>
    <xdr:sp macro="" textlink="">
      <xdr:nvSpPr>
        <xdr:cNvPr id="90" name="n_3mainValue【図書館】&#10;有形固定資産減価償却率">
          <a:extLst>
            <a:ext uri="{FF2B5EF4-FFF2-40B4-BE49-F238E27FC236}">
              <a16:creationId xmlns:a16="http://schemas.microsoft.com/office/drawing/2014/main" id="{BD40272E-A555-4555-A257-57B0EF3CBD18}"/>
            </a:ext>
          </a:extLst>
        </xdr:cNvPr>
        <xdr:cNvSpPr txBox="1"/>
      </xdr:nvSpPr>
      <xdr:spPr>
        <a:xfrm>
          <a:off x="1816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80571</xdr:rowOff>
    </xdr:from>
    <xdr:ext cx="405111" cy="259045"/>
    <xdr:sp macro="" textlink="">
      <xdr:nvSpPr>
        <xdr:cNvPr id="91" name="n_4mainValue【図書館】&#10;有形固定資産減価償却率">
          <a:extLst>
            <a:ext uri="{FF2B5EF4-FFF2-40B4-BE49-F238E27FC236}">
              <a16:creationId xmlns:a16="http://schemas.microsoft.com/office/drawing/2014/main" id="{3948F5AF-2EB6-4556-813F-FD9C89D09528}"/>
            </a:ext>
          </a:extLst>
        </xdr:cNvPr>
        <xdr:cNvSpPr txBox="1"/>
      </xdr:nvSpPr>
      <xdr:spPr>
        <a:xfrm>
          <a:off x="9277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CB9E08C-FA3D-4271-827F-FA0E8B8B40D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EBF8B69-CA5E-4E36-A4A4-13DF4B64DE5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786DA69-5F3B-4B9D-B527-EFCF9BBFD2D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0614DE3-5339-4C3E-BF6B-DF4C29FFDDE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120FF10-4AB3-4841-8A25-D5E85128B6E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353B932-C8D0-4FDC-803B-26C657F2751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318834A-49CB-4829-93E8-632A395743F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1325E87-6A23-4BE1-9D0C-8F41191F60C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08E3B3C-CF6E-4B6F-AD6B-D67DE048CC6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8E3BBA5-7875-4AC6-B831-96101AFC761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27C0A3D-C663-4322-B199-19858EEAE96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EAA7DC3F-7E8B-451F-9B64-B7C79309C92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7DC7ED4-06AE-434D-89DE-BF03A068AB8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7CB8C56A-3859-4BD5-BD98-4BAD5A59885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78081DC-3946-44F5-B92F-94DE455BC84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ADB2941B-2AE8-478D-BBB6-0DAA4CEE027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FAC883A-5527-4E3D-BFE5-483E07AA6A5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AC822E9E-E01B-46F1-B0E8-9A1BE159E603}"/>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4E699F2-3995-4269-B9D9-9875D3AF589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A70A865E-30F1-480E-B877-2D427D69D9D9}"/>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FD3C94A-3D5D-483F-82B6-5DAF9AB08F1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1901833E-67A6-46A1-A3D3-0A2BCE087CF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C543BA80-2748-4CEC-AF8E-65C58328D5F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C038D976-1D1C-4412-B1C7-1FAF78254541}"/>
            </a:ext>
          </a:extLst>
        </xdr:cNvPr>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a:extLst>
            <a:ext uri="{FF2B5EF4-FFF2-40B4-BE49-F238E27FC236}">
              <a16:creationId xmlns:a16="http://schemas.microsoft.com/office/drawing/2014/main" id="{636A4928-328B-4EE8-AFE7-01138DDF1367}"/>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1B809BBF-7197-44DB-B57E-9B2880512FAD}"/>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a:extLst>
            <a:ext uri="{FF2B5EF4-FFF2-40B4-BE49-F238E27FC236}">
              <a16:creationId xmlns:a16="http://schemas.microsoft.com/office/drawing/2014/main" id="{773701E4-30C7-47A0-8800-B9DD7E335864}"/>
            </a:ext>
          </a:extLst>
        </xdr:cNvPr>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E781B3FA-1709-4AD0-B0B9-4F6378E12C3E}"/>
            </a:ext>
          </a:extLst>
        </xdr:cNvPr>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a:extLst>
            <a:ext uri="{FF2B5EF4-FFF2-40B4-BE49-F238E27FC236}">
              <a16:creationId xmlns:a16="http://schemas.microsoft.com/office/drawing/2014/main" id="{1A35CD38-7929-413C-96A0-F231FAD90CF9}"/>
            </a:ext>
          </a:extLst>
        </xdr:cNvPr>
        <xdr:cNvSpPr txBox="1"/>
      </xdr:nvSpPr>
      <xdr:spPr>
        <a:xfrm>
          <a:off x="10515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F021C8C3-3456-4DA2-B417-231AD49EF2FF}"/>
            </a:ext>
          </a:extLst>
        </xdr:cNvPr>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E4260B68-F675-48B8-B8BD-53E0B0912B9F}"/>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135890</xdr:rowOff>
    </xdr:from>
    <xdr:to>
      <xdr:col>46</xdr:col>
      <xdr:colOff>38100</xdr:colOff>
      <xdr:row>40</xdr:row>
      <xdr:rowOff>66040</xdr:rowOff>
    </xdr:to>
    <xdr:sp macro="" textlink="">
      <xdr:nvSpPr>
        <xdr:cNvPr id="123" name="フローチャート: 判断 122">
          <a:extLst>
            <a:ext uri="{FF2B5EF4-FFF2-40B4-BE49-F238E27FC236}">
              <a16:creationId xmlns:a16="http://schemas.microsoft.com/office/drawing/2014/main" id="{20DBBD38-1D9B-4804-BE1B-EBDC0CB98B74}"/>
            </a:ext>
          </a:extLst>
        </xdr:cNvPr>
        <xdr:cNvSpPr/>
      </xdr:nvSpPr>
      <xdr:spPr>
        <a:xfrm>
          <a:off x="8699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135890</xdr:rowOff>
    </xdr:from>
    <xdr:to>
      <xdr:col>41</xdr:col>
      <xdr:colOff>101600</xdr:colOff>
      <xdr:row>40</xdr:row>
      <xdr:rowOff>66040</xdr:rowOff>
    </xdr:to>
    <xdr:sp macro="" textlink="">
      <xdr:nvSpPr>
        <xdr:cNvPr id="124" name="フローチャート: 判断 123">
          <a:extLst>
            <a:ext uri="{FF2B5EF4-FFF2-40B4-BE49-F238E27FC236}">
              <a16:creationId xmlns:a16="http://schemas.microsoft.com/office/drawing/2014/main" id="{E9EB8DDC-C4DA-4197-AD6B-92191F56DDE6}"/>
            </a:ext>
          </a:extLst>
        </xdr:cNvPr>
        <xdr:cNvSpPr/>
      </xdr:nvSpPr>
      <xdr:spPr>
        <a:xfrm>
          <a:off x="7810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25" name="フローチャート: 判断 124">
          <a:extLst>
            <a:ext uri="{FF2B5EF4-FFF2-40B4-BE49-F238E27FC236}">
              <a16:creationId xmlns:a16="http://schemas.microsoft.com/office/drawing/2014/main" id="{DA099CB5-56F1-4D66-A383-A7303DF72FFB}"/>
            </a:ext>
          </a:extLst>
        </xdr:cNvPr>
        <xdr:cNvSpPr/>
      </xdr:nvSpPr>
      <xdr:spPr>
        <a:xfrm>
          <a:off x="6921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486860A-A16E-4AF0-8C52-0CB031729E7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CF99FCF-C1A6-4F96-9165-14B4C304893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7D60874-10E0-49A3-949A-C64FEB75ABC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74BEA8C-FC79-481A-862F-A6AD49554A3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3F331C4-B2F7-4AF4-88BF-A9EA33E5A29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109220</xdr:rowOff>
    </xdr:from>
    <xdr:to>
      <xdr:col>55</xdr:col>
      <xdr:colOff>50800</xdr:colOff>
      <xdr:row>41</xdr:row>
      <xdr:rowOff>39370</xdr:rowOff>
    </xdr:to>
    <xdr:sp macro="" textlink="">
      <xdr:nvSpPr>
        <xdr:cNvPr id="131" name="楕円 130">
          <a:extLst>
            <a:ext uri="{FF2B5EF4-FFF2-40B4-BE49-F238E27FC236}">
              <a16:creationId xmlns:a16="http://schemas.microsoft.com/office/drawing/2014/main" id="{5219EC66-A0E2-488E-AA48-7C87F90A2A52}"/>
            </a:ext>
          </a:extLst>
        </xdr:cNvPr>
        <xdr:cNvSpPr/>
      </xdr:nvSpPr>
      <xdr:spPr>
        <a:xfrm>
          <a:off x="10426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24147</xdr:rowOff>
    </xdr:from>
    <xdr:ext cx="469744" cy="259045"/>
    <xdr:sp macro="" textlink="">
      <xdr:nvSpPr>
        <xdr:cNvPr id="132" name="【図書館】&#10;一人当たり面積該当値テキスト">
          <a:extLst>
            <a:ext uri="{FF2B5EF4-FFF2-40B4-BE49-F238E27FC236}">
              <a16:creationId xmlns:a16="http://schemas.microsoft.com/office/drawing/2014/main" id="{210FE6EC-B34C-4CED-A416-1292CD7DDD14}"/>
            </a:ext>
          </a:extLst>
        </xdr:cNvPr>
        <xdr:cNvSpPr txBox="1"/>
      </xdr:nvSpPr>
      <xdr:spPr>
        <a:xfrm>
          <a:off x="10515600" y="688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109220</xdr:rowOff>
    </xdr:from>
    <xdr:to>
      <xdr:col>50</xdr:col>
      <xdr:colOff>165100</xdr:colOff>
      <xdr:row>41</xdr:row>
      <xdr:rowOff>39370</xdr:rowOff>
    </xdr:to>
    <xdr:sp macro="" textlink="">
      <xdr:nvSpPr>
        <xdr:cNvPr id="133" name="楕円 132">
          <a:extLst>
            <a:ext uri="{FF2B5EF4-FFF2-40B4-BE49-F238E27FC236}">
              <a16:creationId xmlns:a16="http://schemas.microsoft.com/office/drawing/2014/main" id="{69C94285-6EE6-4483-9F85-EF7E5FC3E1F2}"/>
            </a:ext>
          </a:extLst>
        </xdr:cNvPr>
        <xdr:cNvSpPr/>
      </xdr:nvSpPr>
      <xdr:spPr>
        <a:xfrm>
          <a:off x="9588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160020</xdr:rowOff>
    </xdr:from>
    <xdr:to>
      <xdr:col>55</xdr:col>
      <xdr:colOff>0</xdr:colOff>
      <xdr:row>40</xdr:row>
      <xdr:rowOff>160020</xdr:rowOff>
    </xdr:to>
    <xdr:cxnSp macro="">
      <xdr:nvCxnSpPr>
        <xdr:cNvPr id="134" name="直線コネクタ 133">
          <a:extLst>
            <a:ext uri="{FF2B5EF4-FFF2-40B4-BE49-F238E27FC236}">
              <a16:creationId xmlns:a16="http://schemas.microsoft.com/office/drawing/2014/main" id="{EDE9010A-33F8-418B-BCC6-7A414187E61E}"/>
            </a:ext>
          </a:extLst>
        </xdr:cNvPr>
        <xdr:cNvCxnSpPr/>
      </xdr:nvCxnSpPr>
      <xdr:spPr>
        <a:xfrm>
          <a:off x="9639300" y="7018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109220</xdr:rowOff>
    </xdr:from>
    <xdr:to>
      <xdr:col>46</xdr:col>
      <xdr:colOff>38100</xdr:colOff>
      <xdr:row>41</xdr:row>
      <xdr:rowOff>39370</xdr:rowOff>
    </xdr:to>
    <xdr:sp macro="" textlink="">
      <xdr:nvSpPr>
        <xdr:cNvPr id="135" name="楕円 134">
          <a:extLst>
            <a:ext uri="{FF2B5EF4-FFF2-40B4-BE49-F238E27FC236}">
              <a16:creationId xmlns:a16="http://schemas.microsoft.com/office/drawing/2014/main" id="{05EF6D68-0F7B-4FF8-B249-AE3A028E7115}"/>
            </a:ext>
          </a:extLst>
        </xdr:cNvPr>
        <xdr:cNvSpPr/>
      </xdr:nvSpPr>
      <xdr:spPr>
        <a:xfrm>
          <a:off x="8699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160020</xdr:rowOff>
    </xdr:from>
    <xdr:to>
      <xdr:col>50</xdr:col>
      <xdr:colOff>114300</xdr:colOff>
      <xdr:row>40</xdr:row>
      <xdr:rowOff>160020</xdr:rowOff>
    </xdr:to>
    <xdr:cxnSp macro="">
      <xdr:nvCxnSpPr>
        <xdr:cNvPr id="136" name="直線コネクタ 135">
          <a:extLst>
            <a:ext uri="{FF2B5EF4-FFF2-40B4-BE49-F238E27FC236}">
              <a16:creationId xmlns:a16="http://schemas.microsoft.com/office/drawing/2014/main" id="{4CDA2771-7E20-489F-BFE2-79E64081BADB}"/>
            </a:ext>
          </a:extLst>
        </xdr:cNvPr>
        <xdr:cNvCxnSpPr/>
      </xdr:nvCxnSpPr>
      <xdr:spPr>
        <a:xfrm>
          <a:off x="8750300" y="701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7" name="楕円 136">
          <a:extLst>
            <a:ext uri="{FF2B5EF4-FFF2-40B4-BE49-F238E27FC236}">
              <a16:creationId xmlns:a16="http://schemas.microsoft.com/office/drawing/2014/main" id="{0C319BDF-B3BE-459D-9425-82769EBA3F25}"/>
            </a:ext>
          </a:extLst>
        </xdr:cNvPr>
        <xdr:cNvSpPr/>
      </xdr:nvSpPr>
      <xdr:spPr>
        <a:xfrm>
          <a:off x="781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160020</xdr:rowOff>
    </xdr:to>
    <xdr:cxnSp macro="">
      <xdr:nvCxnSpPr>
        <xdr:cNvPr id="138" name="直線コネクタ 137">
          <a:extLst>
            <a:ext uri="{FF2B5EF4-FFF2-40B4-BE49-F238E27FC236}">
              <a16:creationId xmlns:a16="http://schemas.microsoft.com/office/drawing/2014/main" id="{649F6AF9-2A07-4376-81BE-F6354A88B011}"/>
            </a:ext>
          </a:extLst>
        </xdr:cNvPr>
        <xdr:cNvCxnSpPr/>
      </xdr:nvCxnSpPr>
      <xdr:spPr>
        <a:xfrm>
          <a:off x="7861300" y="7010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39" name="楕円 138">
          <a:extLst>
            <a:ext uri="{FF2B5EF4-FFF2-40B4-BE49-F238E27FC236}">
              <a16:creationId xmlns:a16="http://schemas.microsoft.com/office/drawing/2014/main" id="{EF1506BC-15ED-4C1A-B737-65CFBB778208}"/>
            </a:ext>
          </a:extLst>
        </xdr:cNvPr>
        <xdr:cNvSpPr/>
      </xdr:nvSpPr>
      <xdr:spPr>
        <a:xfrm>
          <a:off x="6921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152400</xdr:rowOff>
    </xdr:from>
    <xdr:to>
      <xdr:col>41</xdr:col>
      <xdr:colOff>50800</xdr:colOff>
      <xdr:row>40</xdr:row>
      <xdr:rowOff>152400</xdr:rowOff>
    </xdr:to>
    <xdr:cxnSp macro="">
      <xdr:nvCxnSpPr>
        <xdr:cNvPr id="140" name="直線コネクタ 139">
          <a:extLst>
            <a:ext uri="{FF2B5EF4-FFF2-40B4-BE49-F238E27FC236}">
              <a16:creationId xmlns:a16="http://schemas.microsoft.com/office/drawing/2014/main" id="{11E4516F-0989-403E-BF95-2DF046D7DF78}"/>
            </a:ext>
          </a:extLst>
        </xdr:cNvPr>
        <xdr:cNvCxnSpPr/>
      </xdr:nvCxnSpPr>
      <xdr:spPr>
        <a:xfrm>
          <a:off x="6972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a:extLst>
            <a:ext uri="{FF2B5EF4-FFF2-40B4-BE49-F238E27FC236}">
              <a16:creationId xmlns:a16="http://schemas.microsoft.com/office/drawing/2014/main" id="{9976001C-6B0F-4773-A741-B3AE6CF01681}"/>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82567</xdr:rowOff>
    </xdr:from>
    <xdr:ext cx="469744" cy="259045"/>
    <xdr:sp macro="" textlink="">
      <xdr:nvSpPr>
        <xdr:cNvPr id="142" name="n_2aveValue【図書館】&#10;一人当たり面積">
          <a:extLst>
            <a:ext uri="{FF2B5EF4-FFF2-40B4-BE49-F238E27FC236}">
              <a16:creationId xmlns:a16="http://schemas.microsoft.com/office/drawing/2014/main" id="{70B54A83-D0F0-4CCD-8A08-17F44E71E4B1}"/>
            </a:ext>
          </a:extLst>
        </xdr:cNvPr>
        <xdr:cNvSpPr txBox="1"/>
      </xdr:nvSpPr>
      <xdr:spPr>
        <a:xfrm>
          <a:off x="85154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82567</xdr:rowOff>
    </xdr:from>
    <xdr:ext cx="469744" cy="259045"/>
    <xdr:sp macro="" textlink="">
      <xdr:nvSpPr>
        <xdr:cNvPr id="143" name="n_3aveValue【図書館】&#10;一人当たり面積">
          <a:extLst>
            <a:ext uri="{FF2B5EF4-FFF2-40B4-BE49-F238E27FC236}">
              <a16:creationId xmlns:a16="http://schemas.microsoft.com/office/drawing/2014/main" id="{B66E0D5C-1703-4C88-A56D-1D9EA0DA11EE}"/>
            </a:ext>
          </a:extLst>
        </xdr:cNvPr>
        <xdr:cNvSpPr txBox="1"/>
      </xdr:nvSpPr>
      <xdr:spPr>
        <a:xfrm>
          <a:off x="76264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74947</xdr:rowOff>
    </xdr:from>
    <xdr:ext cx="469744" cy="259045"/>
    <xdr:sp macro="" textlink="">
      <xdr:nvSpPr>
        <xdr:cNvPr id="144" name="n_4aveValue【図書館】&#10;一人当たり面積">
          <a:extLst>
            <a:ext uri="{FF2B5EF4-FFF2-40B4-BE49-F238E27FC236}">
              <a16:creationId xmlns:a16="http://schemas.microsoft.com/office/drawing/2014/main" id="{77E8C29F-A62E-4551-A7A1-2A2F9A8C2AA9}"/>
            </a:ext>
          </a:extLst>
        </xdr:cNvPr>
        <xdr:cNvSpPr txBox="1"/>
      </xdr:nvSpPr>
      <xdr:spPr>
        <a:xfrm>
          <a:off x="6737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30497</xdr:rowOff>
    </xdr:from>
    <xdr:ext cx="469744" cy="259045"/>
    <xdr:sp macro="" textlink="">
      <xdr:nvSpPr>
        <xdr:cNvPr id="145" name="n_1mainValue【図書館】&#10;一人当たり面積">
          <a:extLst>
            <a:ext uri="{FF2B5EF4-FFF2-40B4-BE49-F238E27FC236}">
              <a16:creationId xmlns:a16="http://schemas.microsoft.com/office/drawing/2014/main" id="{14863656-206E-412C-9B0E-9F28E12CAF79}"/>
            </a:ext>
          </a:extLst>
        </xdr:cNvPr>
        <xdr:cNvSpPr txBox="1"/>
      </xdr:nvSpPr>
      <xdr:spPr>
        <a:xfrm>
          <a:off x="93917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30497</xdr:rowOff>
    </xdr:from>
    <xdr:ext cx="469744" cy="259045"/>
    <xdr:sp macro="" textlink="">
      <xdr:nvSpPr>
        <xdr:cNvPr id="146" name="n_2mainValue【図書館】&#10;一人当たり面積">
          <a:extLst>
            <a:ext uri="{FF2B5EF4-FFF2-40B4-BE49-F238E27FC236}">
              <a16:creationId xmlns:a16="http://schemas.microsoft.com/office/drawing/2014/main" id="{12508CE7-D904-4E35-A0DA-7279C66740DC}"/>
            </a:ext>
          </a:extLst>
        </xdr:cNvPr>
        <xdr:cNvSpPr txBox="1"/>
      </xdr:nvSpPr>
      <xdr:spPr>
        <a:xfrm>
          <a:off x="8515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7" name="n_3mainValue【図書館】&#10;一人当たり面積">
          <a:extLst>
            <a:ext uri="{FF2B5EF4-FFF2-40B4-BE49-F238E27FC236}">
              <a16:creationId xmlns:a16="http://schemas.microsoft.com/office/drawing/2014/main" id="{03B1BDAD-C869-4C76-82CA-3984C7AF5AB1}"/>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8" name="n_4mainValue【図書館】&#10;一人当たり面積">
          <a:extLst>
            <a:ext uri="{FF2B5EF4-FFF2-40B4-BE49-F238E27FC236}">
              <a16:creationId xmlns:a16="http://schemas.microsoft.com/office/drawing/2014/main" id="{E2C2A10A-3B83-444C-9C73-49AD8E57D940}"/>
            </a:ext>
          </a:extLst>
        </xdr:cNvPr>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C485272-87CE-467F-9FCC-B3AC397E51A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6D151D1-7E7B-4859-A982-6B86F6CD7B9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8CFCCBF-CD00-413B-A9F2-CF4187B545F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4419AC5-A398-4140-8A6E-BFA7282CD44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05CEE83-B468-4049-93D6-7BCAB0C78F1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F3649E4-DFD8-4037-8CAC-A4232645085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FDEEC1B-593E-43BF-88DF-BCAF4D5297A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ED4CFBD-6E8A-45A3-A8B3-5A1EC7A19A2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F9F55A3-708D-41BC-87C8-4034EFCA22A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8D9261D-63E6-484E-A242-140E6103AA9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D15F410A-152F-494E-AF3C-62C6B6D8ED4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85CF1255-E563-4107-A618-67728CF1988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849FBE45-A0B8-4737-9F24-4651D9CC187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75FE13C8-5659-4B95-96C4-205F33BA5B7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BD3A14D7-A318-4A2A-A7CB-2CC63222404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6B2F6C8F-219F-44BB-9C69-332C9F8C7EF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4AD2E367-4907-487D-BB65-5965641D7C0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C2844D2C-5539-43CB-803D-B66EF83B292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45E84E0F-E391-4F9C-B685-7E8C98763EB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BAEE1486-0AB8-4908-9A35-D1143E27ADC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367013DA-2FE5-4381-AB24-760949101D7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388648BD-2694-44A3-BAC3-BC5BC9DDD17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B68B8C81-082B-454D-9129-B178200E87C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410548D6-33F9-4F5F-A9BF-C03A69F459A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452894AB-2A7C-47ED-BFDB-DDB68F465EDD}"/>
            </a:ext>
          </a:extLst>
        </xdr:cNvPr>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3594C67D-8E70-4333-B40E-9DD3227F6BF1}"/>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22DA13DB-077B-4405-9ABC-AB07BE794246}"/>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DB0AF115-5E12-47AF-A38A-0DDC7015C673}"/>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27741C20-9AEE-4F66-9C4F-1CD9852694B9}"/>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9F5CD7BA-78F4-4A0E-A1E5-D988F2BEF24D}"/>
            </a:ext>
          </a:extLst>
        </xdr:cNvPr>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E58631B0-CAB4-45F3-819A-B91257482E71}"/>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id="{E123EF0A-9806-4243-AE0A-2D8793B03AD2}"/>
            </a:ext>
          </a:extLst>
        </xdr:cNvPr>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81" name="フローチャート: 判断 180">
          <a:extLst>
            <a:ext uri="{FF2B5EF4-FFF2-40B4-BE49-F238E27FC236}">
              <a16:creationId xmlns:a16="http://schemas.microsoft.com/office/drawing/2014/main" id="{08F1666E-23DC-4375-8040-FCFAE0F747C1}"/>
            </a:ext>
          </a:extLst>
        </xdr:cNvPr>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2" name="フローチャート: 判断 181">
          <a:extLst>
            <a:ext uri="{FF2B5EF4-FFF2-40B4-BE49-F238E27FC236}">
              <a16:creationId xmlns:a16="http://schemas.microsoft.com/office/drawing/2014/main" id="{10B86DB0-4C31-4D27-8C13-E6FF7BD3E483}"/>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130175</xdr:rowOff>
    </xdr:from>
    <xdr:to>
      <xdr:col>6</xdr:col>
      <xdr:colOff>38100</xdr:colOff>
      <xdr:row>60</xdr:row>
      <xdr:rowOff>60325</xdr:rowOff>
    </xdr:to>
    <xdr:sp macro="" textlink="">
      <xdr:nvSpPr>
        <xdr:cNvPr id="183" name="フローチャート: 判断 182">
          <a:extLst>
            <a:ext uri="{FF2B5EF4-FFF2-40B4-BE49-F238E27FC236}">
              <a16:creationId xmlns:a16="http://schemas.microsoft.com/office/drawing/2014/main" id="{E3F5E0FA-37AA-4A30-A95F-E492574E7ABF}"/>
            </a:ext>
          </a:extLst>
        </xdr:cNvPr>
        <xdr:cNvSpPr/>
      </xdr:nvSpPr>
      <xdr:spPr>
        <a:xfrm>
          <a:off x="1079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9182223-BD88-4BB5-ABF1-6368C8A777D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4F4E9D2-9CAB-4A52-88EC-7C0D4FF3146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8348C08-70D4-4151-B4F7-5914415B5AB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1FF763C-51A4-40C1-A128-717D9D3FFE5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60AA862-84B3-46A9-8231-232F3A2EE78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99695</xdr:rowOff>
    </xdr:from>
    <xdr:to>
      <xdr:col>24</xdr:col>
      <xdr:colOff>114300</xdr:colOff>
      <xdr:row>61</xdr:row>
      <xdr:rowOff>29845</xdr:rowOff>
    </xdr:to>
    <xdr:sp macro="" textlink="">
      <xdr:nvSpPr>
        <xdr:cNvPr id="189" name="楕円 188">
          <a:extLst>
            <a:ext uri="{FF2B5EF4-FFF2-40B4-BE49-F238E27FC236}">
              <a16:creationId xmlns:a16="http://schemas.microsoft.com/office/drawing/2014/main" id="{88B6273A-DB15-48B0-B6F3-DC7D358D72E3}"/>
            </a:ext>
          </a:extLst>
        </xdr:cNvPr>
        <xdr:cNvSpPr/>
      </xdr:nvSpPr>
      <xdr:spPr>
        <a:xfrm>
          <a:off x="4584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78122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12BB3040-23E8-4635-8430-3335C7FA0C10}"/>
            </a:ext>
          </a:extLst>
        </xdr:cNvPr>
        <xdr:cNvSpPr txBox="1"/>
      </xdr:nvSpPr>
      <xdr:spPr>
        <a:xfrm>
          <a:off x="467360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91" name="楕円 190">
          <a:extLst>
            <a:ext uri="{FF2B5EF4-FFF2-40B4-BE49-F238E27FC236}">
              <a16:creationId xmlns:a16="http://schemas.microsoft.com/office/drawing/2014/main" id="{98F3B43A-7CC0-4292-B14F-572B65A73560}"/>
            </a:ext>
          </a:extLst>
        </xdr:cNvPr>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60</xdr:row>
      <xdr:rowOff>150495</xdr:rowOff>
    </xdr:to>
    <xdr:cxnSp macro="">
      <xdr:nvCxnSpPr>
        <xdr:cNvPr id="192" name="直線コネクタ 191">
          <a:extLst>
            <a:ext uri="{FF2B5EF4-FFF2-40B4-BE49-F238E27FC236}">
              <a16:creationId xmlns:a16="http://schemas.microsoft.com/office/drawing/2014/main" id="{EE7FFA7F-3EDC-44E7-9D84-8D3BCAFF15EE}"/>
            </a:ext>
          </a:extLst>
        </xdr:cNvPr>
        <xdr:cNvCxnSpPr/>
      </xdr:nvCxnSpPr>
      <xdr:spPr>
        <a:xfrm>
          <a:off x="3797300" y="104013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50165</xdr:rowOff>
    </xdr:from>
    <xdr:to>
      <xdr:col>15</xdr:col>
      <xdr:colOff>101600</xdr:colOff>
      <xdr:row>60</xdr:row>
      <xdr:rowOff>151765</xdr:rowOff>
    </xdr:to>
    <xdr:sp macro="" textlink="">
      <xdr:nvSpPr>
        <xdr:cNvPr id="193" name="楕円 192">
          <a:extLst>
            <a:ext uri="{FF2B5EF4-FFF2-40B4-BE49-F238E27FC236}">
              <a16:creationId xmlns:a16="http://schemas.microsoft.com/office/drawing/2014/main" id="{2E40F75A-4EB4-403D-8D54-0F3A718F95E9}"/>
            </a:ext>
          </a:extLst>
        </xdr:cNvPr>
        <xdr:cNvSpPr/>
      </xdr:nvSpPr>
      <xdr:spPr>
        <a:xfrm>
          <a:off x="2857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100965</xdr:rowOff>
    </xdr:from>
    <xdr:to>
      <xdr:col>19</xdr:col>
      <xdr:colOff>177800</xdr:colOff>
      <xdr:row>60</xdr:row>
      <xdr:rowOff>114300</xdr:rowOff>
    </xdr:to>
    <xdr:cxnSp macro="">
      <xdr:nvCxnSpPr>
        <xdr:cNvPr id="194" name="直線コネクタ 193">
          <a:extLst>
            <a:ext uri="{FF2B5EF4-FFF2-40B4-BE49-F238E27FC236}">
              <a16:creationId xmlns:a16="http://schemas.microsoft.com/office/drawing/2014/main" id="{9CB2C918-85EC-41D8-B9CC-BD370274B294}"/>
            </a:ext>
          </a:extLst>
        </xdr:cNvPr>
        <xdr:cNvCxnSpPr/>
      </xdr:nvCxnSpPr>
      <xdr:spPr>
        <a:xfrm>
          <a:off x="2908300" y="103879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12065</xdr:rowOff>
    </xdr:from>
    <xdr:to>
      <xdr:col>10</xdr:col>
      <xdr:colOff>165100</xdr:colOff>
      <xdr:row>60</xdr:row>
      <xdr:rowOff>113665</xdr:rowOff>
    </xdr:to>
    <xdr:sp macro="" textlink="">
      <xdr:nvSpPr>
        <xdr:cNvPr id="195" name="楕円 194">
          <a:extLst>
            <a:ext uri="{FF2B5EF4-FFF2-40B4-BE49-F238E27FC236}">
              <a16:creationId xmlns:a16="http://schemas.microsoft.com/office/drawing/2014/main" id="{2B18C584-B703-4B8D-8AA1-3CDAE0AE1923}"/>
            </a:ext>
          </a:extLst>
        </xdr:cNvPr>
        <xdr:cNvSpPr/>
      </xdr:nvSpPr>
      <xdr:spPr>
        <a:xfrm>
          <a:off x="1968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62865</xdr:rowOff>
    </xdr:from>
    <xdr:to>
      <xdr:col>15</xdr:col>
      <xdr:colOff>50800</xdr:colOff>
      <xdr:row>60</xdr:row>
      <xdr:rowOff>100965</xdr:rowOff>
    </xdr:to>
    <xdr:cxnSp macro="">
      <xdr:nvCxnSpPr>
        <xdr:cNvPr id="196" name="直線コネクタ 195">
          <a:extLst>
            <a:ext uri="{FF2B5EF4-FFF2-40B4-BE49-F238E27FC236}">
              <a16:creationId xmlns:a16="http://schemas.microsoft.com/office/drawing/2014/main" id="{20AFCAB9-305D-44AF-BC5B-E05D94CAE97F}"/>
            </a:ext>
          </a:extLst>
        </xdr:cNvPr>
        <xdr:cNvCxnSpPr/>
      </xdr:nvCxnSpPr>
      <xdr:spPr>
        <a:xfrm>
          <a:off x="2019300" y="103498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147320</xdr:rowOff>
    </xdr:from>
    <xdr:to>
      <xdr:col>6</xdr:col>
      <xdr:colOff>38100</xdr:colOff>
      <xdr:row>60</xdr:row>
      <xdr:rowOff>77470</xdr:rowOff>
    </xdr:to>
    <xdr:sp macro="" textlink="">
      <xdr:nvSpPr>
        <xdr:cNvPr id="197" name="楕円 196">
          <a:extLst>
            <a:ext uri="{FF2B5EF4-FFF2-40B4-BE49-F238E27FC236}">
              <a16:creationId xmlns:a16="http://schemas.microsoft.com/office/drawing/2014/main" id="{AAC873BA-79C9-448E-8474-0EBF1D32476F}"/>
            </a:ext>
          </a:extLst>
        </xdr:cNvPr>
        <xdr:cNvSpPr/>
      </xdr:nvSpPr>
      <xdr:spPr>
        <a:xfrm>
          <a:off x="1079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26670</xdr:rowOff>
    </xdr:from>
    <xdr:to>
      <xdr:col>10</xdr:col>
      <xdr:colOff>114300</xdr:colOff>
      <xdr:row>60</xdr:row>
      <xdr:rowOff>62865</xdr:rowOff>
    </xdr:to>
    <xdr:cxnSp macro="">
      <xdr:nvCxnSpPr>
        <xdr:cNvPr id="198" name="直線コネクタ 197">
          <a:extLst>
            <a:ext uri="{FF2B5EF4-FFF2-40B4-BE49-F238E27FC236}">
              <a16:creationId xmlns:a16="http://schemas.microsoft.com/office/drawing/2014/main" id="{CA62D8D9-531F-459A-AEF9-1E565CFED1ED}"/>
            </a:ext>
          </a:extLst>
        </xdr:cNvPr>
        <xdr:cNvCxnSpPr/>
      </xdr:nvCxnSpPr>
      <xdr:spPr>
        <a:xfrm>
          <a:off x="1130300" y="103136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165752</xdr:rowOff>
    </xdr:from>
    <xdr:ext cx="405111" cy="259045"/>
    <xdr:sp macro="" textlink="">
      <xdr:nvSpPr>
        <xdr:cNvPr id="199" name="n_1aveValue【体育館・プール】&#10;有形固定資産減価償却率">
          <a:extLst>
            <a:ext uri="{FF2B5EF4-FFF2-40B4-BE49-F238E27FC236}">
              <a16:creationId xmlns:a16="http://schemas.microsoft.com/office/drawing/2014/main" id="{1172FEA8-8B55-41F0-929C-AC8273216F61}"/>
            </a:ext>
          </a:extLst>
        </xdr:cNvPr>
        <xdr:cNvSpPr txBox="1"/>
      </xdr:nvSpPr>
      <xdr:spPr>
        <a:xfrm>
          <a:off x="3582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200" name="n_2aveValue【体育館・プール】&#10;有形固定資産減価償却率">
          <a:extLst>
            <a:ext uri="{FF2B5EF4-FFF2-40B4-BE49-F238E27FC236}">
              <a16:creationId xmlns:a16="http://schemas.microsoft.com/office/drawing/2014/main" id="{0EABBA6D-66EF-4F8F-9015-E02A4D961398}"/>
            </a:ext>
          </a:extLst>
        </xdr:cNvPr>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201" name="n_3aveValue【体育館・プール】&#10;有形固定資産減価償却率">
          <a:extLst>
            <a:ext uri="{FF2B5EF4-FFF2-40B4-BE49-F238E27FC236}">
              <a16:creationId xmlns:a16="http://schemas.microsoft.com/office/drawing/2014/main" id="{14441E30-7AB0-4EF0-9859-D9AFEFFB1C94}"/>
            </a:ext>
          </a:extLst>
        </xdr:cNvPr>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76852</xdr:rowOff>
    </xdr:from>
    <xdr:ext cx="405111" cy="259045"/>
    <xdr:sp macro="" textlink="">
      <xdr:nvSpPr>
        <xdr:cNvPr id="202" name="n_4aveValue【体育館・プール】&#10;有形固定資産減価償却率">
          <a:extLst>
            <a:ext uri="{FF2B5EF4-FFF2-40B4-BE49-F238E27FC236}">
              <a16:creationId xmlns:a16="http://schemas.microsoft.com/office/drawing/2014/main" id="{2840A35A-57EF-4EB9-8571-50AD3DD1F7D0}"/>
            </a:ext>
          </a:extLst>
        </xdr:cNvPr>
        <xdr:cNvSpPr txBox="1"/>
      </xdr:nvSpPr>
      <xdr:spPr>
        <a:xfrm>
          <a:off x="927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10177</xdr:rowOff>
    </xdr:from>
    <xdr:ext cx="405111" cy="259045"/>
    <xdr:sp macro="" textlink="">
      <xdr:nvSpPr>
        <xdr:cNvPr id="203" name="n_1mainValue【体育館・プール】&#10;有形固定資産減価償却率">
          <a:extLst>
            <a:ext uri="{FF2B5EF4-FFF2-40B4-BE49-F238E27FC236}">
              <a16:creationId xmlns:a16="http://schemas.microsoft.com/office/drawing/2014/main" id="{3BBD23B2-605C-48DC-8F4F-99DB6D82EC39}"/>
            </a:ext>
          </a:extLst>
        </xdr:cNvPr>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142892</xdr:rowOff>
    </xdr:from>
    <xdr:ext cx="405111" cy="259045"/>
    <xdr:sp macro="" textlink="">
      <xdr:nvSpPr>
        <xdr:cNvPr id="204" name="n_2mainValue【体育館・プール】&#10;有形固定資産減価償却率">
          <a:extLst>
            <a:ext uri="{FF2B5EF4-FFF2-40B4-BE49-F238E27FC236}">
              <a16:creationId xmlns:a16="http://schemas.microsoft.com/office/drawing/2014/main" id="{067D4860-3E0B-4F40-9936-74A3E6E22407}"/>
            </a:ext>
          </a:extLst>
        </xdr:cNvPr>
        <xdr:cNvSpPr txBox="1"/>
      </xdr:nvSpPr>
      <xdr:spPr>
        <a:xfrm>
          <a:off x="2705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104792</xdr:rowOff>
    </xdr:from>
    <xdr:ext cx="405111" cy="259045"/>
    <xdr:sp macro="" textlink="">
      <xdr:nvSpPr>
        <xdr:cNvPr id="205" name="n_3mainValue【体育館・プール】&#10;有形固定資産減価償却率">
          <a:extLst>
            <a:ext uri="{FF2B5EF4-FFF2-40B4-BE49-F238E27FC236}">
              <a16:creationId xmlns:a16="http://schemas.microsoft.com/office/drawing/2014/main" id="{AAAE5D3F-5967-4DA4-9A7C-4370821E8061}"/>
            </a:ext>
          </a:extLst>
        </xdr:cNvPr>
        <xdr:cNvSpPr txBox="1"/>
      </xdr:nvSpPr>
      <xdr:spPr>
        <a:xfrm>
          <a:off x="1816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68597</xdr:rowOff>
    </xdr:from>
    <xdr:ext cx="405111" cy="259045"/>
    <xdr:sp macro="" textlink="">
      <xdr:nvSpPr>
        <xdr:cNvPr id="206" name="n_4mainValue【体育館・プール】&#10;有形固定資産減価償却率">
          <a:extLst>
            <a:ext uri="{FF2B5EF4-FFF2-40B4-BE49-F238E27FC236}">
              <a16:creationId xmlns:a16="http://schemas.microsoft.com/office/drawing/2014/main" id="{D04C78D4-2BC1-4770-91C6-5DE9FDE32D4A}"/>
            </a:ext>
          </a:extLst>
        </xdr:cNvPr>
        <xdr:cNvSpPr txBox="1"/>
      </xdr:nvSpPr>
      <xdr:spPr>
        <a:xfrm>
          <a:off x="927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2BACEC0B-999F-4E9C-88D8-079F7A92955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74DAC5CB-DA5A-4026-A585-8E337F29C22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B86F463E-12FF-4224-8504-EB4DF7A4D31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8EC78335-49F0-42F5-9B31-76D45ADD0E3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4996EAC0-8DEE-41C0-BEA4-87B2856C475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C8B6D9E1-947C-4770-ABC9-D84F3F4CF81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056B634-E40A-464F-80E4-58950A1A26C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E29B033A-002E-4BAA-9FA8-9C6829AC2F4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DC4E2CE2-8465-4331-A07C-0BE47E765C9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7098CA07-2374-4C91-9656-C58C36D53F9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3D5052C2-16C8-4D10-8B3C-AB1B640D0B0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B5ADF07F-3B72-4748-9DA0-4ED60F29223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E14AF6E2-7EF9-457F-B3DD-C5B81B65B98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1F796E84-ADB2-4F65-971F-198BB770A4C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79BB4D92-2075-46BD-8E17-CE1826028C9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22909740-5558-4981-B545-275B2A7ABA7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CFED32C1-5565-487B-B7CF-FDB34808FE7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3AC7410C-5A4F-4574-8DC4-82B7E694E778}"/>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AAA11FA8-A7A8-413C-A289-A93CF4E74CA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A3D73118-1E59-4E02-94C6-A3B6BBEAB6C3}"/>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4A85D579-94DF-4C91-A33B-5635B852A03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28970C54-71CD-4DFE-8EBC-34C96EE18401}"/>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552B8FCC-268C-4D5A-AEF8-5CF300FC087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FF83258D-5FA3-4DD0-A588-197A87EF71B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22FC829F-1E97-4EBB-94D6-A6E3001EAFA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a:extLst>
            <a:ext uri="{FF2B5EF4-FFF2-40B4-BE49-F238E27FC236}">
              <a16:creationId xmlns:a16="http://schemas.microsoft.com/office/drawing/2014/main" id="{F48D263B-9D83-4F3D-A5A5-5F47C6108847}"/>
            </a:ext>
          </a:extLst>
        </xdr:cNvPr>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a:extLst>
            <a:ext uri="{FF2B5EF4-FFF2-40B4-BE49-F238E27FC236}">
              <a16:creationId xmlns:a16="http://schemas.microsoft.com/office/drawing/2014/main" id="{99EB4E0C-E504-43E0-A4B0-B40D0646E352}"/>
            </a:ext>
          </a:extLst>
        </xdr:cNvPr>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a:extLst>
            <a:ext uri="{FF2B5EF4-FFF2-40B4-BE49-F238E27FC236}">
              <a16:creationId xmlns:a16="http://schemas.microsoft.com/office/drawing/2014/main" id="{F6D879CD-D92D-437C-A41E-E276754261B4}"/>
            </a:ext>
          </a:extLst>
        </xdr:cNvPr>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a:extLst>
            <a:ext uri="{FF2B5EF4-FFF2-40B4-BE49-F238E27FC236}">
              <a16:creationId xmlns:a16="http://schemas.microsoft.com/office/drawing/2014/main" id="{AEB007E2-F978-422E-BB76-65520C9C448B}"/>
            </a:ext>
          </a:extLst>
        </xdr:cNvPr>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a:extLst>
            <a:ext uri="{FF2B5EF4-FFF2-40B4-BE49-F238E27FC236}">
              <a16:creationId xmlns:a16="http://schemas.microsoft.com/office/drawing/2014/main" id="{59F2A328-184E-4E34-9BD2-06742F935992}"/>
            </a:ext>
          </a:extLst>
        </xdr:cNvPr>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a:extLst>
            <a:ext uri="{FF2B5EF4-FFF2-40B4-BE49-F238E27FC236}">
              <a16:creationId xmlns:a16="http://schemas.microsoft.com/office/drawing/2014/main" id="{50D230D7-5691-4A28-AC59-FA6780F412B5}"/>
            </a:ext>
          </a:extLst>
        </xdr:cNvPr>
        <xdr:cNvSpPr txBox="1"/>
      </xdr:nvSpPr>
      <xdr:spPr>
        <a:xfrm>
          <a:off x="10515600" y="1039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a:extLst>
            <a:ext uri="{FF2B5EF4-FFF2-40B4-BE49-F238E27FC236}">
              <a16:creationId xmlns:a16="http://schemas.microsoft.com/office/drawing/2014/main" id="{E30A4EFB-5743-4C17-A050-B33E99C8703C}"/>
            </a:ext>
          </a:extLst>
        </xdr:cNvPr>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a:extLst>
            <a:ext uri="{FF2B5EF4-FFF2-40B4-BE49-F238E27FC236}">
              <a16:creationId xmlns:a16="http://schemas.microsoft.com/office/drawing/2014/main" id="{3F231C45-8A7C-4F3D-8EDC-F186FEE6F18E}"/>
            </a:ext>
          </a:extLst>
        </xdr:cNvPr>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117384</xdr:rowOff>
    </xdr:from>
    <xdr:to>
      <xdr:col>46</xdr:col>
      <xdr:colOff>38100</xdr:colOff>
      <xdr:row>63</xdr:row>
      <xdr:rowOff>47534</xdr:rowOff>
    </xdr:to>
    <xdr:sp macro="" textlink="">
      <xdr:nvSpPr>
        <xdr:cNvPr id="240" name="フローチャート: 判断 239">
          <a:extLst>
            <a:ext uri="{FF2B5EF4-FFF2-40B4-BE49-F238E27FC236}">
              <a16:creationId xmlns:a16="http://schemas.microsoft.com/office/drawing/2014/main" id="{6A56F519-67DA-46C5-A840-83738815684A}"/>
            </a:ext>
          </a:extLst>
        </xdr:cNvPr>
        <xdr:cNvSpPr/>
      </xdr:nvSpPr>
      <xdr:spPr>
        <a:xfrm>
          <a:off x="8699500" y="1074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41" name="フローチャート: 判断 240">
          <a:extLst>
            <a:ext uri="{FF2B5EF4-FFF2-40B4-BE49-F238E27FC236}">
              <a16:creationId xmlns:a16="http://schemas.microsoft.com/office/drawing/2014/main" id="{6967B4CC-4E2A-4853-AD0A-BC70C7C3F7A3}"/>
            </a:ext>
          </a:extLst>
        </xdr:cNvPr>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48804</xdr:rowOff>
    </xdr:from>
    <xdr:to>
      <xdr:col>36</xdr:col>
      <xdr:colOff>165100</xdr:colOff>
      <xdr:row>62</xdr:row>
      <xdr:rowOff>150404</xdr:rowOff>
    </xdr:to>
    <xdr:sp macro="" textlink="">
      <xdr:nvSpPr>
        <xdr:cNvPr id="242" name="フローチャート: 判断 241">
          <a:extLst>
            <a:ext uri="{FF2B5EF4-FFF2-40B4-BE49-F238E27FC236}">
              <a16:creationId xmlns:a16="http://schemas.microsoft.com/office/drawing/2014/main" id="{2FAA20D1-CBB4-4ACB-890F-AE8E1FC0745F}"/>
            </a:ext>
          </a:extLst>
        </xdr:cNvPr>
        <xdr:cNvSpPr/>
      </xdr:nvSpPr>
      <xdr:spPr>
        <a:xfrm>
          <a:off x="69215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108DE2B-D10A-46F0-BD3F-677455B31CB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ACEEF24-6885-4949-A171-83B25950688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45CABB5-53F4-4736-9BFA-B1B774B7A31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08B935B-56EC-4499-BB5F-C9EDB2348E5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BF3BEFE4-9BEA-4A55-A58D-C05B1BA67E8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104322</xdr:rowOff>
    </xdr:from>
    <xdr:to>
      <xdr:col>55</xdr:col>
      <xdr:colOff>50800</xdr:colOff>
      <xdr:row>62</xdr:row>
      <xdr:rowOff>34472</xdr:rowOff>
    </xdr:to>
    <xdr:sp macro="" textlink="">
      <xdr:nvSpPr>
        <xdr:cNvPr id="248" name="楕円 247">
          <a:extLst>
            <a:ext uri="{FF2B5EF4-FFF2-40B4-BE49-F238E27FC236}">
              <a16:creationId xmlns:a16="http://schemas.microsoft.com/office/drawing/2014/main" id="{1B6140E2-E8B5-4599-92FD-FDA7CDF1ADE2}"/>
            </a:ext>
          </a:extLst>
        </xdr:cNvPr>
        <xdr:cNvSpPr/>
      </xdr:nvSpPr>
      <xdr:spPr>
        <a:xfrm>
          <a:off x="10426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82749</xdr:rowOff>
    </xdr:from>
    <xdr:ext cx="469744" cy="259045"/>
    <xdr:sp macro="" textlink="">
      <xdr:nvSpPr>
        <xdr:cNvPr id="249" name="【体育館・プール】&#10;一人当たり面積該当値テキスト">
          <a:extLst>
            <a:ext uri="{FF2B5EF4-FFF2-40B4-BE49-F238E27FC236}">
              <a16:creationId xmlns:a16="http://schemas.microsoft.com/office/drawing/2014/main" id="{6CDE27CF-53F2-44C0-813D-5B495ABA15C9}"/>
            </a:ext>
          </a:extLst>
        </xdr:cNvPr>
        <xdr:cNvSpPr txBox="1"/>
      </xdr:nvSpPr>
      <xdr:spPr>
        <a:xfrm>
          <a:off x="10515600" y="1054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109220</xdr:rowOff>
    </xdr:from>
    <xdr:to>
      <xdr:col>50</xdr:col>
      <xdr:colOff>165100</xdr:colOff>
      <xdr:row>62</xdr:row>
      <xdr:rowOff>39370</xdr:rowOff>
    </xdr:to>
    <xdr:sp macro="" textlink="">
      <xdr:nvSpPr>
        <xdr:cNvPr id="250" name="楕円 249">
          <a:extLst>
            <a:ext uri="{FF2B5EF4-FFF2-40B4-BE49-F238E27FC236}">
              <a16:creationId xmlns:a16="http://schemas.microsoft.com/office/drawing/2014/main" id="{FC06C767-6C72-443C-982D-6145E86734BB}"/>
            </a:ext>
          </a:extLst>
        </xdr:cNvPr>
        <xdr:cNvSpPr/>
      </xdr:nvSpPr>
      <xdr:spPr>
        <a:xfrm>
          <a:off x="9588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155122</xdr:rowOff>
    </xdr:from>
    <xdr:to>
      <xdr:col>55</xdr:col>
      <xdr:colOff>0</xdr:colOff>
      <xdr:row>61</xdr:row>
      <xdr:rowOff>160020</xdr:rowOff>
    </xdr:to>
    <xdr:cxnSp macro="">
      <xdr:nvCxnSpPr>
        <xdr:cNvPr id="251" name="直線コネクタ 250">
          <a:extLst>
            <a:ext uri="{FF2B5EF4-FFF2-40B4-BE49-F238E27FC236}">
              <a16:creationId xmlns:a16="http://schemas.microsoft.com/office/drawing/2014/main" id="{3E2D1839-8455-4B36-B294-A3930E10C3BA}"/>
            </a:ext>
          </a:extLst>
        </xdr:cNvPr>
        <xdr:cNvCxnSpPr/>
      </xdr:nvCxnSpPr>
      <xdr:spPr>
        <a:xfrm flipV="1">
          <a:off x="9639300" y="10613572"/>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143510</xdr:rowOff>
    </xdr:from>
    <xdr:to>
      <xdr:col>46</xdr:col>
      <xdr:colOff>38100</xdr:colOff>
      <xdr:row>62</xdr:row>
      <xdr:rowOff>73660</xdr:rowOff>
    </xdr:to>
    <xdr:sp macro="" textlink="">
      <xdr:nvSpPr>
        <xdr:cNvPr id="252" name="楕円 251">
          <a:extLst>
            <a:ext uri="{FF2B5EF4-FFF2-40B4-BE49-F238E27FC236}">
              <a16:creationId xmlns:a16="http://schemas.microsoft.com/office/drawing/2014/main" id="{7E060906-F412-4BB9-8073-78EB5BAF0360}"/>
            </a:ext>
          </a:extLst>
        </xdr:cNvPr>
        <xdr:cNvSpPr/>
      </xdr:nvSpPr>
      <xdr:spPr>
        <a:xfrm>
          <a:off x="8699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160020</xdr:rowOff>
    </xdr:from>
    <xdr:to>
      <xdr:col>50</xdr:col>
      <xdr:colOff>114300</xdr:colOff>
      <xdr:row>62</xdr:row>
      <xdr:rowOff>22860</xdr:rowOff>
    </xdr:to>
    <xdr:cxnSp macro="">
      <xdr:nvCxnSpPr>
        <xdr:cNvPr id="253" name="直線コネクタ 252">
          <a:extLst>
            <a:ext uri="{FF2B5EF4-FFF2-40B4-BE49-F238E27FC236}">
              <a16:creationId xmlns:a16="http://schemas.microsoft.com/office/drawing/2014/main" id="{D66BCA9D-931C-4503-B924-FD61F2352EFC}"/>
            </a:ext>
          </a:extLst>
        </xdr:cNvPr>
        <xdr:cNvCxnSpPr/>
      </xdr:nvCxnSpPr>
      <xdr:spPr>
        <a:xfrm flipV="1">
          <a:off x="8750300" y="106184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146776</xdr:rowOff>
    </xdr:from>
    <xdr:to>
      <xdr:col>41</xdr:col>
      <xdr:colOff>101600</xdr:colOff>
      <xdr:row>62</xdr:row>
      <xdr:rowOff>76926</xdr:rowOff>
    </xdr:to>
    <xdr:sp macro="" textlink="">
      <xdr:nvSpPr>
        <xdr:cNvPr id="254" name="楕円 253">
          <a:extLst>
            <a:ext uri="{FF2B5EF4-FFF2-40B4-BE49-F238E27FC236}">
              <a16:creationId xmlns:a16="http://schemas.microsoft.com/office/drawing/2014/main" id="{32CFEE25-2484-464A-93C7-BF0F9F2B5E7F}"/>
            </a:ext>
          </a:extLst>
        </xdr:cNvPr>
        <xdr:cNvSpPr/>
      </xdr:nvSpPr>
      <xdr:spPr>
        <a:xfrm>
          <a:off x="7810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22860</xdr:rowOff>
    </xdr:from>
    <xdr:to>
      <xdr:col>45</xdr:col>
      <xdr:colOff>177800</xdr:colOff>
      <xdr:row>62</xdr:row>
      <xdr:rowOff>26126</xdr:rowOff>
    </xdr:to>
    <xdr:cxnSp macro="">
      <xdr:nvCxnSpPr>
        <xdr:cNvPr id="255" name="直線コネクタ 254">
          <a:extLst>
            <a:ext uri="{FF2B5EF4-FFF2-40B4-BE49-F238E27FC236}">
              <a16:creationId xmlns:a16="http://schemas.microsoft.com/office/drawing/2014/main" id="{4930D3C1-5550-4D5B-B67E-697494F6E0CA}"/>
            </a:ext>
          </a:extLst>
        </xdr:cNvPr>
        <xdr:cNvCxnSpPr/>
      </xdr:nvCxnSpPr>
      <xdr:spPr>
        <a:xfrm flipV="1">
          <a:off x="7861300" y="106527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151674</xdr:rowOff>
    </xdr:from>
    <xdr:to>
      <xdr:col>36</xdr:col>
      <xdr:colOff>165100</xdr:colOff>
      <xdr:row>62</xdr:row>
      <xdr:rowOff>81824</xdr:rowOff>
    </xdr:to>
    <xdr:sp macro="" textlink="">
      <xdr:nvSpPr>
        <xdr:cNvPr id="256" name="楕円 255">
          <a:extLst>
            <a:ext uri="{FF2B5EF4-FFF2-40B4-BE49-F238E27FC236}">
              <a16:creationId xmlns:a16="http://schemas.microsoft.com/office/drawing/2014/main" id="{FB3A5874-9C5D-43EE-AF4F-8ED6EC38CAB4}"/>
            </a:ext>
          </a:extLst>
        </xdr:cNvPr>
        <xdr:cNvSpPr/>
      </xdr:nvSpPr>
      <xdr:spPr>
        <a:xfrm>
          <a:off x="6921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26126</xdr:rowOff>
    </xdr:from>
    <xdr:to>
      <xdr:col>41</xdr:col>
      <xdr:colOff>50800</xdr:colOff>
      <xdr:row>62</xdr:row>
      <xdr:rowOff>31024</xdr:rowOff>
    </xdr:to>
    <xdr:cxnSp macro="">
      <xdr:nvCxnSpPr>
        <xdr:cNvPr id="257" name="直線コネクタ 256">
          <a:extLst>
            <a:ext uri="{FF2B5EF4-FFF2-40B4-BE49-F238E27FC236}">
              <a16:creationId xmlns:a16="http://schemas.microsoft.com/office/drawing/2014/main" id="{1ADCF59A-939B-44F9-8E33-01F17E0BA426}"/>
            </a:ext>
          </a:extLst>
        </xdr:cNvPr>
        <xdr:cNvCxnSpPr/>
      </xdr:nvCxnSpPr>
      <xdr:spPr>
        <a:xfrm flipV="1">
          <a:off x="6972300" y="1065602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a:extLst>
            <a:ext uri="{FF2B5EF4-FFF2-40B4-BE49-F238E27FC236}">
              <a16:creationId xmlns:a16="http://schemas.microsoft.com/office/drawing/2014/main" id="{A4AEFF4E-3027-4195-9511-679D2B8F931C}"/>
            </a:ext>
          </a:extLst>
        </xdr:cNvPr>
        <xdr:cNvSpPr txBox="1"/>
      </xdr:nvSpPr>
      <xdr:spPr>
        <a:xfrm>
          <a:off x="9391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38661</xdr:rowOff>
    </xdr:from>
    <xdr:ext cx="469744" cy="259045"/>
    <xdr:sp macro="" textlink="">
      <xdr:nvSpPr>
        <xdr:cNvPr id="259" name="n_2aveValue【体育館・プール】&#10;一人当たり面積">
          <a:extLst>
            <a:ext uri="{FF2B5EF4-FFF2-40B4-BE49-F238E27FC236}">
              <a16:creationId xmlns:a16="http://schemas.microsoft.com/office/drawing/2014/main" id="{A7D81157-6579-4D84-9A9D-BC913901FD31}"/>
            </a:ext>
          </a:extLst>
        </xdr:cNvPr>
        <xdr:cNvSpPr txBox="1"/>
      </xdr:nvSpPr>
      <xdr:spPr>
        <a:xfrm>
          <a:off x="8515427" y="1084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60" name="n_3aveValue【体育館・プール】&#10;一人当たり面積">
          <a:extLst>
            <a:ext uri="{FF2B5EF4-FFF2-40B4-BE49-F238E27FC236}">
              <a16:creationId xmlns:a16="http://schemas.microsoft.com/office/drawing/2014/main" id="{D38E327B-AEFF-48A7-8DC5-3AEC37BF2118}"/>
            </a:ext>
          </a:extLst>
        </xdr:cNvPr>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141531</xdr:rowOff>
    </xdr:from>
    <xdr:ext cx="469744" cy="259045"/>
    <xdr:sp macro="" textlink="">
      <xdr:nvSpPr>
        <xdr:cNvPr id="261" name="n_4aveValue【体育館・プール】&#10;一人当たり面積">
          <a:extLst>
            <a:ext uri="{FF2B5EF4-FFF2-40B4-BE49-F238E27FC236}">
              <a16:creationId xmlns:a16="http://schemas.microsoft.com/office/drawing/2014/main" id="{D2FCA5E8-3C86-454F-B369-FCEBA13637B1}"/>
            </a:ext>
          </a:extLst>
        </xdr:cNvPr>
        <xdr:cNvSpPr txBox="1"/>
      </xdr:nvSpPr>
      <xdr:spPr>
        <a:xfrm>
          <a:off x="6737427" y="1077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30497</xdr:rowOff>
    </xdr:from>
    <xdr:ext cx="469744" cy="259045"/>
    <xdr:sp macro="" textlink="">
      <xdr:nvSpPr>
        <xdr:cNvPr id="262" name="n_1mainValue【体育館・プール】&#10;一人当たり面積">
          <a:extLst>
            <a:ext uri="{FF2B5EF4-FFF2-40B4-BE49-F238E27FC236}">
              <a16:creationId xmlns:a16="http://schemas.microsoft.com/office/drawing/2014/main" id="{9ECF679D-5CCA-4AC6-A255-BF72ACDBD1FE}"/>
            </a:ext>
          </a:extLst>
        </xdr:cNvPr>
        <xdr:cNvSpPr txBox="1"/>
      </xdr:nvSpPr>
      <xdr:spPr>
        <a:xfrm>
          <a:off x="93917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90187</xdr:rowOff>
    </xdr:from>
    <xdr:ext cx="469744" cy="259045"/>
    <xdr:sp macro="" textlink="">
      <xdr:nvSpPr>
        <xdr:cNvPr id="263" name="n_2mainValue【体育館・プール】&#10;一人当たり面積">
          <a:extLst>
            <a:ext uri="{FF2B5EF4-FFF2-40B4-BE49-F238E27FC236}">
              <a16:creationId xmlns:a16="http://schemas.microsoft.com/office/drawing/2014/main" id="{F91B7E11-A387-4739-B3F7-EB22B9377599}"/>
            </a:ext>
          </a:extLst>
        </xdr:cNvPr>
        <xdr:cNvSpPr txBox="1"/>
      </xdr:nvSpPr>
      <xdr:spPr>
        <a:xfrm>
          <a:off x="8515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93453</xdr:rowOff>
    </xdr:from>
    <xdr:ext cx="469744" cy="259045"/>
    <xdr:sp macro="" textlink="">
      <xdr:nvSpPr>
        <xdr:cNvPr id="264" name="n_3mainValue【体育館・プール】&#10;一人当たり面積">
          <a:extLst>
            <a:ext uri="{FF2B5EF4-FFF2-40B4-BE49-F238E27FC236}">
              <a16:creationId xmlns:a16="http://schemas.microsoft.com/office/drawing/2014/main" id="{8F475C8C-BF5E-4249-B13B-91638E40C373}"/>
            </a:ext>
          </a:extLst>
        </xdr:cNvPr>
        <xdr:cNvSpPr txBox="1"/>
      </xdr:nvSpPr>
      <xdr:spPr>
        <a:xfrm>
          <a:off x="7626427" y="1038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98351</xdr:rowOff>
    </xdr:from>
    <xdr:ext cx="469744" cy="259045"/>
    <xdr:sp macro="" textlink="">
      <xdr:nvSpPr>
        <xdr:cNvPr id="265" name="n_4mainValue【体育館・プール】&#10;一人当たり面積">
          <a:extLst>
            <a:ext uri="{FF2B5EF4-FFF2-40B4-BE49-F238E27FC236}">
              <a16:creationId xmlns:a16="http://schemas.microsoft.com/office/drawing/2014/main" id="{A5A826C1-321D-4006-A457-A89028B6FA77}"/>
            </a:ext>
          </a:extLst>
        </xdr:cNvPr>
        <xdr:cNvSpPr txBox="1"/>
      </xdr:nvSpPr>
      <xdr:spPr>
        <a:xfrm>
          <a:off x="6737427" y="1038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AD855DC5-5385-497F-AF33-F5D8E46A80D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73B9EAE7-AB24-4585-9A54-78AC9C765F6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319B08A5-641A-41CC-99A7-7E1A95F7A6E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3C8F7C9E-9D9B-4B83-988B-19264FE307B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98EF43D1-87AF-464C-95AE-2DB9C9A45A0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BD6D3770-F872-4DA0-92A7-747782C8036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7CB76878-1372-4950-B6D6-05884DD3EDF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E89D9AC4-40A4-4BA5-919A-B788A1BF4DA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AF177ADD-C17E-4D87-A06F-1FD3EC2DC5F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47AB0801-3933-4799-BCAB-52A32F08EA4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3A475FC6-2259-4D82-B85E-2C989D3852D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583908E7-6E36-4947-85C4-D7C6EB9BE24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74780AF-EDB0-4017-87B1-240A4A8841F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AF63755A-638D-4EB1-AB29-3041C50BCBF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2D71EA35-B1F0-4AD5-B6F6-FCC7901F742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C9AD6D02-525B-48EC-B3AC-6C67B331ABD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D4A3A964-75A4-4FB0-A878-11EE81448D2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7FC0475D-55F7-4362-8B6C-70F18D06484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A99E8DDB-3A27-488F-8CDA-51DDBFF66FA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C673438B-3D41-4616-A080-14881EBDC0E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76C99782-0794-4345-9B09-8FD5A65B031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42865DD9-760F-412A-A82D-C61DA44F540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D1C4A87A-58C0-4D6C-8DF8-46FE8009198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EBB009D4-3D14-4A8A-B910-14982954B41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id="{A7CF8934-4951-40CE-AA66-049E21B0A7B2}"/>
            </a:ext>
          </a:extLst>
        </xdr:cNvPr>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E50D6FD9-6FD6-405F-A4D3-3191612B0DB3}"/>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id="{16B71DF8-7EC6-4AA7-BADB-D5F0970BD5E2}"/>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C85982F0-A38C-42C6-A912-5624409B79A9}"/>
            </a:ext>
          </a:extLst>
        </xdr:cNvPr>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a:extLst>
            <a:ext uri="{FF2B5EF4-FFF2-40B4-BE49-F238E27FC236}">
              <a16:creationId xmlns:a16="http://schemas.microsoft.com/office/drawing/2014/main" id="{22FEA2EA-59D1-425A-8DB9-A372C187AE4D}"/>
            </a:ext>
          </a:extLst>
        </xdr:cNvPr>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FC2EE67D-7777-48A1-B567-A01C2CCA65EE}"/>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a:extLst>
            <a:ext uri="{FF2B5EF4-FFF2-40B4-BE49-F238E27FC236}">
              <a16:creationId xmlns:a16="http://schemas.microsoft.com/office/drawing/2014/main" id="{BC2F1680-ABFD-42FB-847C-8EE6E644B794}"/>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a:extLst>
            <a:ext uri="{FF2B5EF4-FFF2-40B4-BE49-F238E27FC236}">
              <a16:creationId xmlns:a16="http://schemas.microsoft.com/office/drawing/2014/main" id="{B83B1EBA-C1ED-4112-BF42-D2F4AD92EBF7}"/>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8" name="フローチャート: 判断 297">
          <a:extLst>
            <a:ext uri="{FF2B5EF4-FFF2-40B4-BE49-F238E27FC236}">
              <a16:creationId xmlns:a16="http://schemas.microsoft.com/office/drawing/2014/main" id="{B05812C3-9B56-4693-8523-CB2567A18B49}"/>
            </a:ext>
          </a:extLst>
        </xdr:cNvPr>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9" name="フローチャート: 判断 298">
          <a:extLst>
            <a:ext uri="{FF2B5EF4-FFF2-40B4-BE49-F238E27FC236}">
              <a16:creationId xmlns:a16="http://schemas.microsoft.com/office/drawing/2014/main" id="{B7AAE9A1-0847-4E75-BADF-B0B2908580FA}"/>
            </a:ext>
          </a:extLst>
        </xdr:cNvPr>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300" name="フローチャート: 判断 299">
          <a:extLst>
            <a:ext uri="{FF2B5EF4-FFF2-40B4-BE49-F238E27FC236}">
              <a16:creationId xmlns:a16="http://schemas.microsoft.com/office/drawing/2014/main" id="{0D04650A-BF59-4CFF-A0D8-09775BC4C35B}"/>
            </a:ext>
          </a:extLst>
        </xdr:cNvPr>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AB4B22D-C7B0-4EBD-8C0B-BF2C48E7156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9177098-AB5A-4166-B16B-966350C10DF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B311409-32EF-4880-B2FF-E9B8B8AAC31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E5AE8EA-CCA7-4EEC-812C-3F0DD78FC33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725CCCA1-2FC6-481B-A69A-A4DDA527E07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306" name="楕円 305">
          <a:extLst>
            <a:ext uri="{FF2B5EF4-FFF2-40B4-BE49-F238E27FC236}">
              <a16:creationId xmlns:a16="http://schemas.microsoft.com/office/drawing/2014/main" id="{0D3ACE9C-41FE-41F3-860B-99CD102B73B0}"/>
            </a:ext>
          </a:extLst>
        </xdr:cNvPr>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80027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D4B7A972-B00A-4FC4-A120-06BD403202EA}"/>
            </a:ext>
          </a:extLst>
        </xdr:cNvPr>
        <xdr:cNvSpPr txBox="1"/>
      </xdr:nvSpPr>
      <xdr:spPr>
        <a:xfrm>
          <a:off x="4673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57786</xdr:rowOff>
    </xdr:from>
    <xdr:to>
      <xdr:col>20</xdr:col>
      <xdr:colOff>38100</xdr:colOff>
      <xdr:row>82</xdr:row>
      <xdr:rowOff>159386</xdr:rowOff>
    </xdr:to>
    <xdr:sp macro="" textlink="">
      <xdr:nvSpPr>
        <xdr:cNvPr id="308" name="楕円 307">
          <a:extLst>
            <a:ext uri="{FF2B5EF4-FFF2-40B4-BE49-F238E27FC236}">
              <a16:creationId xmlns:a16="http://schemas.microsoft.com/office/drawing/2014/main" id="{6E1FEB30-80CD-4F48-A7F2-E498E9392100}"/>
            </a:ext>
          </a:extLst>
        </xdr:cNvPr>
        <xdr:cNvSpPr/>
      </xdr:nvSpPr>
      <xdr:spPr>
        <a:xfrm>
          <a:off x="3746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108586</xdr:rowOff>
    </xdr:from>
    <xdr:to>
      <xdr:col>24</xdr:col>
      <xdr:colOff>63500</xdr:colOff>
      <xdr:row>82</xdr:row>
      <xdr:rowOff>152400</xdr:rowOff>
    </xdr:to>
    <xdr:cxnSp macro="">
      <xdr:nvCxnSpPr>
        <xdr:cNvPr id="309" name="直線コネクタ 308">
          <a:extLst>
            <a:ext uri="{FF2B5EF4-FFF2-40B4-BE49-F238E27FC236}">
              <a16:creationId xmlns:a16="http://schemas.microsoft.com/office/drawing/2014/main" id="{E6C249C8-06EE-4D61-B48A-795D1930B65F}"/>
            </a:ext>
          </a:extLst>
        </xdr:cNvPr>
        <xdr:cNvCxnSpPr/>
      </xdr:nvCxnSpPr>
      <xdr:spPr>
        <a:xfrm>
          <a:off x="3797300" y="1416748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29211</xdr:rowOff>
    </xdr:from>
    <xdr:to>
      <xdr:col>15</xdr:col>
      <xdr:colOff>101600</xdr:colOff>
      <xdr:row>82</xdr:row>
      <xdr:rowOff>130811</xdr:rowOff>
    </xdr:to>
    <xdr:sp macro="" textlink="">
      <xdr:nvSpPr>
        <xdr:cNvPr id="310" name="楕円 309">
          <a:extLst>
            <a:ext uri="{FF2B5EF4-FFF2-40B4-BE49-F238E27FC236}">
              <a16:creationId xmlns:a16="http://schemas.microsoft.com/office/drawing/2014/main" id="{533971E2-B8D1-44DC-9BC6-114E68D00FE6}"/>
            </a:ext>
          </a:extLst>
        </xdr:cNvPr>
        <xdr:cNvSpPr/>
      </xdr:nvSpPr>
      <xdr:spPr>
        <a:xfrm>
          <a:off x="2857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80011</xdr:rowOff>
    </xdr:from>
    <xdr:to>
      <xdr:col>19</xdr:col>
      <xdr:colOff>177800</xdr:colOff>
      <xdr:row>82</xdr:row>
      <xdr:rowOff>108586</xdr:rowOff>
    </xdr:to>
    <xdr:cxnSp macro="">
      <xdr:nvCxnSpPr>
        <xdr:cNvPr id="311" name="直線コネクタ 310">
          <a:extLst>
            <a:ext uri="{FF2B5EF4-FFF2-40B4-BE49-F238E27FC236}">
              <a16:creationId xmlns:a16="http://schemas.microsoft.com/office/drawing/2014/main" id="{FDA724FA-4D63-4E83-A882-8A86B7382AB8}"/>
            </a:ext>
          </a:extLst>
        </xdr:cNvPr>
        <xdr:cNvCxnSpPr/>
      </xdr:nvCxnSpPr>
      <xdr:spPr>
        <a:xfrm>
          <a:off x="2908300" y="141389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636</xdr:rowOff>
    </xdr:from>
    <xdr:to>
      <xdr:col>10</xdr:col>
      <xdr:colOff>165100</xdr:colOff>
      <xdr:row>82</xdr:row>
      <xdr:rowOff>102236</xdr:rowOff>
    </xdr:to>
    <xdr:sp macro="" textlink="">
      <xdr:nvSpPr>
        <xdr:cNvPr id="312" name="楕円 311">
          <a:extLst>
            <a:ext uri="{FF2B5EF4-FFF2-40B4-BE49-F238E27FC236}">
              <a16:creationId xmlns:a16="http://schemas.microsoft.com/office/drawing/2014/main" id="{DD563F72-64D4-4338-AF03-E5E437A4760D}"/>
            </a:ext>
          </a:extLst>
        </xdr:cNvPr>
        <xdr:cNvSpPr/>
      </xdr:nvSpPr>
      <xdr:spPr>
        <a:xfrm>
          <a:off x="1968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51436</xdr:rowOff>
    </xdr:from>
    <xdr:to>
      <xdr:col>15</xdr:col>
      <xdr:colOff>50800</xdr:colOff>
      <xdr:row>82</xdr:row>
      <xdr:rowOff>80011</xdr:rowOff>
    </xdr:to>
    <xdr:cxnSp macro="">
      <xdr:nvCxnSpPr>
        <xdr:cNvPr id="313" name="直線コネクタ 312">
          <a:extLst>
            <a:ext uri="{FF2B5EF4-FFF2-40B4-BE49-F238E27FC236}">
              <a16:creationId xmlns:a16="http://schemas.microsoft.com/office/drawing/2014/main" id="{6E25F500-4378-4BCC-A286-E8F86EEC309C}"/>
            </a:ext>
          </a:extLst>
        </xdr:cNvPr>
        <xdr:cNvCxnSpPr/>
      </xdr:nvCxnSpPr>
      <xdr:spPr>
        <a:xfrm>
          <a:off x="2019300" y="141103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143511</xdr:rowOff>
    </xdr:from>
    <xdr:to>
      <xdr:col>6</xdr:col>
      <xdr:colOff>38100</xdr:colOff>
      <xdr:row>82</xdr:row>
      <xdr:rowOff>73661</xdr:rowOff>
    </xdr:to>
    <xdr:sp macro="" textlink="">
      <xdr:nvSpPr>
        <xdr:cNvPr id="314" name="楕円 313">
          <a:extLst>
            <a:ext uri="{FF2B5EF4-FFF2-40B4-BE49-F238E27FC236}">
              <a16:creationId xmlns:a16="http://schemas.microsoft.com/office/drawing/2014/main" id="{058D46FF-FAF3-4AE9-84C9-C76E4235AF92}"/>
            </a:ext>
          </a:extLst>
        </xdr:cNvPr>
        <xdr:cNvSpPr/>
      </xdr:nvSpPr>
      <xdr:spPr>
        <a:xfrm>
          <a:off x="1079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22861</xdr:rowOff>
    </xdr:from>
    <xdr:to>
      <xdr:col>10</xdr:col>
      <xdr:colOff>114300</xdr:colOff>
      <xdr:row>82</xdr:row>
      <xdr:rowOff>51436</xdr:rowOff>
    </xdr:to>
    <xdr:cxnSp macro="">
      <xdr:nvCxnSpPr>
        <xdr:cNvPr id="315" name="直線コネクタ 314">
          <a:extLst>
            <a:ext uri="{FF2B5EF4-FFF2-40B4-BE49-F238E27FC236}">
              <a16:creationId xmlns:a16="http://schemas.microsoft.com/office/drawing/2014/main" id="{4284953D-172F-4524-B905-2900529D704C}"/>
            </a:ext>
          </a:extLst>
        </xdr:cNvPr>
        <xdr:cNvCxnSpPr/>
      </xdr:nvCxnSpPr>
      <xdr:spPr>
        <a:xfrm>
          <a:off x="1130300" y="140817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6" name="n_1aveValue【福祉施設】&#10;有形固定資産減価償却率">
          <a:extLst>
            <a:ext uri="{FF2B5EF4-FFF2-40B4-BE49-F238E27FC236}">
              <a16:creationId xmlns:a16="http://schemas.microsoft.com/office/drawing/2014/main" id="{9C20593D-35CA-41CC-B57D-B0315B9D7CF7}"/>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7" name="n_2aveValue【福祉施設】&#10;有形固定資産減価償却率">
          <a:extLst>
            <a:ext uri="{FF2B5EF4-FFF2-40B4-BE49-F238E27FC236}">
              <a16:creationId xmlns:a16="http://schemas.microsoft.com/office/drawing/2014/main" id="{DF57BAC9-8C85-47ED-8784-580F4CC5702E}"/>
            </a:ext>
          </a:extLst>
        </xdr:cNvPr>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8" name="n_3aveValue【福祉施設】&#10;有形固定資産減価償却率">
          <a:extLst>
            <a:ext uri="{FF2B5EF4-FFF2-40B4-BE49-F238E27FC236}">
              <a16:creationId xmlns:a16="http://schemas.microsoft.com/office/drawing/2014/main" id="{B09D866B-AE4D-48A8-BA68-0A69AD4587AF}"/>
            </a:ext>
          </a:extLst>
        </xdr:cNvPr>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9" name="n_4aveValue【福祉施設】&#10;有形固定資産減価償却率">
          <a:extLst>
            <a:ext uri="{FF2B5EF4-FFF2-40B4-BE49-F238E27FC236}">
              <a16:creationId xmlns:a16="http://schemas.microsoft.com/office/drawing/2014/main" id="{BAF4FA04-23A9-4CB0-AC72-EF2D8FD76A15}"/>
            </a:ext>
          </a:extLst>
        </xdr:cNvPr>
        <xdr:cNvSpPr txBox="1"/>
      </xdr:nvSpPr>
      <xdr:spPr>
        <a:xfrm>
          <a:off x="927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150513</xdr:rowOff>
    </xdr:from>
    <xdr:ext cx="405111" cy="259045"/>
    <xdr:sp macro="" textlink="">
      <xdr:nvSpPr>
        <xdr:cNvPr id="320" name="n_1mainValue【福祉施設】&#10;有形固定資産減価償却率">
          <a:extLst>
            <a:ext uri="{FF2B5EF4-FFF2-40B4-BE49-F238E27FC236}">
              <a16:creationId xmlns:a16="http://schemas.microsoft.com/office/drawing/2014/main" id="{E7D6DB5B-0CFB-49D5-9E08-7AC6A2D0CECB}"/>
            </a:ext>
          </a:extLst>
        </xdr:cNvPr>
        <xdr:cNvSpPr txBox="1"/>
      </xdr:nvSpPr>
      <xdr:spPr>
        <a:xfrm>
          <a:off x="35820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121938</xdr:rowOff>
    </xdr:from>
    <xdr:ext cx="405111" cy="259045"/>
    <xdr:sp macro="" textlink="">
      <xdr:nvSpPr>
        <xdr:cNvPr id="321" name="n_2mainValue【福祉施設】&#10;有形固定資産減価償却率">
          <a:extLst>
            <a:ext uri="{FF2B5EF4-FFF2-40B4-BE49-F238E27FC236}">
              <a16:creationId xmlns:a16="http://schemas.microsoft.com/office/drawing/2014/main" id="{4C482B7A-250E-4FCB-B61F-D969947ECEBB}"/>
            </a:ext>
          </a:extLst>
        </xdr:cNvPr>
        <xdr:cNvSpPr txBox="1"/>
      </xdr:nvSpPr>
      <xdr:spPr>
        <a:xfrm>
          <a:off x="2705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93363</xdr:rowOff>
    </xdr:from>
    <xdr:ext cx="405111" cy="259045"/>
    <xdr:sp macro="" textlink="">
      <xdr:nvSpPr>
        <xdr:cNvPr id="322" name="n_3mainValue【福祉施設】&#10;有形固定資産減価償却率">
          <a:extLst>
            <a:ext uri="{FF2B5EF4-FFF2-40B4-BE49-F238E27FC236}">
              <a16:creationId xmlns:a16="http://schemas.microsoft.com/office/drawing/2014/main" id="{18539B2B-7E24-4C54-9CD2-A4D37C60B8CE}"/>
            </a:ext>
          </a:extLst>
        </xdr:cNvPr>
        <xdr:cNvSpPr txBox="1"/>
      </xdr:nvSpPr>
      <xdr:spPr>
        <a:xfrm>
          <a:off x="18167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64788</xdr:rowOff>
    </xdr:from>
    <xdr:ext cx="405111" cy="259045"/>
    <xdr:sp macro="" textlink="">
      <xdr:nvSpPr>
        <xdr:cNvPr id="323" name="n_4mainValue【福祉施設】&#10;有形固定資産減価償却率">
          <a:extLst>
            <a:ext uri="{FF2B5EF4-FFF2-40B4-BE49-F238E27FC236}">
              <a16:creationId xmlns:a16="http://schemas.microsoft.com/office/drawing/2014/main" id="{DC772AC2-B127-4622-9C68-32646B633631}"/>
            </a:ext>
          </a:extLst>
        </xdr:cNvPr>
        <xdr:cNvSpPr txBox="1"/>
      </xdr:nvSpPr>
      <xdr:spPr>
        <a:xfrm>
          <a:off x="927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7C5611E7-1422-4683-9937-3FB594E7600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1EC4286B-762C-4286-BFFA-2E71CE9129D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2880CEBE-C176-4EBD-8F76-01918DD9477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C363A1DE-557E-4E7C-9AED-9AB7BA508FD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C12D1F15-D433-47C3-BA59-EBB390CF357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C0249EC9-D6C1-4343-8BB3-1DA1187AB95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67794C0B-D2E0-4E39-B1B0-F46CA167334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10049-F796-4E68-B146-022417F8EC2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67F5FE44-1D5C-42DA-8A06-7D4F2DD7133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84249940-54E4-4353-BAA0-FD9BD6B7B1D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75335B6A-F8E2-451F-B29E-0B966F5E140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A6682209-E1B5-4DEF-B6E4-008C4FF6A60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F13127D1-A783-4924-AA69-54BA9DA20AC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C4325CFD-5A88-42E4-80B6-82D66C8C455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E79DB83E-0C34-4E50-82AB-962BE06147A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A422B449-C20F-4220-B8EB-FE68F84E51C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7DEB304D-7E26-4CDD-8C8D-F7DB2EF8B39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3C48528E-EAEC-44F9-A39D-75D7F6C1B45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7636072C-04FF-4D50-A172-95B42493B0A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4E891142-B1E5-4A4F-9287-1BCA04E2163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18422505-AAC4-4E1B-A96A-1578A23E59C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a:extLst>
            <a:ext uri="{FF2B5EF4-FFF2-40B4-BE49-F238E27FC236}">
              <a16:creationId xmlns:a16="http://schemas.microsoft.com/office/drawing/2014/main" id="{587E47F2-2BB1-4B3B-9945-96E71432FC67}"/>
            </a:ext>
          </a:extLst>
        </xdr:cNvPr>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a:extLst>
            <a:ext uri="{FF2B5EF4-FFF2-40B4-BE49-F238E27FC236}">
              <a16:creationId xmlns:a16="http://schemas.microsoft.com/office/drawing/2014/main" id="{21B9BDE8-E815-423F-B4DB-0AE4CE208084}"/>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a:extLst>
            <a:ext uri="{FF2B5EF4-FFF2-40B4-BE49-F238E27FC236}">
              <a16:creationId xmlns:a16="http://schemas.microsoft.com/office/drawing/2014/main" id="{7F374555-C988-43DF-9914-14B769249762}"/>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a:extLst>
            <a:ext uri="{FF2B5EF4-FFF2-40B4-BE49-F238E27FC236}">
              <a16:creationId xmlns:a16="http://schemas.microsoft.com/office/drawing/2014/main" id="{06BC2EFB-FA10-4A2D-BB20-5A3430131651}"/>
            </a:ext>
          </a:extLst>
        </xdr:cNvPr>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a:extLst>
            <a:ext uri="{FF2B5EF4-FFF2-40B4-BE49-F238E27FC236}">
              <a16:creationId xmlns:a16="http://schemas.microsoft.com/office/drawing/2014/main" id="{E9919291-80E0-41A1-AD41-8F7AEDE77BFA}"/>
            </a:ext>
          </a:extLst>
        </xdr:cNvPr>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a:extLst>
            <a:ext uri="{FF2B5EF4-FFF2-40B4-BE49-F238E27FC236}">
              <a16:creationId xmlns:a16="http://schemas.microsoft.com/office/drawing/2014/main" id="{F63D0BC7-1EA9-46E1-83F1-27B1AF423FFC}"/>
            </a:ext>
          </a:extLst>
        </xdr:cNvPr>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a:extLst>
            <a:ext uri="{FF2B5EF4-FFF2-40B4-BE49-F238E27FC236}">
              <a16:creationId xmlns:a16="http://schemas.microsoft.com/office/drawing/2014/main" id="{421FADFA-1A4A-4EE9-9BD1-7251B91DCB0D}"/>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a:extLst>
            <a:ext uri="{FF2B5EF4-FFF2-40B4-BE49-F238E27FC236}">
              <a16:creationId xmlns:a16="http://schemas.microsoft.com/office/drawing/2014/main" id="{0D3015BE-9F9D-42F7-9325-B586727042ED}"/>
            </a:ext>
          </a:extLst>
        </xdr:cNvPr>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129032</xdr:rowOff>
    </xdr:from>
    <xdr:to>
      <xdr:col>46</xdr:col>
      <xdr:colOff>38100</xdr:colOff>
      <xdr:row>85</xdr:row>
      <xdr:rowOff>59182</xdr:rowOff>
    </xdr:to>
    <xdr:sp macro="" textlink="">
      <xdr:nvSpPr>
        <xdr:cNvPr id="353" name="フローチャート: 判断 352">
          <a:extLst>
            <a:ext uri="{FF2B5EF4-FFF2-40B4-BE49-F238E27FC236}">
              <a16:creationId xmlns:a16="http://schemas.microsoft.com/office/drawing/2014/main" id="{705E9959-0F6A-4659-94F9-FDDB19200BB2}"/>
            </a:ext>
          </a:extLst>
        </xdr:cNvPr>
        <xdr:cNvSpPr/>
      </xdr:nvSpPr>
      <xdr:spPr>
        <a:xfrm>
          <a:off x="8699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135889</xdr:rowOff>
    </xdr:from>
    <xdr:to>
      <xdr:col>41</xdr:col>
      <xdr:colOff>101600</xdr:colOff>
      <xdr:row>85</xdr:row>
      <xdr:rowOff>66039</xdr:rowOff>
    </xdr:to>
    <xdr:sp macro="" textlink="">
      <xdr:nvSpPr>
        <xdr:cNvPr id="354" name="フローチャート: 判断 353">
          <a:extLst>
            <a:ext uri="{FF2B5EF4-FFF2-40B4-BE49-F238E27FC236}">
              <a16:creationId xmlns:a16="http://schemas.microsoft.com/office/drawing/2014/main" id="{1D8D1EBB-E84F-48F7-A85E-8393FA2D36A5}"/>
            </a:ext>
          </a:extLst>
        </xdr:cNvPr>
        <xdr:cNvSpPr/>
      </xdr:nvSpPr>
      <xdr:spPr>
        <a:xfrm>
          <a:off x="7810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138176</xdr:rowOff>
    </xdr:from>
    <xdr:to>
      <xdr:col>36</xdr:col>
      <xdr:colOff>165100</xdr:colOff>
      <xdr:row>85</xdr:row>
      <xdr:rowOff>68326</xdr:rowOff>
    </xdr:to>
    <xdr:sp macro="" textlink="">
      <xdr:nvSpPr>
        <xdr:cNvPr id="355" name="フローチャート: 判断 354">
          <a:extLst>
            <a:ext uri="{FF2B5EF4-FFF2-40B4-BE49-F238E27FC236}">
              <a16:creationId xmlns:a16="http://schemas.microsoft.com/office/drawing/2014/main" id="{87E1580C-C18C-4FCB-AAC8-FD82D9BC1BCE}"/>
            </a:ext>
          </a:extLst>
        </xdr:cNvPr>
        <xdr:cNvSpPr/>
      </xdr:nvSpPr>
      <xdr:spPr>
        <a:xfrm>
          <a:off x="6921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98E626C-4CD2-4E08-B429-7085970AEA1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37CCCED-A643-4240-96BE-130C0B278B4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8D7937D-5AF1-441D-BFD7-EFEB6C579C4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BB5B7A7-2812-495A-80ED-BCE5332B502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5F30DAB-5F57-4E07-A83C-59D3AD81320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67311</xdr:rowOff>
    </xdr:from>
    <xdr:to>
      <xdr:col>55</xdr:col>
      <xdr:colOff>50800</xdr:colOff>
      <xdr:row>85</xdr:row>
      <xdr:rowOff>168911</xdr:rowOff>
    </xdr:to>
    <xdr:sp macro="" textlink="">
      <xdr:nvSpPr>
        <xdr:cNvPr id="361" name="楕円 360">
          <a:extLst>
            <a:ext uri="{FF2B5EF4-FFF2-40B4-BE49-F238E27FC236}">
              <a16:creationId xmlns:a16="http://schemas.microsoft.com/office/drawing/2014/main" id="{2281F2E5-97D7-4A86-A777-2B86D04F096B}"/>
            </a:ext>
          </a:extLst>
        </xdr:cNvPr>
        <xdr:cNvSpPr/>
      </xdr:nvSpPr>
      <xdr:spPr>
        <a:xfrm>
          <a:off x="10426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153688</xdr:rowOff>
    </xdr:from>
    <xdr:ext cx="469744" cy="259045"/>
    <xdr:sp macro="" textlink="">
      <xdr:nvSpPr>
        <xdr:cNvPr id="362" name="【福祉施設】&#10;一人当たり面積該当値テキスト">
          <a:extLst>
            <a:ext uri="{FF2B5EF4-FFF2-40B4-BE49-F238E27FC236}">
              <a16:creationId xmlns:a16="http://schemas.microsoft.com/office/drawing/2014/main" id="{20573933-56D3-4C06-80E9-62507D37E094}"/>
            </a:ext>
          </a:extLst>
        </xdr:cNvPr>
        <xdr:cNvSpPr txBox="1"/>
      </xdr:nvSpPr>
      <xdr:spPr>
        <a:xfrm>
          <a:off x="10515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67311</xdr:rowOff>
    </xdr:from>
    <xdr:to>
      <xdr:col>50</xdr:col>
      <xdr:colOff>165100</xdr:colOff>
      <xdr:row>85</xdr:row>
      <xdr:rowOff>168911</xdr:rowOff>
    </xdr:to>
    <xdr:sp macro="" textlink="">
      <xdr:nvSpPr>
        <xdr:cNvPr id="363" name="楕円 362">
          <a:extLst>
            <a:ext uri="{FF2B5EF4-FFF2-40B4-BE49-F238E27FC236}">
              <a16:creationId xmlns:a16="http://schemas.microsoft.com/office/drawing/2014/main" id="{B7062038-1F15-4D63-ABCE-676F76E42D3F}"/>
            </a:ext>
          </a:extLst>
        </xdr:cNvPr>
        <xdr:cNvSpPr/>
      </xdr:nvSpPr>
      <xdr:spPr>
        <a:xfrm>
          <a:off x="958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118111</xdr:rowOff>
    </xdr:from>
    <xdr:to>
      <xdr:col>55</xdr:col>
      <xdr:colOff>0</xdr:colOff>
      <xdr:row>85</xdr:row>
      <xdr:rowOff>118111</xdr:rowOff>
    </xdr:to>
    <xdr:cxnSp macro="">
      <xdr:nvCxnSpPr>
        <xdr:cNvPr id="364" name="直線コネクタ 363">
          <a:extLst>
            <a:ext uri="{FF2B5EF4-FFF2-40B4-BE49-F238E27FC236}">
              <a16:creationId xmlns:a16="http://schemas.microsoft.com/office/drawing/2014/main" id="{F63963E3-5B83-409A-A3DE-2C7F30A0CCF2}"/>
            </a:ext>
          </a:extLst>
        </xdr:cNvPr>
        <xdr:cNvCxnSpPr/>
      </xdr:nvCxnSpPr>
      <xdr:spPr>
        <a:xfrm>
          <a:off x="9639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67311</xdr:rowOff>
    </xdr:from>
    <xdr:to>
      <xdr:col>46</xdr:col>
      <xdr:colOff>38100</xdr:colOff>
      <xdr:row>85</xdr:row>
      <xdr:rowOff>168911</xdr:rowOff>
    </xdr:to>
    <xdr:sp macro="" textlink="">
      <xdr:nvSpPr>
        <xdr:cNvPr id="365" name="楕円 364">
          <a:extLst>
            <a:ext uri="{FF2B5EF4-FFF2-40B4-BE49-F238E27FC236}">
              <a16:creationId xmlns:a16="http://schemas.microsoft.com/office/drawing/2014/main" id="{114845E0-C313-4C54-947E-0FFD3A73343F}"/>
            </a:ext>
          </a:extLst>
        </xdr:cNvPr>
        <xdr:cNvSpPr/>
      </xdr:nvSpPr>
      <xdr:spPr>
        <a:xfrm>
          <a:off x="8699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118111</xdr:rowOff>
    </xdr:from>
    <xdr:to>
      <xdr:col>50</xdr:col>
      <xdr:colOff>114300</xdr:colOff>
      <xdr:row>85</xdr:row>
      <xdr:rowOff>118111</xdr:rowOff>
    </xdr:to>
    <xdr:cxnSp macro="">
      <xdr:nvCxnSpPr>
        <xdr:cNvPr id="366" name="直線コネクタ 365">
          <a:extLst>
            <a:ext uri="{FF2B5EF4-FFF2-40B4-BE49-F238E27FC236}">
              <a16:creationId xmlns:a16="http://schemas.microsoft.com/office/drawing/2014/main" id="{60DF3F2A-8018-443F-970D-6526A6CD4E3F}"/>
            </a:ext>
          </a:extLst>
        </xdr:cNvPr>
        <xdr:cNvCxnSpPr/>
      </xdr:nvCxnSpPr>
      <xdr:spPr>
        <a:xfrm>
          <a:off x="8750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69596</xdr:rowOff>
    </xdr:from>
    <xdr:to>
      <xdr:col>41</xdr:col>
      <xdr:colOff>101600</xdr:colOff>
      <xdr:row>85</xdr:row>
      <xdr:rowOff>171196</xdr:rowOff>
    </xdr:to>
    <xdr:sp macro="" textlink="">
      <xdr:nvSpPr>
        <xdr:cNvPr id="367" name="楕円 366">
          <a:extLst>
            <a:ext uri="{FF2B5EF4-FFF2-40B4-BE49-F238E27FC236}">
              <a16:creationId xmlns:a16="http://schemas.microsoft.com/office/drawing/2014/main" id="{35241B83-EB9C-4367-8567-62569D3D9D23}"/>
            </a:ext>
          </a:extLst>
        </xdr:cNvPr>
        <xdr:cNvSpPr/>
      </xdr:nvSpPr>
      <xdr:spPr>
        <a:xfrm>
          <a:off x="78105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118111</xdr:rowOff>
    </xdr:from>
    <xdr:to>
      <xdr:col>45</xdr:col>
      <xdr:colOff>177800</xdr:colOff>
      <xdr:row>85</xdr:row>
      <xdr:rowOff>120396</xdr:rowOff>
    </xdr:to>
    <xdr:cxnSp macro="">
      <xdr:nvCxnSpPr>
        <xdr:cNvPr id="368" name="直線コネクタ 367">
          <a:extLst>
            <a:ext uri="{FF2B5EF4-FFF2-40B4-BE49-F238E27FC236}">
              <a16:creationId xmlns:a16="http://schemas.microsoft.com/office/drawing/2014/main" id="{AC9A2A30-ABEC-465C-8E0F-0514E9D715EB}"/>
            </a:ext>
          </a:extLst>
        </xdr:cNvPr>
        <xdr:cNvCxnSpPr/>
      </xdr:nvCxnSpPr>
      <xdr:spPr>
        <a:xfrm flipV="1">
          <a:off x="7861300" y="1469136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69596</xdr:rowOff>
    </xdr:from>
    <xdr:to>
      <xdr:col>36</xdr:col>
      <xdr:colOff>165100</xdr:colOff>
      <xdr:row>85</xdr:row>
      <xdr:rowOff>171196</xdr:rowOff>
    </xdr:to>
    <xdr:sp macro="" textlink="">
      <xdr:nvSpPr>
        <xdr:cNvPr id="369" name="楕円 368">
          <a:extLst>
            <a:ext uri="{FF2B5EF4-FFF2-40B4-BE49-F238E27FC236}">
              <a16:creationId xmlns:a16="http://schemas.microsoft.com/office/drawing/2014/main" id="{C01BF763-8A76-46DE-BD35-C23A8E166578}"/>
            </a:ext>
          </a:extLst>
        </xdr:cNvPr>
        <xdr:cNvSpPr/>
      </xdr:nvSpPr>
      <xdr:spPr>
        <a:xfrm>
          <a:off x="69215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120396</xdr:rowOff>
    </xdr:from>
    <xdr:to>
      <xdr:col>41</xdr:col>
      <xdr:colOff>50800</xdr:colOff>
      <xdr:row>85</xdr:row>
      <xdr:rowOff>120396</xdr:rowOff>
    </xdr:to>
    <xdr:cxnSp macro="">
      <xdr:nvCxnSpPr>
        <xdr:cNvPr id="370" name="直線コネクタ 369">
          <a:extLst>
            <a:ext uri="{FF2B5EF4-FFF2-40B4-BE49-F238E27FC236}">
              <a16:creationId xmlns:a16="http://schemas.microsoft.com/office/drawing/2014/main" id="{55B6FC5E-FD9A-447C-921E-99CDD7A99D39}"/>
            </a:ext>
          </a:extLst>
        </xdr:cNvPr>
        <xdr:cNvCxnSpPr/>
      </xdr:nvCxnSpPr>
      <xdr:spPr>
        <a:xfrm>
          <a:off x="6972300" y="14693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a:extLst>
            <a:ext uri="{FF2B5EF4-FFF2-40B4-BE49-F238E27FC236}">
              <a16:creationId xmlns:a16="http://schemas.microsoft.com/office/drawing/2014/main" id="{BCE8289B-2A93-4980-8B1C-CACCF8680EFD}"/>
            </a:ext>
          </a:extLst>
        </xdr:cNvPr>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75709</xdr:rowOff>
    </xdr:from>
    <xdr:ext cx="469744" cy="259045"/>
    <xdr:sp macro="" textlink="">
      <xdr:nvSpPr>
        <xdr:cNvPr id="372" name="n_2aveValue【福祉施設】&#10;一人当たり面積">
          <a:extLst>
            <a:ext uri="{FF2B5EF4-FFF2-40B4-BE49-F238E27FC236}">
              <a16:creationId xmlns:a16="http://schemas.microsoft.com/office/drawing/2014/main" id="{3D535CD2-3E78-40A0-8C15-C3317A42BDEC}"/>
            </a:ext>
          </a:extLst>
        </xdr:cNvPr>
        <xdr:cNvSpPr txBox="1"/>
      </xdr:nvSpPr>
      <xdr:spPr>
        <a:xfrm>
          <a:off x="8515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82566</xdr:rowOff>
    </xdr:from>
    <xdr:ext cx="469744" cy="259045"/>
    <xdr:sp macro="" textlink="">
      <xdr:nvSpPr>
        <xdr:cNvPr id="373" name="n_3aveValue【福祉施設】&#10;一人当たり面積">
          <a:extLst>
            <a:ext uri="{FF2B5EF4-FFF2-40B4-BE49-F238E27FC236}">
              <a16:creationId xmlns:a16="http://schemas.microsoft.com/office/drawing/2014/main" id="{0D5DA189-3C23-4AAC-A3A7-FAFB26995779}"/>
            </a:ext>
          </a:extLst>
        </xdr:cNvPr>
        <xdr:cNvSpPr txBox="1"/>
      </xdr:nvSpPr>
      <xdr:spPr>
        <a:xfrm>
          <a:off x="7626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84853</xdr:rowOff>
    </xdr:from>
    <xdr:ext cx="469744" cy="259045"/>
    <xdr:sp macro="" textlink="">
      <xdr:nvSpPr>
        <xdr:cNvPr id="374" name="n_4aveValue【福祉施設】&#10;一人当たり面積">
          <a:extLst>
            <a:ext uri="{FF2B5EF4-FFF2-40B4-BE49-F238E27FC236}">
              <a16:creationId xmlns:a16="http://schemas.microsoft.com/office/drawing/2014/main" id="{7993561F-632E-472A-81D9-E18964057778}"/>
            </a:ext>
          </a:extLst>
        </xdr:cNvPr>
        <xdr:cNvSpPr txBox="1"/>
      </xdr:nvSpPr>
      <xdr:spPr>
        <a:xfrm>
          <a:off x="67374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160038</xdr:rowOff>
    </xdr:from>
    <xdr:ext cx="469744" cy="259045"/>
    <xdr:sp macro="" textlink="">
      <xdr:nvSpPr>
        <xdr:cNvPr id="375" name="n_1mainValue【福祉施設】&#10;一人当たり面積">
          <a:extLst>
            <a:ext uri="{FF2B5EF4-FFF2-40B4-BE49-F238E27FC236}">
              <a16:creationId xmlns:a16="http://schemas.microsoft.com/office/drawing/2014/main" id="{4628C54D-A255-4ECA-B4D6-FFF4E4C22D2E}"/>
            </a:ext>
          </a:extLst>
        </xdr:cNvPr>
        <xdr:cNvSpPr txBox="1"/>
      </xdr:nvSpPr>
      <xdr:spPr>
        <a:xfrm>
          <a:off x="9391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160038</xdr:rowOff>
    </xdr:from>
    <xdr:ext cx="469744" cy="259045"/>
    <xdr:sp macro="" textlink="">
      <xdr:nvSpPr>
        <xdr:cNvPr id="376" name="n_2mainValue【福祉施設】&#10;一人当たり面積">
          <a:extLst>
            <a:ext uri="{FF2B5EF4-FFF2-40B4-BE49-F238E27FC236}">
              <a16:creationId xmlns:a16="http://schemas.microsoft.com/office/drawing/2014/main" id="{8CF638D1-CCDD-4C82-B91E-18F902E8D38A}"/>
            </a:ext>
          </a:extLst>
        </xdr:cNvPr>
        <xdr:cNvSpPr txBox="1"/>
      </xdr:nvSpPr>
      <xdr:spPr>
        <a:xfrm>
          <a:off x="8515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162323</xdr:rowOff>
    </xdr:from>
    <xdr:ext cx="469744" cy="259045"/>
    <xdr:sp macro="" textlink="">
      <xdr:nvSpPr>
        <xdr:cNvPr id="377" name="n_3mainValue【福祉施設】&#10;一人当たり面積">
          <a:extLst>
            <a:ext uri="{FF2B5EF4-FFF2-40B4-BE49-F238E27FC236}">
              <a16:creationId xmlns:a16="http://schemas.microsoft.com/office/drawing/2014/main" id="{F0B01AF3-EE28-4635-8825-10BA0B3E12AD}"/>
            </a:ext>
          </a:extLst>
        </xdr:cNvPr>
        <xdr:cNvSpPr txBox="1"/>
      </xdr:nvSpPr>
      <xdr:spPr>
        <a:xfrm>
          <a:off x="7626427" y="1473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162323</xdr:rowOff>
    </xdr:from>
    <xdr:ext cx="469744" cy="259045"/>
    <xdr:sp macro="" textlink="">
      <xdr:nvSpPr>
        <xdr:cNvPr id="378" name="n_4mainValue【福祉施設】&#10;一人当たり面積">
          <a:extLst>
            <a:ext uri="{FF2B5EF4-FFF2-40B4-BE49-F238E27FC236}">
              <a16:creationId xmlns:a16="http://schemas.microsoft.com/office/drawing/2014/main" id="{1E3E83BD-EAD0-45A9-80C3-FB80BCEF1232}"/>
            </a:ext>
          </a:extLst>
        </xdr:cNvPr>
        <xdr:cNvSpPr txBox="1"/>
      </xdr:nvSpPr>
      <xdr:spPr>
        <a:xfrm>
          <a:off x="6737427" y="1473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A6C8449F-6A70-412C-AAC0-5B69E11509F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C7CB0F16-CA0C-485D-98DF-97C74035EBD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3C4E5F0B-07C6-4ABA-84FA-EE462F58CE1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3EDE2C88-CB61-454D-8AE2-B1CC15E28D2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E1027A7F-F7F7-4985-B190-976CBE829AA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7C3CED02-F2EC-4927-AAE7-CF86E0AB650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48FD7843-B258-4233-B6F5-1CE953998B0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5FB5F4BA-7226-4202-90FB-251234A7CEF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E9C9D8CD-A2FC-4410-9304-BF588441C88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23ABD552-D79A-4962-96CF-554409AE596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E8A7BB1C-3C7B-461B-9840-9215C104A8A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295C01B6-8B4A-4280-8881-41447690C6D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5ACF869-9CD2-422E-B23A-8198AFB1481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20C83852-B9BE-4FC6-8A52-CEE405DE5EB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4D1E0B4F-F3F0-4DD1-B472-49145E7659E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3FF2778B-033F-4F6D-B976-43FAADE79D7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40713098-3128-4C98-B260-F6B3152B7EA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4E078D7-E225-4095-BA6A-60549F3001E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6F238D72-0FDD-4902-B5A0-24BE1E83A6F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4F46C222-284A-4498-B9D5-56F2EA012C9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6308959C-4092-466D-B285-5D0B3470DA2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74DA973D-FD2C-4584-BAB1-4D0E3133A71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970B32DC-F171-4DFE-9E9F-D97D00E298A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F93FA8-E722-41DB-A673-5ABF9922519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76C8BB17-F1C1-4C4E-BAAF-C1FB59968D1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a:extLst>
            <a:ext uri="{FF2B5EF4-FFF2-40B4-BE49-F238E27FC236}">
              <a16:creationId xmlns:a16="http://schemas.microsoft.com/office/drawing/2014/main" id="{3A528AA9-04A8-4108-8C87-0148889EEDF9}"/>
            </a:ext>
          </a:extLst>
        </xdr:cNvPr>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A220E898-9ADF-4651-ABA6-529E4B954F35}"/>
            </a:ext>
          </a:extLst>
        </xdr:cNvPr>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a:extLst>
            <a:ext uri="{FF2B5EF4-FFF2-40B4-BE49-F238E27FC236}">
              <a16:creationId xmlns:a16="http://schemas.microsoft.com/office/drawing/2014/main" id="{22FFD059-C926-4B04-BD44-037CB11A9C91}"/>
            </a:ext>
          </a:extLst>
        </xdr:cNvPr>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BD79B1CF-4250-45DF-B58B-E58B39ECC424}"/>
            </a:ext>
          </a:extLst>
        </xdr:cNvPr>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a:extLst>
            <a:ext uri="{FF2B5EF4-FFF2-40B4-BE49-F238E27FC236}">
              <a16:creationId xmlns:a16="http://schemas.microsoft.com/office/drawing/2014/main" id="{B74CF567-0FD1-44F8-B43C-56D59FB896F7}"/>
            </a:ext>
          </a:extLst>
        </xdr:cNvPr>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114DEF15-3A86-40CA-8FC6-C7A54D51E527}"/>
            </a:ext>
          </a:extLst>
        </xdr:cNvPr>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a:extLst>
            <a:ext uri="{FF2B5EF4-FFF2-40B4-BE49-F238E27FC236}">
              <a16:creationId xmlns:a16="http://schemas.microsoft.com/office/drawing/2014/main" id="{BD6832AE-B949-44C5-96B8-9C95BDC1ECDE}"/>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a:extLst>
            <a:ext uri="{FF2B5EF4-FFF2-40B4-BE49-F238E27FC236}">
              <a16:creationId xmlns:a16="http://schemas.microsoft.com/office/drawing/2014/main" id="{12BD12D7-B198-4882-955F-FC838ADEBC9F}"/>
            </a:ext>
          </a:extLst>
        </xdr:cNvPr>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12" name="フローチャート: 判断 411">
          <a:extLst>
            <a:ext uri="{FF2B5EF4-FFF2-40B4-BE49-F238E27FC236}">
              <a16:creationId xmlns:a16="http://schemas.microsoft.com/office/drawing/2014/main" id="{B53A0FEE-B0F7-42FC-8ABB-3BE0A24F4936}"/>
            </a:ext>
          </a:extLst>
        </xdr:cNvPr>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413" name="フローチャート: 判断 412">
          <a:extLst>
            <a:ext uri="{FF2B5EF4-FFF2-40B4-BE49-F238E27FC236}">
              <a16:creationId xmlns:a16="http://schemas.microsoft.com/office/drawing/2014/main" id="{EFC9D60F-0AD3-4D8B-9FAD-1997D2830F74}"/>
            </a:ext>
          </a:extLst>
        </xdr:cNvPr>
        <xdr:cNvSpPr/>
      </xdr:nvSpPr>
      <xdr:spPr>
        <a:xfrm>
          <a:off x="1968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xdr:rowOff>
    </xdr:from>
    <xdr:to>
      <xdr:col>6</xdr:col>
      <xdr:colOff>38100</xdr:colOff>
      <xdr:row>104</xdr:row>
      <xdr:rowOff>117202</xdr:rowOff>
    </xdr:to>
    <xdr:sp macro="" textlink="">
      <xdr:nvSpPr>
        <xdr:cNvPr id="414" name="フローチャート: 判断 413">
          <a:extLst>
            <a:ext uri="{FF2B5EF4-FFF2-40B4-BE49-F238E27FC236}">
              <a16:creationId xmlns:a16="http://schemas.microsoft.com/office/drawing/2014/main" id="{FBEF2523-5A57-45FD-8675-80429DC08028}"/>
            </a:ext>
          </a:extLst>
        </xdr:cNvPr>
        <xdr:cNvSpPr/>
      </xdr:nvSpPr>
      <xdr:spPr>
        <a:xfrm>
          <a:off x="1079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E403976E-1E2C-43E3-B2B3-28C15EC4DED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D2A47BDA-2A86-466F-8D0D-65BDD2A84B5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222B3BF6-C919-4E4E-B984-94F2D12B6F1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7A63F2BB-6897-4F1F-98D6-88BE711B1D1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26267F7D-7D42-48F8-B675-8BFE8090A3F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110308</xdr:rowOff>
    </xdr:from>
    <xdr:to>
      <xdr:col>24</xdr:col>
      <xdr:colOff>114300</xdr:colOff>
      <xdr:row>107</xdr:row>
      <xdr:rowOff>40458</xdr:rowOff>
    </xdr:to>
    <xdr:sp macro="" textlink="">
      <xdr:nvSpPr>
        <xdr:cNvPr id="420" name="楕円 419">
          <a:extLst>
            <a:ext uri="{FF2B5EF4-FFF2-40B4-BE49-F238E27FC236}">
              <a16:creationId xmlns:a16="http://schemas.microsoft.com/office/drawing/2014/main" id="{524D476C-E0AD-48CD-954B-C5DC0458A912}"/>
            </a:ext>
          </a:extLst>
        </xdr:cNvPr>
        <xdr:cNvSpPr/>
      </xdr:nvSpPr>
      <xdr:spPr>
        <a:xfrm>
          <a:off x="45847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88735</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737254B0-F1CA-45AD-9468-CA6DF860EC27}"/>
            </a:ext>
          </a:extLst>
        </xdr:cNvPr>
        <xdr:cNvSpPr txBox="1"/>
      </xdr:nvSpPr>
      <xdr:spPr>
        <a:xfrm>
          <a:off x="4673600"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95613</xdr:rowOff>
    </xdr:from>
    <xdr:to>
      <xdr:col>20</xdr:col>
      <xdr:colOff>38100</xdr:colOff>
      <xdr:row>107</xdr:row>
      <xdr:rowOff>25763</xdr:rowOff>
    </xdr:to>
    <xdr:sp macro="" textlink="">
      <xdr:nvSpPr>
        <xdr:cNvPr id="422" name="楕円 421">
          <a:extLst>
            <a:ext uri="{FF2B5EF4-FFF2-40B4-BE49-F238E27FC236}">
              <a16:creationId xmlns:a16="http://schemas.microsoft.com/office/drawing/2014/main" id="{99E89CB7-46B0-4A49-BFB1-8BCA508787EC}"/>
            </a:ext>
          </a:extLst>
        </xdr:cNvPr>
        <xdr:cNvSpPr/>
      </xdr:nvSpPr>
      <xdr:spPr>
        <a:xfrm>
          <a:off x="3746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146413</xdr:rowOff>
    </xdr:from>
    <xdr:to>
      <xdr:col>24</xdr:col>
      <xdr:colOff>63500</xdr:colOff>
      <xdr:row>106</xdr:row>
      <xdr:rowOff>161108</xdr:rowOff>
    </xdr:to>
    <xdr:cxnSp macro="">
      <xdr:nvCxnSpPr>
        <xdr:cNvPr id="423" name="直線コネクタ 422">
          <a:extLst>
            <a:ext uri="{FF2B5EF4-FFF2-40B4-BE49-F238E27FC236}">
              <a16:creationId xmlns:a16="http://schemas.microsoft.com/office/drawing/2014/main" id="{E9F02EEF-8CE8-494A-A94C-B3AB95003E28}"/>
            </a:ext>
          </a:extLst>
        </xdr:cNvPr>
        <xdr:cNvCxnSpPr/>
      </xdr:nvCxnSpPr>
      <xdr:spPr>
        <a:xfrm>
          <a:off x="3797300" y="1832011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66221</xdr:rowOff>
    </xdr:from>
    <xdr:to>
      <xdr:col>15</xdr:col>
      <xdr:colOff>101600</xdr:colOff>
      <xdr:row>108</xdr:row>
      <xdr:rowOff>167821</xdr:rowOff>
    </xdr:to>
    <xdr:sp macro="" textlink="">
      <xdr:nvSpPr>
        <xdr:cNvPr id="424" name="楕円 423">
          <a:extLst>
            <a:ext uri="{FF2B5EF4-FFF2-40B4-BE49-F238E27FC236}">
              <a16:creationId xmlns:a16="http://schemas.microsoft.com/office/drawing/2014/main" id="{EFFC7DAB-8424-4360-9783-625675914F09}"/>
            </a:ext>
          </a:extLst>
        </xdr:cNvPr>
        <xdr:cNvSpPr/>
      </xdr:nvSpPr>
      <xdr:spPr>
        <a:xfrm>
          <a:off x="28575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146413</xdr:rowOff>
    </xdr:from>
    <xdr:to>
      <xdr:col>19</xdr:col>
      <xdr:colOff>177800</xdr:colOff>
      <xdr:row>108</xdr:row>
      <xdr:rowOff>117021</xdr:rowOff>
    </xdr:to>
    <xdr:cxnSp macro="">
      <xdr:nvCxnSpPr>
        <xdr:cNvPr id="425" name="直線コネクタ 424">
          <a:extLst>
            <a:ext uri="{FF2B5EF4-FFF2-40B4-BE49-F238E27FC236}">
              <a16:creationId xmlns:a16="http://schemas.microsoft.com/office/drawing/2014/main" id="{11B21347-01A4-488A-B42D-D3FEA9B0B648}"/>
            </a:ext>
          </a:extLst>
        </xdr:cNvPr>
        <xdr:cNvCxnSpPr/>
      </xdr:nvCxnSpPr>
      <xdr:spPr>
        <a:xfrm flipV="1">
          <a:off x="2908300" y="18320113"/>
          <a:ext cx="889000" cy="3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61323</xdr:rowOff>
    </xdr:from>
    <xdr:to>
      <xdr:col>10</xdr:col>
      <xdr:colOff>165100</xdr:colOff>
      <xdr:row>108</xdr:row>
      <xdr:rowOff>162923</xdr:rowOff>
    </xdr:to>
    <xdr:sp macro="" textlink="">
      <xdr:nvSpPr>
        <xdr:cNvPr id="426" name="楕円 425">
          <a:extLst>
            <a:ext uri="{FF2B5EF4-FFF2-40B4-BE49-F238E27FC236}">
              <a16:creationId xmlns:a16="http://schemas.microsoft.com/office/drawing/2014/main" id="{FA01AAD3-5F5A-4E2E-A873-F3B06BD4D386}"/>
            </a:ext>
          </a:extLst>
        </xdr:cNvPr>
        <xdr:cNvSpPr/>
      </xdr:nvSpPr>
      <xdr:spPr>
        <a:xfrm>
          <a:off x="1968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112123</xdr:rowOff>
    </xdr:from>
    <xdr:to>
      <xdr:col>15</xdr:col>
      <xdr:colOff>50800</xdr:colOff>
      <xdr:row>108</xdr:row>
      <xdr:rowOff>117021</xdr:rowOff>
    </xdr:to>
    <xdr:cxnSp macro="">
      <xdr:nvCxnSpPr>
        <xdr:cNvPr id="427" name="直線コネクタ 426">
          <a:extLst>
            <a:ext uri="{FF2B5EF4-FFF2-40B4-BE49-F238E27FC236}">
              <a16:creationId xmlns:a16="http://schemas.microsoft.com/office/drawing/2014/main" id="{2E86C205-5E33-4219-9CB6-05FAB5FC5ACE}"/>
            </a:ext>
          </a:extLst>
        </xdr:cNvPr>
        <xdr:cNvCxnSpPr/>
      </xdr:nvCxnSpPr>
      <xdr:spPr>
        <a:xfrm>
          <a:off x="2019300" y="1862872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43362</xdr:rowOff>
    </xdr:from>
    <xdr:to>
      <xdr:col>6</xdr:col>
      <xdr:colOff>38100</xdr:colOff>
      <xdr:row>108</xdr:row>
      <xdr:rowOff>144962</xdr:rowOff>
    </xdr:to>
    <xdr:sp macro="" textlink="">
      <xdr:nvSpPr>
        <xdr:cNvPr id="428" name="楕円 427">
          <a:extLst>
            <a:ext uri="{FF2B5EF4-FFF2-40B4-BE49-F238E27FC236}">
              <a16:creationId xmlns:a16="http://schemas.microsoft.com/office/drawing/2014/main" id="{FB018D39-48CE-4232-AF5A-99F27C2A24C0}"/>
            </a:ext>
          </a:extLst>
        </xdr:cNvPr>
        <xdr:cNvSpPr/>
      </xdr:nvSpPr>
      <xdr:spPr>
        <a:xfrm>
          <a:off x="1079500" y="185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94162</xdr:rowOff>
    </xdr:from>
    <xdr:to>
      <xdr:col>10</xdr:col>
      <xdr:colOff>114300</xdr:colOff>
      <xdr:row>108</xdr:row>
      <xdr:rowOff>112123</xdr:rowOff>
    </xdr:to>
    <xdr:cxnSp macro="">
      <xdr:nvCxnSpPr>
        <xdr:cNvPr id="429" name="直線コネクタ 428">
          <a:extLst>
            <a:ext uri="{FF2B5EF4-FFF2-40B4-BE49-F238E27FC236}">
              <a16:creationId xmlns:a16="http://schemas.microsoft.com/office/drawing/2014/main" id="{0A63EC34-2380-43D5-BD8E-343E03F276CD}"/>
            </a:ext>
          </a:extLst>
        </xdr:cNvPr>
        <xdr:cNvCxnSpPr/>
      </xdr:nvCxnSpPr>
      <xdr:spPr>
        <a:xfrm>
          <a:off x="1130300" y="1861076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a:extLst>
            <a:ext uri="{FF2B5EF4-FFF2-40B4-BE49-F238E27FC236}">
              <a16:creationId xmlns:a16="http://schemas.microsoft.com/office/drawing/2014/main" id="{30FB6D4A-6E7F-4434-89BF-4EB0903585C2}"/>
            </a:ext>
          </a:extLst>
        </xdr:cNvPr>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166388</xdr:rowOff>
    </xdr:from>
    <xdr:ext cx="405111" cy="259045"/>
    <xdr:sp macro="" textlink="">
      <xdr:nvSpPr>
        <xdr:cNvPr id="431" name="n_2aveValue【市民会館】&#10;有形固定資産減価償却率">
          <a:extLst>
            <a:ext uri="{FF2B5EF4-FFF2-40B4-BE49-F238E27FC236}">
              <a16:creationId xmlns:a16="http://schemas.microsoft.com/office/drawing/2014/main" id="{6C983A66-A704-4500-90FD-0064A3E4F4BC}"/>
            </a:ext>
          </a:extLst>
        </xdr:cNvPr>
        <xdr:cNvSpPr txBox="1"/>
      </xdr:nvSpPr>
      <xdr:spPr>
        <a:xfrm>
          <a:off x="2705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163121</xdr:rowOff>
    </xdr:from>
    <xdr:ext cx="405111" cy="259045"/>
    <xdr:sp macro="" textlink="">
      <xdr:nvSpPr>
        <xdr:cNvPr id="432" name="n_3aveValue【市民会館】&#10;有形固定資産減価償却率">
          <a:extLst>
            <a:ext uri="{FF2B5EF4-FFF2-40B4-BE49-F238E27FC236}">
              <a16:creationId xmlns:a16="http://schemas.microsoft.com/office/drawing/2014/main" id="{9D0674FF-18BA-4880-99F2-244395E0AA28}"/>
            </a:ext>
          </a:extLst>
        </xdr:cNvPr>
        <xdr:cNvSpPr txBox="1"/>
      </xdr:nvSpPr>
      <xdr:spPr>
        <a:xfrm>
          <a:off x="1816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133729</xdr:rowOff>
    </xdr:from>
    <xdr:ext cx="405111" cy="259045"/>
    <xdr:sp macro="" textlink="">
      <xdr:nvSpPr>
        <xdr:cNvPr id="433" name="n_4aveValue【市民会館】&#10;有形固定資産減価償却率">
          <a:extLst>
            <a:ext uri="{FF2B5EF4-FFF2-40B4-BE49-F238E27FC236}">
              <a16:creationId xmlns:a16="http://schemas.microsoft.com/office/drawing/2014/main" id="{43A8A9F2-B762-4DA3-AEE4-2AE0DEC961C6}"/>
            </a:ext>
          </a:extLst>
        </xdr:cNvPr>
        <xdr:cNvSpPr txBox="1"/>
      </xdr:nvSpPr>
      <xdr:spPr>
        <a:xfrm>
          <a:off x="927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16890</xdr:rowOff>
    </xdr:from>
    <xdr:ext cx="405111" cy="259045"/>
    <xdr:sp macro="" textlink="">
      <xdr:nvSpPr>
        <xdr:cNvPr id="434" name="n_1mainValue【市民会館】&#10;有形固定資産減価償却率">
          <a:extLst>
            <a:ext uri="{FF2B5EF4-FFF2-40B4-BE49-F238E27FC236}">
              <a16:creationId xmlns:a16="http://schemas.microsoft.com/office/drawing/2014/main" id="{63F74832-1673-4045-9751-F08D8241553E}"/>
            </a:ext>
          </a:extLst>
        </xdr:cNvPr>
        <xdr:cNvSpPr txBox="1"/>
      </xdr:nvSpPr>
      <xdr:spPr>
        <a:xfrm>
          <a:off x="35820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158948</xdr:rowOff>
    </xdr:from>
    <xdr:ext cx="405111" cy="259045"/>
    <xdr:sp macro="" textlink="">
      <xdr:nvSpPr>
        <xdr:cNvPr id="435" name="n_2mainValue【市民会館】&#10;有形固定資産減価償却率">
          <a:extLst>
            <a:ext uri="{FF2B5EF4-FFF2-40B4-BE49-F238E27FC236}">
              <a16:creationId xmlns:a16="http://schemas.microsoft.com/office/drawing/2014/main" id="{5D5F1152-F869-4F35-8374-F997C5799F3F}"/>
            </a:ext>
          </a:extLst>
        </xdr:cNvPr>
        <xdr:cNvSpPr txBox="1"/>
      </xdr:nvSpPr>
      <xdr:spPr>
        <a:xfrm>
          <a:off x="2705744" y="186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154050</xdr:rowOff>
    </xdr:from>
    <xdr:ext cx="405111" cy="259045"/>
    <xdr:sp macro="" textlink="">
      <xdr:nvSpPr>
        <xdr:cNvPr id="436" name="n_3mainValue【市民会館】&#10;有形固定資産減価償却率">
          <a:extLst>
            <a:ext uri="{FF2B5EF4-FFF2-40B4-BE49-F238E27FC236}">
              <a16:creationId xmlns:a16="http://schemas.microsoft.com/office/drawing/2014/main" id="{D52BC0BA-EB8C-4D02-9D96-236BC66EA792}"/>
            </a:ext>
          </a:extLst>
        </xdr:cNvPr>
        <xdr:cNvSpPr txBox="1"/>
      </xdr:nvSpPr>
      <xdr:spPr>
        <a:xfrm>
          <a:off x="1816744" y="1867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136089</xdr:rowOff>
    </xdr:from>
    <xdr:ext cx="405111" cy="259045"/>
    <xdr:sp macro="" textlink="">
      <xdr:nvSpPr>
        <xdr:cNvPr id="437" name="n_4mainValue【市民会館】&#10;有形固定資産減価償却率">
          <a:extLst>
            <a:ext uri="{FF2B5EF4-FFF2-40B4-BE49-F238E27FC236}">
              <a16:creationId xmlns:a16="http://schemas.microsoft.com/office/drawing/2014/main" id="{8342637D-E4AC-499D-8EA0-2853F9F6C57B}"/>
            </a:ext>
          </a:extLst>
        </xdr:cNvPr>
        <xdr:cNvSpPr txBox="1"/>
      </xdr:nvSpPr>
      <xdr:spPr>
        <a:xfrm>
          <a:off x="927744" y="1865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9CB7E4E3-98B0-4FCC-9A2B-4D2B01D686B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5A1CBAAC-3686-4B9F-BEB8-833A94F7A1E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503511FD-D500-4D4A-A4BD-6730C0DBF2F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7C7904C6-21E2-4F32-B414-CC4549592FC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D2655E4B-F649-4DDF-A5FB-4131E885F83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78CF61FC-4F01-4FF0-AA69-CF840F53720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F0D2C2CA-697A-428D-8FF6-DB04504E9CD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D388679E-2A0C-416C-AC25-EB6A52FC4D5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961FED72-F280-4122-BB90-9AC7C3A4F1F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32D1948A-61AC-4D65-9907-7E6C64DE4EB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A4BE19BF-9C49-4903-9D1C-2E80796BF7C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556B2940-FA6A-45F3-B7C1-E0E5E24C555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5B5BDA67-182C-4A98-BE8E-5AE37C6DE5FE}"/>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9CB38E88-5BB2-456F-94DA-D36CF6AEB78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6E5BEFB2-38CC-4D4E-B181-5723EAB6ECB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FEBB7982-DB3C-4E68-8207-48296007164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A58156E7-25DC-4A11-8D54-521CC8F65A6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2D79F16F-ED75-4B35-B135-2EFDF7730ED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29C9E891-1467-4033-B130-3C90799FAC7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86AA2351-D56A-47C5-93C3-98128767408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D192183F-E425-4291-B1FE-D7DF7097CE6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BBF5698A-161B-475A-AF9D-8667E84B147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C708420F-8A89-4A88-836A-A063647A8DA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a:extLst>
            <a:ext uri="{FF2B5EF4-FFF2-40B4-BE49-F238E27FC236}">
              <a16:creationId xmlns:a16="http://schemas.microsoft.com/office/drawing/2014/main" id="{40EB4CDA-8581-4272-AEB6-DF83B50A1B46}"/>
            </a:ext>
          </a:extLst>
        </xdr:cNvPr>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a:extLst>
            <a:ext uri="{FF2B5EF4-FFF2-40B4-BE49-F238E27FC236}">
              <a16:creationId xmlns:a16="http://schemas.microsoft.com/office/drawing/2014/main" id="{14DFDF33-47A6-4AD3-AD94-4FBAFABE20C0}"/>
            </a:ext>
          </a:extLst>
        </xdr:cNvPr>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a:extLst>
            <a:ext uri="{FF2B5EF4-FFF2-40B4-BE49-F238E27FC236}">
              <a16:creationId xmlns:a16="http://schemas.microsoft.com/office/drawing/2014/main" id="{DBA770E8-C12C-48CC-A045-CCA70FC456FC}"/>
            </a:ext>
          </a:extLst>
        </xdr:cNvPr>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a:extLst>
            <a:ext uri="{FF2B5EF4-FFF2-40B4-BE49-F238E27FC236}">
              <a16:creationId xmlns:a16="http://schemas.microsoft.com/office/drawing/2014/main" id="{46669F91-DFE7-4854-AB93-2FDF0975A10F}"/>
            </a:ext>
          </a:extLst>
        </xdr:cNvPr>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a:extLst>
            <a:ext uri="{FF2B5EF4-FFF2-40B4-BE49-F238E27FC236}">
              <a16:creationId xmlns:a16="http://schemas.microsoft.com/office/drawing/2014/main" id="{6F351C1C-886D-4BBD-AD74-34AC52164B1F}"/>
            </a:ext>
          </a:extLst>
        </xdr:cNvPr>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6" name="【市民会館】&#10;一人当たり面積平均値テキスト">
          <a:extLst>
            <a:ext uri="{FF2B5EF4-FFF2-40B4-BE49-F238E27FC236}">
              <a16:creationId xmlns:a16="http://schemas.microsoft.com/office/drawing/2014/main" id="{44305B4F-2EB9-45D7-A409-7E94706C73D6}"/>
            </a:ext>
          </a:extLst>
        </xdr:cNvPr>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a:extLst>
            <a:ext uri="{FF2B5EF4-FFF2-40B4-BE49-F238E27FC236}">
              <a16:creationId xmlns:a16="http://schemas.microsoft.com/office/drawing/2014/main" id="{774CEF6B-63E6-4E47-8DC0-040B71142619}"/>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a:extLst>
            <a:ext uri="{FF2B5EF4-FFF2-40B4-BE49-F238E27FC236}">
              <a16:creationId xmlns:a16="http://schemas.microsoft.com/office/drawing/2014/main" id="{BB86CD3B-FDE9-4BA3-9BBE-FFA036890415}"/>
            </a:ext>
          </a:extLst>
        </xdr:cNvPr>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6350</xdr:rowOff>
    </xdr:from>
    <xdr:to>
      <xdr:col>46</xdr:col>
      <xdr:colOff>38100</xdr:colOff>
      <xdr:row>107</xdr:row>
      <xdr:rowOff>107950</xdr:rowOff>
    </xdr:to>
    <xdr:sp macro="" textlink="">
      <xdr:nvSpPr>
        <xdr:cNvPr id="469" name="フローチャート: 判断 468">
          <a:extLst>
            <a:ext uri="{FF2B5EF4-FFF2-40B4-BE49-F238E27FC236}">
              <a16:creationId xmlns:a16="http://schemas.microsoft.com/office/drawing/2014/main" id="{BF8FA2A7-D354-47CA-957F-55013CEFDBCE}"/>
            </a:ext>
          </a:extLst>
        </xdr:cNvPr>
        <xdr:cNvSpPr/>
      </xdr:nvSpPr>
      <xdr:spPr>
        <a:xfrm>
          <a:off x="86995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12064</xdr:rowOff>
    </xdr:from>
    <xdr:to>
      <xdr:col>41</xdr:col>
      <xdr:colOff>101600</xdr:colOff>
      <xdr:row>107</xdr:row>
      <xdr:rowOff>113664</xdr:rowOff>
    </xdr:to>
    <xdr:sp macro="" textlink="">
      <xdr:nvSpPr>
        <xdr:cNvPr id="470" name="フローチャート: 判断 469">
          <a:extLst>
            <a:ext uri="{FF2B5EF4-FFF2-40B4-BE49-F238E27FC236}">
              <a16:creationId xmlns:a16="http://schemas.microsoft.com/office/drawing/2014/main" id="{12CD6D3D-1DFF-47E6-AAE6-61BC013D310A}"/>
            </a:ext>
          </a:extLst>
        </xdr:cNvPr>
        <xdr:cNvSpPr/>
      </xdr:nvSpPr>
      <xdr:spPr>
        <a:xfrm>
          <a:off x="7810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12064</xdr:rowOff>
    </xdr:from>
    <xdr:to>
      <xdr:col>36</xdr:col>
      <xdr:colOff>165100</xdr:colOff>
      <xdr:row>107</xdr:row>
      <xdr:rowOff>113664</xdr:rowOff>
    </xdr:to>
    <xdr:sp macro="" textlink="">
      <xdr:nvSpPr>
        <xdr:cNvPr id="471" name="フローチャート: 判断 470">
          <a:extLst>
            <a:ext uri="{FF2B5EF4-FFF2-40B4-BE49-F238E27FC236}">
              <a16:creationId xmlns:a16="http://schemas.microsoft.com/office/drawing/2014/main" id="{50F4D001-8FD0-4A54-816A-2A82DA6ADD36}"/>
            </a:ext>
          </a:extLst>
        </xdr:cNvPr>
        <xdr:cNvSpPr/>
      </xdr:nvSpPr>
      <xdr:spPr>
        <a:xfrm>
          <a:off x="6921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E00C73A5-590E-494D-9211-085D4C2012E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DFB8AF2-C2F1-4282-BD4C-6DA19ED3919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152B2970-5D8B-4572-A2A5-8E4F74707AC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C8A3EA88-6253-4E70-9DBD-8DCA1FF647B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188A4D04-D68F-44FF-B75C-C0ECDDE4EDF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111125</xdr:rowOff>
    </xdr:from>
    <xdr:to>
      <xdr:col>55</xdr:col>
      <xdr:colOff>50800</xdr:colOff>
      <xdr:row>108</xdr:row>
      <xdr:rowOff>41275</xdr:rowOff>
    </xdr:to>
    <xdr:sp macro="" textlink="">
      <xdr:nvSpPr>
        <xdr:cNvPr id="477" name="楕円 476">
          <a:extLst>
            <a:ext uri="{FF2B5EF4-FFF2-40B4-BE49-F238E27FC236}">
              <a16:creationId xmlns:a16="http://schemas.microsoft.com/office/drawing/2014/main" id="{E278B904-0B1C-4047-9298-4DDEC6C28127}"/>
            </a:ext>
          </a:extLst>
        </xdr:cNvPr>
        <xdr:cNvSpPr/>
      </xdr:nvSpPr>
      <xdr:spPr>
        <a:xfrm>
          <a:off x="104267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26052</xdr:rowOff>
    </xdr:from>
    <xdr:ext cx="469744" cy="259045"/>
    <xdr:sp macro="" textlink="">
      <xdr:nvSpPr>
        <xdr:cNvPr id="478" name="【市民会館】&#10;一人当たり面積該当値テキスト">
          <a:extLst>
            <a:ext uri="{FF2B5EF4-FFF2-40B4-BE49-F238E27FC236}">
              <a16:creationId xmlns:a16="http://schemas.microsoft.com/office/drawing/2014/main" id="{E5E3D189-C624-4A3F-99C5-0FD09BE0965E}"/>
            </a:ext>
          </a:extLst>
        </xdr:cNvPr>
        <xdr:cNvSpPr txBox="1"/>
      </xdr:nvSpPr>
      <xdr:spPr>
        <a:xfrm>
          <a:off x="10515600" y="1837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113030</xdr:rowOff>
    </xdr:from>
    <xdr:to>
      <xdr:col>50</xdr:col>
      <xdr:colOff>165100</xdr:colOff>
      <xdr:row>108</xdr:row>
      <xdr:rowOff>43180</xdr:rowOff>
    </xdr:to>
    <xdr:sp macro="" textlink="">
      <xdr:nvSpPr>
        <xdr:cNvPr id="479" name="楕円 478">
          <a:extLst>
            <a:ext uri="{FF2B5EF4-FFF2-40B4-BE49-F238E27FC236}">
              <a16:creationId xmlns:a16="http://schemas.microsoft.com/office/drawing/2014/main" id="{C41C7BEA-5FAB-4204-BF82-9FD53811A3F8}"/>
            </a:ext>
          </a:extLst>
        </xdr:cNvPr>
        <xdr:cNvSpPr/>
      </xdr:nvSpPr>
      <xdr:spPr>
        <a:xfrm>
          <a:off x="9588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161925</xdr:rowOff>
    </xdr:from>
    <xdr:to>
      <xdr:col>55</xdr:col>
      <xdr:colOff>0</xdr:colOff>
      <xdr:row>107</xdr:row>
      <xdr:rowOff>163830</xdr:rowOff>
    </xdr:to>
    <xdr:cxnSp macro="">
      <xdr:nvCxnSpPr>
        <xdr:cNvPr id="480" name="直線コネクタ 479">
          <a:extLst>
            <a:ext uri="{FF2B5EF4-FFF2-40B4-BE49-F238E27FC236}">
              <a16:creationId xmlns:a16="http://schemas.microsoft.com/office/drawing/2014/main" id="{B929B998-7861-435E-A828-EEC315CA0B91}"/>
            </a:ext>
          </a:extLst>
        </xdr:cNvPr>
        <xdr:cNvCxnSpPr/>
      </xdr:nvCxnSpPr>
      <xdr:spPr>
        <a:xfrm flipV="1">
          <a:off x="9639300" y="185070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113030</xdr:rowOff>
    </xdr:from>
    <xdr:to>
      <xdr:col>46</xdr:col>
      <xdr:colOff>38100</xdr:colOff>
      <xdr:row>108</xdr:row>
      <xdr:rowOff>43180</xdr:rowOff>
    </xdr:to>
    <xdr:sp macro="" textlink="">
      <xdr:nvSpPr>
        <xdr:cNvPr id="481" name="楕円 480">
          <a:extLst>
            <a:ext uri="{FF2B5EF4-FFF2-40B4-BE49-F238E27FC236}">
              <a16:creationId xmlns:a16="http://schemas.microsoft.com/office/drawing/2014/main" id="{E99BC9CB-701B-4FA6-956F-EDF5B1D419D0}"/>
            </a:ext>
          </a:extLst>
        </xdr:cNvPr>
        <xdr:cNvSpPr/>
      </xdr:nvSpPr>
      <xdr:spPr>
        <a:xfrm>
          <a:off x="8699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163830</xdr:rowOff>
    </xdr:from>
    <xdr:to>
      <xdr:col>50</xdr:col>
      <xdr:colOff>114300</xdr:colOff>
      <xdr:row>107</xdr:row>
      <xdr:rowOff>163830</xdr:rowOff>
    </xdr:to>
    <xdr:cxnSp macro="">
      <xdr:nvCxnSpPr>
        <xdr:cNvPr id="482" name="直線コネクタ 481">
          <a:extLst>
            <a:ext uri="{FF2B5EF4-FFF2-40B4-BE49-F238E27FC236}">
              <a16:creationId xmlns:a16="http://schemas.microsoft.com/office/drawing/2014/main" id="{73C29AAD-590E-4D73-AD66-CFECA8BDAFBC}"/>
            </a:ext>
          </a:extLst>
        </xdr:cNvPr>
        <xdr:cNvCxnSpPr/>
      </xdr:nvCxnSpPr>
      <xdr:spPr>
        <a:xfrm>
          <a:off x="8750300" y="1850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114936</xdr:rowOff>
    </xdr:from>
    <xdr:to>
      <xdr:col>41</xdr:col>
      <xdr:colOff>101600</xdr:colOff>
      <xdr:row>108</xdr:row>
      <xdr:rowOff>45086</xdr:rowOff>
    </xdr:to>
    <xdr:sp macro="" textlink="">
      <xdr:nvSpPr>
        <xdr:cNvPr id="483" name="楕円 482">
          <a:extLst>
            <a:ext uri="{FF2B5EF4-FFF2-40B4-BE49-F238E27FC236}">
              <a16:creationId xmlns:a16="http://schemas.microsoft.com/office/drawing/2014/main" id="{7478D4A0-A4BB-44D9-95C6-F495943AFB73}"/>
            </a:ext>
          </a:extLst>
        </xdr:cNvPr>
        <xdr:cNvSpPr/>
      </xdr:nvSpPr>
      <xdr:spPr>
        <a:xfrm>
          <a:off x="78105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163830</xdr:rowOff>
    </xdr:from>
    <xdr:to>
      <xdr:col>45</xdr:col>
      <xdr:colOff>177800</xdr:colOff>
      <xdr:row>107</xdr:row>
      <xdr:rowOff>165736</xdr:rowOff>
    </xdr:to>
    <xdr:cxnSp macro="">
      <xdr:nvCxnSpPr>
        <xdr:cNvPr id="484" name="直線コネクタ 483">
          <a:extLst>
            <a:ext uri="{FF2B5EF4-FFF2-40B4-BE49-F238E27FC236}">
              <a16:creationId xmlns:a16="http://schemas.microsoft.com/office/drawing/2014/main" id="{FDA5A9E8-27C4-4144-8282-AF3E5B30DBD6}"/>
            </a:ext>
          </a:extLst>
        </xdr:cNvPr>
        <xdr:cNvCxnSpPr/>
      </xdr:nvCxnSpPr>
      <xdr:spPr>
        <a:xfrm flipV="1">
          <a:off x="7861300" y="185089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116839</xdr:rowOff>
    </xdr:from>
    <xdr:to>
      <xdr:col>36</xdr:col>
      <xdr:colOff>165100</xdr:colOff>
      <xdr:row>108</xdr:row>
      <xdr:rowOff>46989</xdr:rowOff>
    </xdr:to>
    <xdr:sp macro="" textlink="">
      <xdr:nvSpPr>
        <xdr:cNvPr id="485" name="楕円 484">
          <a:extLst>
            <a:ext uri="{FF2B5EF4-FFF2-40B4-BE49-F238E27FC236}">
              <a16:creationId xmlns:a16="http://schemas.microsoft.com/office/drawing/2014/main" id="{32BF2B10-44E4-458C-B1BE-A075E17504AB}"/>
            </a:ext>
          </a:extLst>
        </xdr:cNvPr>
        <xdr:cNvSpPr/>
      </xdr:nvSpPr>
      <xdr:spPr>
        <a:xfrm>
          <a:off x="6921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165736</xdr:rowOff>
    </xdr:from>
    <xdr:to>
      <xdr:col>41</xdr:col>
      <xdr:colOff>50800</xdr:colOff>
      <xdr:row>107</xdr:row>
      <xdr:rowOff>167639</xdr:rowOff>
    </xdr:to>
    <xdr:cxnSp macro="">
      <xdr:nvCxnSpPr>
        <xdr:cNvPr id="486" name="直線コネクタ 485">
          <a:extLst>
            <a:ext uri="{FF2B5EF4-FFF2-40B4-BE49-F238E27FC236}">
              <a16:creationId xmlns:a16="http://schemas.microsoft.com/office/drawing/2014/main" id="{D2C91348-8AEF-491C-9D3D-B8171D5D5B75}"/>
            </a:ext>
          </a:extLst>
        </xdr:cNvPr>
        <xdr:cNvCxnSpPr/>
      </xdr:nvCxnSpPr>
      <xdr:spPr>
        <a:xfrm flipV="1">
          <a:off x="6972300" y="185108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87" name="n_1aveValue【市民会館】&#10;一人当たり面積">
          <a:extLst>
            <a:ext uri="{FF2B5EF4-FFF2-40B4-BE49-F238E27FC236}">
              <a16:creationId xmlns:a16="http://schemas.microsoft.com/office/drawing/2014/main" id="{4DCD2D5B-9924-4481-AB11-8A23FD74CB9B}"/>
            </a:ext>
          </a:extLst>
        </xdr:cNvPr>
        <xdr:cNvSpPr txBox="1"/>
      </xdr:nvSpPr>
      <xdr:spPr>
        <a:xfrm>
          <a:off x="93917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124477</xdr:rowOff>
    </xdr:from>
    <xdr:ext cx="469744" cy="259045"/>
    <xdr:sp macro="" textlink="">
      <xdr:nvSpPr>
        <xdr:cNvPr id="488" name="n_2aveValue【市民会館】&#10;一人当たり面積">
          <a:extLst>
            <a:ext uri="{FF2B5EF4-FFF2-40B4-BE49-F238E27FC236}">
              <a16:creationId xmlns:a16="http://schemas.microsoft.com/office/drawing/2014/main" id="{45416C70-3BF1-4811-AD01-821A4140318A}"/>
            </a:ext>
          </a:extLst>
        </xdr:cNvPr>
        <xdr:cNvSpPr txBox="1"/>
      </xdr:nvSpPr>
      <xdr:spPr>
        <a:xfrm>
          <a:off x="8515427" y="181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130191</xdr:rowOff>
    </xdr:from>
    <xdr:ext cx="469744" cy="259045"/>
    <xdr:sp macro="" textlink="">
      <xdr:nvSpPr>
        <xdr:cNvPr id="489" name="n_3aveValue【市民会館】&#10;一人当たり面積">
          <a:extLst>
            <a:ext uri="{FF2B5EF4-FFF2-40B4-BE49-F238E27FC236}">
              <a16:creationId xmlns:a16="http://schemas.microsoft.com/office/drawing/2014/main" id="{BBF53E9E-C0AC-4F7D-ADC8-22656800EE8B}"/>
            </a:ext>
          </a:extLst>
        </xdr:cNvPr>
        <xdr:cNvSpPr txBox="1"/>
      </xdr:nvSpPr>
      <xdr:spPr>
        <a:xfrm>
          <a:off x="7626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130191</xdr:rowOff>
    </xdr:from>
    <xdr:ext cx="469744" cy="259045"/>
    <xdr:sp macro="" textlink="">
      <xdr:nvSpPr>
        <xdr:cNvPr id="490" name="n_4aveValue【市民会館】&#10;一人当たり面積">
          <a:extLst>
            <a:ext uri="{FF2B5EF4-FFF2-40B4-BE49-F238E27FC236}">
              <a16:creationId xmlns:a16="http://schemas.microsoft.com/office/drawing/2014/main" id="{684DC932-B195-45D8-8927-C260756AD0C5}"/>
            </a:ext>
          </a:extLst>
        </xdr:cNvPr>
        <xdr:cNvSpPr txBox="1"/>
      </xdr:nvSpPr>
      <xdr:spPr>
        <a:xfrm>
          <a:off x="6737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34307</xdr:rowOff>
    </xdr:from>
    <xdr:ext cx="469744" cy="259045"/>
    <xdr:sp macro="" textlink="">
      <xdr:nvSpPr>
        <xdr:cNvPr id="491" name="n_1mainValue【市民会館】&#10;一人当たり面積">
          <a:extLst>
            <a:ext uri="{FF2B5EF4-FFF2-40B4-BE49-F238E27FC236}">
              <a16:creationId xmlns:a16="http://schemas.microsoft.com/office/drawing/2014/main" id="{610DE59A-709D-408C-B63D-C8563C1DA377}"/>
            </a:ext>
          </a:extLst>
        </xdr:cNvPr>
        <xdr:cNvSpPr txBox="1"/>
      </xdr:nvSpPr>
      <xdr:spPr>
        <a:xfrm>
          <a:off x="93917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34307</xdr:rowOff>
    </xdr:from>
    <xdr:ext cx="469744" cy="259045"/>
    <xdr:sp macro="" textlink="">
      <xdr:nvSpPr>
        <xdr:cNvPr id="492" name="n_2mainValue【市民会館】&#10;一人当たり面積">
          <a:extLst>
            <a:ext uri="{FF2B5EF4-FFF2-40B4-BE49-F238E27FC236}">
              <a16:creationId xmlns:a16="http://schemas.microsoft.com/office/drawing/2014/main" id="{CD25C172-ED67-4877-90DC-0D28D26D4C4A}"/>
            </a:ext>
          </a:extLst>
        </xdr:cNvPr>
        <xdr:cNvSpPr txBox="1"/>
      </xdr:nvSpPr>
      <xdr:spPr>
        <a:xfrm>
          <a:off x="8515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36213</xdr:rowOff>
    </xdr:from>
    <xdr:ext cx="469744" cy="259045"/>
    <xdr:sp macro="" textlink="">
      <xdr:nvSpPr>
        <xdr:cNvPr id="493" name="n_3mainValue【市民会館】&#10;一人当たり面積">
          <a:extLst>
            <a:ext uri="{FF2B5EF4-FFF2-40B4-BE49-F238E27FC236}">
              <a16:creationId xmlns:a16="http://schemas.microsoft.com/office/drawing/2014/main" id="{579921D1-02F5-42C4-83EC-98E5EA83AC03}"/>
            </a:ext>
          </a:extLst>
        </xdr:cNvPr>
        <xdr:cNvSpPr txBox="1"/>
      </xdr:nvSpPr>
      <xdr:spPr>
        <a:xfrm>
          <a:off x="7626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38116</xdr:rowOff>
    </xdr:from>
    <xdr:ext cx="469744" cy="259045"/>
    <xdr:sp macro="" textlink="">
      <xdr:nvSpPr>
        <xdr:cNvPr id="494" name="n_4mainValue【市民会館】&#10;一人当たり面積">
          <a:extLst>
            <a:ext uri="{FF2B5EF4-FFF2-40B4-BE49-F238E27FC236}">
              <a16:creationId xmlns:a16="http://schemas.microsoft.com/office/drawing/2014/main" id="{56648B5B-B835-45B6-B096-EA7D2D5B2A09}"/>
            </a:ext>
          </a:extLst>
        </xdr:cNvPr>
        <xdr:cNvSpPr txBox="1"/>
      </xdr:nvSpPr>
      <xdr:spPr>
        <a:xfrm>
          <a:off x="67374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1423D882-7AE7-4629-B874-B61B3B79052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B702571F-1C04-4F2E-93FD-742A00B13A8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F48DC132-B28F-4FCC-B62B-FF0A3277431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99D5B3D7-DB4C-4D21-BDDB-8701CBDF954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46D24998-0504-46D7-8AA0-AF014D9E913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F26C5368-9B5D-4236-931B-7265A57A317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BC507EAE-A74C-42B6-87D6-67FA6225AF8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33B4CBA3-23D8-4144-B18F-D70A21A2AA0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37F50D50-8C00-4838-BE4A-3782F910A1E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7688547-8467-4A7E-8268-894D7E41BE7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947BDEBC-E929-4715-9D33-B74CE29C167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2D97F470-9533-4162-9691-1240140CF6F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D3D450AE-D6E5-4EA9-951F-ED639D75470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B2385376-2BED-4FFF-BC66-3E2B0A08812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9800EDFE-D540-46D2-B922-10F7A0B6DD6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9954386A-B7B6-4429-AB13-396109EAFB1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44715207-BA37-4E53-BF38-EA9A4B0B8EB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85C42274-FF35-4E18-8D5B-860D3D577F1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1DE05509-3D27-49A1-A556-904277F9BAF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9A73D450-CC7B-4047-9887-606CAF5D16C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3CAAD71D-26B5-4036-B8AE-96CFEE17EF1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D83DBEDA-DA8C-4142-AA0B-0D5B4AF40CC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3EF962AE-5AEF-4EF2-8B82-69AC100E3EC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BB99686F-4468-490A-A389-E3813357C89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a:extLst>
            <a:ext uri="{FF2B5EF4-FFF2-40B4-BE49-F238E27FC236}">
              <a16:creationId xmlns:a16="http://schemas.microsoft.com/office/drawing/2014/main" id="{43BEB47A-D6B0-4C55-B12F-E34BBD9BDEE0}"/>
            </a:ext>
          </a:extLst>
        </xdr:cNvPr>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1155AE34-8641-49E3-B2D6-81FDDE4C12F6}"/>
            </a:ext>
          </a:extLst>
        </xdr:cNvPr>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a:extLst>
            <a:ext uri="{FF2B5EF4-FFF2-40B4-BE49-F238E27FC236}">
              <a16:creationId xmlns:a16="http://schemas.microsoft.com/office/drawing/2014/main" id="{E73035CF-986E-4F6F-B41A-E24AC15E0B0B}"/>
            </a:ext>
          </a:extLst>
        </xdr:cNvPr>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31DCB65B-C173-4EE8-B012-189F0C84A2BE}"/>
            </a:ext>
          </a:extLst>
        </xdr:cNvPr>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a:extLst>
            <a:ext uri="{FF2B5EF4-FFF2-40B4-BE49-F238E27FC236}">
              <a16:creationId xmlns:a16="http://schemas.microsoft.com/office/drawing/2014/main" id="{4F1C4DD3-5476-4C25-B94C-DB7BA4456151}"/>
            </a:ext>
          </a:extLst>
        </xdr:cNvPr>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15892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21EEAC1C-8A52-47E1-AD7B-2026C5BF21C0}"/>
            </a:ext>
          </a:extLst>
        </xdr:cNvPr>
        <xdr:cNvSpPr txBox="1"/>
      </xdr:nvSpPr>
      <xdr:spPr>
        <a:xfrm>
          <a:off x="16357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a:extLst>
            <a:ext uri="{FF2B5EF4-FFF2-40B4-BE49-F238E27FC236}">
              <a16:creationId xmlns:a16="http://schemas.microsoft.com/office/drawing/2014/main" id="{139D3435-5D4D-4E7B-9C59-7DF406FB8E78}"/>
            </a:ext>
          </a:extLst>
        </xdr:cNvPr>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a:extLst>
            <a:ext uri="{FF2B5EF4-FFF2-40B4-BE49-F238E27FC236}">
              <a16:creationId xmlns:a16="http://schemas.microsoft.com/office/drawing/2014/main" id="{CF28AAE8-2964-45FA-A610-C73261CAF4C3}"/>
            </a:ext>
          </a:extLst>
        </xdr:cNvPr>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527" name="フローチャート: 判断 526">
          <a:extLst>
            <a:ext uri="{FF2B5EF4-FFF2-40B4-BE49-F238E27FC236}">
              <a16:creationId xmlns:a16="http://schemas.microsoft.com/office/drawing/2014/main" id="{70479DD3-7F23-4D9C-B1FB-F7D0ABD6F709}"/>
            </a:ext>
          </a:extLst>
        </xdr:cNvPr>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528" name="フローチャート: 判断 527">
          <a:extLst>
            <a:ext uri="{FF2B5EF4-FFF2-40B4-BE49-F238E27FC236}">
              <a16:creationId xmlns:a16="http://schemas.microsoft.com/office/drawing/2014/main" id="{4007ABDD-0B13-494D-B693-55DE45E77D60}"/>
            </a:ext>
          </a:extLst>
        </xdr:cNvPr>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40640</xdr:rowOff>
    </xdr:from>
    <xdr:to>
      <xdr:col>67</xdr:col>
      <xdr:colOff>101600</xdr:colOff>
      <xdr:row>38</xdr:row>
      <xdr:rowOff>142240</xdr:rowOff>
    </xdr:to>
    <xdr:sp macro="" textlink="">
      <xdr:nvSpPr>
        <xdr:cNvPr id="529" name="フローチャート: 判断 528">
          <a:extLst>
            <a:ext uri="{FF2B5EF4-FFF2-40B4-BE49-F238E27FC236}">
              <a16:creationId xmlns:a16="http://schemas.microsoft.com/office/drawing/2014/main" id="{C3DDF781-E6B7-4063-936F-607A75C7E6E9}"/>
            </a:ext>
          </a:extLst>
        </xdr:cNvPr>
        <xdr:cNvSpPr/>
      </xdr:nvSpPr>
      <xdr:spPr>
        <a:xfrm>
          <a:off x="12763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9F540E4B-DA3F-4C7E-AEF3-F415A190D7D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73E238DE-2D91-4966-9DCB-8F77EC24636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1CCDC7FC-282A-4534-8A4E-454DFEDCB9F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AEEE2CD9-1317-450C-A2A9-7BF4338CECF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54632E61-8396-4082-9B78-6A1DC2A3D14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535" name="楕円 534">
          <a:extLst>
            <a:ext uri="{FF2B5EF4-FFF2-40B4-BE49-F238E27FC236}">
              <a16:creationId xmlns:a16="http://schemas.microsoft.com/office/drawing/2014/main" id="{24A59501-2A70-48B3-81CB-3DEA030BCF30}"/>
            </a:ext>
          </a:extLst>
        </xdr:cNvPr>
        <xdr:cNvSpPr/>
      </xdr:nvSpPr>
      <xdr:spPr>
        <a:xfrm>
          <a:off x="16268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156227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A4288470-28AA-484E-A902-8F7375626E26}"/>
            </a:ext>
          </a:extLst>
        </xdr:cNvPr>
        <xdr:cNvSpPr txBox="1"/>
      </xdr:nvSpPr>
      <xdr:spPr>
        <a:xfrm>
          <a:off x="16357600"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130175</xdr:rowOff>
    </xdr:from>
    <xdr:to>
      <xdr:col>81</xdr:col>
      <xdr:colOff>101600</xdr:colOff>
      <xdr:row>38</xdr:row>
      <xdr:rowOff>60325</xdr:rowOff>
    </xdr:to>
    <xdr:sp macro="" textlink="">
      <xdr:nvSpPr>
        <xdr:cNvPr id="537" name="楕円 536">
          <a:extLst>
            <a:ext uri="{FF2B5EF4-FFF2-40B4-BE49-F238E27FC236}">
              <a16:creationId xmlns:a16="http://schemas.microsoft.com/office/drawing/2014/main" id="{757921D5-2AC9-4509-B5E7-D641E8217C0E}"/>
            </a:ext>
          </a:extLst>
        </xdr:cNvPr>
        <xdr:cNvSpPr/>
      </xdr:nvSpPr>
      <xdr:spPr>
        <a:xfrm>
          <a:off x="15430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xdr:rowOff>
    </xdr:from>
    <xdr:to>
      <xdr:col>85</xdr:col>
      <xdr:colOff>127000</xdr:colOff>
      <xdr:row>38</xdr:row>
      <xdr:rowOff>57150</xdr:rowOff>
    </xdr:to>
    <xdr:cxnSp macro="">
      <xdr:nvCxnSpPr>
        <xdr:cNvPr id="538" name="直線コネクタ 537">
          <a:extLst>
            <a:ext uri="{FF2B5EF4-FFF2-40B4-BE49-F238E27FC236}">
              <a16:creationId xmlns:a16="http://schemas.microsoft.com/office/drawing/2014/main" id="{E4F8F1CC-3478-4D1C-92D4-86A9F3F07DDE}"/>
            </a:ext>
          </a:extLst>
        </xdr:cNvPr>
        <xdr:cNvCxnSpPr/>
      </xdr:nvCxnSpPr>
      <xdr:spPr>
        <a:xfrm>
          <a:off x="15481300" y="65246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78740</xdr:rowOff>
    </xdr:from>
    <xdr:to>
      <xdr:col>76</xdr:col>
      <xdr:colOff>165100</xdr:colOff>
      <xdr:row>38</xdr:row>
      <xdr:rowOff>8890</xdr:rowOff>
    </xdr:to>
    <xdr:sp macro="" textlink="">
      <xdr:nvSpPr>
        <xdr:cNvPr id="539" name="楕円 538">
          <a:extLst>
            <a:ext uri="{FF2B5EF4-FFF2-40B4-BE49-F238E27FC236}">
              <a16:creationId xmlns:a16="http://schemas.microsoft.com/office/drawing/2014/main" id="{D0190A21-3D0C-4F4D-A432-9E93C7A14495}"/>
            </a:ext>
          </a:extLst>
        </xdr:cNvPr>
        <xdr:cNvSpPr/>
      </xdr:nvSpPr>
      <xdr:spPr>
        <a:xfrm>
          <a:off x="14541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129540</xdr:rowOff>
    </xdr:from>
    <xdr:to>
      <xdr:col>81</xdr:col>
      <xdr:colOff>50800</xdr:colOff>
      <xdr:row>38</xdr:row>
      <xdr:rowOff>9525</xdr:rowOff>
    </xdr:to>
    <xdr:cxnSp macro="">
      <xdr:nvCxnSpPr>
        <xdr:cNvPr id="540" name="直線コネクタ 539">
          <a:extLst>
            <a:ext uri="{FF2B5EF4-FFF2-40B4-BE49-F238E27FC236}">
              <a16:creationId xmlns:a16="http://schemas.microsoft.com/office/drawing/2014/main" id="{82A1E9B6-F8EF-4834-A3B9-126AFC87A975}"/>
            </a:ext>
          </a:extLst>
        </xdr:cNvPr>
        <xdr:cNvCxnSpPr/>
      </xdr:nvCxnSpPr>
      <xdr:spPr>
        <a:xfrm>
          <a:off x="14592300" y="64731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34925</xdr:rowOff>
    </xdr:from>
    <xdr:to>
      <xdr:col>72</xdr:col>
      <xdr:colOff>38100</xdr:colOff>
      <xdr:row>37</xdr:row>
      <xdr:rowOff>136525</xdr:rowOff>
    </xdr:to>
    <xdr:sp macro="" textlink="">
      <xdr:nvSpPr>
        <xdr:cNvPr id="541" name="楕円 540">
          <a:extLst>
            <a:ext uri="{FF2B5EF4-FFF2-40B4-BE49-F238E27FC236}">
              <a16:creationId xmlns:a16="http://schemas.microsoft.com/office/drawing/2014/main" id="{350F7603-8B51-4AF2-AFC9-A26FE205E283}"/>
            </a:ext>
          </a:extLst>
        </xdr:cNvPr>
        <xdr:cNvSpPr/>
      </xdr:nvSpPr>
      <xdr:spPr>
        <a:xfrm>
          <a:off x="13652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85725</xdr:rowOff>
    </xdr:from>
    <xdr:to>
      <xdr:col>76</xdr:col>
      <xdr:colOff>114300</xdr:colOff>
      <xdr:row>37</xdr:row>
      <xdr:rowOff>129540</xdr:rowOff>
    </xdr:to>
    <xdr:cxnSp macro="">
      <xdr:nvCxnSpPr>
        <xdr:cNvPr id="542" name="直線コネクタ 541">
          <a:extLst>
            <a:ext uri="{FF2B5EF4-FFF2-40B4-BE49-F238E27FC236}">
              <a16:creationId xmlns:a16="http://schemas.microsoft.com/office/drawing/2014/main" id="{4B384869-9FFC-45EA-A4DA-65895ECA7858}"/>
            </a:ext>
          </a:extLst>
        </xdr:cNvPr>
        <xdr:cNvCxnSpPr/>
      </xdr:nvCxnSpPr>
      <xdr:spPr>
        <a:xfrm>
          <a:off x="13703300" y="64293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151130</xdr:rowOff>
    </xdr:from>
    <xdr:to>
      <xdr:col>67</xdr:col>
      <xdr:colOff>101600</xdr:colOff>
      <xdr:row>37</xdr:row>
      <xdr:rowOff>81280</xdr:rowOff>
    </xdr:to>
    <xdr:sp macro="" textlink="">
      <xdr:nvSpPr>
        <xdr:cNvPr id="543" name="楕円 542">
          <a:extLst>
            <a:ext uri="{FF2B5EF4-FFF2-40B4-BE49-F238E27FC236}">
              <a16:creationId xmlns:a16="http://schemas.microsoft.com/office/drawing/2014/main" id="{48FE3927-4567-45F7-B045-D60F03EE33C7}"/>
            </a:ext>
          </a:extLst>
        </xdr:cNvPr>
        <xdr:cNvSpPr/>
      </xdr:nvSpPr>
      <xdr:spPr>
        <a:xfrm>
          <a:off x="12763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30480</xdr:rowOff>
    </xdr:from>
    <xdr:to>
      <xdr:col>71</xdr:col>
      <xdr:colOff>177800</xdr:colOff>
      <xdr:row>37</xdr:row>
      <xdr:rowOff>85725</xdr:rowOff>
    </xdr:to>
    <xdr:cxnSp macro="">
      <xdr:nvCxnSpPr>
        <xdr:cNvPr id="544" name="直線コネクタ 543">
          <a:extLst>
            <a:ext uri="{FF2B5EF4-FFF2-40B4-BE49-F238E27FC236}">
              <a16:creationId xmlns:a16="http://schemas.microsoft.com/office/drawing/2014/main" id="{FEE02E7A-1692-4023-9A09-B364662578DC}"/>
            </a:ext>
          </a:extLst>
        </xdr:cNvPr>
        <xdr:cNvCxnSpPr/>
      </xdr:nvCxnSpPr>
      <xdr:spPr>
        <a:xfrm>
          <a:off x="12814300" y="637413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50182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56AEF15-EAF4-44DF-87D7-C7D538C35DD1}"/>
            </a:ext>
          </a:extLst>
        </xdr:cNvPr>
        <xdr:cNvSpPr txBox="1"/>
      </xdr:nvSpPr>
      <xdr:spPr>
        <a:xfrm>
          <a:off x="15266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146702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1374BA08-7C1E-4E74-BE21-21C583210B1B}"/>
            </a:ext>
          </a:extLst>
        </xdr:cNvPr>
        <xdr:cNvSpPr txBox="1"/>
      </xdr:nvSpPr>
      <xdr:spPr>
        <a:xfrm>
          <a:off x="14389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100982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C02D2A06-2F38-477B-899C-03B46C967303}"/>
            </a:ext>
          </a:extLst>
        </xdr:cNvPr>
        <xdr:cNvSpPr txBox="1"/>
      </xdr:nvSpPr>
      <xdr:spPr>
        <a:xfrm>
          <a:off x="13500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133367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3FC4A453-36B7-4363-BB06-DDBD9B1B75D2}"/>
            </a:ext>
          </a:extLst>
        </xdr:cNvPr>
        <xdr:cNvSpPr txBox="1"/>
      </xdr:nvSpPr>
      <xdr:spPr>
        <a:xfrm>
          <a:off x="12611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51452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9ABC76C3-60C4-4F85-B991-34866FF0A386}"/>
            </a:ext>
          </a:extLst>
        </xdr:cNvPr>
        <xdr:cNvSpPr txBox="1"/>
      </xdr:nvSpPr>
      <xdr:spPr>
        <a:xfrm>
          <a:off x="15266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25417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9A578F66-CA6F-45C2-BC74-115A5F313F36}"/>
            </a:ext>
          </a:extLst>
        </xdr:cNvPr>
        <xdr:cNvSpPr txBox="1"/>
      </xdr:nvSpPr>
      <xdr:spPr>
        <a:xfrm>
          <a:off x="14389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153052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D7F35507-6F42-4F5C-B896-93130C819683}"/>
            </a:ext>
          </a:extLst>
        </xdr:cNvPr>
        <xdr:cNvSpPr txBox="1"/>
      </xdr:nvSpPr>
      <xdr:spPr>
        <a:xfrm>
          <a:off x="13500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97807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A0FB9253-CE80-4182-A172-38EFC8725722}"/>
            </a:ext>
          </a:extLst>
        </xdr:cNvPr>
        <xdr:cNvSpPr txBox="1"/>
      </xdr:nvSpPr>
      <xdr:spPr>
        <a:xfrm>
          <a:off x="12611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FF60D611-7EB9-4916-B83B-92D1BC3DDC4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CB751964-D8E3-4904-8552-23EA0B20855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A84A038F-4990-4F42-93DA-1DA6CBAACF3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B225EE09-30E9-48CA-AEE0-B31890A25A0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1C1ED6DE-C1C5-4300-82FB-2BFE928D62E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742B4F61-F1D3-433B-8A67-13B055086F3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554140C5-2063-46A1-B4E6-3F81CED8ADB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FA08FFA6-0E28-48C7-8EBE-C85C6F3436D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312A402E-D83C-4DE2-9329-CC18BCCDF18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5AFCBAF5-07FF-405B-8852-056AC8AC4D7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id="{169A2413-354B-4E5A-8170-A9D42C59631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id="{D3862DAA-73D1-499D-8840-B414FAE6DBD3}"/>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id="{A290E8D0-F7F4-479D-9A4D-51355F5F49E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a:extLst>
            <a:ext uri="{FF2B5EF4-FFF2-40B4-BE49-F238E27FC236}">
              <a16:creationId xmlns:a16="http://schemas.microsoft.com/office/drawing/2014/main" id="{6B99FDDB-B5C1-4FB7-89FC-660EDCE3EADA}"/>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id="{ABD5A9B1-05B4-48CD-84DB-71A57D0FFFD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a:extLst>
            <a:ext uri="{FF2B5EF4-FFF2-40B4-BE49-F238E27FC236}">
              <a16:creationId xmlns:a16="http://schemas.microsoft.com/office/drawing/2014/main" id="{0C0CBCF8-C3AC-4B9F-B66E-8565E1D0B5AA}"/>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id="{D9C84EC4-8FC1-4D05-8545-24FC8AAAE61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a:extLst>
            <a:ext uri="{FF2B5EF4-FFF2-40B4-BE49-F238E27FC236}">
              <a16:creationId xmlns:a16="http://schemas.microsoft.com/office/drawing/2014/main" id="{913302C3-6BEB-47A4-AD1C-C37CDC79287C}"/>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id="{A408D725-A4ED-438E-AA26-CB4AE867811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id="{AC7C579C-F5C2-417F-87B9-020D5651C374}"/>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id="{A0B7ECA4-4388-45FD-AAAA-CE1682218CC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id="{FECEE96D-0369-4F4A-8A7C-E3934C53508E}"/>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D7F74463-ABAF-42EB-B7E9-04C6F2C7187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9BA492EC-733E-4DF4-9CB8-0F35828E5BB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C82019B8-F4C6-4393-92C5-4C69565C27D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a:extLst>
            <a:ext uri="{FF2B5EF4-FFF2-40B4-BE49-F238E27FC236}">
              <a16:creationId xmlns:a16="http://schemas.microsoft.com/office/drawing/2014/main" id="{CDB87646-8730-4735-BF0A-73D32E5C2DD1}"/>
            </a:ext>
          </a:extLst>
        </xdr:cNvPr>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67DBDA62-F263-4C07-B39B-9E43413DC6D0}"/>
            </a:ext>
          </a:extLst>
        </xdr:cNvPr>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a:extLst>
            <a:ext uri="{FF2B5EF4-FFF2-40B4-BE49-F238E27FC236}">
              <a16:creationId xmlns:a16="http://schemas.microsoft.com/office/drawing/2014/main" id="{941EDC8C-048B-4E85-9B42-AAAF66B6F883}"/>
            </a:ext>
          </a:extLst>
        </xdr:cNvPr>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CA6B4B46-A059-4888-8116-D6417E8C9BC9}"/>
            </a:ext>
          </a:extLst>
        </xdr:cNvPr>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a:extLst>
            <a:ext uri="{FF2B5EF4-FFF2-40B4-BE49-F238E27FC236}">
              <a16:creationId xmlns:a16="http://schemas.microsoft.com/office/drawing/2014/main" id="{E3CCE681-F4F1-4008-98FF-9DE3438FCC78}"/>
            </a:ext>
          </a:extLst>
        </xdr:cNvPr>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23934</xdr:rowOff>
    </xdr:from>
    <xdr:ext cx="599010" cy="259045"/>
    <xdr:sp macro="" textlink="">
      <xdr:nvSpPr>
        <xdr:cNvPr id="583" name="【一般廃棄物処理施設】&#10;一人当たり有形固定資産（償却資産）額平均値テキスト">
          <a:extLst>
            <a:ext uri="{FF2B5EF4-FFF2-40B4-BE49-F238E27FC236}">
              <a16:creationId xmlns:a16="http://schemas.microsoft.com/office/drawing/2014/main" id="{B159D11A-C1E0-4A8E-91CC-59862BBA62D5}"/>
            </a:ext>
          </a:extLst>
        </xdr:cNvPr>
        <xdr:cNvSpPr txBox="1"/>
      </xdr:nvSpPr>
      <xdr:spPr>
        <a:xfrm>
          <a:off x="22199600" y="688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a:extLst>
            <a:ext uri="{FF2B5EF4-FFF2-40B4-BE49-F238E27FC236}">
              <a16:creationId xmlns:a16="http://schemas.microsoft.com/office/drawing/2014/main" id="{1C82CDF1-3B47-438D-936C-47C626D44E97}"/>
            </a:ext>
          </a:extLst>
        </xdr:cNvPr>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a:extLst>
            <a:ext uri="{FF2B5EF4-FFF2-40B4-BE49-F238E27FC236}">
              <a16:creationId xmlns:a16="http://schemas.microsoft.com/office/drawing/2014/main" id="{3E49EE3C-166F-4FA0-BD6C-0F7E5598890C}"/>
            </a:ext>
          </a:extLst>
        </xdr:cNvPr>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83608</xdr:rowOff>
    </xdr:from>
    <xdr:to>
      <xdr:col>107</xdr:col>
      <xdr:colOff>101600</xdr:colOff>
      <xdr:row>41</xdr:row>
      <xdr:rowOff>13758</xdr:rowOff>
    </xdr:to>
    <xdr:sp macro="" textlink="">
      <xdr:nvSpPr>
        <xdr:cNvPr id="586" name="フローチャート: 判断 585">
          <a:extLst>
            <a:ext uri="{FF2B5EF4-FFF2-40B4-BE49-F238E27FC236}">
              <a16:creationId xmlns:a16="http://schemas.microsoft.com/office/drawing/2014/main" id="{714009D1-1D37-424A-A311-67AEB26BD230}"/>
            </a:ext>
          </a:extLst>
        </xdr:cNvPr>
        <xdr:cNvSpPr/>
      </xdr:nvSpPr>
      <xdr:spPr>
        <a:xfrm>
          <a:off x="20383500" y="694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81655</xdr:rowOff>
    </xdr:from>
    <xdr:to>
      <xdr:col>102</xdr:col>
      <xdr:colOff>165100</xdr:colOff>
      <xdr:row>41</xdr:row>
      <xdr:rowOff>11805</xdr:rowOff>
    </xdr:to>
    <xdr:sp macro="" textlink="">
      <xdr:nvSpPr>
        <xdr:cNvPr id="587" name="フローチャート: 判断 586">
          <a:extLst>
            <a:ext uri="{FF2B5EF4-FFF2-40B4-BE49-F238E27FC236}">
              <a16:creationId xmlns:a16="http://schemas.microsoft.com/office/drawing/2014/main" id="{44981D43-4C5F-4C71-A012-BD7C3A81464D}"/>
            </a:ext>
          </a:extLst>
        </xdr:cNvPr>
        <xdr:cNvSpPr/>
      </xdr:nvSpPr>
      <xdr:spPr>
        <a:xfrm>
          <a:off x="19494500" y="693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98346</xdr:rowOff>
    </xdr:from>
    <xdr:to>
      <xdr:col>98</xdr:col>
      <xdr:colOff>38100</xdr:colOff>
      <xdr:row>41</xdr:row>
      <xdr:rowOff>28496</xdr:rowOff>
    </xdr:to>
    <xdr:sp macro="" textlink="">
      <xdr:nvSpPr>
        <xdr:cNvPr id="588" name="フローチャート: 判断 587">
          <a:extLst>
            <a:ext uri="{FF2B5EF4-FFF2-40B4-BE49-F238E27FC236}">
              <a16:creationId xmlns:a16="http://schemas.microsoft.com/office/drawing/2014/main" id="{A5D682FB-164B-453F-8357-C2EA3E707889}"/>
            </a:ext>
          </a:extLst>
        </xdr:cNvPr>
        <xdr:cNvSpPr/>
      </xdr:nvSpPr>
      <xdr:spPr>
        <a:xfrm>
          <a:off x="18605500" y="69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A86F157A-849B-4657-838F-C231FBF4FB8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26761B86-B5DD-415F-A89A-C54D5439021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AE8FC619-580A-4B5E-A492-76DAF8F954E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EA3E6868-3ACC-4302-AAF5-22C3889E741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8816CEDD-61A1-46E7-9176-0AD58E0F363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72874</xdr:rowOff>
    </xdr:from>
    <xdr:to>
      <xdr:col>116</xdr:col>
      <xdr:colOff>114300</xdr:colOff>
      <xdr:row>40</xdr:row>
      <xdr:rowOff>3024</xdr:rowOff>
    </xdr:to>
    <xdr:sp macro="" textlink="">
      <xdr:nvSpPr>
        <xdr:cNvPr id="594" name="楕円 593">
          <a:extLst>
            <a:ext uri="{FF2B5EF4-FFF2-40B4-BE49-F238E27FC236}">
              <a16:creationId xmlns:a16="http://schemas.microsoft.com/office/drawing/2014/main" id="{2CF92DA8-2963-45E6-87B7-846E84A4E48F}"/>
            </a:ext>
          </a:extLst>
        </xdr:cNvPr>
        <xdr:cNvSpPr/>
      </xdr:nvSpPr>
      <xdr:spPr>
        <a:xfrm>
          <a:off x="22110700" y="67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95751</xdr:rowOff>
    </xdr:from>
    <xdr:ext cx="599010" cy="259045"/>
    <xdr:sp macro="" textlink="">
      <xdr:nvSpPr>
        <xdr:cNvPr id="595" name="【一般廃棄物処理施設】&#10;一人当たり有形固定資産（償却資産）額該当値テキスト">
          <a:extLst>
            <a:ext uri="{FF2B5EF4-FFF2-40B4-BE49-F238E27FC236}">
              <a16:creationId xmlns:a16="http://schemas.microsoft.com/office/drawing/2014/main" id="{194DBED7-98A3-405B-9BE2-426ADD7E6DE7}"/>
            </a:ext>
          </a:extLst>
        </xdr:cNvPr>
        <xdr:cNvSpPr txBox="1"/>
      </xdr:nvSpPr>
      <xdr:spPr>
        <a:xfrm>
          <a:off x="22199600" y="661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74457</xdr:rowOff>
    </xdr:from>
    <xdr:to>
      <xdr:col>112</xdr:col>
      <xdr:colOff>38100</xdr:colOff>
      <xdr:row>40</xdr:row>
      <xdr:rowOff>4607</xdr:rowOff>
    </xdr:to>
    <xdr:sp macro="" textlink="">
      <xdr:nvSpPr>
        <xdr:cNvPr id="596" name="楕円 595">
          <a:extLst>
            <a:ext uri="{FF2B5EF4-FFF2-40B4-BE49-F238E27FC236}">
              <a16:creationId xmlns:a16="http://schemas.microsoft.com/office/drawing/2014/main" id="{6C1F5B5F-24AB-4D42-8525-0097E5387B08}"/>
            </a:ext>
          </a:extLst>
        </xdr:cNvPr>
        <xdr:cNvSpPr/>
      </xdr:nvSpPr>
      <xdr:spPr>
        <a:xfrm>
          <a:off x="21272500" y="676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123674</xdr:rowOff>
    </xdr:from>
    <xdr:to>
      <xdr:col>116</xdr:col>
      <xdr:colOff>63500</xdr:colOff>
      <xdr:row>39</xdr:row>
      <xdr:rowOff>125257</xdr:rowOff>
    </xdr:to>
    <xdr:cxnSp macro="">
      <xdr:nvCxnSpPr>
        <xdr:cNvPr id="597" name="直線コネクタ 596">
          <a:extLst>
            <a:ext uri="{FF2B5EF4-FFF2-40B4-BE49-F238E27FC236}">
              <a16:creationId xmlns:a16="http://schemas.microsoft.com/office/drawing/2014/main" id="{68ED3C6D-1A45-49B0-A13B-CC9C2B7DF2D7}"/>
            </a:ext>
          </a:extLst>
        </xdr:cNvPr>
        <xdr:cNvCxnSpPr/>
      </xdr:nvCxnSpPr>
      <xdr:spPr>
        <a:xfrm flipV="1">
          <a:off x="21323300" y="6810224"/>
          <a:ext cx="838200" cy="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85339</xdr:rowOff>
    </xdr:from>
    <xdr:to>
      <xdr:col>107</xdr:col>
      <xdr:colOff>101600</xdr:colOff>
      <xdr:row>40</xdr:row>
      <xdr:rowOff>15489</xdr:rowOff>
    </xdr:to>
    <xdr:sp macro="" textlink="">
      <xdr:nvSpPr>
        <xdr:cNvPr id="598" name="楕円 597">
          <a:extLst>
            <a:ext uri="{FF2B5EF4-FFF2-40B4-BE49-F238E27FC236}">
              <a16:creationId xmlns:a16="http://schemas.microsoft.com/office/drawing/2014/main" id="{323D1999-7042-494C-AFCD-097C02F57236}"/>
            </a:ext>
          </a:extLst>
        </xdr:cNvPr>
        <xdr:cNvSpPr/>
      </xdr:nvSpPr>
      <xdr:spPr>
        <a:xfrm>
          <a:off x="20383500" y="677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125257</xdr:rowOff>
    </xdr:from>
    <xdr:to>
      <xdr:col>111</xdr:col>
      <xdr:colOff>177800</xdr:colOff>
      <xdr:row>39</xdr:row>
      <xdr:rowOff>136139</xdr:rowOff>
    </xdr:to>
    <xdr:cxnSp macro="">
      <xdr:nvCxnSpPr>
        <xdr:cNvPr id="599" name="直線コネクタ 598">
          <a:extLst>
            <a:ext uri="{FF2B5EF4-FFF2-40B4-BE49-F238E27FC236}">
              <a16:creationId xmlns:a16="http://schemas.microsoft.com/office/drawing/2014/main" id="{6863B8F1-6A1E-4B2A-AE05-D096D738E28A}"/>
            </a:ext>
          </a:extLst>
        </xdr:cNvPr>
        <xdr:cNvCxnSpPr/>
      </xdr:nvCxnSpPr>
      <xdr:spPr>
        <a:xfrm flipV="1">
          <a:off x="20434300" y="6811807"/>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80548</xdr:rowOff>
    </xdr:from>
    <xdr:to>
      <xdr:col>102</xdr:col>
      <xdr:colOff>165100</xdr:colOff>
      <xdr:row>40</xdr:row>
      <xdr:rowOff>10698</xdr:rowOff>
    </xdr:to>
    <xdr:sp macro="" textlink="">
      <xdr:nvSpPr>
        <xdr:cNvPr id="600" name="楕円 599">
          <a:extLst>
            <a:ext uri="{FF2B5EF4-FFF2-40B4-BE49-F238E27FC236}">
              <a16:creationId xmlns:a16="http://schemas.microsoft.com/office/drawing/2014/main" id="{FEB1E333-5ACB-485A-8363-2B070CCFD367}"/>
            </a:ext>
          </a:extLst>
        </xdr:cNvPr>
        <xdr:cNvSpPr/>
      </xdr:nvSpPr>
      <xdr:spPr>
        <a:xfrm>
          <a:off x="19494500" y="67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131348</xdr:rowOff>
    </xdr:from>
    <xdr:to>
      <xdr:col>107</xdr:col>
      <xdr:colOff>50800</xdr:colOff>
      <xdr:row>39</xdr:row>
      <xdr:rowOff>136139</xdr:rowOff>
    </xdr:to>
    <xdr:cxnSp macro="">
      <xdr:nvCxnSpPr>
        <xdr:cNvPr id="601" name="直線コネクタ 600">
          <a:extLst>
            <a:ext uri="{FF2B5EF4-FFF2-40B4-BE49-F238E27FC236}">
              <a16:creationId xmlns:a16="http://schemas.microsoft.com/office/drawing/2014/main" id="{6FDEF382-8D08-498F-AEE7-41030614927A}"/>
            </a:ext>
          </a:extLst>
        </xdr:cNvPr>
        <xdr:cNvCxnSpPr/>
      </xdr:nvCxnSpPr>
      <xdr:spPr>
        <a:xfrm>
          <a:off x="19545300" y="6817898"/>
          <a:ext cx="8890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80838</xdr:rowOff>
    </xdr:from>
    <xdr:to>
      <xdr:col>98</xdr:col>
      <xdr:colOff>38100</xdr:colOff>
      <xdr:row>40</xdr:row>
      <xdr:rowOff>10988</xdr:rowOff>
    </xdr:to>
    <xdr:sp macro="" textlink="">
      <xdr:nvSpPr>
        <xdr:cNvPr id="602" name="楕円 601">
          <a:extLst>
            <a:ext uri="{FF2B5EF4-FFF2-40B4-BE49-F238E27FC236}">
              <a16:creationId xmlns:a16="http://schemas.microsoft.com/office/drawing/2014/main" id="{D1866711-8421-40B8-AFFF-F37EF7416758}"/>
            </a:ext>
          </a:extLst>
        </xdr:cNvPr>
        <xdr:cNvSpPr/>
      </xdr:nvSpPr>
      <xdr:spPr>
        <a:xfrm>
          <a:off x="18605500" y="676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131348</xdr:rowOff>
    </xdr:from>
    <xdr:to>
      <xdr:col>102</xdr:col>
      <xdr:colOff>114300</xdr:colOff>
      <xdr:row>39</xdr:row>
      <xdr:rowOff>131638</xdr:rowOff>
    </xdr:to>
    <xdr:cxnSp macro="">
      <xdr:nvCxnSpPr>
        <xdr:cNvPr id="603" name="直線コネクタ 602">
          <a:extLst>
            <a:ext uri="{FF2B5EF4-FFF2-40B4-BE49-F238E27FC236}">
              <a16:creationId xmlns:a16="http://schemas.microsoft.com/office/drawing/2014/main" id="{90498350-D209-4163-B323-B27671BC1551}"/>
            </a:ext>
          </a:extLst>
        </xdr:cNvPr>
        <xdr:cNvCxnSpPr/>
      </xdr:nvCxnSpPr>
      <xdr:spPr>
        <a:xfrm flipV="1">
          <a:off x="18656300" y="6817898"/>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154647</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D37D88D7-4E8D-4318-8525-A8F7BDFACC02}"/>
            </a:ext>
          </a:extLst>
        </xdr:cNvPr>
        <xdr:cNvSpPr txBox="1"/>
      </xdr:nvSpPr>
      <xdr:spPr>
        <a:xfrm>
          <a:off x="21043411" y="7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4885</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84FFF0E6-F810-46FB-BA0E-1B1FDFC16882}"/>
            </a:ext>
          </a:extLst>
        </xdr:cNvPr>
        <xdr:cNvSpPr txBox="1"/>
      </xdr:nvSpPr>
      <xdr:spPr>
        <a:xfrm>
          <a:off x="20167111" y="703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2932</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CDC470DD-C5D4-438D-A0FC-CB65121D6006}"/>
            </a:ext>
          </a:extLst>
        </xdr:cNvPr>
        <xdr:cNvSpPr txBox="1"/>
      </xdr:nvSpPr>
      <xdr:spPr>
        <a:xfrm>
          <a:off x="19278111" y="703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19623</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E408C9E0-5545-41C4-9726-BB3247805E66}"/>
            </a:ext>
          </a:extLst>
        </xdr:cNvPr>
        <xdr:cNvSpPr txBox="1"/>
      </xdr:nvSpPr>
      <xdr:spPr>
        <a:xfrm>
          <a:off x="18389111" y="704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21134</xdr:rowOff>
    </xdr:from>
    <xdr:ext cx="599010" cy="259045"/>
    <xdr:sp macro="" textlink="">
      <xdr:nvSpPr>
        <xdr:cNvPr id="608" name="n_1mainValue【一般廃棄物処理施設】&#10;一人当たり有形固定資産（償却資産）額">
          <a:extLst>
            <a:ext uri="{FF2B5EF4-FFF2-40B4-BE49-F238E27FC236}">
              <a16:creationId xmlns:a16="http://schemas.microsoft.com/office/drawing/2014/main" id="{436B9219-B9D6-4AB2-9972-63618C54BE49}"/>
            </a:ext>
          </a:extLst>
        </xdr:cNvPr>
        <xdr:cNvSpPr txBox="1"/>
      </xdr:nvSpPr>
      <xdr:spPr>
        <a:xfrm>
          <a:off x="21011095" y="653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32016</xdr:rowOff>
    </xdr:from>
    <xdr:ext cx="599010" cy="259045"/>
    <xdr:sp macro="" textlink="">
      <xdr:nvSpPr>
        <xdr:cNvPr id="609" name="n_2mainValue【一般廃棄物処理施設】&#10;一人当たり有形固定資産（償却資産）額">
          <a:extLst>
            <a:ext uri="{FF2B5EF4-FFF2-40B4-BE49-F238E27FC236}">
              <a16:creationId xmlns:a16="http://schemas.microsoft.com/office/drawing/2014/main" id="{FA966D8B-44A7-4BBC-8E34-B8174C77CB42}"/>
            </a:ext>
          </a:extLst>
        </xdr:cNvPr>
        <xdr:cNvSpPr txBox="1"/>
      </xdr:nvSpPr>
      <xdr:spPr>
        <a:xfrm>
          <a:off x="20134795" y="654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27225</xdr:rowOff>
    </xdr:from>
    <xdr:ext cx="599010" cy="259045"/>
    <xdr:sp macro="" textlink="">
      <xdr:nvSpPr>
        <xdr:cNvPr id="610" name="n_3mainValue【一般廃棄物処理施設】&#10;一人当たり有形固定資産（償却資産）額">
          <a:extLst>
            <a:ext uri="{FF2B5EF4-FFF2-40B4-BE49-F238E27FC236}">
              <a16:creationId xmlns:a16="http://schemas.microsoft.com/office/drawing/2014/main" id="{E50AC7F8-D48C-4416-9023-7D937217C804}"/>
            </a:ext>
          </a:extLst>
        </xdr:cNvPr>
        <xdr:cNvSpPr txBox="1"/>
      </xdr:nvSpPr>
      <xdr:spPr>
        <a:xfrm>
          <a:off x="19245795" y="654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27515</xdr:rowOff>
    </xdr:from>
    <xdr:ext cx="599010" cy="259045"/>
    <xdr:sp macro="" textlink="">
      <xdr:nvSpPr>
        <xdr:cNvPr id="611" name="n_4mainValue【一般廃棄物処理施設】&#10;一人当たり有形固定資産（償却資産）額">
          <a:extLst>
            <a:ext uri="{FF2B5EF4-FFF2-40B4-BE49-F238E27FC236}">
              <a16:creationId xmlns:a16="http://schemas.microsoft.com/office/drawing/2014/main" id="{E4245057-CAEB-4B71-8227-88CB40A3DEEF}"/>
            </a:ext>
          </a:extLst>
        </xdr:cNvPr>
        <xdr:cNvSpPr txBox="1"/>
      </xdr:nvSpPr>
      <xdr:spPr>
        <a:xfrm>
          <a:off x="18356795" y="654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A8EFAFB3-A537-4C86-9208-4BD491DC921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6A56261F-D3CE-431C-886A-5C80138665E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843826D9-DC63-45EE-9D33-7BF23CECA79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69B3C6A3-5AF0-4999-ABFC-8834D915E39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DDEDA62C-8F6F-443B-B12D-2619DEAA7BD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F9078CA1-C2FB-4317-BB6D-A75CF6AC5F4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45E9B850-8282-4278-B838-429CB1D0AB6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17E43C7-75B5-4C69-9043-9F9E77B364E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6030916E-A142-4B59-A9CB-21BD30E2ACA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68F1D749-17F5-4B7B-9918-66F156FB4F7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7656172B-1317-494C-BA63-2851A75276B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3A7B2FA7-AFEB-48A2-A9D5-E8907E4D8E1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40E634BF-E0A6-4AF4-9372-37F5EB7E73A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F6177B4D-EB4A-4BB7-90E6-D28C6CACC0F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73F493D7-E88F-4D3D-B0BE-27BD63B2FB2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927C4E01-EF2F-4EB5-85BB-23C45407469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9EEA83E1-6750-4861-BC1E-A3DFD39401D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A1F4595B-FA61-4657-80CF-D3A0FCC8348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2D934D52-F991-49F0-9835-8FE3C289D94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767DA21C-8F30-45B7-90F2-9975B4E979F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60512BE2-1C1A-4B61-92BC-D4BCB7373A1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2B67B813-95D5-4BAE-BB9F-0B29B064C17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66AF6369-84A7-4568-BF1F-6E698EBFB18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6BB8641C-1CF3-480A-AD7E-4AB9BC0995D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202AD6C3-8F9A-4E0E-B686-85364C25962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a:extLst>
            <a:ext uri="{FF2B5EF4-FFF2-40B4-BE49-F238E27FC236}">
              <a16:creationId xmlns:a16="http://schemas.microsoft.com/office/drawing/2014/main" id="{48DEAE9C-46CF-4736-AC9A-B1E378AAA7AB}"/>
            </a:ext>
          </a:extLst>
        </xdr:cNvPr>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805032F7-4B0D-4EB7-8D1C-0C6DD335CBE4}"/>
            </a:ext>
          </a:extLst>
        </xdr:cNvPr>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a:extLst>
            <a:ext uri="{FF2B5EF4-FFF2-40B4-BE49-F238E27FC236}">
              <a16:creationId xmlns:a16="http://schemas.microsoft.com/office/drawing/2014/main" id="{326F0EEF-75DB-443D-BD5A-E855264E55EB}"/>
            </a:ext>
          </a:extLst>
        </xdr:cNvPr>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id="{B9BD5A6B-B445-49BE-9C65-19924F9D43E6}"/>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a:extLst>
            <a:ext uri="{FF2B5EF4-FFF2-40B4-BE49-F238E27FC236}">
              <a16:creationId xmlns:a16="http://schemas.microsoft.com/office/drawing/2014/main" id="{163688FB-8DBB-47B6-A60D-87B3AF4D3797}"/>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F479EBA5-A7E7-49C0-B026-30C3A23156A5}"/>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a:extLst>
            <a:ext uri="{FF2B5EF4-FFF2-40B4-BE49-F238E27FC236}">
              <a16:creationId xmlns:a16="http://schemas.microsoft.com/office/drawing/2014/main" id="{129D5B15-3D1D-405B-BF49-FC0984AC859A}"/>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4" name="フローチャート: 判断 643">
          <a:extLst>
            <a:ext uri="{FF2B5EF4-FFF2-40B4-BE49-F238E27FC236}">
              <a16:creationId xmlns:a16="http://schemas.microsoft.com/office/drawing/2014/main" id="{67940443-0475-4B54-963D-5557135A59DB}"/>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5" name="フローチャート: 判断 644">
          <a:extLst>
            <a:ext uri="{FF2B5EF4-FFF2-40B4-BE49-F238E27FC236}">
              <a16:creationId xmlns:a16="http://schemas.microsoft.com/office/drawing/2014/main" id="{01DDDB26-8FDE-46C7-81B6-47907BDFC258}"/>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6" name="フローチャート: 判断 645">
          <a:extLst>
            <a:ext uri="{FF2B5EF4-FFF2-40B4-BE49-F238E27FC236}">
              <a16:creationId xmlns:a16="http://schemas.microsoft.com/office/drawing/2014/main" id="{2BC2C655-F1BB-4686-9247-C8058F48E5D1}"/>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7" name="フローチャート: 判断 646">
          <a:extLst>
            <a:ext uri="{FF2B5EF4-FFF2-40B4-BE49-F238E27FC236}">
              <a16:creationId xmlns:a16="http://schemas.microsoft.com/office/drawing/2014/main" id="{5CE09647-1688-4947-B0A3-1604CD903B44}"/>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87F431A8-4259-49A4-911E-9468417C1BB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1715FCA2-E8E4-4BDB-8429-10CB0FA3F25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814BD446-E908-44B7-9A86-2A86739C99E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CA11F9F-CDB0-46AD-81EA-956E8287A04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EA2DC51B-FEB4-4B4F-8319-6343BB4A2B0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161472</xdr:rowOff>
    </xdr:from>
    <xdr:to>
      <xdr:col>85</xdr:col>
      <xdr:colOff>177800</xdr:colOff>
      <xdr:row>61</xdr:row>
      <xdr:rowOff>91622</xdr:rowOff>
    </xdr:to>
    <xdr:sp macro="" textlink="">
      <xdr:nvSpPr>
        <xdr:cNvPr id="653" name="楕円 652">
          <a:extLst>
            <a:ext uri="{FF2B5EF4-FFF2-40B4-BE49-F238E27FC236}">
              <a16:creationId xmlns:a16="http://schemas.microsoft.com/office/drawing/2014/main" id="{CFA8B402-675E-45EE-96AC-19B2BB4F9B3E}"/>
            </a:ext>
          </a:extLst>
        </xdr:cNvPr>
        <xdr:cNvSpPr/>
      </xdr:nvSpPr>
      <xdr:spPr>
        <a:xfrm>
          <a:off x="162687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139899</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55857D40-03E2-49FD-B60B-36987BA7D865}"/>
            </a:ext>
          </a:extLst>
        </xdr:cNvPr>
        <xdr:cNvSpPr txBox="1"/>
      </xdr:nvSpPr>
      <xdr:spPr>
        <a:xfrm>
          <a:off x="16357600"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117384</xdr:rowOff>
    </xdr:from>
    <xdr:to>
      <xdr:col>81</xdr:col>
      <xdr:colOff>101600</xdr:colOff>
      <xdr:row>61</xdr:row>
      <xdr:rowOff>47534</xdr:rowOff>
    </xdr:to>
    <xdr:sp macro="" textlink="">
      <xdr:nvSpPr>
        <xdr:cNvPr id="655" name="楕円 654">
          <a:extLst>
            <a:ext uri="{FF2B5EF4-FFF2-40B4-BE49-F238E27FC236}">
              <a16:creationId xmlns:a16="http://schemas.microsoft.com/office/drawing/2014/main" id="{42E107D5-71C2-4CA3-A0C7-8B0DC3CCA14C}"/>
            </a:ext>
          </a:extLst>
        </xdr:cNvPr>
        <xdr:cNvSpPr/>
      </xdr:nvSpPr>
      <xdr:spPr>
        <a:xfrm>
          <a:off x="15430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168184</xdr:rowOff>
    </xdr:from>
    <xdr:to>
      <xdr:col>85</xdr:col>
      <xdr:colOff>127000</xdr:colOff>
      <xdr:row>61</xdr:row>
      <xdr:rowOff>40822</xdr:rowOff>
    </xdr:to>
    <xdr:cxnSp macro="">
      <xdr:nvCxnSpPr>
        <xdr:cNvPr id="656" name="直線コネクタ 655">
          <a:extLst>
            <a:ext uri="{FF2B5EF4-FFF2-40B4-BE49-F238E27FC236}">
              <a16:creationId xmlns:a16="http://schemas.microsoft.com/office/drawing/2014/main" id="{3A203CAF-D278-42A7-BBF8-05D91237F3FE}"/>
            </a:ext>
          </a:extLst>
        </xdr:cNvPr>
        <xdr:cNvCxnSpPr/>
      </xdr:nvCxnSpPr>
      <xdr:spPr>
        <a:xfrm>
          <a:off x="15481300" y="1045518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92891</xdr:rowOff>
    </xdr:from>
    <xdr:to>
      <xdr:col>76</xdr:col>
      <xdr:colOff>165100</xdr:colOff>
      <xdr:row>61</xdr:row>
      <xdr:rowOff>23041</xdr:rowOff>
    </xdr:to>
    <xdr:sp macro="" textlink="">
      <xdr:nvSpPr>
        <xdr:cNvPr id="657" name="楕円 656">
          <a:extLst>
            <a:ext uri="{FF2B5EF4-FFF2-40B4-BE49-F238E27FC236}">
              <a16:creationId xmlns:a16="http://schemas.microsoft.com/office/drawing/2014/main" id="{941AE12F-62D8-475E-8BC6-6CC3CACC5D27}"/>
            </a:ext>
          </a:extLst>
        </xdr:cNvPr>
        <xdr:cNvSpPr/>
      </xdr:nvSpPr>
      <xdr:spPr>
        <a:xfrm>
          <a:off x="14541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143691</xdr:rowOff>
    </xdr:from>
    <xdr:to>
      <xdr:col>81</xdr:col>
      <xdr:colOff>50800</xdr:colOff>
      <xdr:row>60</xdr:row>
      <xdr:rowOff>168184</xdr:rowOff>
    </xdr:to>
    <xdr:cxnSp macro="">
      <xdr:nvCxnSpPr>
        <xdr:cNvPr id="658" name="直線コネクタ 657">
          <a:extLst>
            <a:ext uri="{FF2B5EF4-FFF2-40B4-BE49-F238E27FC236}">
              <a16:creationId xmlns:a16="http://schemas.microsoft.com/office/drawing/2014/main" id="{1461248D-C182-4BCB-8464-2996885A0C10}"/>
            </a:ext>
          </a:extLst>
        </xdr:cNvPr>
        <xdr:cNvCxnSpPr/>
      </xdr:nvCxnSpPr>
      <xdr:spPr>
        <a:xfrm>
          <a:off x="14592300" y="1043069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66766</xdr:rowOff>
    </xdr:from>
    <xdr:to>
      <xdr:col>72</xdr:col>
      <xdr:colOff>38100</xdr:colOff>
      <xdr:row>60</xdr:row>
      <xdr:rowOff>168366</xdr:rowOff>
    </xdr:to>
    <xdr:sp macro="" textlink="">
      <xdr:nvSpPr>
        <xdr:cNvPr id="659" name="楕円 658">
          <a:extLst>
            <a:ext uri="{FF2B5EF4-FFF2-40B4-BE49-F238E27FC236}">
              <a16:creationId xmlns:a16="http://schemas.microsoft.com/office/drawing/2014/main" id="{F4411375-18D1-49A4-962D-22A104EC1CE7}"/>
            </a:ext>
          </a:extLst>
        </xdr:cNvPr>
        <xdr:cNvSpPr/>
      </xdr:nvSpPr>
      <xdr:spPr>
        <a:xfrm>
          <a:off x="13652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117566</xdr:rowOff>
    </xdr:from>
    <xdr:to>
      <xdr:col>76</xdr:col>
      <xdr:colOff>114300</xdr:colOff>
      <xdr:row>60</xdr:row>
      <xdr:rowOff>143691</xdr:rowOff>
    </xdr:to>
    <xdr:cxnSp macro="">
      <xdr:nvCxnSpPr>
        <xdr:cNvPr id="660" name="直線コネクタ 659">
          <a:extLst>
            <a:ext uri="{FF2B5EF4-FFF2-40B4-BE49-F238E27FC236}">
              <a16:creationId xmlns:a16="http://schemas.microsoft.com/office/drawing/2014/main" id="{42B49851-17F1-4856-B796-EDB6253C49F8}"/>
            </a:ext>
          </a:extLst>
        </xdr:cNvPr>
        <xdr:cNvCxnSpPr/>
      </xdr:nvCxnSpPr>
      <xdr:spPr>
        <a:xfrm>
          <a:off x="13703300" y="104045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40640</xdr:rowOff>
    </xdr:from>
    <xdr:to>
      <xdr:col>67</xdr:col>
      <xdr:colOff>101600</xdr:colOff>
      <xdr:row>60</xdr:row>
      <xdr:rowOff>142240</xdr:rowOff>
    </xdr:to>
    <xdr:sp macro="" textlink="">
      <xdr:nvSpPr>
        <xdr:cNvPr id="661" name="楕円 660">
          <a:extLst>
            <a:ext uri="{FF2B5EF4-FFF2-40B4-BE49-F238E27FC236}">
              <a16:creationId xmlns:a16="http://schemas.microsoft.com/office/drawing/2014/main" id="{457B1479-4BFA-43C0-8622-097E36B1ABF8}"/>
            </a:ext>
          </a:extLst>
        </xdr:cNvPr>
        <xdr:cNvSpPr/>
      </xdr:nvSpPr>
      <xdr:spPr>
        <a:xfrm>
          <a:off x="12763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91440</xdr:rowOff>
    </xdr:from>
    <xdr:to>
      <xdr:col>71</xdr:col>
      <xdr:colOff>177800</xdr:colOff>
      <xdr:row>60</xdr:row>
      <xdr:rowOff>117566</xdr:rowOff>
    </xdr:to>
    <xdr:cxnSp macro="">
      <xdr:nvCxnSpPr>
        <xdr:cNvPr id="662" name="直線コネクタ 661">
          <a:extLst>
            <a:ext uri="{FF2B5EF4-FFF2-40B4-BE49-F238E27FC236}">
              <a16:creationId xmlns:a16="http://schemas.microsoft.com/office/drawing/2014/main" id="{50582270-B858-47ED-9553-C7AF08BB1DCC}"/>
            </a:ext>
          </a:extLst>
        </xdr:cNvPr>
        <xdr:cNvCxnSpPr/>
      </xdr:nvCxnSpPr>
      <xdr:spPr>
        <a:xfrm>
          <a:off x="12814300" y="103784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AD80F1DF-8EE0-4FFB-A58A-7A0390B3AC79}"/>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85198A88-1579-4810-820B-BD72BFEC53C4}"/>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0A13B701-99BA-4BB8-A44F-6F7B5F5A7187}"/>
            </a:ext>
          </a:extLst>
        </xdr:cNvPr>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F93713A4-F95A-4201-8186-7A5401B598D4}"/>
            </a:ext>
          </a:extLst>
        </xdr:cNvPr>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38661</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247E4494-0BD0-435A-A71A-4972F9716B10}"/>
            </a:ext>
          </a:extLst>
        </xdr:cNvPr>
        <xdr:cNvSpPr txBox="1"/>
      </xdr:nvSpPr>
      <xdr:spPr>
        <a:xfrm>
          <a:off x="15266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B2D0016B-0370-48D6-8B96-2E2BB5A6B380}"/>
            </a:ext>
          </a:extLst>
        </xdr:cNvPr>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159493</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8D3C2B72-8C3C-4D3B-95AD-7F42DDE94EE0}"/>
            </a:ext>
          </a:extLst>
        </xdr:cNvPr>
        <xdr:cNvSpPr txBox="1"/>
      </xdr:nvSpPr>
      <xdr:spPr>
        <a:xfrm>
          <a:off x="13500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133367</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E0D38B2D-2B78-4EC6-B3A6-8AA6B430F941}"/>
            </a:ext>
          </a:extLst>
        </xdr:cNvPr>
        <xdr:cNvSpPr txBox="1"/>
      </xdr:nvSpPr>
      <xdr:spPr>
        <a:xfrm>
          <a:off x="12611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26CAA64C-0C2C-44FD-98C7-68DE128C4E2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C3FA6595-0CF6-448F-A326-05E377B76F5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4CC163EA-65BB-41FD-9B59-76DCCD8C102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79DC39E0-DBD8-437F-9D79-0898B1EC063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3D92A339-FC86-4CE1-BE9F-5B9C34C90BA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6C88F9A3-71AB-4206-A3CD-F3B31519577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739AE6A2-CE13-40F9-A34C-440FF9A2CC6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1BC15C91-016A-4714-9A12-5448CE5AE1E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21F5E2F5-AFEF-481E-B052-C6FABA5715F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F4863F0C-E7EF-4C06-A7ED-044FB669B81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873EF16B-D19A-4637-8A94-E7E262EC085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0F5EEC52-CE00-44D3-A5D4-3BB7E55D973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3DC3AE01-5564-4C0C-9F26-B76F70CF86D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0EF6666C-C850-4D49-843E-323DD5ADFFF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50ED4926-1936-4F28-B342-BA0F6F95A4A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C5303094-E695-4D05-853E-B6AA5F1B90E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EA40D946-A01E-4477-89AF-9F5661C5BD1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8A252291-375D-4F06-BC2A-7DB8772FE62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7E205556-4D3A-4241-AA55-4D7DD0BC8B1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F2DA3246-A3A3-46D1-A1CB-48BADE6E562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C96CB516-D993-49B7-8174-40957D9E90E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39404429-1A3E-4AF2-A355-0B0E02BA3E8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6DBC8E48-5459-47DF-8F76-CD8729C4334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a:extLst>
            <a:ext uri="{FF2B5EF4-FFF2-40B4-BE49-F238E27FC236}">
              <a16:creationId xmlns:a16="http://schemas.microsoft.com/office/drawing/2014/main" id="{3A4E0947-5F09-4D15-8EE8-4D02799015CB}"/>
            </a:ext>
          </a:extLst>
        </xdr:cNvPr>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54492291-3F6D-46F7-A70E-FA4F29C05582}"/>
            </a:ext>
          </a:extLst>
        </xdr:cNvPr>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a:extLst>
            <a:ext uri="{FF2B5EF4-FFF2-40B4-BE49-F238E27FC236}">
              <a16:creationId xmlns:a16="http://schemas.microsoft.com/office/drawing/2014/main" id="{93868F60-A27C-48FA-A2E8-BB3798844CD3}"/>
            </a:ext>
          </a:extLst>
        </xdr:cNvPr>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E4FD504E-CF4B-416C-B66A-96C29419053A}"/>
            </a:ext>
          </a:extLst>
        </xdr:cNvPr>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a:extLst>
            <a:ext uri="{FF2B5EF4-FFF2-40B4-BE49-F238E27FC236}">
              <a16:creationId xmlns:a16="http://schemas.microsoft.com/office/drawing/2014/main" id="{5E9554C7-8877-4A0B-9844-4972348E60C5}"/>
            </a:ext>
          </a:extLst>
        </xdr:cNvPr>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166387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261108F8-8D21-4DF9-9458-BAD58C3F787B}"/>
            </a:ext>
          </a:extLst>
        </xdr:cNvPr>
        <xdr:cNvSpPr txBox="1"/>
      </xdr:nvSpPr>
      <xdr:spPr>
        <a:xfrm>
          <a:off x="22199600" y="10624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a:extLst>
            <a:ext uri="{FF2B5EF4-FFF2-40B4-BE49-F238E27FC236}">
              <a16:creationId xmlns:a16="http://schemas.microsoft.com/office/drawing/2014/main" id="{8A348A86-6BBE-4423-A3B6-14F316755321}"/>
            </a:ext>
          </a:extLst>
        </xdr:cNvPr>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1" name="フローチャート: 判断 700">
          <a:extLst>
            <a:ext uri="{FF2B5EF4-FFF2-40B4-BE49-F238E27FC236}">
              <a16:creationId xmlns:a16="http://schemas.microsoft.com/office/drawing/2014/main" id="{72AA3F52-707D-40C7-9249-BDF732E5DF41}"/>
            </a:ext>
          </a:extLst>
        </xdr:cNvPr>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36830</xdr:rowOff>
    </xdr:from>
    <xdr:to>
      <xdr:col>107</xdr:col>
      <xdr:colOff>101600</xdr:colOff>
      <xdr:row>63</xdr:row>
      <xdr:rowOff>138430</xdr:rowOff>
    </xdr:to>
    <xdr:sp macro="" textlink="">
      <xdr:nvSpPr>
        <xdr:cNvPr id="702" name="フローチャート: 判断 701">
          <a:extLst>
            <a:ext uri="{FF2B5EF4-FFF2-40B4-BE49-F238E27FC236}">
              <a16:creationId xmlns:a16="http://schemas.microsoft.com/office/drawing/2014/main" id="{2D0FE9DD-2BE8-45D6-ACA4-BD0715C30E9A}"/>
            </a:ext>
          </a:extLst>
        </xdr:cNvPr>
        <xdr:cNvSpPr/>
      </xdr:nvSpPr>
      <xdr:spPr>
        <a:xfrm>
          <a:off x="20383500" y="108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703" name="フローチャート: 判断 702">
          <a:extLst>
            <a:ext uri="{FF2B5EF4-FFF2-40B4-BE49-F238E27FC236}">
              <a16:creationId xmlns:a16="http://schemas.microsoft.com/office/drawing/2014/main" id="{66709128-E9BE-4A68-99D4-60F925380D81}"/>
            </a:ext>
          </a:extLst>
        </xdr:cNvPr>
        <xdr:cNvSpPr/>
      </xdr:nvSpPr>
      <xdr:spPr>
        <a:xfrm>
          <a:off x="19494500" y="108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40640</xdr:rowOff>
    </xdr:from>
    <xdr:to>
      <xdr:col>98</xdr:col>
      <xdr:colOff>38100</xdr:colOff>
      <xdr:row>63</xdr:row>
      <xdr:rowOff>142240</xdr:rowOff>
    </xdr:to>
    <xdr:sp macro="" textlink="">
      <xdr:nvSpPr>
        <xdr:cNvPr id="704" name="フローチャート: 判断 703">
          <a:extLst>
            <a:ext uri="{FF2B5EF4-FFF2-40B4-BE49-F238E27FC236}">
              <a16:creationId xmlns:a16="http://schemas.microsoft.com/office/drawing/2014/main" id="{DF14C5EB-724E-48BA-B65B-5F92EED50437}"/>
            </a:ext>
          </a:extLst>
        </xdr:cNvPr>
        <xdr:cNvSpPr/>
      </xdr:nvSpPr>
      <xdr:spPr>
        <a:xfrm>
          <a:off x="18605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122830E1-518E-4058-94F9-DEB889D4196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7A23A41-60C0-4B17-BB04-1D665A39756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4B929727-DA34-4A6F-906A-C4CC797D341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16210C74-6818-40AF-BC89-49B20908710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D6F58691-5B4B-4A2E-8681-2440A2DDB4E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710" name="楕円 709">
          <a:extLst>
            <a:ext uri="{FF2B5EF4-FFF2-40B4-BE49-F238E27FC236}">
              <a16:creationId xmlns:a16="http://schemas.microsoft.com/office/drawing/2014/main" id="{5A2BFC4B-C6CE-4127-ADC4-148C53E56DC4}"/>
            </a:ext>
          </a:extLst>
        </xdr:cNvPr>
        <xdr:cNvSpPr/>
      </xdr:nvSpPr>
      <xdr:spPr>
        <a:xfrm>
          <a:off x="22110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E489ABCB-EC2C-4945-9593-741B81C6881B}"/>
            </a:ext>
          </a:extLst>
        </xdr:cNvPr>
        <xdr:cNvSpPr txBox="1"/>
      </xdr:nvSpPr>
      <xdr:spPr>
        <a:xfrm>
          <a:off x="22199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712" name="楕円 711">
          <a:extLst>
            <a:ext uri="{FF2B5EF4-FFF2-40B4-BE49-F238E27FC236}">
              <a16:creationId xmlns:a16="http://schemas.microsoft.com/office/drawing/2014/main" id="{411E2508-6B5A-4C01-A3D0-D078B74FA944}"/>
            </a:ext>
          </a:extLst>
        </xdr:cNvPr>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118110</xdr:rowOff>
    </xdr:from>
    <xdr:to>
      <xdr:col>116</xdr:col>
      <xdr:colOff>63500</xdr:colOff>
      <xdr:row>63</xdr:row>
      <xdr:rowOff>118110</xdr:rowOff>
    </xdr:to>
    <xdr:cxnSp macro="">
      <xdr:nvCxnSpPr>
        <xdr:cNvPr id="713" name="直線コネクタ 712">
          <a:extLst>
            <a:ext uri="{FF2B5EF4-FFF2-40B4-BE49-F238E27FC236}">
              <a16:creationId xmlns:a16="http://schemas.microsoft.com/office/drawing/2014/main" id="{339E1B69-632C-4497-B39D-ABB629EE489B}"/>
            </a:ext>
          </a:extLst>
        </xdr:cNvPr>
        <xdr:cNvCxnSpPr/>
      </xdr:nvCxnSpPr>
      <xdr:spPr>
        <a:xfrm>
          <a:off x="21323300" y="1091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67310</xdr:rowOff>
    </xdr:from>
    <xdr:to>
      <xdr:col>107</xdr:col>
      <xdr:colOff>101600</xdr:colOff>
      <xdr:row>63</xdr:row>
      <xdr:rowOff>168910</xdr:rowOff>
    </xdr:to>
    <xdr:sp macro="" textlink="">
      <xdr:nvSpPr>
        <xdr:cNvPr id="714" name="楕円 713">
          <a:extLst>
            <a:ext uri="{FF2B5EF4-FFF2-40B4-BE49-F238E27FC236}">
              <a16:creationId xmlns:a16="http://schemas.microsoft.com/office/drawing/2014/main" id="{7F0642CA-9C5F-4AE5-B0E5-7BFC8356EF15}"/>
            </a:ext>
          </a:extLst>
        </xdr:cNvPr>
        <xdr:cNvSpPr/>
      </xdr:nvSpPr>
      <xdr:spPr>
        <a:xfrm>
          <a:off x="20383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118110</xdr:rowOff>
    </xdr:from>
    <xdr:to>
      <xdr:col>111</xdr:col>
      <xdr:colOff>177800</xdr:colOff>
      <xdr:row>63</xdr:row>
      <xdr:rowOff>118110</xdr:rowOff>
    </xdr:to>
    <xdr:cxnSp macro="">
      <xdr:nvCxnSpPr>
        <xdr:cNvPr id="715" name="直線コネクタ 714">
          <a:extLst>
            <a:ext uri="{FF2B5EF4-FFF2-40B4-BE49-F238E27FC236}">
              <a16:creationId xmlns:a16="http://schemas.microsoft.com/office/drawing/2014/main" id="{2F36DAED-A3CC-4410-9C79-F221285DB9CF}"/>
            </a:ext>
          </a:extLst>
        </xdr:cNvPr>
        <xdr:cNvCxnSpPr/>
      </xdr:nvCxnSpPr>
      <xdr:spPr>
        <a:xfrm>
          <a:off x="20434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71120</xdr:rowOff>
    </xdr:from>
    <xdr:to>
      <xdr:col>102</xdr:col>
      <xdr:colOff>165100</xdr:colOff>
      <xdr:row>64</xdr:row>
      <xdr:rowOff>1270</xdr:rowOff>
    </xdr:to>
    <xdr:sp macro="" textlink="">
      <xdr:nvSpPr>
        <xdr:cNvPr id="716" name="楕円 715">
          <a:extLst>
            <a:ext uri="{FF2B5EF4-FFF2-40B4-BE49-F238E27FC236}">
              <a16:creationId xmlns:a16="http://schemas.microsoft.com/office/drawing/2014/main" id="{0F2536A9-C0EC-44B0-A1A6-47C2A5507049}"/>
            </a:ext>
          </a:extLst>
        </xdr:cNvPr>
        <xdr:cNvSpPr/>
      </xdr:nvSpPr>
      <xdr:spPr>
        <a:xfrm>
          <a:off x="19494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118110</xdr:rowOff>
    </xdr:from>
    <xdr:to>
      <xdr:col>107</xdr:col>
      <xdr:colOff>50800</xdr:colOff>
      <xdr:row>63</xdr:row>
      <xdr:rowOff>121920</xdr:rowOff>
    </xdr:to>
    <xdr:cxnSp macro="">
      <xdr:nvCxnSpPr>
        <xdr:cNvPr id="717" name="直線コネクタ 716">
          <a:extLst>
            <a:ext uri="{FF2B5EF4-FFF2-40B4-BE49-F238E27FC236}">
              <a16:creationId xmlns:a16="http://schemas.microsoft.com/office/drawing/2014/main" id="{4C4B1CBC-FCEA-4B81-973F-455B0FCD7CDC}"/>
            </a:ext>
          </a:extLst>
        </xdr:cNvPr>
        <xdr:cNvCxnSpPr/>
      </xdr:nvCxnSpPr>
      <xdr:spPr>
        <a:xfrm flipV="1">
          <a:off x="19545300" y="1091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71120</xdr:rowOff>
    </xdr:from>
    <xdr:to>
      <xdr:col>98</xdr:col>
      <xdr:colOff>38100</xdr:colOff>
      <xdr:row>64</xdr:row>
      <xdr:rowOff>1270</xdr:rowOff>
    </xdr:to>
    <xdr:sp macro="" textlink="">
      <xdr:nvSpPr>
        <xdr:cNvPr id="718" name="楕円 717">
          <a:extLst>
            <a:ext uri="{FF2B5EF4-FFF2-40B4-BE49-F238E27FC236}">
              <a16:creationId xmlns:a16="http://schemas.microsoft.com/office/drawing/2014/main" id="{78769047-572A-4926-9345-AB10C3D69141}"/>
            </a:ext>
          </a:extLst>
        </xdr:cNvPr>
        <xdr:cNvSpPr/>
      </xdr:nvSpPr>
      <xdr:spPr>
        <a:xfrm>
          <a:off x="18605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121920</xdr:rowOff>
    </xdr:from>
    <xdr:to>
      <xdr:col>102</xdr:col>
      <xdr:colOff>114300</xdr:colOff>
      <xdr:row>63</xdr:row>
      <xdr:rowOff>121920</xdr:rowOff>
    </xdr:to>
    <xdr:cxnSp macro="">
      <xdr:nvCxnSpPr>
        <xdr:cNvPr id="719" name="直線コネクタ 718">
          <a:extLst>
            <a:ext uri="{FF2B5EF4-FFF2-40B4-BE49-F238E27FC236}">
              <a16:creationId xmlns:a16="http://schemas.microsoft.com/office/drawing/2014/main" id="{D0C2A787-F2E2-4CB8-82E7-F0EFF39BA315}"/>
            </a:ext>
          </a:extLst>
        </xdr:cNvPr>
        <xdr:cNvCxnSpPr/>
      </xdr:nvCxnSpPr>
      <xdr:spPr>
        <a:xfrm>
          <a:off x="18656300" y="1092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720" name="n_1aveValue【保健センター・保健所】&#10;一人当たり面積">
          <a:extLst>
            <a:ext uri="{FF2B5EF4-FFF2-40B4-BE49-F238E27FC236}">
              <a16:creationId xmlns:a16="http://schemas.microsoft.com/office/drawing/2014/main" id="{2740E859-59C6-4FEB-A65E-D61FAA11A0A0}"/>
            </a:ext>
          </a:extLst>
        </xdr:cNvPr>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154957</xdr:rowOff>
    </xdr:from>
    <xdr:ext cx="469744" cy="259045"/>
    <xdr:sp macro="" textlink="">
      <xdr:nvSpPr>
        <xdr:cNvPr id="721" name="n_2aveValue【保健センター・保健所】&#10;一人当たり面積">
          <a:extLst>
            <a:ext uri="{FF2B5EF4-FFF2-40B4-BE49-F238E27FC236}">
              <a16:creationId xmlns:a16="http://schemas.microsoft.com/office/drawing/2014/main" id="{228CAD97-C71E-451D-9CD7-16BE9B718EDC}"/>
            </a:ext>
          </a:extLst>
        </xdr:cNvPr>
        <xdr:cNvSpPr txBox="1"/>
      </xdr:nvSpPr>
      <xdr:spPr>
        <a:xfrm>
          <a:off x="20199427" y="1061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154957</xdr:rowOff>
    </xdr:from>
    <xdr:ext cx="469744" cy="259045"/>
    <xdr:sp macro="" textlink="">
      <xdr:nvSpPr>
        <xdr:cNvPr id="722" name="n_3aveValue【保健センター・保健所】&#10;一人当たり面積">
          <a:extLst>
            <a:ext uri="{FF2B5EF4-FFF2-40B4-BE49-F238E27FC236}">
              <a16:creationId xmlns:a16="http://schemas.microsoft.com/office/drawing/2014/main" id="{C8655422-E117-4108-AE68-7EA446449692}"/>
            </a:ext>
          </a:extLst>
        </xdr:cNvPr>
        <xdr:cNvSpPr txBox="1"/>
      </xdr:nvSpPr>
      <xdr:spPr>
        <a:xfrm>
          <a:off x="19310427" y="1061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158767</xdr:rowOff>
    </xdr:from>
    <xdr:ext cx="469744" cy="259045"/>
    <xdr:sp macro="" textlink="">
      <xdr:nvSpPr>
        <xdr:cNvPr id="723" name="n_4aveValue【保健センター・保健所】&#10;一人当たり面積">
          <a:extLst>
            <a:ext uri="{FF2B5EF4-FFF2-40B4-BE49-F238E27FC236}">
              <a16:creationId xmlns:a16="http://schemas.microsoft.com/office/drawing/2014/main" id="{691ED8BF-70F6-40CE-9F26-3A8D5BC8F12A}"/>
            </a:ext>
          </a:extLst>
        </xdr:cNvPr>
        <xdr:cNvSpPr txBox="1"/>
      </xdr:nvSpPr>
      <xdr:spPr>
        <a:xfrm>
          <a:off x="18421427" y="1061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724" name="n_1mainValue【保健センター・保健所】&#10;一人当たり面積">
          <a:extLst>
            <a:ext uri="{FF2B5EF4-FFF2-40B4-BE49-F238E27FC236}">
              <a16:creationId xmlns:a16="http://schemas.microsoft.com/office/drawing/2014/main" id="{7C32B115-7415-4EED-8F3A-057C0C5D3D7E}"/>
            </a:ext>
          </a:extLst>
        </xdr:cNvPr>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725" name="n_2mainValue【保健センター・保健所】&#10;一人当たり面積">
          <a:extLst>
            <a:ext uri="{FF2B5EF4-FFF2-40B4-BE49-F238E27FC236}">
              <a16:creationId xmlns:a16="http://schemas.microsoft.com/office/drawing/2014/main" id="{74ACD1F0-C97A-44DA-8F9B-1FED81726991}"/>
            </a:ext>
          </a:extLst>
        </xdr:cNvPr>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163847</xdr:rowOff>
    </xdr:from>
    <xdr:ext cx="469744" cy="259045"/>
    <xdr:sp macro="" textlink="">
      <xdr:nvSpPr>
        <xdr:cNvPr id="726" name="n_3mainValue【保健センター・保健所】&#10;一人当たり面積">
          <a:extLst>
            <a:ext uri="{FF2B5EF4-FFF2-40B4-BE49-F238E27FC236}">
              <a16:creationId xmlns:a16="http://schemas.microsoft.com/office/drawing/2014/main" id="{6B73F873-C9FB-43DE-8723-E6320497ACD5}"/>
            </a:ext>
          </a:extLst>
        </xdr:cNvPr>
        <xdr:cNvSpPr txBox="1"/>
      </xdr:nvSpPr>
      <xdr:spPr>
        <a:xfrm>
          <a:off x="19310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163847</xdr:rowOff>
    </xdr:from>
    <xdr:ext cx="469744" cy="259045"/>
    <xdr:sp macro="" textlink="">
      <xdr:nvSpPr>
        <xdr:cNvPr id="727" name="n_4mainValue【保健センター・保健所】&#10;一人当たり面積">
          <a:extLst>
            <a:ext uri="{FF2B5EF4-FFF2-40B4-BE49-F238E27FC236}">
              <a16:creationId xmlns:a16="http://schemas.microsoft.com/office/drawing/2014/main" id="{6EDDE917-E1AE-4670-BA62-ABF3D6C0D79E}"/>
            </a:ext>
          </a:extLst>
        </xdr:cNvPr>
        <xdr:cNvSpPr txBox="1"/>
      </xdr:nvSpPr>
      <xdr:spPr>
        <a:xfrm>
          <a:off x="18421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C26DEAEB-60CF-404F-B8B2-6A657D44455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9BB7E2A3-161F-4087-8241-9ACE82DBA83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C011FD1F-3881-4081-BD57-74F972FFA35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A5CCCF98-2813-4467-ABF8-496FAAD09BF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8D857BBD-ED0A-43AE-A0A7-F00C7523789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E93F8D2-B929-4CE6-9D19-16B825B8C27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7037EBB2-2C34-4EB7-833D-AE4CD9E36A1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12071662-FC4F-4C6F-A319-8B4B82D665D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23CDC94A-5F87-4F05-9607-8917D981971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820689BF-68FE-4ED5-A555-3C0E5245575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C8D8DA4E-5FDC-4E5F-BD32-B63F8C5A855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A7AE2C70-5753-422D-803F-1F55956195A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a:extLst>
            <a:ext uri="{FF2B5EF4-FFF2-40B4-BE49-F238E27FC236}">
              <a16:creationId xmlns:a16="http://schemas.microsoft.com/office/drawing/2014/main" id="{1E0A60F5-BDD8-49CE-BF4A-B3DED924BEC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7822CB4E-88C5-4191-B820-F01D72FC730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DD9A67CB-2363-4F78-B3F2-8C1C689E22C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5D7C8F1A-2ECA-4F19-9AA5-8892A320FB2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30032977-3B9F-4038-873F-BDA31DB469A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ED7FABA2-415E-458C-BA28-DCA239A15C7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8F1F649F-1A42-4B9F-B239-60A96D1F3FE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33B8B8FF-B3F7-4E99-87F0-705B42F770A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F2C39FA7-F7A0-4DE8-BDC6-0EA754C00A9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87E654CB-DE2C-477C-A698-28540562751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a:extLst>
            <a:ext uri="{FF2B5EF4-FFF2-40B4-BE49-F238E27FC236}">
              <a16:creationId xmlns:a16="http://schemas.microsoft.com/office/drawing/2014/main" id="{68625571-15BF-48A1-B66B-D10C6783D92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070FFE29-F96F-41FB-A395-31D61280489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a:extLst>
            <a:ext uri="{FF2B5EF4-FFF2-40B4-BE49-F238E27FC236}">
              <a16:creationId xmlns:a16="http://schemas.microsoft.com/office/drawing/2014/main" id="{97460D15-2D47-4C35-AE8A-D72B702F91D1}"/>
            </a:ext>
          </a:extLst>
        </xdr:cNvPr>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5514EA03-3306-4D4B-8E40-5429D058B56E}"/>
            </a:ext>
          </a:extLst>
        </xdr:cNvPr>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a:extLst>
            <a:ext uri="{FF2B5EF4-FFF2-40B4-BE49-F238E27FC236}">
              <a16:creationId xmlns:a16="http://schemas.microsoft.com/office/drawing/2014/main" id="{F2A7B169-29C6-4C95-9CBD-3859942B622C}"/>
            </a:ext>
          </a:extLst>
        </xdr:cNvPr>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14F442A6-5F88-47CE-918C-614F0AC708F8}"/>
            </a:ext>
          </a:extLst>
        </xdr:cNvPr>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a:extLst>
            <a:ext uri="{FF2B5EF4-FFF2-40B4-BE49-F238E27FC236}">
              <a16:creationId xmlns:a16="http://schemas.microsoft.com/office/drawing/2014/main" id="{7E6B43BB-0C61-4852-91BD-24A9B1CEDAAC}"/>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133366</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21BAB391-AECE-46B9-A1E6-A3333A4EAC96}"/>
            </a:ext>
          </a:extLst>
        </xdr:cNvPr>
        <xdr:cNvSpPr txBox="1"/>
      </xdr:nvSpPr>
      <xdr:spPr>
        <a:xfrm>
          <a:off x="16357600" y="14020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a:extLst>
            <a:ext uri="{FF2B5EF4-FFF2-40B4-BE49-F238E27FC236}">
              <a16:creationId xmlns:a16="http://schemas.microsoft.com/office/drawing/2014/main" id="{4E964FE2-331B-40EA-9181-28510228317E}"/>
            </a:ext>
          </a:extLst>
        </xdr:cNvPr>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a:extLst>
            <a:ext uri="{FF2B5EF4-FFF2-40B4-BE49-F238E27FC236}">
              <a16:creationId xmlns:a16="http://schemas.microsoft.com/office/drawing/2014/main" id="{4AC98509-B0AF-40C9-93BE-BCFAC7CBD300}"/>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160655</xdr:rowOff>
    </xdr:from>
    <xdr:to>
      <xdr:col>76</xdr:col>
      <xdr:colOff>165100</xdr:colOff>
      <xdr:row>82</xdr:row>
      <xdr:rowOff>90805</xdr:rowOff>
    </xdr:to>
    <xdr:sp macro="" textlink="">
      <xdr:nvSpPr>
        <xdr:cNvPr id="760" name="フローチャート: 判断 759">
          <a:extLst>
            <a:ext uri="{FF2B5EF4-FFF2-40B4-BE49-F238E27FC236}">
              <a16:creationId xmlns:a16="http://schemas.microsoft.com/office/drawing/2014/main" id="{8FD2FF4E-6498-459A-87DC-C2B72BBD8F7A}"/>
            </a:ext>
          </a:extLst>
        </xdr:cNvPr>
        <xdr:cNvSpPr/>
      </xdr:nvSpPr>
      <xdr:spPr>
        <a:xfrm>
          <a:off x="14541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761" name="フローチャート: 判断 760">
          <a:extLst>
            <a:ext uri="{FF2B5EF4-FFF2-40B4-BE49-F238E27FC236}">
              <a16:creationId xmlns:a16="http://schemas.microsoft.com/office/drawing/2014/main" id="{AED904AB-96A8-4DC9-8770-55F98E4C9996}"/>
            </a:ext>
          </a:extLst>
        </xdr:cNvPr>
        <xdr:cNvSpPr/>
      </xdr:nvSpPr>
      <xdr:spPr>
        <a:xfrm>
          <a:off x="13652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128270</xdr:rowOff>
    </xdr:from>
    <xdr:to>
      <xdr:col>67</xdr:col>
      <xdr:colOff>101600</xdr:colOff>
      <xdr:row>82</xdr:row>
      <xdr:rowOff>58420</xdr:rowOff>
    </xdr:to>
    <xdr:sp macro="" textlink="">
      <xdr:nvSpPr>
        <xdr:cNvPr id="762" name="フローチャート: 判断 761">
          <a:extLst>
            <a:ext uri="{FF2B5EF4-FFF2-40B4-BE49-F238E27FC236}">
              <a16:creationId xmlns:a16="http://schemas.microsoft.com/office/drawing/2014/main" id="{EEE95281-09F6-4018-894F-6C127321D99E}"/>
            </a:ext>
          </a:extLst>
        </xdr:cNvPr>
        <xdr:cNvSpPr/>
      </xdr:nvSpPr>
      <xdr:spPr>
        <a:xfrm>
          <a:off x="1276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F9327675-7876-4B9C-9E64-207A73C47E5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388A2D76-D62E-4E12-9B59-E9976B1A717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43FBD450-02BD-44CE-B3E0-39E22769A1C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FBD2688C-D96D-4682-9AAB-87925207CF3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9D1F837C-ECB7-4508-A5DE-6A06984316C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768" name="楕円 767">
          <a:extLst>
            <a:ext uri="{FF2B5EF4-FFF2-40B4-BE49-F238E27FC236}">
              <a16:creationId xmlns:a16="http://schemas.microsoft.com/office/drawing/2014/main" id="{D2A325D7-25AC-4AB1-991F-6D4056C5C1A0}"/>
            </a:ext>
          </a:extLst>
        </xdr:cNvPr>
        <xdr:cNvSpPr/>
      </xdr:nvSpPr>
      <xdr:spPr>
        <a:xfrm>
          <a:off x="162687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118763</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63C75296-7E32-438E-95FB-7BB0D5240C70}"/>
            </a:ext>
          </a:extLst>
        </xdr:cNvPr>
        <xdr:cNvSpPr txBox="1"/>
      </xdr:nvSpPr>
      <xdr:spPr>
        <a:xfrm>
          <a:off x="16357600"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53975</xdr:rowOff>
    </xdr:from>
    <xdr:to>
      <xdr:col>81</xdr:col>
      <xdr:colOff>101600</xdr:colOff>
      <xdr:row>81</xdr:row>
      <xdr:rowOff>155575</xdr:rowOff>
    </xdr:to>
    <xdr:sp macro="" textlink="">
      <xdr:nvSpPr>
        <xdr:cNvPr id="770" name="楕円 769">
          <a:extLst>
            <a:ext uri="{FF2B5EF4-FFF2-40B4-BE49-F238E27FC236}">
              <a16:creationId xmlns:a16="http://schemas.microsoft.com/office/drawing/2014/main" id="{9CC2D5B2-B42A-4521-A6D3-581628FA5A40}"/>
            </a:ext>
          </a:extLst>
        </xdr:cNvPr>
        <xdr:cNvSpPr/>
      </xdr:nvSpPr>
      <xdr:spPr>
        <a:xfrm>
          <a:off x="15430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104775</xdr:rowOff>
    </xdr:from>
    <xdr:to>
      <xdr:col>85</xdr:col>
      <xdr:colOff>127000</xdr:colOff>
      <xdr:row>81</xdr:row>
      <xdr:rowOff>146686</xdr:rowOff>
    </xdr:to>
    <xdr:cxnSp macro="">
      <xdr:nvCxnSpPr>
        <xdr:cNvPr id="771" name="直線コネクタ 770">
          <a:extLst>
            <a:ext uri="{FF2B5EF4-FFF2-40B4-BE49-F238E27FC236}">
              <a16:creationId xmlns:a16="http://schemas.microsoft.com/office/drawing/2014/main" id="{060B29FD-4485-4D5D-B7E2-94852B567875}"/>
            </a:ext>
          </a:extLst>
        </xdr:cNvPr>
        <xdr:cNvCxnSpPr/>
      </xdr:nvCxnSpPr>
      <xdr:spPr>
        <a:xfrm>
          <a:off x="15481300" y="139922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46355</xdr:rowOff>
    </xdr:from>
    <xdr:to>
      <xdr:col>76</xdr:col>
      <xdr:colOff>165100</xdr:colOff>
      <xdr:row>80</xdr:row>
      <xdr:rowOff>147955</xdr:rowOff>
    </xdr:to>
    <xdr:sp macro="" textlink="">
      <xdr:nvSpPr>
        <xdr:cNvPr id="772" name="楕円 771">
          <a:extLst>
            <a:ext uri="{FF2B5EF4-FFF2-40B4-BE49-F238E27FC236}">
              <a16:creationId xmlns:a16="http://schemas.microsoft.com/office/drawing/2014/main" id="{8E6C769A-C1B3-411B-BD44-AB17E26B102E}"/>
            </a:ext>
          </a:extLst>
        </xdr:cNvPr>
        <xdr:cNvSpPr/>
      </xdr:nvSpPr>
      <xdr:spPr>
        <a:xfrm>
          <a:off x="14541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97155</xdr:rowOff>
    </xdr:from>
    <xdr:to>
      <xdr:col>81</xdr:col>
      <xdr:colOff>50800</xdr:colOff>
      <xdr:row>81</xdr:row>
      <xdr:rowOff>104775</xdr:rowOff>
    </xdr:to>
    <xdr:cxnSp macro="">
      <xdr:nvCxnSpPr>
        <xdr:cNvPr id="773" name="直線コネクタ 772">
          <a:extLst>
            <a:ext uri="{FF2B5EF4-FFF2-40B4-BE49-F238E27FC236}">
              <a16:creationId xmlns:a16="http://schemas.microsoft.com/office/drawing/2014/main" id="{CFD85299-C861-4CA8-8EAA-8848ED754171}"/>
            </a:ext>
          </a:extLst>
        </xdr:cNvPr>
        <xdr:cNvCxnSpPr/>
      </xdr:nvCxnSpPr>
      <xdr:spPr>
        <a:xfrm>
          <a:off x="14592300" y="13813155"/>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21589</xdr:rowOff>
    </xdr:from>
    <xdr:to>
      <xdr:col>72</xdr:col>
      <xdr:colOff>38100</xdr:colOff>
      <xdr:row>80</xdr:row>
      <xdr:rowOff>123189</xdr:rowOff>
    </xdr:to>
    <xdr:sp macro="" textlink="">
      <xdr:nvSpPr>
        <xdr:cNvPr id="774" name="楕円 773">
          <a:extLst>
            <a:ext uri="{FF2B5EF4-FFF2-40B4-BE49-F238E27FC236}">
              <a16:creationId xmlns:a16="http://schemas.microsoft.com/office/drawing/2014/main" id="{0572F408-0D3B-4F3A-A4F8-B9DDF6512EEB}"/>
            </a:ext>
          </a:extLst>
        </xdr:cNvPr>
        <xdr:cNvSpPr/>
      </xdr:nvSpPr>
      <xdr:spPr>
        <a:xfrm>
          <a:off x="13652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72389</xdr:rowOff>
    </xdr:from>
    <xdr:to>
      <xdr:col>76</xdr:col>
      <xdr:colOff>114300</xdr:colOff>
      <xdr:row>80</xdr:row>
      <xdr:rowOff>97155</xdr:rowOff>
    </xdr:to>
    <xdr:cxnSp macro="">
      <xdr:nvCxnSpPr>
        <xdr:cNvPr id="775" name="直線コネクタ 774">
          <a:extLst>
            <a:ext uri="{FF2B5EF4-FFF2-40B4-BE49-F238E27FC236}">
              <a16:creationId xmlns:a16="http://schemas.microsoft.com/office/drawing/2014/main" id="{528B8E71-9C8F-45DA-9C4D-ED904D0A9972}"/>
            </a:ext>
          </a:extLst>
        </xdr:cNvPr>
        <xdr:cNvCxnSpPr/>
      </xdr:nvCxnSpPr>
      <xdr:spPr>
        <a:xfrm>
          <a:off x="13703300" y="137883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42545</xdr:rowOff>
    </xdr:from>
    <xdr:to>
      <xdr:col>67</xdr:col>
      <xdr:colOff>101600</xdr:colOff>
      <xdr:row>80</xdr:row>
      <xdr:rowOff>144145</xdr:rowOff>
    </xdr:to>
    <xdr:sp macro="" textlink="">
      <xdr:nvSpPr>
        <xdr:cNvPr id="776" name="楕円 775">
          <a:extLst>
            <a:ext uri="{FF2B5EF4-FFF2-40B4-BE49-F238E27FC236}">
              <a16:creationId xmlns:a16="http://schemas.microsoft.com/office/drawing/2014/main" id="{1055BE9F-9D02-413C-A037-4FC9D09BF4C7}"/>
            </a:ext>
          </a:extLst>
        </xdr:cNvPr>
        <xdr:cNvSpPr/>
      </xdr:nvSpPr>
      <xdr:spPr>
        <a:xfrm>
          <a:off x="12763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72389</xdr:rowOff>
    </xdr:from>
    <xdr:to>
      <xdr:col>71</xdr:col>
      <xdr:colOff>177800</xdr:colOff>
      <xdr:row>80</xdr:row>
      <xdr:rowOff>93345</xdr:rowOff>
    </xdr:to>
    <xdr:cxnSp macro="">
      <xdr:nvCxnSpPr>
        <xdr:cNvPr id="777" name="直線コネクタ 776">
          <a:extLst>
            <a:ext uri="{FF2B5EF4-FFF2-40B4-BE49-F238E27FC236}">
              <a16:creationId xmlns:a16="http://schemas.microsoft.com/office/drawing/2014/main" id="{77D32A2C-9CED-43BB-A533-F39CEF7E3D93}"/>
            </a:ext>
          </a:extLst>
        </xdr:cNvPr>
        <xdr:cNvCxnSpPr/>
      </xdr:nvCxnSpPr>
      <xdr:spPr>
        <a:xfrm flipV="1">
          <a:off x="12814300" y="137883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778" name="n_1aveValue【消防施設】&#10;有形固定資産減価償却率">
          <a:extLst>
            <a:ext uri="{FF2B5EF4-FFF2-40B4-BE49-F238E27FC236}">
              <a16:creationId xmlns:a16="http://schemas.microsoft.com/office/drawing/2014/main" id="{67D45546-6A20-4190-B384-2F580CEE621D}"/>
            </a:ext>
          </a:extLst>
        </xdr:cNvPr>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81932</xdr:rowOff>
    </xdr:from>
    <xdr:ext cx="405111" cy="259045"/>
    <xdr:sp macro="" textlink="">
      <xdr:nvSpPr>
        <xdr:cNvPr id="779" name="n_2aveValue【消防施設】&#10;有形固定資産減価償却率">
          <a:extLst>
            <a:ext uri="{FF2B5EF4-FFF2-40B4-BE49-F238E27FC236}">
              <a16:creationId xmlns:a16="http://schemas.microsoft.com/office/drawing/2014/main" id="{05827ACD-43FF-4342-B291-D4C7C8AD407C}"/>
            </a:ext>
          </a:extLst>
        </xdr:cNvPr>
        <xdr:cNvSpPr txBox="1"/>
      </xdr:nvSpPr>
      <xdr:spPr>
        <a:xfrm>
          <a:off x="14389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72407</xdr:rowOff>
    </xdr:from>
    <xdr:ext cx="405111" cy="259045"/>
    <xdr:sp macro="" textlink="">
      <xdr:nvSpPr>
        <xdr:cNvPr id="780" name="n_3aveValue【消防施設】&#10;有形固定資産減価償却率">
          <a:extLst>
            <a:ext uri="{FF2B5EF4-FFF2-40B4-BE49-F238E27FC236}">
              <a16:creationId xmlns:a16="http://schemas.microsoft.com/office/drawing/2014/main" id="{82967DE5-91F2-4498-B3C9-E5CED03D8D3A}"/>
            </a:ext>
          </a:extLst>
        </xdr:cNvPr>
        <xdr:cNvSpPr txBox="1"/>
      </xdr:nvSpPr>
      <xdr:spPr>
        <a:xfrm>
          <a:off x="13500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49547</xdr:rowOff>
    </xdr:from>
    <xdr:ext cx="405111" cy="259045"/>
    <xdr:sp macro="" textlink="">
      <xdr:nvSpPr>
        <xdr:cNvPr id="781" name="n_4aveValue【消防施設】&#10;有形固定資産減価償却率">
          <a:extLst>
            <a:ext uri="{FF2B5EF4-FFF2-40B4-BE49-F238E27FC236}">
              <a16:creationId xmlns:a16="http://schemas.microsoft.com/office/drawing/2014/main" id="{7771D29C-8AB0-4C32-82E1-B0DD2EEF9214}"/>
            </a:ext>
          </a:extLst>
        </xdr:cNvPr>
        <xdr:cNvSpPr txBox="1"/>
      </xdr:nvSpPr>
      <xdr:spPr>
        <a:xfrm>
          <a:off x="12611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652</xdr:rowOff>
    </xdr:from>
    <xdr:ext cx="405111" cy="259045"/>
    <xdr:sp macro="" textlink="">
      <xdr:nvSpPr>
        <xdr:cNvPr id="782" name="n_1mainValue【消防施設】&#10;有形固定資産減価償却率">
          <a:extLst>
            <a:ext uri="{FF2B5EF4-FFF2-40B4-BE49-F238E27FC236}">
              <a16:creationId xmlns:a16="http://schemas.microsoft.com/office/drawing/2014/main" id="{6D4B21B2-5023-4E06-A031-022998A4C2C4}"/>
            </a:ext>
          </a:extLst>
        </xdr:cNvPr>
        <xdr:cNvSpPr txBox="1"/>
      </xdr:nvSpPr>
      <xdr:spPr>
        <a:xfrm>
          <a:off x="152660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164482</xdr:rowOff>
    </xdr:from>
    <xdr:ext cx="405111" cy="259045"/>
    <xdr:sp macro="" textlink="">
      <xdr:nvSpPr>
        <xdr:cNvPr id="783" name="n_2mainValue【消防施設】&#10;有形固定資産減価償却率">
          <a:extLst>
            <a:ext uri="{FF2B5EF4-FFF2-40B4-BE49-F238E27FC236}">
              <a16:creationId xmlns:a16="http://schemas.microsoft.com/office/drawing/2014/main" id="{D146E8EC-72A5-4921-ACC9-24934B97FD29}"/>
            </a:ext>
          </a:extLst>
        </xdr:cNvPr>
        <xdr:cNvSpPr txBox="1"/>
      </xdr:nvSpPr>
      <xdr:spPr>
        <a:xfrm>
          <a:off x="14389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139716</xdr:rowOff>
    </xdr:from>
    <xdr:ext cx="405111" cy="259045"/>
    <xdr:sp macro="" textlink="">
      <xdr:nvSpPr>
        <xdr:cNvPr id="784" name="n_3mainValue【消防施設】&#10;有形固定資産減価償却率">
          <a:extLst>
            <a:ext uri="{FF2B5EF4-FFF2-40B4-BE49-F238E27FC236}">
              <a16:creationId xmlns:a16="http://schemas.microsoft.com/office/drawing/2014/main" id="{A9615BA1-2602-4E0B-867F-1A3F170A5345}"/>
            </a:ext>
          </a:extLst>
        </xdr:cNvPr>
        <xdr:cNvSpPr txBox="1"/>
      </xdr:nvSpPr>
      <xdr:spPr>
        <a:xfrm>
          <a:off x="13500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160672</xdr:rowOff>
    </xdr:from>
    <xdr:ext cx="405111" cy="259045"/>
    <xdr:sp macro="" textlink="">
      <xdr:nvSpPr>
        <xdr:cNvPr id="785" name="n_4mainValue【消防施設】&#10;有形固定資産減価償却率">
          <a:extLst>
            <a:ext uri="{FF2B5EF4-FFF2-40B4-BE49-F238E27FC236}">
              <a16:creationId xmlns:a16="http://schemas.microsoft.com/office/drawing/2014/main" id="{0117F77B-6A72-44E0-8314-668DA134A2CB}"/>
            </a:ext>
          </a:extLst>
        </xdr:cNvPr>
        <xdr:cNvSpPr txBox="1"/>
      </xdr:nvSpPr>
      <xdr:spPr>
        <a:xfrm>
          <a:off x="12611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23AB2E54-9353-4A0F-802A-9F62F718D5B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80A4BB53-041E-4FAA-A352-4CD084BA605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9BAFDC7E-3800-4874-9584-3DB21E7BF05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23772999-414C-4803-A71D-555980941FC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3206837C-E5FB-4876-8472-C400C9A187E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A8BD8EA0-20B2-4A41-B322-B12440903B9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F61FD5ED-729B-4967-A9CB-214CDA89892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2FAB287C-CB4F-41F8-86DA-F2E7F986090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1BFAEF42-4C59-4B3B-8807-F692B5740DB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8DD39D89-6E61-4942-BDCC-C9F6479CF60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6" name="直線コネクタ 795">
          <a:extLst>
            <a:ext uri="{FF2B5EF4-FFF2-40B4-BE49-F238E27FC236}">
              <a16:creationId xmlns:a16="http://schemas.microsoft.com/office/drawing/2014/main" id="{105EC3F6-B920-42E5-A7B8-8DC8A8A9702D}"/>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7" name="テキスト ボックス 796">
          <a:extLst>
            <a:ext uri="{FF2B5EF4-FFF2-40B4-BE49-F238E27FC236}">
              <a16:creationId xmlns:a16="http://schemas.microsoft.com/office/drawing/2014/main" id="{BA02E57E-C61D-4FBE-AE24-76B9E2CD582E}"/>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8" name="直線コネクタ 797">
          <a:extLst>
            <a:ext uri="{FF2B5EF4-FFF2-40B4-BE49-F238E27FC236}">
              <a16:creationId xmlns:a16="http://schemas.microsoft.com/office/drawing/2014/main" id="{4D003F61-8FFD-4569-B366-280DD1965D44}"/>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9" name="テキスト ボックス 798">
          <a:extLst>
            <a:ext uri="{FF2B5EF4-FFF2-40B4-BE49-F238E27FC236}">
              <a16:creationId xmlns:a16="http://schemas.microsoft.com/office/drawing/2014/main" id="{824EC64C-FAE1-42C6-AD56-C58B6996221F}"/>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0" name="直線コネクタ 799">
          <a:extLst>
            <a:ext uri="{FF2B5EF4-FFF2-40B4-BE49-F238E27FC236}">
              <a16:creationId xmlns:a16="http://schemas.microsoft.com/office/drawing/2014/main" id="{33F9EA49-C51B-4C7D-BA52-CC53CB79EF4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1" name="テキスト ボックス 800">
          <a:extLst>
            <a:ext uri="{FF2B5EF4-FFF2-40B4-BE49-F238E27FC236}">
              <a16:creationId xmlns:a16="http://schemas.microsoft.com/office/drawing/2014/main" id="{E4D9BF0A-A97C-462A-822D-96FD2809BBCF}"/>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2" name="直線コネクタ 801">
          <a:extLst>
            <a:ext uri="{FF2B5EF4-FFF2-40B4-BE49-F238E27FC236}">
              <a16:creationId xmlns:a16="http://schemas.microsoft.com/office/drawing/2014/main" id="{D192671B-F582-4392-B4B9-75FEEC079A9C}"/>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3" name="テキスト ボックス 802">
          <a:extLst>
            <a:ext uri="{FF2B5EF4-FFF2-40B4-BE49-F238E27FC236}">
              <a16:creationId xmlns:a16="http://schemas.microsoft.com/office/drawing/2014/main" id="{C377916F-7727-4E2E-938E-733373BA6D12}"/>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4" name="直線コネクタ 803">
          <a:extLst>
            <a:ext uri="{FF2B5EF4-FFF2-40B4-BE49-F238E27FC236}">
              <a16:creationId xmlns:a16="http://schemas.microsoft.com/office/drawing/2014/main" id="{1BF7979A-E1A4-463A-A82A-1094794C86A3}"/>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5" name="テキスト ボックス 804">
          <a:extLst>
            <a:ext uri="{FF2B5EF4-FFF2-40B4-BE49-F238E27FC236}">
              <a16:creationId xmlns:a16="http://schemas.microsoft.com/office/drawing/2014/main" id="{09FA4935-C4E9-4ADE-9316-E27DCD176017}"/>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6" name="直線コネクタ 805">
          <a:extLst>
            <a:ext uri="{FF2B5EF4-FFF2-40B4-BE49-F238E27FC236}">
              <a16:creationId xmlns:a16="http://schemas.microsoft.com/office/drawing/2014/main" id="{33858A49-E190-46F2-B774-844FBC7BFCB4}"/>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7" name="テキスト ボックス 806">
          <a:extLst>
            <a:ext uri="{FF2B5EF4-FFF2-40B4-BE49-F238E27FC236}">
              <a16:creationId xmlns:a16="http://schemas.microsoft.com/office/drawing/2014/main" id="{8C2D8083-7483-44F1-850E-BD785F0AB7DF}"/>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a:extLst>
            <a:ext uri="{FF2B5EF4-FFF2-40B4-BE49-F238E27FC236}">
              <a16:creationId xmlns:a16="http://schemas.microsoft.com/office/drawing/2014/main" id="{6B4275AC-426B-4B3B-BBAF-1BB3D9CE7C3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a:extLst>
            <a:ext uri="{FF2B5EF4-FFF2-40B4-BE49-F238E27FC236}">
              <a16:creationId xmlns:a16="http://schemas.microsoft.com/office/drawing/2014/main" id="{321D5A6A-9157-49EE-B77D-3EBE335ACCB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a:extLst>
            <a:ext uri="{FF2B5EF4-FFF2-40B4-BE49-F238E27FC236}">
              <a16:creationId xmlns:a16="http://schemas.microsoft.com/office/drawing/2014/main" id="{31B7891F-2AA3-4914-B320-BCFC7510E8A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811" name="直線コネクタ 810">
          <a:extLst>
            <a:ext uri="{FF2B5EF4-FFF2-40B4-BE49-F238E27FC236}">
              <a16:creationId xmlns:a16="http://schemas.microsoft.com/office/drawing/2014/main" id="{BE24D98F-069F-4E3C-AC67-EC88AE55711E}"/>
            </a:ext>
          </a:extLst>
        </xdr:cNvPr>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12" name="【消防施設】&#10;一人当たり面積最小値テキスト">
          <a:extLst>
            <a:ext uri="{FF2B5EF4-FFF2-40B4-BE49-F238E27FC236}">
              <a16:creationId xmlns:a16="http://schemas.microsoft.com/office/drawing/2014/main" id="{7F3610C2-D2ED-425F-929F-4E9EC0BE49A4}"/>
            </a:ext>
          </a:extLst>
        </xdr:cNvPr>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3" name="直線コネクタ 812">
          <a:extLst>
            <a:ext uri="{FF2B5EF4-FFF2-40B4-BE49-F238E27FC236}">
              <a16:creationId xmlns:a16="http://schemas.microsoft.com/office/drawing/2014/main" id="{0AA36305-57F3-4F9D-BB03-ADECF01B9EF8}"/>
            </a:ext>
          </a:extLst>
        </xdr:cNvPr>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814" name="【消防施設】&#10;一人当たり面積最大値テキスト">
          <a:extLst>
            <a:ext uri="{FF2B5EF4-FFF2-40B4-BE49-F238E27FC236}">
              <a16:creationId xmlns:a16="http://schemas.microsoft.com/office/drawing/2014/main" id="{AB8EE3C7-CA4D-4960-A594-71E3D8D35FEB}"/>
            </a:ext>
          </a:extLst>
        </xdr:cNvPr>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815" name="直線コネクタ 814">
          <a:extLst>
            <a:ext uri="{FF2B5EF4-FFF2-40B4-BE49-F238E27FC236}">
              <a16:creationId xmlns:a16="http://schemas.microsoft.com/office/drawing/2014/main" id="{247DC2A7-6CE3-47C0-9EA1-D8DFEC3CD93E}"/>
            </a:ext>
          </a:extLst>
        </xdr:cNvPr>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816" name="【消防施設】&#10;一人当たり面積平均値テキスト">
          <a:extLst>
            <a:ext uri="{FF2B5EF4-FFF2-40B4-BE49-F238E27FC236}">
              <a16:creationId xmlns:a16="http://schemas.microsoft.com/office/drawing/2014/main" id="{E1BDABAD-F9BB-475B-B8EC-4111E5AED87D}"/>
            </a:ext>
          </a:extLst>
        </xdr:cNvPr>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817" name="フローチャート: 判断 816">
          <a:extLst>
            <a:ext uri="{FF2B5EF4-FFF2-40B4-BE49-F238E27FC236}">
              <a16:creationId xmlns:a16="http://schemas.microsoft.com/office/drawing/2014/main" id="{3E3DA793-1E6F-4DDF-9717-1F82A16C2774}"/>
            </a:ext>
          </a:extLst>
        </xdr:cNvPr>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18" name="フローチャート: 判断 817">
          <a:extLst>
            <a:ext uri="{FF2B5EF4-FFF2-40B4-BE49-F238E27FC236}">
              <a16:creationId xmlns:a16="http://schemas.microsoft.com/office/drawing/2014/main" id="{379F149C-E7EC-4432-8D6C-5B7266802C54}"/>
            </a:ext>
          </a:extLst>
        </xdr:cNvPr>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19957</xdr:rowOff>
    </xdr:from>
    <xdr:to>
      <xdr:col>107</xdr:col>
      <xdr:colOff>101600</xdr:colOff>
      <xdr:row>86</xdr:row>
      <xdr:rowOff>121557</xdr:rowOff>
    </xdr:to>
    <xdr:sp macro="" textlink="">
      <xdr:nvSpPr>
        <xdr:cNvPr id="819" name="フローチャート: 判断 818">
          <a:extLst>
            <a:ext uri="{FF2B5EF4-FFF2-40B4-BE49-F238E27FC236}">
              <a16:creationId xmlns:a16="http://schemas.microsoft.com/office/drawing/2014/main" id="{62962132-6B25-4560-A0E6-563335CFB71F}"/>
            </a:ext>
          </a:extLst>
        </xdr:cNvPr>
        <xdr:cNvSpPr/>
      </xdr:nvSpPr>
      <xdr:spPr>
        <a:xfrm>
          <a:off x="20383500" y="147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15602</xdr:rowOff>
    </xdr:from>
    <xdr:to>
      <xdr:col>102</xdr:col>
      <xdr:colOff>165100</xdr:colOff>
      <xdr:row>86</xdr:row>
      <xdr:rowOff>117202</xdr:rowOff>
    </xdr:to>
    <xdr:sp macro="" textlink="">
      <xdr:nvSpPr>
        <xdr:cNvPr id="820" name="フローチャート: 判断 819">
          <a:extLst>
            <a:ext uri="{FF2B5EF4-FFF2-40B4-BE49-F238E27FC236}">
              <a16:creationId xmlns:a16="http://schemas.microsoft.com/office/drawing/2014/main" id="{414E70DF-92AA-47E4-AD6B-D6CDC9B1556C}"/>
            </a:ext>
          </a:extLst>
        </xdr:cNvPr>
        <xdr:cNvSpPr/>
      </xdr:nvSpPr>
      <xdr:spPr>
        <a:xfrm>
          <a:off x="19494500" y="147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19957</xdr:rowOff>
    </xdr:from>
    <xdr:to>
      <xdr:col>98</xdr:col>
      <xdr:colOff>38100</xdr:colOff>
      <xdr:row>86</xdr:row>
      <xdr:rowOff>121557</xdr:rowOff>
    </xdr:to>
    <xdr:sp macro="" textlink="">
      <xdr:nvSpPr>
        <xdr:cNvPr id="821" name="フローチャート: 判断 820">
          <a:extLst>
            <a:ext uri="{FF2B5EF4-FFF2-40B4-BE49-F238E27FC236}">
              <a16:creationId xmlns:a16="http://schemas.microsoft.com/office/drawing/2014/main" id="{838C4A8D-2B09-4196-8D62-35337200C5E4}"/>
            </a:ext>
          </a:extLst>
        </xdr:cNvPr>
        <xdr:cNvSpPr/>
      </xdr:nvSpPr>
      <xdr:spPr>
        <a:xfrm>
          <a:off x="18605500" y="147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8074CB43-1BC0-4691-989C-68B5B2C3B03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1F4EBD60-9F95-4365-A152-7F1C31C5BBE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297DA92E-1AFD-45EE-9357-BA299B11D27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84AACCE-A518-4A4E-B25D-AFB78EA0F3E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865A8D1B-CEF6-4EC8-A119-40A5B502FC0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9071</xdr:rowOff>
    </xdr:from>
    <xdr:to>
      <xdr:col>116</xdr:col>
      <xdr:colOff>114300</xdr:colOff>
      <xdr:row>86</xdr:row>
      <xdr:rowOff>110671</xdr:rowOff>
    </xdr:to>
    <xdr:sp macro="" textlink="">
      <xdr:nvSpPr>
        <xdr:cNvPr id="827" name="楕円 826">
          <a:extLst>
            <a:ext uri="{FF2B5EF4-FFF2-40B4-BE49-F238E27FC236}">
              <a16:creationId xmlns:a16="http://schemas.microsoft.com/office/drawing/2014/main" id="{48DAA999-225F-4458-BC7C-DF586ECF3C2E}"/>
            </a:ext>
          </a:extLst>
        </xdr:cNvPr>
        <xdr:cNvSpPr/>
      </xdr:nvSpPr>
      <xdr:spPr>
        <a:xfrm>
          <a:off x="22110700" y="147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124114</xdr:rowOff>
    </xdr:from>
    <xdr:ext cx="469744" cy="259045"/>
    <xdr:sp macro="" textlink="">
      <xdr:nvSpPr>
        <xdr:cNvPr id="828" name="【消防施設】&#10;一人当たり面積該当値テキスト">
          <a:extLst>
            <a:ext uri="{FF2B5EF4-FFF2-40B4-BE49-F238E27FC236}">
              <a16:creationId xmlns:a16="http://schemas.microsoft.com/office/drawing/2014/main" id="{65E365CE-3C5E-4BF1-B25F-480E3434D377}"/>
            </a:ext>
          </a:extLst>
        </xdr:cNvPr>
        <xdr:cNvSpPr txBox="1"/>
      </xdr:nvSpPr>
      <xdr:spPr>
        <a:xfrm>
          <a:off x="22199600"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10161</xdr:rowOff>
    </xdr:from>
    <xdr:to>
      <xdr:col>112</xdr:col>
      <xdr:colOff>38100</xdr:colOff>
      <xdr:row>86</xdr:row>
      <xdr:rowOff>111761</xdr:rowOff>
    </xdr:to>
    <xdr:sp macro="" textlink="">
      <xdr:nvSpPr>
        <xdr:cNvPr id="829" name="楕円 828">
          <a:extLst>
            <a:ext uri="{FF2B5EF4-FFF2-40B4-BE49-F238E27FC236}">
              <a16:creationId xmlns:a16="http://schemas.microsoft.com/office/drawing/2014/main" id="{7434C247-6475-4F58-9FFE-987377F0DEE2}"/>
            </a:ext>
          </a:extLst>
        </xdr:cNvPr>
        <xdr:cNvSpPr/>
      </xdr:nvSpPr>
      <xdr:spPr>
        <a:xfrm>
          <a:off x="21272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59871</xdr:rowOff>
    </xdr:from>
    <xdr:to>
      <xdr:col>116</xdr:col>
      <xdr:colOff>63500</xdr:colOff>
      <xdr:row>86</xdr:row>
      <xdr:rowOff>60961</xdr:rowOff>
    </xdr:to>
    <xdr:cxnSp macro="">
      <xdr:nvCxnSpPr>
        <xdr:cNvPr id="830" name="直線コネクタ 829">
          <a:extLst>
            <a:ext uri="{FF2B5EF4-FFF2-40B4-BE49-F238E27FC236}">
              <a16:creationId xmlns:a16="http://schemas.microsoft.com/office/drawing/2014/main" id="{29CF3274-D65B-4E31-8ED9-75C5080C273D}"/>
            </a:ext>
          </a:extLst>
        </xdr:cNvPr>
        <xdr:cNvCxnSpPr/>
      </xdr:nvCxnSpPr>
      <xdr:spPr>
        <a:xfrm flipV="1">
          <a:off x="21323300" y="14804571"/>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42818</xdr:rowOff>
    </xdr:from>
    <xdr:to>
      <xdr:col>107</xdr:col>
      <xdr:colOff>101600</xdr:colOff>
      <xdr:row>86</xdr:row>
      <xdr:rowOff>144418</xdr:rowOff>
    </xdr:to>
    <xdr:sp macro="" textlink="">
      <xdr:nvSpPr>
        <xdr:cNvPr id="831" name="楕円 830">
          <a:extLst>
            <a:ext uri="{FF2B5EF4-FFF2-40B4-BE49-F238E27FC236}">
              <a16:creationId xmlns:a16="http://schemas.microsoft.com/office/drawing/2014/main" id="{02E1111C-8239-4444-89A9-4EAFFB2333C4}"/>
            </a:ext>
          </a:extLst>
        </xdr:cNvPr>
        <xdr:cNvSpPr/>
      </xdr:nvSpPr>
      <xdr:spPr>
        <a:xfrm>
          <a:off x="20383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60961</xdr:rowOff>
    </xdr:from>
    <xdr:to>
      <xdr:col>111</xdr:col>
      <xdr:colOff>177800</xdr:colOff>
      <xdr:row>86</xdr:row>
      <xdr:rowOff>93618</xdr:rowOff>
    </xdr:to>
    <xdr:cxnSp macro="">
      <xdr:nvCxnSpPr>
        <xdr:cNvPr id="832" name="直線コネクタ 831">
          <a:extLst>
            <a:ext uri="{FF2B5EF4-FFF2-40B4-BE49-F238E27FC236}">
              <a16:creationId xmlns:a16="http://schemas.microsoft.com/office/drawing/2014/main" id="{F9EE5164-2BCE-4B4A-85BF-3F791EA33B26}"/>
            </a:ext>
          </a:extLst>
        </xdr:cNvPr>
        <xdr:cNvCxnSpPr/>
      </xdr:nvCxnSpPr>
      <xdr:spPr>
        <a:xfrm flipV="1">
          <a:off x="20434300" y="148056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42818</xdr:rowOff>
    </xdr:from>
    <xdr:to>
      <xdr:col>102</xdr:col>
      <xdr:colOff>165100</xdr:colOff>
      <xdr:row>86</xdr:row>
      <xdr:rowOff>144418</xdr:rowOff>
    </xdr:to>
    <xdr:sp macro="" textlink="">
      <xdr:nvSpPr>
        <xdr:cNvPr id="833" name="楕円 832">
          <a:extLst>
            <a:ext uri="{FF2B5EF4-FFF2-40B4-BE49-F238E27FC236}">
              <a16:creationId xmlns:a16="http://schemas.microsoft.com/office/drawing/2014/main" id="{060B99F2-CC4A-49E4-9ED5-ED17E7EA8B78}"/>
            </a:ext>
          </a:extLst>
        </xdr:cNvPr>
        <xdr:cNvSpPr/>
      </xdr:nvSpPr>
      <xdr:spPr>
        <a:xfrm>
          <a:off x="19494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93618</xdr:rowOff>
    </xdr:from>
    <xdr:to>
      <xdr:col>107</xdr:col>
      <xdr:colOff>50800</xdr:colOff>
      <xdr:row>86</xdr:row>
      <xdr:rowOff>93618</xdr:rowOff>
    </xdr:to>
    <xdr:cxnSp macro="">
      <xdr:nvCxnSpPr>
        <xdr:cNvPr id="834" name="直線コネクタ 833">
          <a:extLst>
            <a:ext uri="{FF2B5EF4-FFF2-40B4-BE49-F238E27FC236}">
              <a16:creationId xmlns:a16="http://schemas.microsoft.com/office/drawing/2014/main" id="{00480D88-532A-4C3A-85E2-D71F1D29AEC0}"/>
            </a:ext>
          </a:extLst>
        </xdr:cNvPr>
        <xdr:cNvCxnSpPr/>
      </xdr:nvCxnSpPr>
      <xdr:spPr>
        <a:xfrm>
          <a:off x="19545300" y="148383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43906</xdr:rowOff>
    </xdr:from>
    <xdr:to>
      <xdr:col>98</xdr:col>
      <xdr:colOff>38100</xdr:colOff>
      <xdr:row>86</xdr:row>
      <xdr:rowOff>145506</xdr:rowOff>
    </xdr:to>
    <xdr:sp macro="" textlink="">
      <xdr:nvSpPr>
        <xdr:cNvPr id="835" name="楕円 834">
          <a:extLst>
            <a:ext uri="{FF2B5EF4-FFF2-40B4-BE49-F238E27FC236}">
              <a16:creationId xmlns:a16="http://schemas.microsoft.com/office/drawing/2014/main" id="{EE992256-7117-4715-A115-C80D571AA623}"/>
            </a:ext>
          </a:extLst>
        </xdr:cNvPr>
        <xdr:cNvSpPr/>
      </xdr:nvSpPr>
      <xdr:spPr>
        <a:xfrm>
          <a:off x="18605500" y="1478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93618</xdr:rowOff>
    </xdr:from>
    <xdr:to>
      <xdr:col>102</xdr:col>
      <xdr:colOff>114300</xdr:colOff>
      <xdr:row>86</xdr:row>
      <xdr:rowOff>94706</xdr:rowOff>
    </xdr:to>
    <xdr:cxnSp macro="">
      <xdr:nvCxnSpPr>
        <xdr:cNvPr id="836" name="直線コネクタ 835">
          <a:extLst>
            <a:ext uri="{FF2B5EF4-FFF2-40B4-BE49-F238E27FC236}">
              <a16:creationId xmlns:a16="http://schemas.microsoft.com/office/drawing/2014/main" id="{EC53C037-E1E2-4BC3-9844-9C83209ACFAE}"/>
            </a:ext>
          </a:extLst>
        </xdr:cNvPr>
        <xdr:cNvCxnSpPr/>
      </xdr:nvCxnSpPr>
      <xdr:spPr>
        <a:xfrm flipV="1">
          <a:off x="18656300" y="1483831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837" name="n_1aveValue【消防施設】&#10;一人当たり面積">
          <a:extLst>
            <a:ext uri="{FF2B5EF4-FFF2-40B4-BE49-F238E27FC236}">
              <a16:creationId xmlns:a16="http://schemas.microsoft.com/office/drawing/2014/main" id="{E1A61D44-2B1E-4B20-9170-F29C52273B7E}"/>
            </a:ext>
          </a:extLst>
        </xdr:cNvPr>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138084</xdr:rowOff>
    </xdr:from>
    <xdr:ext cx="469744" cy="259045"/>
    <xdr:sp macro="" textlink="">
      <xdr:nvSpPr>
        <xdr:cNvPr id="838" name="n_2aveValue【消防施設】&#10;一人当たり面積">
          <a:extLst>
            <a:ext uri="{FF2B5EF4-FFF2-40B4-BE49-F238E27FC236}">
              <a16:creationId xmlns:a16="http://schemas.microsoft.com/office/drawing/2014/main" id="{5B10AFAF-38B1-4FA7-A3A7-FC1CF7EA48B6}"/>
            </a:ext>
          </a:extLst>
        </xdr:cNvPr>
        <xdr:cNvSpPr txBox="1"/>
      </xdr:nvSpPr>
      <xdr:spPr>
        <a:xfrm>
          <a:off x="20199427" y="1453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133729</xdr:rowOff>
    </xdr:from>
    <xdr:ext cx="469744" cy="259045"/>
    <xdr:sp macro="" textlink="">
      <xdr:nvSpPr>
        <xdr:cNvPr id="839" name="n_3aveValue【消防施設】&#10;一人当たり面積">
          <a:extLst>
            <a:ext uri="{FF2B5EF4-FFF2-40B4-BE49-F238E27FC236}">
              <a16:creationId xmlns:a16="http://schemas.microsoft.com/office/drawing/2014/main" id="{DB8AAA77-C705-43D6-A633-EFC00437A469}"/>
            </a:ext>
          </a:extLst>
        </xdr:cNvPr>
        <xdr:cNvSpPr txBox="1"/>
      </xdr:nvSpPr>
      <xdr:spPr>
        <a:xfrm>
          <a:off x="19310427" y="1453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138084</xdr:rowOff>
    </xdr:from>
    <xdr:ext cx="469744" cy="259045"/>
    <xdr:sp macro="" textlink="">
      <xdr:nvSpPr>
        <xdr:cNvPr id="840" name="n_4aveValue【消防施設】&#10;一人当たり面積">
          <a:extLst>
            <a:ext uri="{FF2B5EF4-FFF2-40B4-BE49-F238E27FC236}">
              <a16:creationId xmlns:a16="http://schemas.microsoft.com/office/drawing/2014/main" id="{8C2C6F71-F1E7-4562-A4F7-2AA65660FC1D}"/>
            </a:ext>
          </a:extLst>
        </xdr:cNvPr>
        <xdr:cNvSpPr txBox="1"/>
      </xdr:nvSpPr>
      <xdr:spPr>
        <a:xfrm>
          <a:off x="18421427" y="1453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102888</xdr:rowOff>
    </xdr:from>
    <xdr:ext cx="469744" cy="259045"/>
    <xdr:sp macro="" textlink="">
      <xdr:nvSpPr>
        <xdr:cNvPr id="841" name="n_1mainValue【消防施設】&#10;一人当たり面積">
          <a:extLst>
            <a:ext uri="{FF2B5EF4-FFF2-40B4-BE49-F238E27FC236}">
              <a16:creationId xmlns:a16="http://schemas.microsoft.com/office/drawing/2014/main" id="{FD12A087-8EAF-4C81-B2AC-7A8D92917704}"/>
            </a:ext>
          </a:extLst>
        </xdr:cNvPr>
        <xdr:cNvSpPr txBox="1"/>
      </xdr:nvSpPr>
      <xdr:spPr>
        <a:xfrm>
          <a:off x="21075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135545</xdr:rowOff>
    </xdr:from>
    <xdr:ext cx="469744" cy="259045"/>
    <xdr:sp macro="" textlink="">
      <xdr:nvSpPr>
        <xdr:cNvPr id="842" name="n_2mainValue【消防施設】&#10;一人当たり面積">
          <a:extLst>
            <a:ext uri="{FF2B5EF4-FFF2-40B4-BE49-F238E27FC236}">
              <a16:creationId xmlns:a16="http://schemas.microsoft.com/office/drawing/2014/main" id="{2B95F5AA-45F9-4B9A-B383-6D2F4663245C}"/>
            </a:ext>
          </a:extLst>
        </xdr:cNvPr>
        <xdr:cNvSpPr txBox="1"/>
      </xdr:nvSpPr>
      <xdr:spPr>
        <a:xfrm>
          <a:off x="20199427"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135545</xdr:rowOff>
    </xdr:from>
    <xdr:ext cx="469744" cy="259045"/>
    <xdr:sp macro="" textlink="">
      <xdr:nvSpPr>
        <xdr:cNvPr id="843" name="n_3mainValue【消防施設】&#10;一人当たり面積">
          <a:extLst>
            <a:ext uri="{FF2B5EF4-FFF2-40B4-BE49-F238E27FC236}">
              <a16:creationId xmlns:a16="http://schemas.microsoft.com/office/drawing/2014/main" id="{7F1B3677-37EC-4BE3-A842-DB8E74AF7F26}"/>
            </a:ext>
          </a:extLst>
        </xdr:cNvPr>
        <xdr:cNvSpPr txBox="1"/>
      </xdr:nvSpPr>
      <xdr:spPr>
        <a:xfrm>
          <a:off x="19310427"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136633</xdr:rowOff>
    </xdr:from>
    <xdr:ext cx="469744" cy="259045"/>
    <xdr:sp macro="" textlink="">
      <xdr:nvSpPr>
        <xdr:cNvPr id="844" name="n_4mainValue【消防施設】&#10;一人当たり面積">
          <a:extLst>
            <a:ext uri="{FF2B5EF4-FFF2-40B4-BE49-F238E27FC236}">
              <a16:creationId xmlns:a16="http://schemas.microsoft.com/office/drawing/2014/main" id="{EE854CED-C9D0-418A-9F43-A8ACAC7DB563}"/>
            </a:ext>
          </a:extLst>
        </xdr:cNvPr>
        <xdr:cNvSpPr txBox="1"/>
      </xdr:nvSpPr>
      <xdr:spPr>
        <a:xfrm>
          <a:off x="18421427"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a:extLst>
            <a:ext uri="{FF2B5EF4-FFF2-40B4-BE49-F238E27FC236}">
              <a16:creationId xmlns:a16="http://schemas.microsoft.com/office/drawing/2014/main" id="{110B78BA-F43D-47BE-8D27-B6B1901349C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a:extLst>
            <a:ext uri="{FF2B5EF4-FFF2-40B4-BE49-F238E27FC236}">
              <a16:creationId xmlns:a16="http://schemas.microsoft.com/office/drawing/2014/main" id="{C1E61F27-E687-4BE1-96CD-8D7953BF570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a:extLst>
            <a:ext uri="{FF2B5EF4-FFF2-40B4-BE49-F238E27FC236}">
              <a16:creationId xmlns:a16="http://schemas.microsoft.com/office/drawing/2014/main" id="{2297B099-5A42-4B8A-8D3A-0E9E04C74A9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a:extLst>
            <a:ext uri="{FF2B5EF4-FFF2-40B4-BE49-F238E27FC236}">
              <a16:creationId xmlns:a16="http://schemas.microsoft.com/office/drawing/2014/main" id="{7966E7C5-0761-4162-A451-7BA4A654880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a:extLst>
            <a:ext uri="{FF2B5EF4-FFF2-40B4-BE49-F238E27FC236}">
              <a16:creationId xmlns:a16="http://schemas.microsoft.com/office/drawing/2014/main" id="{3EEB6686-0019-44EA-8802-E0D905566A8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a:extLst>
            <a:ext uri="{FF2B5EF4-FFF2-40B4-BE49-F238E27FC236}">
              <a16:creationId xmlns:a16="http://schemas.microsoft.com/office/drawing/2014/main" id="{B804C33C-F4BE-46F1-8674-8CEAFD27298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a:extLst>
            <a:ext uri="{FF2B5EF4-FFF2-40B4-BE49-F238E27FC236}">
              <a16:creationId xmlns:a16="http://schemas.microsoft.com/office/drawing/2014/main" id="{61AA282B-7F18-43EA-9AAF-1A8EBB2D92D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a:extLst>
            <a:ext uri="{FF2B5EF4-FFF2-40B4-BE49-F238E27FC236}">
              <a16:creationId xmlns:a16="http://schemas.microsoft.com/office/drawing/2014/main" id="{56DC32AA-78DE-466F-B635-630B3ED9F50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a:extLst>
            <a:ext uri="{FF2B5EF4-FFF2-40B4-BE49-F238E27FC236}">
              <a16:creationId xmlns:a16="http://schemas.microsoft.com/office/drawing/2014/main" id="{F61F4888-7264-47DE-A9E5-DC5C8AB64AD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a:extLst>
            <a:ext uri="{FF2B5EF4-FFF2-40B4-BE49-F238E27FC236}">
              <a16:creationId xmlns:a16="http://schemas.microsoft.com/office/drawing/2014/main" id="{D6DCB98E-3244-4AAD-93E5-6BFF37ABC40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a:extLst>
            <a:ext uri="{FF2B5EF4-FFF2-40B4-BE49-F238E27FC236}">
              <a16:creationId xmlns:a16="http://schemas.microsoft.com/office/drawing/2014/main" id="{19DFF105-F589-488C-A3DE-A130DE06432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a:extLst>
            <a:ext uri="{FF2B5EF4-FFF2-40B4-BE49-F238E27FC236}">
              <a16:creationId xmlns:a16="http://schemas.microsoft.com/office/drawing/2014/main" id="{59CFADF7-53D3-4B4C-B9B3-AF5C8A5B8EC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a:extLst>
            <a:ext uri="{FF2B5EF4-FFF2-40B4-BE49-F238E27FC236}">
              <a16:creationId xmlns:a16="http://schemas.microsoft.com/office/drawing/2014/main" id="{B5D024D0-1DAF-4352-B48F-C8FADB13A31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a:extLst>
            <a:ext uri="{FF2B5EF4-FFF2-40B4-BE49-F238E27FC236}">
              <a16:creationId xmlns:a16="http://schemas.microsoft.com/office/drawing/2014/main" id="{513C66F0-5A68-4A69-9210-8D3DD3340AE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a:extLst>
            <a:ext uri="{FF2B5EF4-FFF2-40B4-BE49-F238E27FC236}">
              <a16:creationId xmlns:a16="http://schemas.microsoft.com/office/drawing/2014/main" id="{420BDC7C-B002-4A85-9E62-5402787992B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a:extLst>
            <a:ext uri="{FF2B5EF4-FFF2-40B4-BE49-F238E27FC236}">
              <a16:creationId xmlns:a16="http://schemas.microsoft.com/office/drawing/2014/main" id="{5A173661-93B8-4074-A56F-BDB65767402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a:extLst>
            <a:ext uri="{FF2B5EF4-FFF2-40B4-BE49-F238E27FC236}">
              <a16:creationId xmlns:a16="http://schemas.microsoft.com/office/drawing/2014/main" id="{220FC140-2494-4CBE-ADC7-9679333C6A8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a:extLst>
            <a:ext uri="{FF2B5EF4-FFF2-40B4-BE49-F238E27FC236}">
              <a16:creationId xmlns:a16="http://schemas.microsoft.com/office/drawing/2014/main" id="{04F68EA0-D9D6-41DF-A0F8-501B488D39F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a:extLst>
            <a:ext uri="{FF2B5EF4-FFF2-40B4-BE49-F238E27FC236}">
              <a16:creationId xmlns:a16="http://schemas.microsoft.com/office/drawing/2014/main" id="{188C40D0-3FB1-4954-89DB-0466B0449F9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a:extLst>
            <a:ext uri="{FF2B5EF4-FFF2-40B4-BE49-F238E27FC236}">
              <a16:creationId xmlns:a16="http://schemas.microsoft.com/office/drawing/2014/main" id="{74915C04-8088-4D99-9CC4-F2AEC9E978C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a:extLst>
            <a:ext uri="{FF2B5EF4-FFF2-40B4-BE49-F238E27FC236}">
              <a16:creationId xmlns:a16="http://schemas.microsoft.com/office/drawing/2014/main" id="{635E842E-097A-45DC-846D-C6C370326A1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a:extLst>
            <a:ext uri="{FF2B5EF4-FFF2-40B4-BE49-F238E27FC236}">
              <a16:creationId xmlns:a16="http://schemas.microsoft.com/office/drawing/2014/main" id="{65AC70B8-AEC6-4A84-9038-465E105C884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a:extLst>
            <a:ext uri="{FF2B5EF4-FFF2-40B4-BE49-F238E27FC236}">
              <a16:creationId xmlns:a16="http://schemas.microsoft.com/office/drawing/2014/main" id="{CC9D5F2D-E4BE-4D0E-A333-924A60E79A6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a:extLst>
            <a:ext uri="{FF2B5EF4-FFF2-40B4-BE49-F238E27FC236}">
              <a16:creationId xmlns:a16="http://schemas.microsoft.com/office/drawing/2014/main" id="{9485ACF4-8A4A-4AF9-9CE3-99BB44A4560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A50D1D74-05E3-437D-A7DC-636FEEF78A0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70" name="直線コネクタ 869">
          <a:extLst>
            <a:ext uri="{FF2B5EF4-FFF2-40B4-BE49-F238E27FC236}">
              <a16:creationId xmlns:a16="http://schemas.microsoft.com/office/drawing/2014/main" id="{022214F6-6352-46C2-8044-04E8935D1413}"/>
            </a:ext>
          </a:extLst>
        </xdr:cNvPr>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71" name="【庁舎】&#10;有形固定資産減価償却率最小値テキスト">
          <a:extLst>
            <a:ext uri="{FF2B5EF4-FFF2-40B4-BE49-F238E27FC236}">
              <a16:creationId xmlns:a16="http://schemas.microsoft.com/office/drawing/2014/main" id="{C306FA8B-480D-46FA-A15D-EDC95A235EAD}"/>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2" name="直線コネクタ 871">
          <a:extLst>
            <a:ext uri="{FF2B5EF4-FFF2-40B4-BE49-F238E27FC236}">
              <a16:creationId xmlns:a16="http://schemas.microsoft.com/office/drawing/2014/main" id="{4D037F94-3AAB-47BA-BB6E-AEF3A4FC43BF}"/>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3" name="【庁舎】&#10;有形固定資産減価償却率最大値テキスト">
          <a:extLst>
            <a:ext uri="{FF2B5EF4-FFF2-40B4-BE49-F238E27FC236}">
              <a16:creationId xmlns:a16="http://schemas.microsoft.com/office/drawing/2014/main" id="{673A60E6-759E-494F-B76F-3FCAAB311BC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4" name="直線コネクタ 873">
          <a:extLst>
            <a:ext uri="{FF2B5EF4-FFF2-40B4-BE49-F238E27FC236}">
              <a16:creationId xmlns:a16="http://schemas.microsoft.com/office/drawing/2014/main" id="{D2555648-A6FD-4F94-9333-3180E09FF26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875" name="【庁舎】&#10;有形固定資産減価償却率平均値テキスト">
          <a:extLst>
            <a:ext uri="{FF2B5EF4-FFF2-40B4-BE49-F238E27FC236}">
              <a16:creationId xmlns:a16="http://schemas.microsoft.com/office/drawing/2014/main" id="{F7A5D9BD-F5C9-4B9D-AEB9-BF22C6E9EAD2}"/>
            </a:ext>
          </a:extLst>
        </xdr:cNvPr>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6" name="フローチャート: 判断 875">
          <a:extLst>
            <a:ext uri="{FF2B5EF4-FFF2-40B4-BE49-F238E27FC236}">
              <a16:creationId xmlns:a16="http://schemas.microsoft.com/office/drawing/2014/main" id="{69988063-12F1-4CA8-B535-C97D1509652C}"/>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7" name="フローチャート: 判断 876">
          <a:extLst>
            <a:ext uri="{FF2B5EF4-FFF2-40B4-BE49-F238E27FC236}">
              <a16:creationId xmlns:a16="http://schemas.microsoft.com/office/drawing/2014/main" id="{0A132F6E-2BF7-4C92-B6BD-FFA02C45B4B6}"/>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8" name="フローチャート: 判断 877">
          <a:extLst>
            <a:ext uri="{FF2B5EF4-FFF2-40B4-BE49-F238E27FC236}">
              <a16:creationId xmlns:a16="http://schemas.microsoft.com/office/drawing/2014/main" id="{2885965B-8DE0-4D14-B5A8-02C9D91B181A}"/>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9" name="フローチャート: 判断 878">
          <a:extLst>
            <a:ext uri="{FF2B5EF4-FFF2-40B4-BE49-F238E27FC236}">
              <a16:creationId xmlns:a16="http://schemas.microsoft.com/office/drawing/2014/main" id="{FC51F3E8-45DD-4F4F-BD67-EFCD60BFEA0F}"/>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80" name="フローチャート: 判断 879">
          <a:extLst>
            <a:ext uri="{FF2B5EF4-FFF2-40B4-BE49-F238E27FC236}">
              <a16:creationId xmlns:a16="http://schemas.microsoft.com/office/drawing/2014/main" id="{7B2FC4BF-4415-471B-8E98-2D3EB3E56B8A}"/>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A0E49653-CE3E-43EC-BCD8-2A755DDFE9F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7068A7C-5DFA-4240-9869-2C3CC643F2C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B79E382B-756B-4443-88C3-7EBC7C98638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876CCC78-CCB4-40D5-96EC-8AFC8A06CA0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6405EF86-43D2-4D47-9574-DEC196F8EE8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54792</xdr:rowOff>
    </xdr:from>
    <xdr:to>
      <xdr:col>85</xdr:col>
      <xdr:colOff>177800</xdr:colOff>
      <xdr:row>107</xdr:row>
      <xdr:rowOff>156392</xdr:rowOff>
    </xdr:to>
    <xdr:sp macro="" textlink="">
      <xdr:nvSpPr>
        <xdr:cNvPr id="886" name="楕円 885">
          <a:extLst>
            <a:ext uri="{FF2B5EF4-FFF2-40B4-BE49-F238E27FC236}">
              <a16:creationId xmlns:a16="http://schemas.microsoft.com/office/drawing/2014/main" id="{C90A2FCD-3271-4A45-9C14-A0C6B38EB28B}"/>
            </a:ext>
          </a:extLst>
        </xdr:cNvPr>
        <xdr:cNvSpPr/>
      </xdr:nvSpPr>
      <xdr:spPr>
        <a:xfrm>
          <a:off x="162687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33219</xdr:rowOff>
    </xdr:from>
    <xdr:ext cx="405111" cy="259045"/>
    <xdr:sp macro="" textlink="">
      <xdr:nvSpPr>
        <xdr:cNvPr id="887" name="【庁舎】&#10;有形固定資産減価償却率該当値テキスト">
          <a:extLst>
            <a:ext uri="{FF2B5EF4-FFF2-40B4-BE49-F238E27FC236}">
              <a16:creationId xmlns:a16="http://schemas.microsoft.com/office/drawing/2014/main" id="{CB58439C-47D6-4C01-B2B0-32E4AB3E9423}"/>
            </a:ext>
          </a:extLst>
        </xdr:cNvPr>
        <xdr:cNvSpPr txBox="1"/>
      </xdr:nvSpPr>
      <xdr:spPr>
        <a:xfrm>
          <a:off x="16357600"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36830</xdr:rowOff>
    </xdr:from>
    <xdr:to>
      <xdr:col>81</xdr:col>
      <xdr:colOff>101600</xdr:colOff>
      <xdr:row>107</xdr:row>
      <xdr:rowOff>138430</xdr:rowOff>
    </xdr:to>
    <xdr:sp macro="" textlink="">
      <xdr:nvSpPr>
        <xdr:cNvPr id="888" name="楕円 887">
          <a:extLst>
            <a:ext uri="{FF2B5EF4-FFF2-40B4-BE49-F238E27FC236}">
              <a16:creationId xmlns:a16="http://schemas.microsoft.com/office/drawing/2014/main" id="{A492A6BE-C9C3-4F52-99BD-54BD0DBFC314}"/>
            </a:ext>
          </a:extLst>
        </xdr:cNvPr>
        <xdr:cNvSpPr/>
      </xdr:nvSpPr>
      <xdr:spPr>
        <a:xfrm>
          <a:off x="15430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87630</xdr:rowOff>
    </xdr:from>
    <xdr:to>
      <xdr:col>85</xdr:col>
      <xdr:colOff>127000</xdr:colOff>
      <xdr:row>107</xdr:row>
      <xdr:rowOff>105592</xdr:rowOff>
    </xdr:to>
    <xdr:cxnSp macro="">
      <xdr:nvCxnSpPr>
        <xdr:cNvPr id="889" name="直線コネクタ 888">
          <a:extLst>
            <a:ext uri="{FF2B5EF4-FFF2-40B4-BE49-F238E27FC236}">
              <a16:creationId xmlns:a16="http://schemas.microsoft.com/office/drawing/2014/main" id="{4497B715-6799-4113-8C8C-69B2A133442C}"/>
            </a:ext>
          </a:extLst>
        </xdr:cNvPr>
        <xdr:cNvCxnSpPr/>
      </xdr:nvCxnSpPr>
      <xdr:spPr>
        <a:xfrm>
          <a:off x="15481300" y="1843278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20501</xdr:rowOff>
    </xdr:from>
    <xdr:to>
      <xdr:col>76</xdr:col>
      <xdr:colOff>165100</xdr:colOff>
      <xdr:row>107</xdr:row>
      <xdr:rowOff>122101</xdr:rowOff>
    </xdr:to>
    <xdr:sp macro="" textlink="">
      <xdr:nvSpPr>
        <xdr:cNvPr id="890" name="楕円 889">
          <a:extLst>
            <a:ext uri="{FF2B5EF4-FFF2-40B4-BE49-F238E27FC236}">
              <a16:creationId xmlns:a16="http://schemas.microsoft.com/office/drawing/2014/main" id="{959EF150-358A-4C5A-9436-E0BF34774334}"/>
            </a:ext>
          </a:extLst>
        </xdr:cNvPr>
        <xdr:cNvSpPr/>
      </xdr:nvSpPr>
      <xdr:spPr>
        <a:xfrm>
          <a:off x="14541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71301</xdr:rowOff>
    </xdr:from>
    <xdr:to>
      <xdr:col>81</xdr:col>
      <xdr:colOff>50800</xdr:colOff>
      <xdr:row>107</xdr:row>
      <xdr:rowOff>87630</xdr:rowOff>
    </xdr:to>
    <xdr:cxnSp macro="">
      <xdr:nvCxnSpPr>
        <xdr:cNvPr id="891" name="直線コネクタ 890">
          <a:extLst>
            <a:ext uri="{FF2B5EF4-FFF2-40B4-BE49-F238E27FC236}">
              <a16:creationId xmlns:a16="http://schemas.microsoft.com/office/drawing/2014/main" id="{104DE598-0A8D-4428-B054-5154E7DDF28E}"/>
            </a:ext>
          </a:extLst>
        </xdr:cNvPr>
        <xdr:cNvCxnSpPr/>
      </xdr:nvCxnSpPr>
      <xdr:spPr>
        <a:xfrm>
          <a:off x="14592300" y="184164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35198</xdr:rowOff>
    </xdr:from>
    <xdr:to>
      <xdr:col>72</xdr:col>
      <xdr:colOff>38100</xdr:colOff>
      <xdr:row>107</xdr:row>
      <xdr:rowOff>136798</xdr:rowOff>
    </xdr:to>
    <xdr:sp macro="" textlink="">
      <xdr:nvSpPr>
        <xdr:cNvPr id="892" name="楕円 891">
          <a:extLst>
            <a:ext uri="{FF2B5EF4-FFF2-40B4-BE49-F238E27FC236}">
              <a16:creationId xmlns:a16="http://schemas.microsoft.com/office/drawing/2014/main" id="{9C090356-282E-4B23-B44A-7E96CB87B3F3}"/>
            </a:ext>
          </a:extLst>
        </xdr:cNvPr>
        <xdr:cNvSpPr/>
      </xdr:nvSpPr>
      <xdr:spPr>
        <a:xfrm>
          <a:off x="13652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71301</xdr:rowOff>
    </xdr:from>
    <xdr:to>
      <xdr:col>76</xdr:col>
      <xdr:colOff>114300</xdr:colOff>
      <xdr:row>107</xdr:row>
      <xdr:rowOff>85998</xdr:rowOff>
    </xdr:to>
    <xdr:cxnSp macro="">
      <xdr:nvCxnSpPr>
        <xdr:cNvPr id="893" name="直線コネクタ 892">
          <a:extLst>
            <a:ext uri="{FF2B5EF4-FFF2-40B4-BE49-F238E27FC236}">
              <a16:creationId xmlns:a16="http://schemas.microsoft.com/office/drawing/2014/main" id="{AEBA9C48-69C5-4F94-AC68-83523C9CBD33}"/>
            </a:ext>
          </a:extLst>
        </xdr:cNvPr>
        <xdr:cNvCxnSpPr/>
      </xdr:nvCxnSpPr>
      <xdr:spPr>
        <a:xfrm flipV="1">
          <a:off x="13703300" y="18416451"/>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4173</xdr:rowOff>
    </xdr:from>
    <xdr:to>
      <xdr:col>67</xdr:col>
      <xdr:colOff>101600</xdr:colOff>
      <xdr:row>107</xdr:row>
      <xdr:rowOff>105773</xdr:rowOff>
    </xdr:to>
    <xdr:sp macro="" textlink="">
      <xdr:nvSpPr>
        <xdr:cNvPr id="894" name="楕円 893">
          <a:extLst>
            <a:ext uri="{FF2B5EF4-FFF2-40B4-BE49-F238E27FC236}">
              <a16:creationId xmlns:a16="http://schemas.microsoft.com/office/drawing/2014/main" id="{A038197E-0DA2-4547-BE3E-35CEC8F044DE}"/>
            </a:ext>
          </a:extLst>
        </xdr:cNvPr>
        <xdr:cNvSpPr/>
      </xdr:nvSpPr>
      <xdr:spPr>
        <a:xfrm>
          <a:off x="12763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54973</xdr:rowOff>
    </xdr:from>
    <xdr:to>
      <xdr:col>71</xdr:col>
      <xdr:colOff>177800</xdr:colOff>
      <xdr:row>107</xdr:row>
      <xdr:rowOff>85998</xdr:rowOff>
    </xdr:to>
    <xdr:cxnSp macro="">
      <xdr:nvCxnSpPr>
        <xdr:cNvPr id="895" name="直線コネクタ 894">
          <a:extLst>
            <a:ext uri="{FF2B5EF4-FFF2-40B4-BE49-F238E27FC236}">
              <a16:creationId xmlns:a16="http://schemas.microsoft.com/office/drawing/2014/main" id="{D5083885-CD18-4281-9E73-AA22E75CDB92}"/>
            </a:ext>
          </a:extLst>
        </xdr:cNvPr>
        <xdr:cNvCxnSpPr/>
      </xdr:nvCxnSpPr>
      <xdr:spPr>
        <a:xfrm>
          <a:off x="12814300" y="1840012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96" name="n_1aveValue【庁舎】&#10;有形固定資産減価償却率">
          <a:extLst>
            <a:ext uri="{FF2B5EF4-FFF2-40B4-BE49-F238E27FC236}">
              <a16:creationId xmlns:a16="http://schemas.microsoft.com/office/drawing/2014/main" id="{56750905-7D65-42A0-BE6B-B0939BA3D6F1}"/>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7" name="n_2aveValue【庁舎】&#10;有形固定資産減価償却率">
          <a:extLst>
            <a:ext uri="{FF2B5EF4-FFF2-40B4-BE49-F238E27FC236}">
              <a16:creationId xmlns:a16="http://schemas.microsoft.com/office/drawing/2014/main" id="{8C76360F-8E21-44E4-A238-0A77565232A3}"/>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98" name="n_3aveValue【庁舎】&#10;有形固定資産減価償却率">
          <a:extLst>
            <a:ext uri="{FF2B5EF4-FFF2-40B4-BE49-F238E27FC236}">
              <a16:creationId xmlns:a16="http://schemas.microsoft.com/office/drawing/2014/main" id="{FAAF0269-745B-40F1-96A7-3CC718F27A5A}"/>
            </a:ext>
          </a:extLst>
        </xdr:cNvPr>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99" name="n_4aveValue【庁舎】&#10;有形固定資産減価償却率">
          <a:extLst>
            <a:ext uri="{FF2B5EF4-FFF2-40B4-BE49-F238E27FC236}">
              <a16:creationId xmlns:a16="http://schemas.microsoft.com/office/drawing/2014/main" id="{D5622A48-00F6-43D7-8303-B85C7371B49E}"/>
            </a:ext>
          </a:extLst>
        </xdr:cNvPr>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129557</xdr:rowOff>
    </xdr:from>
    <xdr:ext cx="405111" cy="259045"/>
    <xdr:sp macro="" textlink="">
      <xdr:nvSpPr>
        <xdr:cNvPr id="900" name="n_1mainValue【庁舎】&#10;有形固定資産減価償却率">
          <a:extLst>
            <a:ext uri="{FF2B5EF4-FFF2-40B4-BE49-F238E27FC236}">
              <a16:creationId xmlns:a16="http://schemas.microsoft.com/office/drawing/2014/main" id="{A031BD7C-B50B-4911-875C-84A6F89C58EE}"/>
            </a:ext>
          </a:extLst>
        </xdr:cNvPr>
        <xdr:cNvSpPr txBox="1"/>
      </xdr:nvSpPr>
      <xdr:spPr>
        <a:xfrm>
          <a:off x="152660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113228</xdr:rowOff>
    </xdr:from>
    <xdr:ext cx="405111" cy="259045"/>
    <xdr:sp macro="" textlink="">
      <xdr:nvSpPr>
        <xdr:cNvPr id="901" name="n_2mainValue【庁舎】&#10;有形固定資産減価償却率">
          <a:extLst>
            <a:ext uri="{FF2B5EF4-FFF2-40B4-BE49-F238E27FC236}">
              <a16:creationId xmlns:a16="http://schemas.microsoft.com/office/drawing/2014/main" id="{DC2374AD-7BF3-4940-A132-B5A1677A8455}"/>
            </a:ext>
          </a:extLst>
        </xdr:cNvPr>
        <xdr:cNvSpPr txBox="1"/>
      </xdr:nvSpPr>
      <xdr:spPr>
        <a:xfrm>
          <a:off x="143897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127925</xdr:rowOff>
    </xdr:from>
    <xdr:ext cx="405111" cy="259045"/>
    <xdr:sp macro="" textlink="">
      <xdr:nvSpPr>
        <xdr:cNvPr id="902" name="n_3mainValue【庁舎】&#10;有形固定資産減価償却率">
          <a:extLst>
            <a:ext uri="{FF2B5EF4-FFF2-40B4-BE49-F238E27FC236}">
              <a16:creationId xmlns:a16="http://schemas.microsoft.com/office/drawing/2014/main" id="{A9DDFB09-21E1-424A-B5CB-64E84B90579F}"/>
            </a:ext>
          </a:extLst>
        </xdr:cNvPr>
        <xdr:cNvSpPr txBox="1"/>
      </xdr:nvSpPr>
      <xdr:spPr>
        <a:xfrm>
          <a:off x="135007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96900</xdr:rowOff>
    </xdr:from>
    <xdr:ext cx="405111" cy="259045"/>
    <xdr:sp macro="" textlink="">
      <xdr:nvSpPr>
        <xdr:cNvPr id="903" name="n_4mainValue【庁舎】&#10;有形固定資産減価償却率">
          <a:extLst>
            <a:ext uri="{FF2B5EF4-FFF2-40B4-BE49-F238E27FC236}">
              <a16:creationId xmlns:a16="http://schemas.microsoft.com/office/drawing/2014/main" id="{B413D931-E7CD-4571-9641-7B0A019D3AE5}"/>
            </a:ext>
          </a:extLst>
        </xdr:cNvPr>
        <xdr:cNvSpPr txBox="1"/>
      </xdr:nvSpPr>
      <xdr:spPr>
        <a:xfrm>
          <a:off x="12611744"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7D651479-7098-42D7-B02B-BBD76717872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2D483271-D8FF-4E5E-8E14-0758C1AE2E0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AD0CCD67-EBCC-4865-93AE-18BF758DB51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FA09984A-14BE-4A4E-B892-0A7EA0B089D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6F778186-B567-42E0-9922-96C70D92D53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A884DE5B-8B4D-4706-A961-062ADEA37C2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BE495527-F671-4732-A501-B56A76A4D74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C196AF54-3CA4-427F-9BAC-95409B6B227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F652AC0E-C0CD-4609-9EC8-35F4E574FD4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7B0B3B5C-E8EC-46E2-8187-145523B58BD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4" name="直線コネクタ 913">
          <a:extLst>
            <a:ext uri="{FF2B5EF4-FFF2-40B4-BE49-F238E27FC236}">
              <a16:creationId xmlns:a16="http://schemas.microsoft.com/office/drawing/2014/main" id="{D2524E8D-9862-437E-AB70-5B8DDA56823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5" name="テキスト ボックス 914">
          <a:extLst>
            <a:ext uri="{FF2B5EF4-FFF2-40B4-BE49-F238E27FC236}">
              <a16:creationId xmlns:a16="http://schemas.microsoft.com/office/drawing/2014/main" id="{4FAFF1D6-12FA-440F-9260-A98973231CB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6" name="直線コネクタ 915">
          <a:extLst>
            <a:ext uri="{FF2B5EF4-FFF2-40B4-BE49-F238E27FC236}">
              <a16:creationId xmlns:a16="http://schemas.microsoft.com/office/drawing/2014/main" id="{107156CD-04B8-4B9C-9AD0-B6DFDC94D6D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7" name="テキスト ボックス 916">
          <a:extLst>
            <a:ext uri="{FF2B5EF4-FFF2-40B4-BE49-F238E27FC236}">
              <a16:creationId xmlns:a16="http://schemas.microsoft.com/office/drawing/2014/main" id="{BB0A0590-F4EE-4A88-8624-AE60F532957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8" name="直線コネクタ 917">
          <a:extLst>
            <a:ext uri="{FF2B5EF4-FFF2-40B4-BE49-F238E27FC236}">
              <a16:creationId xmlns:a16="http://schemas.microsoft.com/office/drawing/2014/main" id="{48981873-FEE6-4C40-B854-2B785EAB719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9" name="テキスト ボックス 918">
          <a:extLst>
            <a:ext uri="{FF2B5EF4-FFF2-40B4-BE49-F238E27FC236}">
              <a16:creationId xmlns:a16="http://schemas.microsoft.com/office/drawing/2014/main" id="{C6F36776-F0B8-4B6D-A276-E05B36349B6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0" name="直線コネクタ 919">
          <a:extLst>
            <a:ext uri="{FF2B5EF4-FFF2-40B4-BE49-F238E27FC236}">
              <a16:creationId xmlns:a16="http://schemas.microsoft.com/office/drawing/2014/main" id="{54039B0E-0958-4FA8-85C7-84EB77008F8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1" name="テキスト ボックス 920">
          <a:extLst>
            <a:ext uri="{FF2B5EF4-FFF2-40B4-BE49-F238E27FC236}">
              <a16:creationId xmlns:a16="http://schemas.microsoft.com/office/drawing/2014/main" id="{EA5CFF3B-CD44-4091-AF86-EEE96CA1951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2" name="直線コネクタ 921">
          <a:extLst>
            <a:ext uri="{FF2B5EF4-FFF2-40B4-BE49-F238E27FC236}">
              <a16:creationId xmlns:a16="http://schemas.microsoft.com/office/drawing/2014/main" id="{A7C92FAD-7D56-43F2-BC06-066065AFB1D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3" name="テキスト ボックス 922">
          <a:extLst>
            <a:ext uri="{FF2B5EF4-FFF2-40B4-BE49-F238E27FC236}">
              <a16:creationId xmlns:a16="http://schemas.microsoft.com/office/drawing/2014/main" id="{B8A84A6F-A1B8-47AB-BB6A-504EA00DAFD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a:extLst>
            <a:ext uri="{FF2B5EF4-FFF2-40B4-BE49-F238E27FC236}">
              <a16:creationId xmlns:a16="http://schemas.microsoft.com/office/drawing/2014/main" id="{5AD85531-0AEB-4258-B81B-060E8750A7C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a:extLst>
            <a:ext uri="{FF2B5EF4-FFF2-40B4-BE49-F238E27FC236}">
              <a16:creationId xmlns:a16="http://schemas.microsoft.com/office/drawing/2014/main" id="{B4070C06-D012-49EA-961B-F49B5D13FE8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a:extLst>
            <a:ext uri="{FF2B5EF4-FFF2-40B4-BE49-F238E27FC236}">
              <a16:creationId xmlns:a16="http://schemas.microsoft.com/office/drawing/2014/main" id="{8F20566E-FED7-436F-8E60-F1FC0B46A19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7" name="直線コネクタ 926">
          <a:extLst>
            <a:ext uri="{FF2B5EF4-FFF2-40B4-BE49-F238E27FC236}">
              <a16:creationId xmlns:a16="http://schemas.microsoft.com/office/drawing/2014/main" id="{5B103EFE-9EBF-4801-9AF7-44D04650E93C}"/>
            </a:ext>
          </a:extLst>
        </xdr:cNvPr>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8" name="【庁舎】&#10;一人当たり面積最小値テキスト">
          <a:extLst>
            <a:ext uri="{FF2B5EF4-FFF2-40B4-BE49-F238E27FC236}">
              <a16:creationId xmlns:a16="http://schemas.microsoft.com/office/drawing/2014/main" id="{64CC631B-FF2B-45B1-B20F-62B45784A048}"/>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9" name="直線コネクタ 928">
          <a:extLst>
            <a:ext uri="{FF2B5EF4-FFF2-40B4-BE49-F238E27FC236}">
              <a16:creationId xmlns:a16="http://schemas.microsoft.com/office/drawing/2014/main" id="{0C5F8B22-C858-4A94-81BE-B195A87DE971}"/>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30" name="【庁舎】&#10;一人当たり面積最大値テキスト">
          <a:extLst>
            <a:ext uri="{FF2B5EF4-FFF2-40B4-BE49-F238E27FC236}">
              <a16:creationId xmlns:a16="http://schemas.microsoft.com/office/drawing/2014/main" id="{E14C7F12-878F-4900-99B5-944FFC448D63}"/>
            </a:ext>
          </a:extLst>
        </xdr:cNvPr>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31" name="直線コネクタ 930">
          <a:extLst>
            <a:ext uri="{FF2B5EF4-FFF2-40B4-BE49-F238E27FC236}">
              <a16:creationId xmlns:a16="http://schemas.microsoft.com/office/drawing/2014/main" id="{F025E4A9-A0DD-4531-B316-B2BE5F8CFA78}"/>
            </a:ext>
          </a:extLst>
        </xdr:cNvPr>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932" name="【庁舎】&#10;一人当たり面積平均値テキスト">
          <a:extLst>
            <a:ext uri="{FF2B5EF4-FFF2-40B4-BE49-F238E27FC236}">
              <a16:creationId xmlns:a16="http://schemas.microsoft.com/office/drawing/2014/main" id="{293785B5-9D07-4E4D-942A-1CBDF5C267F7}"/>
            </a:ext>
          </a:extLst>
        </xdr:cNvPr>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3" name="フローチャート: 判断 932">
          <a:extLst>
            <a:ext uri="{FF2B5EF4-FFF2-40B4-BE49-F238E27FC236}">
              <a16:creationId xmlns:a16="http://schemas.microsoft.com/office/drawing/2014/main" id="{8DAEEB70-DDEA-4435-80BB-2251D3F3F7E7}"/>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4" name="フローチャート: 判断 933">
          <a:extLst>
            <a:ext uri="{FF2B5EF4-FFF2-40B4-BE49-F238E27FC236}">
              <a16:creationId xmlns:a16="http://schemas.microsoft.com/office/drawing/2014/main" id="{7A3E45A9-2F8E-4589-84D9-715D22A88587}"/>
            </a:ext>
          </a:extLst>
        </xdr:cNvPr>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13970</xdr:rowOff>
    </xdr:from>
    <xdr:to>
      <xdr:col>107</xdr:col>
      <xdr:colOff>101600</xdr:colOff>
      <xdr:row>106</xdr:row>
      <xdr:rowOff>115570</xdr:rowOff>
    </xdr:to>
    <xdr:sp macro="" textlink="">
      <xdr:nvSpPr>
        <xdr:cNvPr id="935" name="フローチャート: 判断 934">
          <a:extLst>
            <a:ext uri="{FF2B5EF4-FFF2-40B4-BE49-F238E27FC236}">
              <a16:creationId xmlns:a16="http://schemas.microsoft.com/office/drawing/2014/main" id="{3AFC4205-7626-4D32-A324-3D1E56C619D9}"/>
            </a:ext>
          </a:extLst>
        </xdr:cNvPr>
        <xdr:cNvSpPr/>
      </xdr:nvSpPr>
      <xdr:spPr>
        <a:xfrm>
          <a:off x="20383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38736</xdr:rowOff>
    </xdr:from>
    <xdr:to>
      <xdr:col>102</xdr:col>
      <xdr:colOff>165100</xdr:colOff>
      <xdr:row>106</xdr:row>
      <xdr:rowOff>140336</xdr:rowOff>
    </xdr:to>
    <xdr:sp macro="" textlink="">
      <xdr:nvSpPr>
        <xdr:cNvPr id="936" name="フローチャート: 判断 935">
          <a:extLst>
            <a:ext uri="{FF2B5EF4-FFF2-40B4-BE49-F238E27FC236}">
              <a16:creationId xmlns:a16="http://schemas.microsoft.com/office/drawing/2014/main" id="{88F15E78-696D-4D31-876C-73832899561A}"/>
            </a:ext>
          </a:extLst>
        </xdr:cNvPr>
        <xdr:cNvSpPr/>
      </xdr:nvSpPr>
      <xdr:spPr>
        <a:xfrm>
          <a:off x="19494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46355</xdr:rowOff>
    </xdr:from>
    <xdr:to>
      <xdr:col>98</xdr:col>
      <xdr:colOff>38100</xdr:colOff>
      <xdr:row>106</xdr:row>
      <xdr:rowOff>147955</xdr:rowOff>
    </xdr:to>
    <xdr:sp macro="" textlink="">
      <xdr:nvSpPr>
        <xdr:cNvPr id="937" name="フローチャート: 判断 936">
          <a:extLst>
            <a:ext uri="{FF2B5EF4-FFF2-40B4-BE49-F238E27FC236}">
              <a16:creationId xmlns:a16="http://schemas.microsoft.com/office/drawing/2014/main" id="{BF7E9840-C84A-4DA1-AE2D-51EB4A513180}"/>
            </a:ext>
          </a:extLst>
        </xdr:cNvPr>
        <xdr:cNvSpPr/>
      </xdr:nvSpPr>
      <xdr:spPr>
        <a:xfrm>
          <a:off x="18605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971C380C-2AA7-4FB3-9678-2B49BC00F7C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3A0CB865-4BDF-4D1E-B275-6D054C80553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47DD6C83-9DA6-4C38-9333-ED8BADFBE5D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38A07B60-FCEE-42AA-809D-C850601A62D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F0D8EBEB-783E-44F8-BC25-CC17385CEBD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31114</xdr:rowOff>
    </xdr:from>
    <xdr:to>
      <xdr:col>116</xdr:col>
      <xdr:colOff>114300</xdr:colOff>
      <xdr:row>106</xdr:row>
      <xdr:rowOff>132714</xdr:rowOff>
    </xdr:to>
    <xdr:sp macro="" textlink="">
      <xdr:nvSpPr>
        <xdr:cNvPr id="943" name="楕円 942">
          <a:extLst>
            <a:ext uri="{FF2B5EF4-FFF2-40B4-BE49-F238E27FC236}">
              <a16:creationId xmlns:a16="http://schemas.microsoft.com/office/drawing/2014/main" id="{D94C74E1-26D3-484E-8C2B-DA9323C3CA4E}"/>
            </a:ext>
          </a:extLst>
        </xdr:cNvPr>
        <xdr:cNvSpPr/>
      </xdr:nvSpPr>
      <xdr:spPr>
        <a:xfrm>
          <a:off x="221107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9541</xdr:rowOff>
    </xdr:from>
    <xdr:ext cx="469744" cy="259045"/>
    <xdr:sp macro="" textlink="">
      <xdr:nvSpPr>
        <xdr:cNvPr id="944" name="【庁舎】&#10;一人当たり面積該当値テキスト">
          <a:extLst>
            <a:ext uri="{FF2B5EF4-FFF2-40B4-BE49-F238E27FC236}">
              <a16:creationId xmlns:a16="http://schemas.microsoft.com/office/drawing/2014/main" id="{D1600C68-9B4A-408B-BC39-01596FE4001C}"/>
            </a:ext>
          </a:extLst>
        </xdr:cNvPr>
        <xdr:cNvSpPr txBox="1"/>
      </xdr:nvSpPr>
      <xdr:spPr>
        <a:xfrm>
          <a:off x="22199600" y="18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34925</xdr:rowOff>
    </xdr:from>
    <xdr:to>
      <xdr:col>112</xdr:col>
      <xdr:colOff>38100</xdr:colOff>
      <xdr:row>106</xdr:row>
      <xdr:rowOff>136525</xdr:rowOff>
    </xdr:to>
    <xdr:sp macro="" textlink="">
      <xdr:nvSpPr>
        <xdr:cNvPr id="945" name="楕円 944">
          <a:extLst>
            <a:ext uri="{FF2B5EF4-FFF2-40B4-BE49-F238E27FC236}">
              <a16:creationId xmlns:a16="http://schemas.microsoft.com/office/drawing/2014/main" id="{96A671CB-25A5-4504-95DD-4321F6E07E83}"/>
            </a:ext>
          </a:extLst>
        </xdr:cNvPr>
        <xdr:cNvSpPr/>
      </xdr:nvSpPr>
      <xdr:spPr>
        <a:xfrm>
          <a:off x="21272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81914</xdr:rowOff>
    </xdr:from>
    <xdr:to>
      <xdr:col>116</xdr:col>
      <xdr:colOff>63500</xdr:colOff>
      <xdr:row>106</xdr:row>
      <xdr:rowOff>85725</xdr:rowOff>
    </xdr:to>
    <xdr:cxnSp macro="">
      <xdr:nvCxnSpPr>
        <xdr:cNvPr id="946" name="直線コネクタ 945">
          <a:extLst>
            <a:ext uri="{FF2B5EF4-FFF2-40B4-BE49-F238E27FC236}">
              <a16:creationId xmlns:a16="http://schemas.microsoft.com/office/drawing/2014/main" id="{90A376D4-DB8C-4852-827C-A2BAB5D10A80}"/>
            </a:ext>
          </a:extLst>
        </xdr:cNvPr>
        <xdr:cNvCxnSpPr/>
      </xdr:nvCxnSpPr>
      <xdr:spPr>
        <a:xfrm flipV="1">
          <a:off x="21323300" y="1825561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88264</xdr:rowOff>
    </xdr:from>
    <xdr:to>
      <xdr:col>107</xdr:col>
      <xdr:colOff>101600</xdr:colOff>
      <xdr:row>107</xdr:row>
      <xdr:rowOff>18414</xdr:rowOff>
    </xdr:to>
    <xdr:sp macro="" textlink="">
      <xdr:nvSpPr>
        <xdr:cNvPr id="947" name="楕円 946">
          <a:extLst>
            <a:ext uri="{FF2B5EF4-FFF2-40B4-BE49-F238E27FC236}">
              <a16:creationId xmlns:a16="http://schemas.microsoft.com/office/drawing/2014/main" id="{960904A2-C294-4132-977F-7EE459E17A42}"/>
            </a:ext>
          </a:extLst>
        </xdr:cNvPr>
        <xdr:cNvSpPr/>
      </xdr:nvSpPr>
      <xdr:spPr>
        <a:xfrm>
          <a:off x="20383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85725</xdr:rowOff>
    </xdr:from>
    <xdr:to>
      <xdr:col>111</xdr:col>
      <xdr:colOff>177800</xdr:colOff>
      <xdr:row>106</xdr:row>
      <xdr:rowOff>139064</xdr:rowOff>
    </xdr:to>
    <xdr:cxnSp macro="">
      <xdr:nvCxnSpPr>
        <xdr:cNvPr id="948" name="直線コネクタ 947">
          <a:extLst>
            <a:ext uri="{FF2B5EF4-FFF2-40B4-BE49-F238E27FC236}">
              <a16:creationId xmlns:a16="http://schemas.microsoft.com/office/drawing/2014/main" id="{33331346-991F-42C6-AC6D-F92E610912A1}"/>
            </a:ext>
          </a:extLst>
        </xdr:cNvPr>
        <xdr:cNvCxnSpPr/>
      </xdr:nvCxnSpPr>
      <xdr:spPr>
        <a:xfrm flipV="1">
          <a:off x="20434300" y="1825942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33020</xdr:rowOff>
    </xdr:from>
    <xdr:to>
      <xdr:col>102</xdr:col>
      <xdr:colOff>165100</xdr:colOff>
      <xdr:row>106</xdr:row>
      <xdr:rowOff>134620</xdr:rowOff>
    </xdr:to>
    <xdr:sp macro="" textlink="">
      <xdr:nvSpPr>
        <xdr:cNvPr id="949" name="楕円 948">
          <a:extLst>
            <a:ext uri="{FF2B5EF4-FFF2-40B4-BE49-F238E27FC236}">
              <a16:creationId xmlns:a16="http://schemas.microsoft.com/office/drawing/2014/main" id="{90F2DAA1-7198-44D8-A540-47DFBA956CED}"/>
            </a:ext>
          </a:extLst>
        </xdr:cNvPr>
        <xdr:cNvSpPr/>
      </xdr:nvSpPr>
      <xdr:spPr>
        <a:xfrm>
          <a:off x="19494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83820</xdr:rowOff>
    </xdr:from>
    <xdr:to>
      <xdr:col>107</xdr:col>
      <xdr:colOff>50800</xdr:colOff>
      <xdr:row>106</xdr:row>
      <xdr:rowOff>139064</xdr:rowOff>
    </xdr:to>
    <xdr:cxnSp macro="">
      <xdr:nvCxnSpPr>
        <xdr:cNvPr id="950" name="直線コネクタ 949">
          <a:extLst>
            <a:ext uri="{FF2B5EF4-FFF2-40B4-BE49-F238E27FC236}">
              <a16:creationId xmlns:a16="http://schemas.microsoft.com/office/drawing/2014/main" id="{31EEB46D-FB08-4F98-AD24-F761D29F3733}"/>
            </a:ext>
          </a:extLst>
        </xdr:cNvPr>
        <xdr:cNvCxnSpPr/>
      </xdr:nvCxnSpPr>
      <xdr:spPr>
        <a:xfrm>
          <a:off x="19545300" y="1825752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38736</xdr:rowOff>
    </xdr:from>
    <xdr:to>
      <xdr:col>98</xdr:col>
      <xdr:colOff>38100</xdr:colOff>
      <xdr:row>106</xdr:row>
      <xdr:rowOff>140336</xdr:rowOff>
    </xdr:to>
    <xdr:sp macro="" textlink="">
      <xdr:nvSpPr>
        <xdr:cNvPr id="951" name="楕円 950">
          <a:extLst>
            <a:ext uri="{FF2B5EF4-FFF2-40B4-BE49-F238E27FC236}">
              <a16:creationId xmlns:a16="http://schemas.microsoft.com/office/drawing/2014/main" id="{FB981BAE-F5CF-4EFF-9947-08F2A73B714B}"/>
            </a:ext>
          </a:extLst>
        </xdr:cNvPr>
        <xdr:cNvSpPr/>
      </xdr:nvSpPr>
      <xdr:spPr>
        <a:xfrm>
          <a:off x="186055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83820</xdr:rowOff>
    </xdr:from>
    <xdr:to>
      <xdr:col>102</xdr:col>
      <xdr:colOff>114300</xdr:colOff>
      <xdr:row>106</xdr:row>
      <xdr:rowOff>89536</xdr:rowOff>
    </xdr:to>
    <xdr:cxnSp macro="">
      <xdr:nvCxnSpPr>
        <xdr:cNvPr id="952" name="直線コネクタ 951">
          <a:extLst>
            <a:ext uri="{FF2B5EF4-FFF2-40B4-BE49-F238E27FC236}">
              <a16:creationId xmlns:a16="http://schemas.microsoft.com/office/drawing/2014/main" id="{DC837D2D-78EC-46EC-A248-D44ED3CE3EBC}"/>
            </a:ext>
          </a:extLst>
        </xdr:cNvPr>
        <xdr:cNvCxnSpPr/>
      </xdr:nvCxnSpPr>
      <xdr:spPr>
        <a:xfrm flipV="1">
          <a:off x="18656300" y="182575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953" name="n_1aveValue【庁舎】&#10;一人当たり面積">
          <a:extLst>
            <a:ext uri="{FF2B5EF4-FFF2-40B4-BE49-F238E27FC236}">
              <a16:creationId xmlns:a16="http://schemas.microsoft.com/office/drawing/2014/main" id="{E52AA01C-D789-4B08-9BDD-F99361F71B6C}"/>
            </a:ext>
          </a:extLst>
        </xdr:cNvPr>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132097</xdr:rowOff>
    </xdr:from>
    <xdr:ext cx="469744" cy="259045"/>
    <xdr:sp macro="" textlink="">
      <xdr:nvSpPr>
        <xdr:cNvPr id="954" name="n_2aveValue【庁舎】&#10;一人当たり面積">
          <a:extLst>
            <a:ext uri="{FF2B5EF4-FFF2-40B4-BE49-F238E27FC236}">
              <a16:creationId xmlns:a16="http://schemas.microsoft.com/office/drawing/2014/main" id="{7D7AFAE3-D92E-408D-ACB9-FFDD06EE1172}"/>
            </a:ext>
          </a:extLst>
        </xdr:cNvPr>
        <xdr:cNvSpPr txBox="1"/>
      </xdr:nvSpPr>
      <xdr:spPr>
        <a:xfrm>
          <a:off x="201994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131463</xdr:rowOff>
    </xdr:from>
    <xdr:ext cx="469744" cy="259045"/>
    <xdr:sp macro="" textlink="">
      <xdr:nvSpPr>
        <xdr:cNvPr id="955" name="n_3aveValue【庁舎】&#10;一人当たり面積">
          <a:extLst>
            <a:ext uri="{FF2B5EF4-FFF2-40B4-BE49-F238E27FC236}">
              <a16:creationId xmlns:a16="http://schemas.microsoft.com/office/drawing/2014/main" id="{985B5B75-D416-4D45-8AFA-69A6D8E03F20}"/>
            </a:ext>
          </a:extLst>
        </xdr:cNvPr>
        <xdr:cNvSpPr txBox="1"/>
      </xdr:nvSpPr>
      <xdr:spPr>
        <a:xfrm>
          <a:off x="19310427" y="1830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139082</xdr:rowOff>
    </xdr:from>
    <xdr:ext cx="469744" cy="259045"/>
    <xdr:sp macro="" textlink="">
      <xdr:nvSpPr>
        <xdr:cNvPr id="956" name="n_4aveValue【庁舎】&#10;一人当たり面積">
          <a:extLst>
            <a:ext uri="{FF2B5EF4-FFF2-40B4-BE49-F238E27FC236}">
              <a16:creationId xmlns:a16="http://schemas.microsoft.com/office/drawing/2014/main" id="{FAD221B6-2BB9-4F43-B696-CFB13C717DF0}"/>
            </a:ext>
          </a:extLst>
        </xdr:cNvPr>
        <xdr:cNvSpPr txBox="1"/>
      </xdr:nvSpPr>
      <xdr:spPr>
        <a:xfrm>
          <a:off x="184214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127652</xdr:rowOff>
    </xdr:from>
    <xdr:ext cx="469744" cy="259045"/>
    <xdr:sp macro="" textlink="">
      <xdr:nvSpPr>
        <xdr:cNvPr id="957" name="n_1mainValue【庁舎】&#10;一人当たり面積">
          <a:extLst>
            <a:ext uri="{FF2B5EF4-FFF2-40B4-BE49-F238E27FC236}">
              <a16:creationId xmlns:a16="http://schemas.microsoft.com/office/drawing/2014/main" id="{971011DF-9A73-4175-8AAF-007D30293782}"/>
            </a:ext>
          </a:extLst>
        </xdr:cNvPr>
        <xdr:cNvSpPr txBox="1"/>
      </xdr:nvSpPr>
      <xdr:spPr>
        <a:xfrm>
          <a:off x="21075727" y="1830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9541</xdr:rowOff>
    </xdr:from>
    <xdr:ext cx="469744" cy="259045"/>
    <xdr:sp macro="" textlink="">
      <xdr:nvSpPr>
        <xdr:cNvPr id="958" name="n_2mainValue【庁舎】&#10;一人当たり面積">
          <a:extLst>
            <a:ext uri="{FF2B5EF4-FFF2-40B4-BE49-F238E27FC236}">
              <a16:creationId xmlns:a16="http://schemas.microsoft.com/office/drawing/2014/main" id="{2AAEC714-3AA2-495B-945C-4550CDE5117B}"/>
            </a:ext>
          </a:extLst>
        </xdr:cNvPr>
        <xdr:cNvSpPr txBox="1"/>
      </xdr:nvSpPr>
      <xdr:spPr>
        <a:xfrm>
          <a:off x="201994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151147</xdr:rowOff>
    </xdr:from>
    <xdr:ext cx="469744" cy="259045"/>
    <xdr:sp macro="" textlink="">
      <xdr:nvSpPr>
        <xdr:cNvPr id="959" name="n_3mainValue【庁舎】&#10;一人当たり面積">
          <a:extLst>
            <a:ext uri="{FF2B5EF4-FFF2-40B4-BE49-F238E27FC236}">
              <a16:creationId xmlns:a16="http://schemas.microsoft.com/office/drawing/2014/main" id="{535CB7D5-2D4B-4C0B-ABC8-FD9600456185}"/>
            </a:ext>
          </a:extLst>
        </xdr:cNvPr>
        <xdr:cNvSpPr txBox="1"/>
      </xdr:nvSpPr>
      <xdr:spPr>
        <a:xfrm>
          <a:off x="19310427" y="17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156863</xdr:rowOff>
    </xdr:from>
    <xdr:ext cx="469744" cy="259045"/>
    <xdr:sp macro="" textlink="">
      <xdr:nvSpPr>
        <xdr:cNvPr id="960" name="n_4mainValue【庁舎】&#10;一人当たり面積">
          <a:extLst>
            <a:ext uri="{FF2B5EF4-FFF2-40B4-BE49-F238E27FC236}">
              <a16:creationId xmlns:a16="http://schemas.microsoft.com/office/drawing/2014/main" id="{F9CFB689-ECB9-461E-9486-5ADD13E258D7}"/>
            </a:ext>
          </a:extLst>
        </xdr:cNvPr>
        <xdr:cNvSpPr txBox="1"/>
      </xdr:nvSpPr>
      <xdr:spPr>
        <a:xfrm>
          <a:off x="18421427" y="1798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a:extLst>
            <a:ext uri="{FF2B5EF4-FFF2-40B4-BE49-F238E27FC236}">
              <a16:creationId xmlns:a16="http://schemas.microsoft.com/office/drawing/2014/main" id="{2434E9F4-CE44-4C76-9EC9-35474959D13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a:extLst>
            <a:ext uri="{FF2B5EF4-FFF2-40B4-BE49-F238E27FC236}">
              <a16:creationId xmlns:a16="http://schemas.microsoft.com/office/drawing/2014/main" id="{23F6A777-9671-443C-B03D-33B18FC98BF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a:extLst>
            <a:ext uri="{FF2B5EF4-FFF2-40B4-BE49-F238E27FC236}">
              <a16:creationId xmlns:a16="http://schemas.microsoft.com/office/drawing/2014/main" id="{303D8F7F-CB9F-44B8-B154-42DBE75A4BD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類似団体と比較して特に有形固定資産減価償却率が高くなっている施設は図書館、市民会館等の文化施設である。</a:t>
          </a:r>
          <a:endParaRPr lang="ja-JP" altLang="ja-JP" sz="1400">
            <a:effectLst/>
          </a:endParaRPr>
        </a:p>
        <a:p>
          <a:r>
            <a:rPr kumimoji="1" lang="ja-JP" altLang="ja-JP" sz="1100">
              <a:solidFill>
                <a:schemeClr val="dk1"/>
              </a:solidFill>
              <a:effectLst/>
              <a:latin typeface="+mn-lt"/>
              <a:ea typeface="+mn-ea"/>
              <a:cs typeface="+mn-cs"/>
            </a:rPr>
            <a:t>　その他施設は有形固定資産減価償却率が前年度に比べて、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ポイントから</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ポイント上昇しており、いずれも高い水準で推移している。また建築年数は、市民会館は</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年、図書館は</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年経過しており、今後の更新は</a:t>
          </a:r>
          <a:r>
            <a:rPr kumimoji="1" lang="en-US" altLang="ja-JP" sz="1100">
              <a:solidFill>
                <a:schemeClr val="dk1"/>
              </a:solidFill>
              <a:effectLst/>
              <a:latin typeface="+mn-lt"/>
              <a:ea typeface="+mn-ea"/>
              <a:cs typeface="+mn-cs"/>
            </a:rPr>
            <a:t>PPP</a:t>
          </a:r>
          <a:r>
            <a:rPr kumimoji="1" lang="ja-JP" altLang="ja-JP"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といった民間資金の活用による整備を検討するほか、他の施設との複合化などにより、保有総量の縮減を図る。</a:t>
          </a:r>
          <a:endParaRPr lang="ja-JP" altLang="ja-JP" sz="1400">
            <a:effectLst/>
          </a:endParaRPr>
        </a:p>
        <a:p>
          <a:r>
            <a:rPr kumimoji="1" lang="ja-JP" altLang="ja-JP" sz="1100">
              <a:solidFill>
                <a:schemeClr val="dk1"/>
              </a:solidFill>
              <a:effectLst/>
              <a:latin typeface="+mn-lt"/>
              <a:ea typeface="+mn-ea"/>
              <a:cs typeface="+mn-cs"/>
            </a:rPr>
            <a:t>　市役所本庁舎は旧耐震基準下に建築されており、建築後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年以上経過し老朽化が進んでいる。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49,870
49,462
92.13
24,129,849
23,049,480
943,282
13,650,993
22,791,701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effectLst/>
              <a:latin typeface="+mn-lt"/>
              <a:ea typeface="+mn-ea"/>
              <a:cs typeface="+mn-cs"/>
            </a:rPr>
            <a:t>　</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臨時財政対策債償還基金費の創設</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などにより基準財政需要額</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は増加</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し、</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収入額への法人税割算入額及び市町村民税所得割算入額の減</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などにより基準財政収入額</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は減少</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したため、財政力指数は、</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前年度と比べて</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0.03</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減少し</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0.65</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全国平均及び山口県平均、類似団体平均のいずれよりも高い水準にある</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ため、</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今後も、安定した財政運営のため、引き続き自主財源等の確保に努める。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40</xdr:row>
      <xdr:rowOff>26458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2413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137583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137583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157692</xdr:rowOff>
    </xdr:from>
    <xdr:to>
      <xdr:col>15</xdr:col>
      <xdr:colOff>133350</xdr:colOff>
      <xdr:row>39</xdr:row>
      <xdr:rowOff>87842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98019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137583</xdr:rowOff>
    </xdr:from>
    <xdr:to>
      <xdr:col>11</xdr:col>
      <xdr:colOff>82550</xdr:colOff>
      <xdr:row>39</xdr:row>
      <xdr:rowOff>67733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mn-lt"/>
              <a:ea typeface="+mn-ea"/>
              <a:cs typeface="+mn-cs"/>
            </a:rPr>
            <a:t>　</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経常経費充当一般財源は、公債費や</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扶助</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費などの増により、前年度と比べて</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％増加した。一方、経常一般財源歳入額は</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、地方交付税の増などにより、</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9.3</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％の増加であったため、経常収支比率は前年度と比べて</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6.2</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し</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91.0</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全国平均及び山口県平均、類似団体平均を上回る状況が続いているため、今後も、公債費や需用費などの抑制に努め、財政構造の硬直化の改善を図る。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65</xdr:row>
      <xdr:rowOff>160927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46937"/>
          <a:ext cx="0" cy="1158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133004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7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160927</xdr:rowOff>
    </xdr:from>
    <xdr:to>
      <xdr:col>24</xdr:col>
      <xdr:colOff>12700</xdr:colOff>
      <xdr:row>65</xdr:row>
      <xdr:rowOff>160927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0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66</xdr:row>
      <xdr:rowOff>148046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036300"/>
          <a:ext cx="838200" cy="42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96355</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5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79828</xdr:rowOff>
    </xdr:from>
    <xdr:to>
      <xdr:col>23</xdr:col>
      <xdr:colOff>184150</xdr:colOff>
      <xdr:row>63</xdr:row>
      <xdr:rowOff>9978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141151</xdr:rowOff>
    </xdr:from>
    <xdr:to>
      <xdr:col>19</xdr:col>
      <xdr:colOff>133350</xdr:colOff>
      <xdr:row>66</xdr:row>
      <xdr:rowOff>148046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45685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33383</xdr:rowOff>
    </xdr:from>
    <xdr:to>
      <xdr:col>19</xdr:col>
      <xdr:colOff>184150</xdr:colOff>
      <xdr:row>64</xdr:row>
      <xdr:rowOff>134983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0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145160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75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10160</xdr:rowOff>
    </xdr:from>
    <xdr:to>
      <xdr:col>15</xdr:col>
      <xdr:colOff>82550</xdr:colOff>
      <xdr:row>66</xdr:row>
      <xdr:rowOff>141151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325860"/>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81643</xdr:rowOff>
    </xdr:from>
    <xdr:to>
      <xdr:col>15</xdr:col>
      <xdr:colOff>133350</xdr:colOff>
      <xdr:row>65</xdr:row>
      <xdr:rowOff>11793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21970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82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3266</xdr:rowOff>
    </xdr:from>
    <xdr:to>
      <xdr:col>11</xdr:col>
      <xdr:colOff>31750</xdr:colOff>
      <xdr:row>66</xdr:row>
      <xdr:rowOff>10160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3189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40277</xdr:rowOff>
    </xdr:from>
    <xdr:to>
      <xdr:col>11</xdr:col>
      <xdr:colOff>82550</xdr:colOff>
      <xdr:row>64</xdr:row>
      <xdr:rowOff>141877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152054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54066</xdr:rowOff>
    </xdr:from>
    <xdr:to>
      <xdr:col>7</xdr:col>
      <xdr:colOff>31750</xdr:colOff>
      <xdr:row>64</xdr:row>
      <xdr:rowOff>155666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2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165843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79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97246</xdr:rowOff>
    </xdr:from>
    <xdr:to>
      <xdr:col>19</xdr:col>
      <xdr:colOff>184150</xdr:colOff>
      <xdr:row>67</xdr:row>
      <xdr:rowOff>27396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4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12173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499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90351</xdr:rowOff>
    </xdr:from>
    <xdr:to>
      <xdr:col>15</xdr:col>
      <xdr:colOff>133350</xdr:colOff>
      <xdr:row>67</xdr:row>
      <xdr:rowOff>20501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4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5278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49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123916</xdr:rowOff>
    </xdr:from>
    <xdr:to>
      <xdr:col>7</xdr:col>
      <xdr:colOff>31750</xdr:colOff>
      <xdr:row>66</xdr:row>
      <xdr:rowOff>54066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2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38843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35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[127,229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新型コロナウイルスワクチン接種の開始に伴う物件</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費の増などにより、前年度比</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6,879</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円の増加となったものの、全国平均及び山口県平均、類似団体平均のいずれも下回っている。引き続き、内部事務経費等の縮減に努める。</a:t>
          </a:r>
          <a:endParaRPr kumimoji="1" lang="ja-JP" altLang="en-US"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76899</xdr:rowOff>
    </xdr:from>
    <xdr:to>
      <xdr:col>23</xdr:col>
      <xdr:colOff>133350</xdr:colOff>
      <xdr:row>81</xdr:row>
      <xdr:rowOff>132229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64349"/>
          <a:ext cx="838200" cy="5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17788</xdr:rowOff>
    </xdr:from>
    <xdr:to>
      <xdr:col>19</xdr:col>
      <xdr:colOff>133350</xdr:colOff>
      <xdr:row>81</xdr:row>
      <xdr:rowOff>76899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05238"/>
          <a:ext cx="889000" cy="5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154797</xdr:rowOff>
    </xdr:from>
    <xdr:to>
      <xdr:col>15</xdr:col>
      <xdr:colOff>82550</xdr:colOff>
      <xdr:row>81</xdr:row>
      <xdr:rowOff>17788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70797"/>
          <a:ext cx="889000" cy="3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91281</xdr:rowOff>
    </xdr:from>
    <xdr:to>
      <xdr:col>15</xdr:col>
      <xdr:colOff>133350</xdr:colOff>
      <xdr:row>82</xdr:row>
      <xdr:rowOff>21431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6208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154797</xdr:rowOff>
    </xdr:from>
    <xdr:to>
      <xdr:col>11</xdr:col>
      <xdr:colOff>31750</xdr:colOff>
      <xdr:row>80</xdr:row>
      <xdr:rowOff>158730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870797"/>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63139</xdr:rowOff>
    </xdr:from>
    <xdr:to>
      <xdr:col>11</xdr:col>
      <xdr:colOff>82550</xdr:colOff>
      <xdr:row>81</xdr:row>
      <xdr:rowOff>164739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149516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60950</xdr:rowOff>
    </xdr:from>
    <xdr:to>
      <xdr:col>7</xdr:col>
      <xdr:colOff>31750</xdr:colOff>
      <xdr:row>81</xdr:row>
      <xdr:rowOff>162550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147327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81429</xdr:rowOff>
    </xdr:from>
    <xdr:to>
      <xdr:col>23</xdr:col>
      <xdr:colOff>184150</xdr:colOff>
      <xdr:row>82</xdr:row>
      <xdr:rowOff>11579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6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2706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9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26099</xdr:rowOff>
    </xdr:from>
    <xdr:to>
      <xdr:col>19</xdr:col>
      <xdr:colOff>184150</xdr:colOff>
      <xdr:row>81</xdr:row>
      <xdr:rowOff>127699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137876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82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138438</xdr:rowOff>
    </xdr:from>
    <xdr:to>
      <xdr:col>15</xdr:col>
      <xdr:colOff>133350</xdr:colOff>
      <xdr:row>81</xdr:row>
      <xdr:rowOff>68588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78765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2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103997</xdr:rowOff>
    </xdr:from>
    <xdr:to>
      <xdr:col>11</xdr:col>
      <xdr:colOff>82550</xdr:colOff>
      <xdr:row>81</xdr:row>
      <xdr:rowOff>34147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1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44324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8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107930</xdr:rowOff>
    </xdr:from>
    <xdr:to>
      <xdr:col>7</xdr:col>
      <xdr:colOff>31750</xdr:colOff>
      <xdr:row>81</xdr:row>
      <xdr:rowOff>38080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2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48257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9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前年度と</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同水準となり、</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引き続き類似団体平均を上回っている。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今後も、国や県、県内市町等の動向を注視しながら、給与制度の運用や、給与水準の適正化に努める。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endParaRPr lang="ja-JP" altLang="ja-JP" sz="1400">
            <a:solidFill>
              <a:srgbClr val="FF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122766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52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71966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5245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85372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6452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85</xdr:row>
      <xdr:rowOff>152400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6586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44043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120949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前年度と比べて</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0.08</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人</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増加となったものの</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、全国平均及び山口県平均、類似団体平均を下回っている。</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今後も引き続き、効率的な職員配置により、職員数の適正管理に努める。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37465</xdr:rowOff>
    </xdr:from>
    <xdr:to>
      <xdr:col>81</xdr:col>
      <xdr:colOff>44450</xdr:colOff>
      <xdr:row>60</xdr:row>
      <xdr:rowOff>49530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32446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37465</xdr:rowOff>
    </xdr:from>
    <xdr:to>
      <xdr:col>77</xdr:col>
      <xdr:colOff>44450</xdr:colOff>
      <xdr:row>60</xdr:row>
      <xdr:rowOff>43497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32446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34449</xdr:rowOff>
    </xdr:from>
    <xdr:to>
      <xdr:col>72</xdr:col>
      <xdr:colOff>203200</xdr:colOff>
      <xdr:row>60</xdr:row>
      <xdr:rowOff>43497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321449"/>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66596</xdr:rowOff>
    </xdr:from>
    <xdr:to>
      <xdr:col>73</xdr:col>
      <xdr:colOff>44450</xdr:colOff>
      <xdr:row>60</xdr:row>
      <xdr:rowOff>168196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35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152973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43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26908</xdr:rowOff>
    </xdr:from>
    <xdr:to>
      <xdr:col>68</xdr:col>
      <xdr:colOff>152400</xdr:colOff>
      <xdr:row>60</xdr:row>
      <xdr:rowOff>34449</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13908"/>
          <a:ext cx="8890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53022</xdr:rowOff>
    </xdr:from>
    <xdr:to>
      <xdr:col>68</xdr:col>
      <xdr:colOff>203200</xdr:colOff>
      <xdr:row>60</xdr:row>
      <xdr:rowOff>154622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4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139399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26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42466</xdr:rowOff>
    </xdr:from>
    <xdr:to>
      <xdr:col>64</xdr:col>
      <xdr:colOff>152400</xdr:colOff>
      <xdr:row>60</xdr:row>
      <xdr:rowOff>144066</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128843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1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170180</xdr:rowOff>
    </xdr:from>
    <xdr:to>
      <xdr:col>81</xdr:col>
      <xdr:colOff>95250</xdr:colOff>
      <xdr:row>60</xdr:row>
      <xdr:rowOff>100330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15257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158115</xdr:rowOff>
    </xdr:from>
    <xdr:to>
      <xdr:col>77</xdr:col>
      <xdr:colOff>95250</xdr:colOff>
      <xdr:row>60</xdr:row>
      <xdr:rowOff>88265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98442</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164147</xdr:rowOff>
    </xdr:from>
    <xdr:to>
      <xdr:col>73</xdr:col>
      <xdr:colOff>44450</xdr:colOff>
      <xdr:row>60</xdr:row>
      <xdr:rowOff>94297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104474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155099</xdr:rowOff>
    </xdr:from>
    <xdr:to>
      <xdr:col>68</xdr:col>
      <xdr:colOff>203200</xdr:colOff>
      <xdr:row>60</xdr:row>
      <xdr:rowOff>85249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95426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3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147558</xdr:rowOff>
    </xdr:from>
    <xdr:to>
      <xdr:col>64</xdr:col>
      <xdr:colOff>152400</xdr:colOff>
      <xdr:row>60</xdr:row>
      <xdr:rowOff>77708</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87885</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3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令和</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年度実質公債費比率の</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ヵ年平均は、前年</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度と比べて</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ポイント低下し、類似団体平均</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及び山口県平均</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を下回ったものの、全国平均を上回っている。</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単年度は、</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臨時財政対策債</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や普通交付税が増加したものの、</a:t>
          </a:r>
          <a:r>
            <a:rPr lang="ja-JP" altLang="en-US" sz="1200">
              <a:solidFill>
                <a:schemeClr val="tx1"/>
              </a:solidFill>
              <a:effectLst/>
              <a:latin typeface="ＭＳ ゴシック" panose="020B0609070205080204" pitchFamily="49" charset="-128"/>
              <a:ea typeface="ＭＳ ゴシック" panose="020B0609070205080204" pitchFamily="49" charset="-128"/>
              <a:cs typeface="+mn-cs"/>
            </a:rPr>
            <a:t>都市計画税充当可能額が減少し、</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地方債元利償還金が増加したことなどにより、前年度と比べて</a:t>
          </a:r>
          <a:r>
            <a:rPr lang="en-US" altLang="ja-JP" sz="1200">
              <a:solidFill>
                <a:schemeClr val="tx1"/>
              </a:solidFill>
              <a:effectLst/>
              <a:latin typeface="ＭＳ ゴシック" panose="020B0609070205080204" pitchFamily="49" charset="-128"/>
              <a:ea typeface="ＭＳ ゴシック" panose="020B0609070205080204" pitchFamily="49" charset="-128"/>
              <a:cs typeface="+mn-cs"/>
            </a:rPr>
            <a:t>0.2</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ポイント</a:t>
          </a:r>
          <a:r>
            <a:rPr lang="ja-JP" altLang="en-US" sz="1200">
              <a:solidFill>
                <a:schemeClr val="tx1"/>
              </a:solidFill>
              <a:effectLst/>
              <a:latin typeface="ＭＳ ゴシック" panose="020B0609070205080204" pitchFamily="49" charset="-128"/>
              <a:ea typeface="ＭＳ ゴシック" panose="020B0609070205080204" pitchFamily="49" charset="-128"/>
              <a:cs typeface="+mn-cs"/>
            </a:rPr>
            <a:t>減少し</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た。</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今後も、地方債の発行抑制等により、引き続き数値の改善に努める。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40</xdr:row>
      <xdr:rowOff>69548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6812643"/>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69548</xdr:rowOff>
    </xdr:from>
    <xdr:to>
      <xdr:col>77</xdr:col>
      <xdr:colOff>44450</xdr:colOff>
      <xdr:row>41</xdr:row>
      <xdr:rowOff>24493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692754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42</xdr:row>
      <xdr:rowOff>13909</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053943"/>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13909</xdr:rowOff>
    </xdr:from>
    <xdr:to>
      <xdr:col>68</xdr:col>
      <xdr:colOff>152400</xdr:colOff>
      <xdr:row>42</xdr:row>
      <xdr:rowOff>71362</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2148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153505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18748</xdr:rowOff>
    </xdr:from>
    <xdr:to>
      <xdr:col>77</xdr:col>
      <xdr:colOff>95250</xdr:colOff>
      <xdr:row>40</xdr:row>
      <xdr:rowOff>120348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130525</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64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134559</xdr:rowOff>
    </xdr:from>
    <xdr:to>
      <xdr:col>68</xdr:col>
      <xdr:colOff>203200</xdr:colOff>
      <xdr:row>42</xdr:row>
      <xdr:rowOff>64709</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106939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mn-lt"/>
              <a:ea typeface="+mn-ea"/>
              <a:cs typeface="+mn-cs"/>
            </a:rPr>
            <a:t>　</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公営企業債等繰入見込額の減少による将来負担額の減</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や臨時財政対策債や普通交付税が増加したこと</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などにより、前年度と比べて</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22.4</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ポイント低下した。</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今後も、地方債の新規発行を伴う普通建設事業の厳選による借入額の抑制や交付税算入率の高い市債の活用、基金残高の確保に努め、数値の維持・改善を図る。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76613</xdr:rowOff>
    </xdr:from>
    <xdr:to>
      <xdr:col>81</xdr:col>
      <xdr:colOff>44450</xdr:colOff>
      <xdr:row>16</xdr:row>
      <xdr:rowOff>40291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648363"/>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40291</xdr:rowOff>
    </xdr:from>
    <xdr:to>
      <xdr:col>77</xdr:col>
      <xdr:colOff>44450</xdr:colOff>
      <xdr:row>16</xdr:row>
      <xdr:rowOff>133191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783491"/>
          <a:ext cx="889000" cy="9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89139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832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133191</xdr:rowOff>
    </xdr:from>
    <xdr:to>
      <xdr:col>72</xdr:col>
      <xdr:colOff>203200</xdr:colOff>
      <xdr:row>17</xdr:row>
      <xdr:rowOff>55848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876391"/>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103029</xdr:rowOff>
    </xdr:from>
    <xdr:to>
      <xdr:col>73</xdr:col>
      <xdr:colOff>44450</xdr:colOff>
      <xdr:row>16</xdr:row>
      <xdr:rowOff>33179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67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43356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44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145256</xdr:rowOff>
    </xdr:from>
    <xdr:to>
      <xdr:col>68</xdr:col>
      <xdr:colOff>152400</xdr:colOff>
      <xdr:row>17</xdr:row>
      <xdr:rowOff>55848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88845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101822</xdr:rowOff>
    </xdr:from>
    <xdr:to>
      <xdr:col>68</xdr:col>
      <xdr:colOff>203200</xdr:colOff>
      <xdr:row>16</xdr:row>
      <xdr:rowOff>31972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42149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4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138017</xdr:rowOff>
    </xdr:from>
    <xdr:to>
      <xdr:col>64</xdr:col>
      <xdr:colOff>152400</xdr:colOff>
      <xdr:row>16</xdr:row>
      <xdr:rowOff>68167</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7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78344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7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25813</xdr:rowOff>
    </xdr:from>
    <xdr:to>
      <xdr:col>81</xdr:col>
      <xdr:colOff>95250</xdr:colOff>
      <xdr:row>15</xdr:row>
      <xdr:rowOff>127413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59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118540</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518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160941</xdr:rowOff>
    </xdr:from>
    <xdr:to>
      <xdr:col>77</xdr:col>
      <xdr:colOff>95250</xdr:colOff>
      <xdr:row>16</xdr:row>
      <xdr:rowOff>91091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73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101268</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50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82391</xdr:rowOff>
    </xdr:from>
    <xdr:to>
      <xdr:col>73</xdr:col>
      <xdr:colOff>44450</xdr:colOff>
      <xdr:row>17</xdr:row>
      <xdr:rowOff>12541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82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168768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91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5048</xdr:rowOff>
    </xdr:from>
    <xdr:to>
      <xdr:col>68</xdr:col>
      <xdr:colOff>203200</xdr:colOff>
      <xdr:row>17</xdr:row>
      <xdr:rowOff>106648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9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91425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00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94456</xdr:rowOff>
    </xdr:from>
    <xdr:to>
      <xdr:col>64</xdr:col>
      <xdr:colOff>152400</xdr:colOff>
      <xdr:row>17</xdr:row>
      <xdr:rowOff>24606</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8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9383</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924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49,870
49,462
92.13
24,129,849
23,049,480
943,282
13,650,993
22,791,701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退職者数の増加によ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退職手当が増加したものの、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地方交付税の増加に伴う経常一般財源収入額の増加により、</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経常収支比率は前年度と比べて</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1.6</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低下</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し</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21.6</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％とな</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り、</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今後も、職員数の適正管理、時間外勤務手当の削減に取組む。</a:t>
          </a:r>
          <a:r>
            <a:rPr kumimoji="1" lang="ja-JP" altLang="en-US" sz="1200">
              <a:solidFill>
                <a:srgbClr val="FF0000"/>
              </a:solidFill>
              <a:effectLst/>
              <a:latin typeface="ＭＳ ゴシック" panose="020B0609070205080204" pitchFamily="49" charset="-128"/>
              <a:ea typeface="ＭＳ ゴシック" panose="020B0609070205080204" pitchFamily="49" charset="-128"/>
              <a:cs typeface="+mn-cs"/>
            </a:rPr>
            <a:t>　</a:t>
          </a:r>
          <a:endParaRPr kumimoji="1" lang="ja-JP" altLang="en-US" sz="12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143328</xdr:rowOff>
    </xdr:from>
    <xdr:to>
      <xdr:col>24</xdr:col>
      <xdr:colOff>25400</xdr:colOff>
      <xdr:row>37</xdr:row>
      <xdr:rowOff>146050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315528"/>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113393</xdr:rowOff>
    </xdr:from>
    <xdr:to>
      <xdr:col>19</xdr:col>
      <xdr:colOff>187325</xdr:colOff>
      <xdr:row>37</xdr:row>
      <xdr:rowOff>146050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457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113393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413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40822</xdr:rowOff>
    </xdr:from>
    <xdr:to>
      <xdr:col>15</xdr:col>
      <xdr:colOff>149225</xdr:colOff>
      <xdr:row>37</xdr:row>
      <xdr:rowOff>142422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152599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124278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413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40822</xdr:rowOff>
    </xdr:from>
    <xdr:to>
      <xdr:col>11</xdr:col>
      <xdr:colOff>60325</xdr:colOff>
      <xdr:row>37</xdr:row>
      <xdr:rowOff>142422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127199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40822</xdr:rowOff>
    </xdr:from>
    <xdr:to>
      <xdr:col>6</xdr:col>
      <xdr:colOff>171450</xdr:colOff>
      <xdr:row>37</xdr:row>
      <xdr:rowOff>142422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152599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109055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35577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62593</xdr:rowOff>
    </xdr:from>
    <xdr:to>
      <xdr:col>15</xdr:col>
      <xdr:colOff>149225</xdr:colOff>
      <xdr:row>37</xdr:row>
      <xdr:rowOff>164193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148970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73478</xdr:rowOff>
    </xdr:from>
    <xdr:to>
      <xdr:col>6</xdr:col>
      <xdr:colOff>171450</xdr:colOff>
      <xdr:row>38</xdr:row>
      <xdr:rowOff>3628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159855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保育所管理事務費などの</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物件費が</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した</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ものの</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地方交付税の増加に伴う経常一般財源収入額の増加により、</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経常収支比率は前年度と比べて</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0.9</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ポイント低下の</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12.9</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％とな</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り</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0.6</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下</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回っている。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今後も、事務事業や施設管理経費等の見直しを図り、内部事務経費等の縮減に努める。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149860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244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16</xdr:row>
      <xdr:rowOff>157480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93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157480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32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127000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83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106680</xdr:rowOff>
    </xdr:from>
    <xdr:to>
      <xdr:col>74</xdr:col>
      <xdr:colOff>31750</xdr:colOff>
      <xdr:row>17</xdr:row>
      <xdr:rowOff>36830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自立支援給付事業や乳幼児医療費助成事業が増加したものの、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地方交付税の増加に伴う経常一般財源収入額の増加により、</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経常収支比率は前年度と比べて</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0.5</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ポイント低下し</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9.6</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％となった。類似団体平均を</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1.9</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ポイント上回っている。</a:t>
          </a: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今後も引き続き、扶助費の適正な執行に努める。</a:t>
          </a:r>
          <a:endParaRPr kumimoji="1" lang="ja-JP" altLang="en-US"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38100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918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38100</xdr:rowOff>
    </xdr:from>
    <xdr:to>
      <xdr:col>19</xdr:col>
      <xdr:colOff>187325</xdr:colOff>
      <xdr:row>58</xdr:row>
      <xdr:rowOff>114300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982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76200</xdr:rowOff>
    </xdr:from>
    <xdr:to>
      <xdr:col>15</xdr:col>
      <xdr:colOff>98425</xdr:colOff>
      <xdr:row>58</xdr:row>
      <xdr:rowOff>114300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2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76200</xdr:rowOff>
    </xdr:from>
    <xdr:to>
      <xdr:col>11</xdr:col>
      <xdr:colOff>9525</xdr:colOff>
      <xdr:row>58</xdr:row>
      <xdr:rowOff>101600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020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158750</xdr:rowOff>
    </xdr:from>
    <xdr:to>
      <xdr:col>20</xdr:col>
      <xdr:colOff>38100</xdr:colOff>
      <xdr:row>58</xdr:row>
      <xdr:rowOff>88900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63500</xdr:rowOff>
    </xdr:from>
    <xdr:to>
      <xdr:col>15</xdr:col>
      <xdr:colOff>149225</xdr:colOff>
      <xdr:row>58</xdr:row>
      <xdr:rowOff>165100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25400</xdr:rowOff>
    </xdr:from>
    <xdr:to>
      <xdr:col>11</xdr:col>
      <xdr:colOff>60325</xdr:colOff>
      <xdr:row>58</xdr:row>
      <xdr:rowOff>127000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137177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後期高齢者医療事業繰出金の増加したものの、地方交付税の増加に伴う経常一般財源収入額の増加により、前年度と比べて </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1.1</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ポイント低下の</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11.7</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引き続き、特別会計においても経費削減に取り組むとともに、使用料等の適正化を図り、普通会計負担額の縮減に努める。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56</xdr:row>
      <xdr:rowOff>73660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910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58</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7486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27940</xdr:rowOff>
    </xdr:from>
    <xdr:to>
      <xdr:col>73</xdr:col>
      <xdr:colOff>180975</xdr:colOff>
      <xdr:row>58</xdr:row>
      <xdr:rowOff>43180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7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43180</xdr:rowOff>
    </xdr:from>
    <xdr:to>
      <xdr:col>69</xdr:col>
      <xdr:colOff>92075</xdr:colOff>
      <xdr:row>58</xdr:row>
      <xdr:rowOff>50800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98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148590</xdr:rowOff>
    </xdr:from>
    <xdr:to>
      <xdr:col>74</xdr:col>
      <xdr:colOff>31750</xdr:colOff>
      <xdr:row>58</xdr:row>
      <xdr:rowOff>78740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63517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163830</xdr:rowOff>
    </xdr:from>
    <xdr:to>
      <xdr:col>69</xdr:col>
      <xdr:colOff>142875</xdr:colOff>
      <xdr:row>58</xdr:row>
      <xdr:rowOff>93980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78757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病院事業繰出金など補助費等に係る経常経費充当一般財源が増加したものの</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地方交付税の増加に伴う経常一般財源収入額の増加により、</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前年度と比べて</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1.7</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低下</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の</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19.2</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％となり、類似団体平均を</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5.5</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今後も、公営企業会計等への繰出金等の精査を進める。</a:t>
          </a:r>
          <a:endParaRPr kumimoji="1" lang="ja-JP" altLang="en-US"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90424</xdr:rowOff>
    </xdr:from>
    <xdr:to>
      <xdr:col>82</xdr:col>
      <xdr:colOff>107950</xdr:colOff>
      <xdr:row>38</xdr:row>
      <xdr:rowOff>168148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6055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170434</xdr:rowOff>
    </xdr:from>
    <xdr:to>
      <xdr:col>78</xdr:col>
      <xdr:colOff>69850</xdr:colOff>
      <xdr:row>38</xdr:row>
      <xdr:rowOff>168148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51408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37</xdr:row>
      <xdr:rowOff>170434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86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143002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59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117348</xdr:rowOff>
    </xdr:from>
    <xdr:to>
      <xdr:col>78</xdr:col>
      <xdr:colOff>120650</xdr:colOff>
      <xdr:row>39</xdr:row>
      <xdr:rowOff>47498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32275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71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病院事業出資債等</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の償還開始</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による増加の影響があるものの</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経常一般財源収入額の増加により、</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経常収支比率は前年度と比べて</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0.4</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低下</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の</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16.0</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％となった。</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今後も引き続き、地方債の新規発行を伴う普通建設事業の厳選により、地方債発行額の抑制に努める。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146050</xdr:rowOff>
    </xdr:from>
    <xdr:to>
      <xdr:col>24</xdr:col>
      <xdr:colOff>25400</xdr:colOff>
      <xdr:row>78</xdr:row>
      <xdr:rowOff>5080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347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78</xdr:row>
      <xdr:rowOff>5080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3248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123189</xdr:rowOff>
    </xdr:from>
    <xdr:to>
      <xdr:col>15</xdr:col>
      <xdr:colOff>98425</xdr:colOff>
      <xdr:row>77</xdr:row>
      <xdr:rowOff>130811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324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130811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715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80011</xdr:rowOff>
    </xdr:from>
    <xdr:to>
      <xdr:col>11</xdr:col>
      <xdr:colOff>60325</xdr:colOff>
      <xdr:row>78</xdr:row>
      <xdr:rowOff>10161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20338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111777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72389</xdr:rowOff>
    </xdr:from>
    <xdr:to>
      <xdr:col>15</xdr:col>
      <xdr:colOff>149225</xdr:colOff>
      <xdr:row>78</xdr:row>
      <xdr:rowOff>2539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80011</xdr:rowOff>
    </xdr:from>
    <xdr:to>
      <xdr:col>11</xdr:col>
      <xdr:colOff>60325</xdr:colOff>
      <xdr:row>78</xdr:row>
      <xdr:rowOff>10161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166388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mn-lt"/>
              <a:ea typeface="+mn-ea"/>
              <a:cs typeface="+mn-cs"/>
            </a:rPr>
            <a:t>　</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公債費以外に係る経常収支比率は</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75.0</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％と、前年度と比べて</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5.8</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ポイント低下した。類似団体平均を</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4.2</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ポイント上回っているが、これは、類似団体に比べ補助費等の割合が高いことによる。</a:t>
          </a:r>
          <a:endParaRPr kumimoji="1" lang="ja-JP" altLang="en-US"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78</xdr:row>
      <xdr:rowOff>163576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71500"/>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163576</xdr:rowOff>
    </xdr:from>
    <xdr:to>
      <xdr:col>78</xdr:col>
      <xdr:colOff>69850</xdr:colOff>
      <xdr:row>79</xdr:row>
      <xdr:rowOff>19558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5366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99568</xdr:rowOff>
    </xdr:from>
    <xdr:to>
      <xdr:col>73</xdr:col>
      <xdr:colOff>180975</xdr:colOff>
      <xdr:row>79</xdr:row>
      <xdr:rowOff>19558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4726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99568</xdr:rowOff>
    </xdr:from>
    <xdr:to>
      <xdr:col>69</xdr:col>
      <xdr:colOff>92075</xdr:colOff>
      <xdr:row>78</xdr:row>
      <xdr:rowOff>131572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4726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112776</xdr:rowOff>
    </xdr:from>
    <xdr:to>
      <xdr:col>78</xdr:col>
      <xdr:colOff>120650</xdr:colOff>
      <xdr:row>79</xdr:row>
      <xdr:rowOff>42926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27703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140208</xdr:rowOff>
    </xdr:from>
    <xdr:to>
      <xdr:col>74</xdr:col>
      <xdr:colOff>31750</xdr:colOff>
      <xdr:row>79</xdr:row>
      <xdr:rowOff>70358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55135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80772</xdr:rowOff>
    </xdr:from>
    <xdr:to>
      <xdr:col>65</xdr:col>
      <xdr:colOff>53975</xdr:colOff>
      <xdr:row>79</xdr:row>
      <xdr:rowOff>10922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167149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92329</xdr:rowOff>
    </xdr:from>
    <xdr:to>
      <xdr:col>29</xdr:col>
      <xdr:colOff>127000</xdr:colOff>
      <xdr:row>17</xdr:row>
      <xdr:rowOff>109845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54604"/>
          <a:ext cx="647700" cy="17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109845</xdr:rowOff>
    </xdr:from>
    <xdr:to>
      <xdr:col>26</xdr:col>
      <xdr:colOff>50800</xdr:colOff>
      <xdr:row>17</xdr:row>
      <xdr:rowOff>113975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72120"/>
          <a:ext cx="698500" cy="4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109588</xdr:rowOff>
    </xdr:from>
    <xdr:to>
      <xdr:col>22</xdr:col>
      <xdr:colOff>114300</xdr:colOff>
      <xdr:row>17</xdr:row>
      <xdr:rowOff>113975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3071863"/>
          <a:ext cx="698500" cy="4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125582</xdr:rowOff>
    </xdr:from>
    <xdr:to>
      <xdr:col>22</xdr:col>
      <xdr:colOff>165100</xdr:colOff>
      <xdr:row>18</xdr:row>
      <xdr:rowOff>55732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40509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1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109588</xdr:rowOff>
    </xdr:from>
    <xdr:to>
      <xdr:col>18</xdr:col>
      <xdr:colOff>177800</xdr:colOff>
      <xdr:row>17</xdr:row>
      <xdr:rowOff>128076</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71863"/>
          <a:ext cx="698500" cy="18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143442</xdr:rowOff>
    </xdr:from>
    <xdr:to>
      <xdr:col>19</xdr:col>
      <xdr:colOff>38100</xdr:colOff>
      <xdr:row>18</xdr:row>
      <xdr:rowOff>73592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58369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1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158858</xdr:rowOff>
    </xdr:from>
    <xdr:to>
      <xdr:col>15</xdr:col>
      <xdr:colOff>101600</xdr:colOff>
      <xdr:row>18</xdr:row>
      <xdr:rowOff>89008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211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73785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0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41529</xdr:rowOff>
    </xdr:from>
    <xdr:to>
      <xdr:col>29</xdr:col>
      <xdr:colOff>177800</xdr:colOff>
      <xdr:row>17</xdr:row>
      <xdr:rowOff>143129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03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13606</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7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59045</xdr:rowOff>
    </xdr:from>
    <xdr:to>
      <xdr:col>26</xdr:col>
      <xdr:colOff>101600</xdr:colOff>
      <xdr:row>17</xdr:row>
      <xdr:rowOff>160645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2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145422</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10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63175</xdr:rowOff>
    </xdr:from>
    <xdr:to>
      <xdr:col>22</xdr:col>
      <xdr:colOff>165100</xdr:colOff>
      <xdr:row>17</xdr:row>
      <xdr:rowOff>164775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25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3502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7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58788</xdr:rowOff>
    </xdr:from>
    <xdr:to>
      <xdr:col>19</xdr:col>
      <xdr:colOff>38100</xdr:colOff>
      <xdr:row>17</xdr:row>
      <xdr:rowOff>160388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21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170565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78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77276</xdr:rowOff>
    </xdr:from>
    <xdr:to>
      <xdr:col>15</xdr:col>
      <xdr:colOff>101600</xdr:colOff>
      <xdr:row>18</xdr:row>
      <xdr:rowOff>7426</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39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17603</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80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34417</xdr:rowOff>
    </xdr:from>
    <xdr:to>
      <xdr:col>29</xdr:col>
      <xdr:colOff>127000</xdr:colOff>
      <xdr:row>37</xdr:row>
      <xdr:rowOff>49341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159117"/>
          <a:ext cx="647700" cy="14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49341</xdr:rowOff>
    </xdr:from>
    <xdr:to>
      <xdr:col>26</xdr:col>
      <xdr:colOff>50800</xdr:colOff>
      <xdr:row>37</xdr:row>
      <xdr:rowOff>87844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174041"/>
          <a:ext cx="698500" cy="38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47023</xdr:rowOff>
    </xdr:from>
    <xdr:to>
      <xdr:col>22</xdr:col>
      <xdr:colOff>114300</xdr:colOff>
      <xdr:row>37</xdr:row>
      <xdr:rowOff>87844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7000273"/>
          <a:ext cx="698500" cy="21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9155</xdr:rowOff>
    </xdr:from>
    <xdr:to>
      <xdr:col>22</xdr:col>
      <xdr:colOff>165100</xdr:colOff>
      <xdr:row>37</xdr:row>
      <xdr:rowOff>110755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7133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292382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0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27429</xdr:rowOff>
    </xdr:from>
    <xdr:to>
      <xdr:col>18</xdr:col>
      <xdr:colOff>177800</xdr:colOff>
      <xdr:row>36</xdr:row>
      <xdr:rowOff>47023</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980679"/>
          <a:ext cx="698500" cy="19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165877</xdr:rowOff>
    </xdr:from>
    <xdr:to>
      <xdr:col>19</xdr:col>
      <xdr:colOff>38100</xdr:colOff>
      <xdr:row>37</xdr:row>
      <xdr:rowOff>96027</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7119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80804</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20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139784</xdr:rowOff>
    </xdr:from>
    <xdr:to>
      <xdr:col>15</xdr:col>
      <xdr:colOff>101600</xdr:colOff>
      <xdr:row>37</xdr:row>
      <xdr:rowOff>69934</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7093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54711</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17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155067</xdr:rowOff>
    </xdr:from>
    <xdr:to>
      <xdr:col>29</xdr:col>
      <xdr:colOff>177800</xdr:colOff>
      <xdr:row>37</xdr:row>
      <xdr:rowOff>85217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108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127144</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08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169991</xdr:rowOff>
    </xdr:from>
    <xdr:to>
      <xdr:col>26</xdr:col>
      <xdr:colOff>101600</xdr:colOff>
      <xdr:row>37</xdr:row>
      <xdr:rowOff>100141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123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84918</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209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37044</xdr:rowOff>
    </xdr:from>
    <xdr:to>
      <xdr:col>22</xdr:col>
      <xdr:colOff>165100</xdr:colOff>
      <xdr:row>37</xdr:row>
      <xdr:rowOff>138644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161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123421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24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339123</xdr:rowOff>
    </xdr:from>
    <xdr:to>
      <xdr:col>19</xdr:col>
      <xdr:colOff>38100</xdr:colOff>
      <xdr:row>36</xdr:row>
      <xdr:rowOff>97823</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49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108000</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71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319529</xdr:rowOff>
    </xdr:from>
    <xdr:to>
      <xdr:col>15</xdr:col>
      <xdr:colOff>101600</xdr:colOff>
      <xdr:row>36</xdr:row>
      <xdr:rowOff>78229</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92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88406</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69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49,870
49,462
92.13
24,129,849
23,049,480
943,282
13,650,993
22,791,701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162625</xdr:rowOff>
    </xdr:from>
    <xdr:to>
      <xdr:col>24</xdr:col>
      <xdr:colOff>63500</xdr:colOff>
      <xdr:row>37</xdr:row>
      <xdr:rowOff>3128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34825"/>
          <a:ext cx="8382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3128</xdr:rowOff>
    </xdr:from>
    <xdr:to>
      <xdr:col>19</xdr:col>
      <xdr:colOff>177800</xdr:colOff>
      <xdr:row>37</xdr:row>
      <xdr:rowOff>69912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46778"/>
          <a:ext cx="889000" cy="6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69912</xdr:rowOff>
    </xdr:from>
    <xdr:to>
      <xdr:col>15</xdr:col>
      <xdr:colOff>50800</xdr:colOff>
      <xdr:row>37</xdr:row>
      <xdr:rowOff>94894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13562"/>
          <a:ext cx="8890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10539</xdr:rowOff>
    </xdr:from>
    <xdr:to>
      <xdr:col>15</xdr:col>
      <xdr:colOff>101600</xdr:colOff>
      <xdr:row>37</xdr:row>
      <xdr:rowOff>112139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128666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2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55020</xdr:rowOff>
    </xdr:from>
    <xdr:to>
      <xdr:col>10</xdr:col>
      <xdr:colOff>114300</xdr:colOff>
      <xdr:row>37</xdr:row>
      <xdr:rowOff>94894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98670"/>
          <a:ext cx="889000" cy="3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21186</xdr:rowOff>
    </xdr:from>
    <xdr:to>
      <xdr:col>10</xdr:col>
      <xdr:colOff>165100</xdr:colOff>
      <xdr:row>37</xdr:row>
      <xdr:rowOff>122786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139313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4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34265</xdr:rowOff>
    </xdr:from>
    <xdr:to>
      <xdr:col>6</xdr:col>
      <xdr:colOff>38100</xdr:colOff>
      <xdr:row>37</xdr:row>
      <xdr:rowOff>135865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126992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111825</xdr:rowOff>
    </xdr:from>
    <xdr:to>
      <xdr:col>24</xdr:col>
      <xdr:colOff>114300</xdr:colOff>
      <xdr:row>37</xdr:row>
      <xdr:rowOff>41975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8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90252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123778</xdr:rowOff>
    </xdr:from>
    <xdr:to>
      <xdr:col>20</xdr:col>
      <xdr:colOff>38100</xdr:colOff>
      <xdr:row>37</xdr:row>
      <xdr:rowOff>53928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9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45055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19112</xdr:rowOff>
    </xdr:from>
    <xdr:to>
      <xdr:col>15</xdr:col>
      <xdr:colOff>101600</xdr:colOff>
      <xdr:row>37</xdr:row>
      <xdr:rowOff>120712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111839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5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44094</xdr:rowOff>
    </xdr:from>
    <xdr:to>
      <xdr:col>10</xdr:col>
      <xdr:colOff>165100</xdr:colOff>
      <xdr:row>37</xdr:row>
      <xdr:rowOff>145694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136821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8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4220</xdr:rowOff>
    </xdr:from>
    <xdr:to>
      <xdr:col>6</xdr:col>
      <xdr:colOff>38100</xdr:colOff>
      <xdr:row>37</xdr:row>
      <xdr:rowOff>105820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4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122347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2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108828</xdr:rowOff>
    </xdr:from>
    <xdr:to>
      <xdr:col>24</xdr:col>
      <xdr:colOff>63500</xdr:colOff>
      <xdr:row>58</xdr:row>
      <xdr:rowOff>10475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81478"/>
          <a:ext cx="838200" cy="7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10475</xdr:rowOff>
    </xdr:from>
    <xdr:to>
      <xdr:col>19</xdr:col>
      <xdr:colOff>177800</xdr:colOff>
      <xdr:row>58</xdr:row>
      <xdr:rowOff>22058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54575"/>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22058</xdr:rowOff>
    </xdr:from>
    <xdr:to>
      <xdr:col>15</xdr:col>
      <xdr:colOff>50800</xdr:colOff>
      <xdr:row>58</xdr:row>
      <xdr:rowOff>74092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66158"/>
          <a:ext cx="8890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15171</xdr:rowOff>
    </xdr:from>
    <xdr:to>
      <xdr:col>15</xdr:col>
      <xdr:colOff>101600</xdr:colOff>
      <xdr:row>57</xdr:row>
      <xdr:rowOff>116771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133298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68769</xdr:rowOff>
    </xdr:from>
    <xdr:to>
      <xdr:col>10</xdr:col>
      <xdr:colOff>114300</xdr:colOff>
      <xdr:row>58</xdr:row>
      <xdr:rowOff>74092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10012869"/>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45869</xdr:rowOff>
    </xdr:from>
    <xdr:to>
      <xdr:col>10</xdr:col>
      <xdr:colOff>165100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48013</xdr:rowOff>
    </xdr:from>
    <xdr:to>
      <xdr:col>6</xdr:col>
      <xdr:colOff>38100</xdr:colOff>
      <xdr:row>57</xdr:row>
      <xdr:rowOff>149613</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166140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58028</xdr:rowOff>
    </xdr:from>
    <xdr:to>
      <xdr:col>24</xdr:col>
      <xdr:colOff>114300</xdr:colOff>
      <xdr:row>57</xdr:row>
      <xdr:rowOff>159628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3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144405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4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131125</xdr:rowOff>
    </xdr:from>
    <xdr:to>
      <xdr:col>20</xdr:col>
      <xdr:colOff>38100</xdr:colOff>
      <xdr:row>58</xdr:row>
      <xdr:rowOff>61275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52402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9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142708</xdr:rowOff>
    </xdr:from>
    <xdr:to>
      <xdr:col>15</xdr:col>
      <xdr:colOff>101600</xdr:colOff>
      <xdr:row>58</xdr:row>
      <xdr:rowOff>72858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1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63985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0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23292</xdr:rowOff>
    </xdr:from>
    <xdr:to>
      <xdr:col>10</xdr:col>
      <xdr:colOff>165100</xdr:colOff>
      <xdr:row>58</xdr:row>
      <xdr:rowOff>124892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116019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6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17969</xdr:rowOff>
    </xdr:from>
    <xdr:to>
      <xdr:col>6</xdr:col>
      <xdr:colOff>38100</xdr:colOff>
      <xdr:row>58</xdr:row>
      <xdr:rowOff>119569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6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110696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5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152864</xdr:rowOff>
    </xdr:from>
    <xdr:to>
      <xdr:col>24</xdr:col>
      <xdr:colOff>63500</xdr:colOff>
      <xdr:row>78</xdr:row>
      <xdr:rowOff>157931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25964"/>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152864</xdr:rowOff>
    </xdr:from>
    <xdr:to>
      <xdr:col>19</xdr:col>
      <xdr:colOff>177800</xdr:colOff>
      <xdr:row>78</xdr:row>
      <xdr:rowOff>163285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25964"/>
          <a:ext cx="889000" cy="1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163285</xdr:rowOff>
    </xdr:from>
    <xdr:to>
      <xdr:col>15</xdr:col>
      <xdr:colOff>50800</xdr:colOff>
      <xdr:row>78</xdr:row>
      <xdr:rowOff>165512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36385"/>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90996</xdr:rowOff>
    </xdr:from>
    <xdr:to>
      <xdr:col>15</xdr:col>
      <xdr:colOff>101600</xdr:colOff>
      <xdr:row>79</xdr:row>
      <xdr:rowOff>21146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64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37673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3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149910</xdr:rowOff>
    </xdr:from>
    <xdr:to>
      <xdr:col>10</xdr:col>
      <xdr:colOff>114300</xdr:colOff>
      <xdr:row>78</xdr:row>
      <xdr:rowOff>165512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23010"/>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87433</xdr:rowOff>
    </xdr:from>
    <xdr:to>
      <xdr:col>10</xdr:col>
      <xdr:colOff>165100</xdr:colOff>
      <xdr:row>79</xdr:row>
      <xdr:rowOff>17583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6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34110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3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71013</xdr:rowOff>
    </xdr:from>
    <xdr:to>
      <xdr:col>6</xdr:col>
      <xdr:colOff>38100</xdr:colOff>
      <xdr:row>79</xdr:row>
      <xdr:rowOff>1163</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4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17690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21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107131</xdr:rowOff>
    </xdr:from>
    <xdr:to>
      <xdr:col>24</xdr:col>
      <xdr:colOff>114300</xdr:colOff>
      <xdr:row>79</xdr:row>
      <xdr:rowOff>37281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8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22058</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102064</xdr:rowOff>
    </xdr:from>
    <xdr:to>
      <xdr:col>20</xdr:col>
      <xdr:colOff>38100</xdr:colOff>
      <xdr:row>79</xdr:row>
      <xdr:rowOff>32214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23341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6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112485</xdr:rowOff>
    </xdr:from>
    <xdr:to>
      <xdr:col>15</xdr:col>
      <xdr:colOff>101600</xdr:colOff>
      <xdr:row>79</xdr:row>
      <xdr:rowOff>42635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33762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7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114712</xdr:rowOff>
    </xdr:from>
    <xdr:to>
      <xdr:col>10</xdr:col>
      <xdr:colOff>165100</xdr:colOff>
      <xdr:row>79</xdr:row>
      <xdr:rowOff>44862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8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35989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8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99110</xdr:rowOff>
    </xdr:from>
    <xdr:to>
      <xdr:col>6</xdr:col>
      <xdr:colOff>38100</xdr:colOff>
      <xdr:row>79</xdr:row>
      <xdr:rowOff>29260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7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20387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6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145365</xdr:rowOff>
    </xdr:from>
    <xdr:to>
      <xdr:col>24</xdr:col>
      <xdr:colOff>63500</xdr:colOff>
      <xdr:row>97</xdr:row>
      <xdr:rowOff>62891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33115"/>
          <a:ext cx="838200" cy="26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62891</xdr:rowOff>
    </xdr:from>
    <xdr:to>
      <xdr:col>19</xdr:col>
      <xdr:colOff>177800</xdr:colOff>
      <xdr:row>97</xdr:row>
      <xdr:rowOff>88215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93541"/>
          <a:ext cx="889000" cy="2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88215</xdr:rowOff>
    </xdr:from>
    <xdr:to>
      <xdr:col>15</xdr:col>
      <xdr:colOff>50800</xdr:colOff>
      <xdr:row>97</xdr:row>
      <xdr:rowOff>102439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18865"/>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31483</xdr:rowOff>
    </xdr:from>
    <xdr:to>
      <xdr:col>15</xdr:col>
      <xdr:colOff>101600</xdr:colOff>
      <xdr:row>97</xdr:row>
      <xdr:rowOff>133083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149610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89345</xdr:rowOff>
    </xdr:from>
    <xdr:to>
      <xdr:col>10</xdr:col>
      <xdr:colOff>114300</xdr:colOff>
      <xdr:row>97</xdr:row>
      <xdr:rowOff>102439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719995"/>
          <a:ext cx="8890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80975</xdr:rowOff>
    </xdr:from>
    <xdr:to>
      <xdr:col>10</xdr:col>
      <xdr:colOff>165100</xdr:colOff>
      <xdr:row>98</xdr:row>
      <xdr:rowOff>11125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2252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84252</xdr:rowOff>
    </xdr:from>
    <xdr:to>
      <xdr:col>6</xdr:col>
      <xdr:colOff>38100</xdr:colOff>
      <xdr:row>98</xdr:row>
      <xdr:rowOff>14402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5529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94565</xdr:rowOff>
    </xdr:from>
    <xdr:to>
      <xdr:col>24</xdr:col>
      <xdr:colOff>114300</xdr:colOff>
      <xdr:row>96</xdr:row>
      <xdr:rowOff>24715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117442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23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12091</xdr:rowOff>
    </xdr:from>
    <xdr:to>
      <xdr:col>20</xdr:col>
      <xdr:colOff>38100</xdr:colOff>
      <xdr:row>97</xdr:row>
      <xdr:rowOff>113691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130218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4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37415</xdr:rowOff>
    </xdr:from>
    <xdr:to>
      <xdr:col>15</xdr:col>
      <xdr:colOff>101600</xdr:colOff>
      <xdr:row>97</xdr:row>
      <xdr:rowOff>139015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6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130142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6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51639</xdr:rowOff>
    </xdr:from>
    <xdr:to>
      <xdr:col>10</xdr:col>
      <xdr:colOff>165100</xdr:colOff>
      <xdr:row>97</xdr:row>
      <xdr:rowOff>153239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169766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45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38545</xdr:rowOff>
    </xdr:from>
    <xdr:to>
      <xdr:col>6</xdr:col>
      <xdr:colOff>38100</xdr:colOff>
      <xdr:row>97</xdr:row>
      <xdr:rowOff>140145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156672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4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60848</xdr:rowOff>
    </xdr:from>
    <xdr:to>
      <xdr:col>55</xdr:col>
      <xdr:colOff>0</xdr:colOff>
      <xdr:row>36</xdr:row>
      <xdr:rowOff>2929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75798"/>
          <a:ext cx="838200" cy="79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60848</xdr:rowOff>
    </xdr:from>
    <xdr:to>
      <xdr:col>50</xdr:col>
      <xdr:colOff>114300</xdr:colOff>
      <xdr:row>36</xdr:row>
      <xdr:rowOff>137627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75798"/>
          <a:ext cx="889000" cy="9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137627</xdr:rowOff>
    </xdr:from>
    <xdr:to>
      <xdr:col>45</xdr:col>
      <xdr:colOff>177800</xdr:colOff>
      <xdr:row>36</xdr:row>
      <xdr:rowOff>167574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09827"/>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131823</xdr:rowOff>
    </xdr:from>
    <xdr:to>
      <xdr:col>46</xdr:col>
      <xdr:colOff>38100</xdr:colOff>
      <xdr:row>37</xdr:row>
      <xdr:rowOff>61973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53100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136599</xdr:rowOff>
    </xdr:from>
    <xdr:to>
      <xdr:col>41</xdr:col>
      <xdr:colOff>50800</xdr:colOff>
      <xdr:row>36</xdr:row>
      <xdr:rowOff>167574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08799"/>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163241</xdr:rowOff>
    </xdr:from>
    <xdr:to>
      <xdr:col>41</xdr:col>
      <xdr:colOff>101600</xdr:colOff>
      <xdr:row>37</xdr:row>
      <xdr:rowOff>93391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84518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2070</xdr:rowOff>
    </xdr:from>
    <xdr:to>
      <xdr:col>36</xdr:col>
      <xdr:colOff>165100</xdr:colOff>
      <xdr:row>37</xdr:row>
      <xdr:rowOff>103670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4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94797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123579</xdr:rowOff>
    </xdr:from>
    <xdr:to>
      <xdr:col>55</xdr:col>
      <xdr:colOff>50800</xdr:colOff>
      <xdr:row>36</xdr:row>
      <xdr:rowOff>53729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2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102006</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0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10048</xdr:rowOff>
    </xdr:from>
    <xdr:to>
      <xdr:col>50</xdr:col>
      <xdr:colOff>165100</xdr:colOff>
      <xdr:row>31</xdr:row>
      <xdr:rowOff>111648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2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102775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41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86827</xdr:rowOff>
    </xdr:from>
    <xdr:to>
      <xdr:col>46</xdr:col>
      <xdr:colOff>38100</xdr:colOff>
      <xdr:row>37</xdr:row>
      <xdr:rowOff>16977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5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33504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03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116774</xdr:rowOff>
    </xdr:from>
    <xdr:to>
      <xdr:col>41</xdr:col>
      <xdr:colOff>101600</xdr:colOff>
      <xdr:row>37</xdr:row>
      <xdr:rowOff>46924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8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63451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6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85799</xdr:rowOff>
    </xdr:from>
    <xdr:to>
      <xdr:col>36</xdr:col>
      <xdr:colOff>165100</xdr:colOff>
      <xdr:row>37</xdr:row>
      <xdr:rowOff>15949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5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32476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3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158430</xdr:rowOff>
    </xdr:from>
    <xdr:to>
      <xdr:col>55</xdr:col>
      <xdr:colOff>0</xdr:colOff>
      <xdr:row>58</xdr:row>
      <xdr:rowOff>16393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931080"/>
          <a:ext cx="8382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115758</xdr:rowOff>
    </xdr:from>
    <xdr:to>
      <xdr:col>50</xdr:col>
      <xdr:colOff>114300</xdr:colOff>
      <xdr:row>57</xdr:row>
      <xdr:rowOff>158430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888408"/>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115758</xdr:rowOff>
    </xdr:from>
    <xdr:to>
      <xdr:col>45</xdr:col>
      <xdr:colOff>177800</xdr:colOff>
      <xdr:row>58</xdr:row>
      <xdr:rowOff>15318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888408"/>
          <a:ext cx="889000" cy="7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32641</xdr:rowOff>
    </xdr:from>
    <xdr:to>
      <xdr:col>46</xdr:col>
      <xdr:colOff>38100</xdr:colOff>
      <xdr:row>56</xdr:row>
      <xdr:rowOff>134241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150768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0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15318</xdr:rowOff>
    </xdr:from>
    <xdr:to>
      <xdr:col>41</xdr:col>
      <xdr:colOff>50800</xdr:colOff>
      <xdr:row>58</xdr:row>
      <xdr:rowOff>49296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959418"/>
          <a:ext cx="889000" cy="3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91308</xdr:rowOff>
    </xdr:from>
    <xdr:to>
      <xdr:col>41</xdr:col>
      <xdr:colOff>101600</xdr:colOff>
      <xdr:row>57</xdr:row>
      <xdr:rowOff>21458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37985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46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95682</xdr:rowOff>
    </xdr:from>
    <xdr:to>
      <xdr:col>36</xdr:col>
      <xdr:colOff>165100</xdr:colOff>
      <xdr:row>57</xdr:row>
      <xdr:rowOff>25832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6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42359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4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137043</xdr:rowOff>
    </xdr:from>
    <xdr:to>
      <xdr:col>55</xdr:col>
      <xdr:colOff>50800</xdr:colOff>
      <xdr:row>58</xdr:row>
      <xdr:rowOff>67193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0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51970</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107630</xdr:rowOff>
    </xdr:from>
    <xdr:to>
      <xdr:col>50</xdr:col>
      <xdr:colOff>165100</xdr:colOff>
      <xdr:row>58</xdr:row>
      <xdr:rowOff>37780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8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28907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64958</xdr:rowOff>
    </xdr:from>
    <xdr:to>
      <xdr:col>46</xdr:col>
      <xdr:colOff>38100</xdr:colOff>
      <xdr:row>57</xdr:row>
      <xdr:rowOff>166558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3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157685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3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135968</xdr:rowOff>
    </xdr:from>
    <xdr:to>
      <xdr:col>41</xdr:col>
      <xdr:colOff>101600</xdr:colOff>
      <xdr:row>58</xdr:row>
      <xdr:rowOff>66118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0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57245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0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169946</xdr:rowOff>
    </xdr:from>
    <xdr:to>
      <xdr:col>36</xdr:col>
      <xdr:colOff>165100</xdr:colOff>
      <xdr:row>58</xdr:row>
      <xdr:rowOff>100096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4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91223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131190</xdr:rowOff>
    </xdr:from>
    <xdr:to>
      <xdr:col>55</xdr:col>
      <xdr:colOff>0</xdr:colOff>
      <xdr:row>79</xdr:row>
      <xdr:rowOff>8713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504290"/>
          <a:ext cx="838200" cy="4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8713</xdr:rowOff>
    </xdr:from>
    <xdr:to>
      <xdr:col>50</xdr:col>
      <xdr:colOff>114300</xdr:colOff>
      <xdr:row>79</xdr:row>
      <xdr:rowOff>27508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53263"/>
          <a:ext cx="889000" cy="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159969</xdr:rowOff>
    </xdr:from>
    <xdr:to>
      <xdr:col>45</xdr:col>
      <xdr:colOff>177800</xdr:colOff>
      <xdr:row>79</xdr:row>
      <xdr:rowOff>27508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533069"/>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159969</xdr:rowOff>
    </xdr:from>
    <xdr:to>
      <xdr:col>41</xdr:col>
      <xdr:colOff>50800</xdr:colOff>
      <xdr:row>79</xdr:row>
      <xdr:rowOff>37745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533069"/>
          <a:ext cx="889000" cy="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80390</xdr:rowOff>
    </xdr:from>
    <xdr:to>
      <xdr:col>55</xdr:col>
      <xdr:colOff>50800</xdr:colOff>
      <xdr:row>79</xdr:row>
      <xdr:rowOff>10540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5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166767</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6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129363</xdr:rowOff>
    </xdr:from>
    <xdr:to>
      <xdr:col>50</xdr:col>
      <xdr:colOff>165100</xdr:colOff>
      <xdr:row>79</xdr:row>
      <xdr:rowOff>59513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50640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9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148158</xdr:rowOff>
    </xdr:from>
    <xdr:to>
      <xdr:col>46</xdr:col>
      <xdr:colOff>38100</xdr:colOff>
      <xdr:row>79</xdr:row>
      <xdr:rowOff>78308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2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69435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61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109169</xdr:rowOff>
    </xdr:from>
    <xdr:to>
      <xdr:col>41</xdr:col>
      <xdr:colOff>101600</xdr:colOff>
      <xdr:row>79</xdr:row>
      <xdr:rowOff>39319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8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30446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7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158395</xdr:rowOff>
    </xdr:from>
    <xdr:to>
      <xdr:col>36</xdr:col>
      <xdr:colOff>165100</xdr:colOff>
      <xdr:row>79</xdr:row>
      <xdr:rowOff>88545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5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79672</xdr:rowOff>
    </xdr:from>
    <xdr:ext cx="378565"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83017" y="13624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27152</xdr:rowOff>
    </xdr:from>
    <xdr:to>
      <xdr:col>55</xdr:col>
      <xdr:colOff>0</xdr:colOff>
      <xdr:row>98</xdr:row>
      <xdr:rowOff>88151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829252"/>
          <a:ext cx="838200" cy="6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21513</xdr:rowOff>
    </xdr:from>
    <xdr:to>
      <xdr:col>50</xdr:col>
      <xdr:colOff>114300</xdr:colOff>
      <xdr:row>98</xdr:row>
      <xdr:rowOff>27152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823613"/>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124663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21513</xdr:rowOff>
    </xdr:from>
    <xdr:to>
      <xdr:col>45</xdr:col>
      <xdr:colOff>177800</xdr:colOff>
      <xdr:row>98</xdr:row>
      <xdr:rowOff>60536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823613"/>
          <a:ext cx="889000" cy="3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71069</xdr:rowOff>
    </xdr:from>
    <xdr:to>
      <xdr:col>46</xdr:col>
      <xdr:colOff>38100</xdr:colOff>
      <xdr:row>98</xdr:row>
      <xdr:rowOff>1219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0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17746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7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60536</xdr:rowOff>
    </xdr:from>
    <xdr:to>
      <xdr:col>41</xdr:col>
      <xdr:colOff>50800</xdr:colOff>
      <xdr:row>98</xdr:row>
      <xdr:rowOff>78192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862636"/>
          <a:ext cx="889000" cy="1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105992</xdr:rowOff>
    </xdr:from>
    <xdr:to>
      <xdr:col>41</xdr:col>
      <xdr:colOff>101600</xdr:colOff>
      <xdr:row>98</xdr:row>
      <xdr:rowOff>36142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3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52669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51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126420</xdr:rowOff>
    </xdr:from>
    <xdr:to>
      <xdr:col>36</xdr:col>
      <xdr:colOff>165100</xdr:colOff>
      <xdr:row>98</xdr:row>
      <xdr:rowOff>56570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73097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53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37351</xdr:rowOff>
    </xdr:from>
    <xdr:to>
      <xdr:col>55</xdr:col>
      <xdr:colOff>50800</xdr:colOff>
      <xdr:row>98</xdr:row>
      <xdr:rowOff>138951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3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123728</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5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147802</xdr:rowOff>
    </xdr:from>
    <xdr:to>
      <xdr:col>50</xdr:col>
      <xdr:colOff>165100</xdr:colOff>
      <xdr:row>98</xdr:row>
      <xdr:rowOff>77952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7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69079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7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142163</xdr:rowOff>
    </xdr:from>
    <xdr:to>
      <xdr:col>46</xdr:col>
      <xdr:colOff>38100</xdr:colOff>
      <xdr:row>98</xdr:row>
      <xdr:rowOff>72313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63440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86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9736</xdr:rowOff>
    </xdr:from>
    <xdr:to>
      <xdr:col>41</xdr:col>
      <xdr:colOff>101600</xdr:colOff>
      <xdr:row>98</xdr:row>
      <xdr:rowOff>111336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102463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90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27392</xdr:rowOff>
    </xdr:from>
    <xdr:to>
      <xdr:col>36</xdr:col>
      <xdr:colOff>165100</xdr:colOff>
      <xdr:row>98</xdr:row>
      <xdr:rowOff>128992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120119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92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85326</xdr:rowOff>
    </xdr:from>
    <xdr:to>
      <xdr:col>85</xdr:col>
      <xdr:colOff>127000</xdr:colOff>
      <xdr:row>38</xdr:row>
      <xdr:rowOff>114456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00426"/>
          <a:ext cx="8382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64943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80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113738</xdr:rowOff>
    </xdr:from>
    <xdr:to>
      <xdr:col>81</xdr:col>
      <xdr:colOff>50800</xdr:colOff>
      <xdr:row>38</xdr:row>
      <xdr:rowOff>85326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114488"/>
          <a:ext cx="889000" cy="48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113738</xdr:rowOff>
    </xdr:from>
    <xdr:to>
      <xdr:col>76</xdr:col>
      <xdr:colOff>114300</xdr:colOff>
      <xdr:row>37</xdr:row>
      <xdr:rowOff>53518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114488"/>
          <a:ext cx="889000" cy="28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110650</xdr:rowOff>
    </xdr:from>
    <xdr:to>
      <xdr:col>76</xdr:col>
      <xdr:colOff>165100</xdr:colOff>
      <xdr:row>39</xdr:row>
      <xdr:rowOff>40800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2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31927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1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53518</xdr:rowOff>
    </xdr:from>
    <xdr:to>
      <xdr:col>71</xdr:col>
      <xdr:colOff>177800</xdr:colOff>
      <xdr:row>39</xdr:row>
      <xdr:rowOff>37254</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397168"/>
          <a:ext cx="889000" cy="32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148467</xdr:rowOff>
    </xdr:from>
    <xdr:to>
      <xdr:col>72</xdr:col>
      <xdr:colOff>38100</xdr:colOff>
      <xdr:row>39</xdr:row>
      <xdr:rowOff>78617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6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69744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75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5363</xdr:rowOff>
    </xdr:from>
    <xdr:to>
      <xdr:col>67</xdr:col>
      <xdr:colOff>101600</xdr:colOff>
      <xdr:row>39</xdr:row>
      <xdr:rowOff>106963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9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98090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78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63656</xdr:rowOff>
    </xdr:from>
    <xdr:to>
      <xdr:col>85</xdr:col>
      <xdr:colOff>177800</xdr:colOff>
      <xdr:row>38</xdr:row>
      <xdr:rowOff>165256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57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86533</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43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34526</xdr:rowOff>
    </xdr:from>
    <xdr:to>
      <xdr:col>81</xdr:col>
      <xdr:colOff>101600</xdr:colOff>
      <xdr:row>38</xdr:row>
      <xdr:rowOff>136126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4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127253</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64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62938</xdr:rowOff>
    </xdr:from>
    <xdr:to>
      <xdr:col>76</xdr:col>
      <xdr:colOff>165100</xdr:colOff>
      <xdr:row>35</xdr:row>
      <xdr:rowOff>164538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06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9615</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583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2718</xdr:rowOff>
    </xdr:from>
    <xdr:to>
      <xdr:col>72</xdr:col>
      <xdr:colOff>38100</xdr:colOff>
      <xdr:row>37</xdr:row>
      <xdr:rowOff>104318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3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120845</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36111" y="6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157904</xdr:rowOff>
    </xdr:from>
    <xdr:to>
      <xdr:col>67</xdr:col>
      <xdr:colOff>101600</xdr:colOff>
      <xdr:row>39</xdr:row>
      <xdr:rowOff>88054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7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104582</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44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141415</xdr:rowOff>
    </xdr:from>
    <xdr:to>
      <xdr:col>85</xdr:col>
      <xdr:colOff>127000</xdr:colOff>
      <xdr:row>76</xdr:row>
      <xdr:rowOff>12928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000165"/>
          <a:ext cx="838200" cy="4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12928</xdr:rowOff>
    </xdr:from>
    <xdr:to>
      <xdr:col>81</xdr:col>
      <xdr:colOff>50800</xdr:colOff>
      <xdr:row>76</xdr:row>
      <xdr:rowOff>41745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043128"/>
          <a:ext cx="889000" cy="2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84074</xdr:rowOff>
    </xdr:from>
    <xdr:to>
      <xdr:col>76</xdr:col>
      <xdr:colOff>114300</xdr:colOff>
      <xdr:row>76</xdr:row>
      <xdr:rowOff>41745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942824"/>
          <a:ext cx="889000" cy="12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166915</xdr:rowOff>
    </xdr:from>
    <xdr:to>
      <xdr:col>76</xdr:col>
      <xdr:colOff>165100</xdr:colOff>
      <xdr:row>76</xdr:row>
      <xdr:rowOff>97065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88192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1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84074</xdr:rowOff>
    </xdr:from>
    <xdr:to>
      <xdr:col>71</xdr:col>
      <xdr:colOff>177800</xdr:colOff>
      <xdr:row>76</xdr:row>
      <xdr:rowOff>59677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942824"/>
          <a:ext cx="889000" cy="1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159423</xdr:rowOff>
    </xdr:from>
    <xdr:to>
      <xdr:col>72</xdr:col>
      <xdr:colOff>38100</xdr:colOff>
      <xdr:row>76</xdr:row>
      <xdr:rowOff>89573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80700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161455</xdr:rowOff>
    </xdr:from>
    <xdr:to>
      <xdr:col>67</xdr:col>
      <xdr:colOff>101600</xdr:colOff>
      <xdr:row>76</xdr:row>
      <xdr:rowOff>91605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108132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7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90615</xdr:rowOff>
    </xdr:from>
    <xdr:to>
      <xdr:col>85</xdr:col>
      <xdr:colOff>177800</xdr:colOff>
      <xdr:row>76</xdr:row>
      <xdr:rowOff>20765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9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69042</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9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133579</xdr:rowOff>
    </xdr:from>
    <xdr:to>
      <xdr:col>81</xdr:col>
      <xdr:colOff>101600</xdr:colOff>
      <xdr:row>76</xdr:row>
      <xdr:rowOff>63729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99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54855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162395</xdr:rowOff>
    </xdr:from>
    <xdr:to>
      <xdr:col>76</xdr:col>
      <xdr:colOff>165100</xdr:colOff>
      <xdr:row>76</xdr:row>
      <xdr:rowOff>92545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109072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79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33274</xdr:rowOff>
    </xdr:from>
    <xdr:to>
      <xdr:col>72</xdr:col>
      <xdr:colOff>38100</xdr:colOff>
      <xdr:row>75</xdr:row>
      <xdr:rowOff>134874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89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151401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66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8877</xdr:rowOff>
    </xdr:from>
    <xdr:to>
      <xdr:col>67</xdr:col>
      <xdr:colOff>101600</xdr:colOff>
      <xdr:row>76</xdr:row>
      <xdr:rowOff>110477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03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101604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1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11900</xdr:rowOff>
    </xdr:from>
    <xdr:to>
      <xdr:col>85</xdr:col>
      <xdr:colOff>127000</xdr:colOff>
      <xdr:row>98</xdr:row>
      <xdr:rowOff>44044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642550"/>
          <a:ext cx="838200" cy="20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44044</xdr:rowOff>
    </xdr:from>
    <xdr:to>
      <xdr:col>81</xdr:col>
      <xdr:colOff>50800</xdr:colOff>
      <xdr:row>98</xdr:row>
      <xdr:rowOff>72059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846144"/>
          <a:ext cx="889000" cy="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72059</xdr:rowOff>
    </xdr:from>
    <xdr:to>
      <xdr:col>76</xdr:col>
      <xdr:colOff>114300</xdr:colOff>
      <xdr:row>98</xdr:row>
      <xdr:rowOff>107493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874159"/>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162661</xdr:rowOff>
    </xdr:from>
    <xdr:to>
      <xdr:col>76</xdr:col>
      <xdr:colOff>165100</xdr:colOff>
      <xdr:row>98</xdr:row>
      <xdr:rowOff>92811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109338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110680</xdr:rowOff>
    </xdr:from>
    <xdr:to>
      <xdr:col>71</xdr:col>
      <xdr:colOff>177800</xdr:colOff>
      <xdr:row>98</xdr:row>
      <xdr:rowOff>107493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741330"/>
          <a:ext cx="889000" cy="16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142990</xdr:rowOff>
    </xdr:from>
    <xdr:to>
      <xdr:col>72</xdr:col>
      <xdr:colOff>38100</xdr:colOff>
      <xdr:row>98</xdr:row>
      <xdr:rowOff>73140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89667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11812</xdr:rowOff>
    </xdr:from>
    <xdr:to>
      <xdr:col>67</xdr:col>
      <xdr:colOff>101600</xdr:colOff>
      <xdr:row>98</xdr:row>
      <xdr:rowOff>113412</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104539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132550</xdr:rowOff>
    </xdr:from>
    <xdr:to>
      <xdr:col>85</xdr:col>
      <xdr:colOff>177800</xdr:colOff>
      <xdr:row>97</xdr:row>
      <xdr:rowOff>62700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5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155427</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44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164694</xdr:rowOff>
    </xdr:from>
    <xdr:to>
      <xdr:col>81</xdr:col>
      <xdr:colOff>101600</xdr:colOff>
      <xdr:row>98</xdr:row>
      <xdr:rowOff>94844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7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85971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88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21259</xdr:rowOff>
    </xdr:from>
    <xdr:to>
      <xdr:col>76</xdr:col>
      <xdr:colOff>165100</xdr:colOff>
      <xdr:row>98</xdr:row>
      <xdr:rowOff>122859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2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113986</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91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56693</xdr:rowOff>
    </xdr:from>
    <xdr:to>
      <xdr:col>72</xdr:col>
      <xdr:colOff>38100</xdr:colOff>
      <xdr:row>98</xdr:row>
      <xdr:rowOff>158293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5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149420</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95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59880</xdr:rowOff>
    </xdr:from>
    <xdr:to>
      <xdr:col>67</xdr:col>
      <xdr:colOff>101600</xdr:colOff>
      <xdr:row>97</xdr:row>
      <xdr:rowOff>161480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6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6557</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46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27762</xdr:rowOff>
    </xdr:from>
    <xdr:to>
      <xdr:col>116</xdr:col>
      <xdr:colOff>63500</xdr:colOff>
      <xdr:row>39</xdr:row>
      <xdr:rowOff>31724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14312"/>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27762</xdr:rowOff>
    </xdr:from>
    <xdr:to>
      <xdr:col>111</xdr:col>
      <xdr:colOff>177800</xdr:colOff>
      <xdr:row>39</xdr:row>
      <xdr:rowOff>33325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714312"/>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55194</xdr:rowOff>
    </xdr:from>
    <xdr:to>
      <xdr:col>107</xdr:col>
      <xdr:colOff>50800</xdr:colOff>
      <xdr:row>39</xdr:row>
      <xdr:rowOff>33325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5541594"/>
          <a:ext cx="889000" cy="117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61735</xdr:rowOff>
    </xdr:from>
    <xdr:to>
      <xdr:col>107</xdr:col>
      <xdr:colOff>101600</xdr:colOff>
      <xdr:row>38</xdr:row>
      <xdr:rowOff>163335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8412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55194</xdr:rowOff>
    </xdr:from>
    <xdr:to>
      <xdr:col>102</xdr:col>
      <xdr:colOff>114300</xdr:colOff>
      <xdr:row>37</xdr:row>
      <xdr:rowOff>93218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5541594"/>
          <a:ext cx="889000" cy="89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68593</xdr:rowOff>
    </xdr:from>
    <xdr:to>
      <xdr:col>102</xdr:col>
      <xdr:colOff>165100</xdr:colOff>
      <xdr:row>38</xdr:row>
      <xdr:rowOff>170193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161320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78384</xdr:rowOff>
    </xdr:from>
    <xdr:to>
      <xdr:col>98</xdr:col>
      <xdr:colOff>38100</xdr:colOff>
      <xdr:row>39</xdr:row>
      <xdr:rowOff>8534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171111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152374</xdr:rowOff>
    </xdr:from>
    <xdr:to>
      <xdr:col>116</xdr:col>
      <xdr:colOff>114300</xdr:colOff>
      <xdr:row>39</xdr:row>
      <xdr:rowOff>82524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67301</xdr:rowOff>
    </xdr:from>
    <xdr:ext cx="378565"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82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148412</xdr:rowOff>
    </xdr:from>
    <xdr:to>
      <xdr:col>112</xdr:col>
      <xdr:colOff>38100</xdr:colOff>
      <xdr:row>39</xdr:row>
      <xdr:rowOff>78562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69689</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4017" y="6756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153975</xdr:rowOff>
    </xdr:from>
    <xdr:to>
      <xdr:col>107</xdr:col>
      <xdr:colOff>101600</xdr:colOff>
      <xdr:row>39</xdr:row>
      <xdr:rowOff>84125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75252</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5017" y="6761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4394</xdr:rowOff>
    </xdr:from>
    <xdr:to>
      <xdr:col>102</xdr:col>
      <xdr:colOff>165100</xdr:colOff>
      <xdr:row>32</xdr:row>
      <xdr:rowOff>105994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549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122521</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278111" y="526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42418</xdr:rowOff>
    </xdr:from>
    <xdr:to>
      <xdr:col>98</xdr:col>
      <xdr:colOff>38100</xdr:colOff>
      <xdr:row>37</xdr:row>
      <xdr:rowOff>144018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160545</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21428" y="616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35230</xdr:rowOff>
    </xdr:from>
    <xdr:to>
      <xdr:col>116</xdr:col>
      <xdr:colOff>63500</xdr:colOff>
      <xdr:row>58</xdr:row>
      <xdr:rowOff>82817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9979330"/>
          <a:ext cx="8382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82817</xdr:rowOff>
    </xdr:from>
    <xdr:to>
      <xdr:col>111</xdr:col>
      <xdr:colOff>177800</xdr:colOff>
      <xdr:row>58</xdr:row>
      <xdr:rowOff>89713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10026917"/>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87275</xdr:rowOff>
    </xdr:from>
    <xdr:to>
      <xdr:col>107</xdr:col>
      <xdr:colOff>50800</xdr:colOff>
      <xdr:row>58</xdr:row>
      <xdr:rowOff>89713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031375"/>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77101</xdr:rowOff>
    </xdr:from>
    <xdr:to>
      <xdr:col>102</xdr:col>
      <xdr:colOff>114300</xdr:colOff>
      <xdr:row>58</xdr:row>
      <xdr:rowOff>87275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021201"/>
          <a:ext cx="889000" cy="1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155880</xdr:rowOff>
    </xdr:from>
    <xdr:to>
      <xdr:col>116</xdr:col>
      <xdr:colOff>114300</xdr:colOff>
      <xdr:row>58</xdr:row>
      <xdr:rowOff>86030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9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134307</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0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32017</xdr:rowOff>
    </xdr:from>
    <xdr:to>
      <xdr:col>112</xdr:col>
      <xdr:colOff>38100</xdr:colOff>
      <xdr:row>58</xdr:row>
      <xdr:rowOff>133617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97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124744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1006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38913</xdr:rowOff>
    </xdr:from>
    <xdr:to>
      <xdr:col>107</xdr:col>
      <xdr:colOff>101600</xdr:colOff>
      <xdr:row>58</xdr:row>
      <xdr:rowOff>140513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98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131640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07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36475</xdr:rowOff>
    </xdr:from>
    <xdr:to>
      <xdr:col>102</xdr:col>
      <xdr:colOff>165100</xdr:colOff>
      <xdr:row>58</xdr:row>
      <xdr:rowOff>138075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9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129202</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07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26301</xdr:rowOff>
    </xdr:from>
    <xdr:to>
      <xdr:col>98</xdr:col>
      <xdr:colOff>38100</xdr:colOff>
      <xdr:row>58</xdr:row>
      <xdr:rowOff>127901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9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119028</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063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6311</xdr:rowOff>
    </xdr:from>
    <xdr:to>
      <xdr:col>116</xdr:col>
      <xdr:colOff>63500</xdr:colOff>
      <xdr:row>77</xdr:row>
      <xdr:rowOff>20371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207961"/>
          <a:ext cx="838200" cy="1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20447</xdr:rowOff>
    </xdr:from>
    <xdr:to>
      <xdr:col>111</xdr:col>
      <xdr:colOff>177800</xdr:colOff>
      <xdr:row>77</xdr:row>
      <xdr:rowOff>20371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050647"/>
          <a:ext cx="889000" cy="1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163341</xdr:rowOff>
    </xdr:from>
    <xdr:to>
      <xdr:col>107</xdr:col>
      <xdr:colOff>50800</xdr:colOff>
      <xdr:row>76</xdr:row>
      <xdr:rowOff>20447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2850641"/>
          <a:ext cx="889000" cy="20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116712</xdr:rowOff>
    </xdr:from>
    <xdr:to>
      <xdr:col>107</xdr:col>
      <xdr:colOff>101600</xdr:colOff>
      <xdr:row>77</xdr:row>
      <xdr:rowOff>46862</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37989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152692</xdr:rowOff>
    </xdr:from>
    <xdr:to>
      <xdr:col>102</xdr:col>
      <xdr:colOff>114300</xdr:colOff>
      <xdr:row>74</xdr:row>
      <xdr:rowOff>163341</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2839992"/>
          <a:ext cx="889000" cy="1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91624</xdr:rowOff>
    </xdr:from>
    <xdr:to>
      <xdr:col>102</xdr:col>
      <xdr:colOff>165100</xdr:colOff>
      <xdr:row>77</xdr:row>
      <xdr:rowOff>21774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12901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2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85376</xdr:rowOff>
    </xdr:from>
    <xdr:to>
      <xdr:col>98</xdr:col>
      <xdr:colOff>38100</xdr:colOff>
      <xdr:row>77</xdr:row>
      <xdr:rowOff>15526</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6653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126961</xdr:rowOff>
    </xdr:from>
    <xdr:to>
      <xdr:col>116</xdr:col>
      <xdr:colOff>114300</xdr:colOff>
      <xdr:row>77</xdr:row>
      <xdr:rowOff>57111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1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105388</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13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141021</xdr:rowOff>
    </xdr:from>
    <xdr:to>
      <xdr:col>112</xdr:col>
      <xdr:colOff>38100</xdr:colOff>
      <xdr:row>77</xdr:row>
      <xdr:rowOff>71171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1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62298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26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141097</xdr:rowOff>
    </xdr:from>
    <xdr:to>
      <xdr:col>107</xdr:col>
      <xdr:colOff>101600</xdr:colOff>
      <xdr:row>76</xdr:row>
      <xdr:rowOff>71247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99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87774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77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112541</xdr:rowOff>
    </xdr:from>
    <xdr:to>
      <xdr:col>102</xdr:col>
      <xdr:colOff>165100</xdr:colOff>
      <xdr:row>75</xdr:row>
      <xdr:rowOff>42691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79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59218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57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101892</xdr:rowOff>
    </xdr:from>
    <xdr:to>
      <xdr:col>98</xdr:col>
      <xdr:colOff>38100</xdr:colOff>
      <xdr:row>75</xdr:row>
      <xdr:rowOff>32042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7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48569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5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物件費は、新型コロナウイルスワクチン接種事業の開始により、前年度から</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6,715</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円増加したものの、類似団体平均を</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20,024</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円下回った。</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扶助費は、子育て世帯への</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臨時特別</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給付金</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給付</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事業等により、前年度から</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20,506</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円増加し、類似団体平均を</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303</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円上回った。</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補助費等は、特別定額給付金給付事業の終了等により、前年度から</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104,899</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円減少し、類似団体平均を</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7,878</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円下回った。</a:t>
          </a:r>
        </a:p>
        <a:p>
          <a:pPr eaLnBrk="1" fontAlgn="auto" latinLnBrk="0" hangingPunct="1"/>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普通建設事業費は、</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市民ホール空調設備改修工事</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の完了</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などに</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より、前年度から</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3,860</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千円減少し、類似団体平均を</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43,422</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円下回った。</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200">
              <a:solidFill>
                <a:schemeClr val="tx1"/>
              </a:solidFill>
              <a:effectLst/>
              <a:latin typeface="ＭＳ ゴシック" panose="020B0609070205080204" pitchFamily="49" charset="-128"/>
              <a:ea typeface="ＭＳ ゴシック" panose="020B0609070205080204" pitchFamily="49" charset="-128"/>
            </a:rPr>
            <a:t>　</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災害復旧事業費は、平成</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月豪雨による災害復旧工事の完了などにより、前年度から</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892</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千円減少したものの、類似団体平均を</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700</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円上回った。</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積立</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金は、</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財政調整基金の積立</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等により、前年度から</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16,031</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円</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し、類似団体平均を</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442</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円</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上</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回った。</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49,870
49,462
92.13
24,129,849
23,049,480
943,282
13,650,993
22,791,701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168111</xdr:rowOff>
    </xdr:from>
    <xdr:to>
      <xdr:col>24</xdr:col>
      <xdr:colOff>63500</xdr:colOff>
      <xdr:row>38</xdr:row>
      <xdr:rowOff>77978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511761"/>
          <a:ext cx="838200" cy="8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168439</xdr:rowOff>
    </xdr:from>
    <xdr:to>
      <xdr:col>19</xdr:col>
      <xdr:colOff>177800</xdr:colOff>
      <xdr:row>38</xdr:row>
      <xdr:rowOff>77978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512089"/>
          <a:ext cx="889000" cy="8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163213</xdr:rowOff>
    </xdr:from>
    <xdr:to>
      <xdr:col>15</xdr:col>
      <xdr:colOff>50800</xdr:colOff>
      <xdr:row>37</xdr:row>
      <xdr:rowOff>168439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506863"/>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113719</xdr:rowOff>
    </xdr:from>
    <xdr:to>
      <xdr:col>15</xdr:col>
      <xdr:colOff>101600</xdr:colOff>
      <xdr:row>39</xdr:row>
      <xdr:rowOff>43869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6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34996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72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142639</xdr:rowOff>
    </xdr:from>
    <xdr:to>
      <xdr:col>10</xdr:col>
      <xdr:colOff>114300</xdr:colOff>
      <xdr:row>37</xdr:row>
      <xdr:rowOff>163213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8628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112740</xdr:rowOff>
    </xdr:from>
    <xdr:to>
      <xdr:col>10</xdr:col>
      <xdr:colOff>165100</xdr:colOff>
      <xdr:row>39</xdr:row>
      <xdr:rowOff>42890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62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34017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72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117311</xdr:rowOff>
    </xdr:from>
    <xdr:to>
      <xdr:col>6</xdr:col>
      <xdr:colOff>38100</xdr:colOff>
      <xdr:row>39</xdr:row>
      <xdr:rowOff>47461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63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38588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117312</xdr:rowOff>
    </xdr:from>
    <xdr:to>
      <xdr:col>24</xdr:col>
      <xdr:colOff>114300</xdr:colOff>
      <xdr:row>38</xdr:row>
      <xdr:rowOff>47462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6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95739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3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27178</xdr:rowOff>
    </xdr:from>
    <xdr:to>
      <xdr:col>20</xdr:col>
      <xdr:colOff>38100</xdr:colOff>
      <xdr:row>38</xdr:row>
      <xdr:rowOff>128778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119905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3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117638</xdr:rowOff>
    </xdr:from>
    <xdr:to>
      <xdr:col>15</xdr:col>
      <xdr:colOff>101600</xdr:colOff>
      <xdr:row>38</xdr:row>
      <xdr:rowOff>47788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64315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3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112413</xdr:rowOff>
    </xdr:from>
    <xdr:to>
      <xdr:col>10</xdr:col>
      <xdr:colOff>165100</xdr:colOff>
      <xdr:row>38</xdr:row>
      <xdr:rowOff>42563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59090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3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91839</xdr:rowOff>
    </xdr:from>
    <xdr:to>
      <xdr:col>6</xdr:col>
      <xdr:colOff>38100</xdr:colOff>
      <xdr:row>38</xdr:row>
      <xdr:rowOff>21989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38516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1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32212</xdr:rowOff>
    </xdr:from>
    <xdr:to>
      <xdr:col>24</xdr:col>
      <xdr:colOff>63500</xdr:colOff>
      <xdr:row>58</xdr:row>
      <xdr:rowOff>18694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290512"/>
          <a:ext cx="838200" cy="67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32212</xdr:rowOff>
    </xdr:from>
    <xdr:to>
      <xdr:col>19</xdr:col>
      <xdr:colOff>177800</xdr:colOff>
      <xdr:row>59</xdr:row>
      <xdr:rowOff>6449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290512"/>
          <a:ext cx="889000" cy="83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170949</xdr:rowOff>
    </xdr:from>
    <xdr:to>
      <xdr:col>15</xdr:col>
      <xdr:colOff>50800</xdr:colOff>
      <xdr:row>59</xdr:row>
      <xdr:rowOff>6449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115049"/>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78354</xdr:rowOff>
    </xdr:from>
    <xdr:to>
      <xdr:col>15</xdr:col>
      <xdr:colOff>101600</xdr:colOff>
      <xdr:row>59</xdr:row>
      <xdr:rowOff>8504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2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25031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79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34712</xdr:rowOff>
    </xdr:from>
    <xdr:to>
      <xdr:col>10</xdr:col>
      <xdr:colOff>114300</xdr:colOff>
      <xdr:row>58</xdr:row>
      <xdr:rowOff>170949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978812"/>
          <a:ext cx="889000" cy="13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89007</xdr:rowOff>
    </xdr:from>
    <xdr:to>
      <xdr:col>10</xdr:col>
      <xdr:colOff>165100</xdr:colOff>
      <xdr:row>59</xdr:row>
      <xdr:rowOff>19157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3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35684</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0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130841</xdr:rowOff>
    </xdr:from>
    <xdr:to>
      <xdr:col>6</xdr:col>
      <xdr:colOff>38100</xdr:colOff>
      <xdr:row>59</xdr:row>
      <xdr:rowOff>60991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7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52118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6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139344</xdr:rowOff>
    </xdr:from>
    <xdr:to>
      <xdr:col>24</xdr:col>
      <xdr:colOff>114300</xdr:colOff>
      <xdr:row>58</xdr:row>
      <xdr:rowOff>69494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117771</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152862</xdr:rowOff>
    </xdr:from>
    <xdr:to>
      <xdr:col>20</xdr:col>
      <xdr:colOff>38100</xdr:colOff>
      <xdr:row>54</xdr:row>
      <xdr:rowOff>83012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2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74139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33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127099</xdr:rowOff>
    </xdr:from>
    <xdr:to>
      <xdr:col>15</xdr:col>
      <xdr:colOff>101600</xdr:colOff>
      <xdr:row>59</xdr:row>
      <xdr:rowOff>57249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7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48376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6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120149</xdr:rowOff>
    </xdr:from>
    <xdr:to>
      <xdr:col>10</xdr:col>
      <xdr:colOff>165100</xdr:colOff>
      <xdr:row>59</xdr:row>
      <xdr:rowOff>50299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6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41426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5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155362</xdr:rowOff>
    </xdr:from>
    <xdr:to>
      <xdr:col>6</xdr:col>
      <xdr:colOff>38100</xdr:colOff>
      <xdr:row>58</xdr:row>
      <xdr:rowOff>85512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2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102039</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0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95066</xdr:rowOff>
    </xdr:from>
    <xdr:to>
      <xdr:col>24</xdr:col>
      <xdr:colOff>62865</xdr:colOff>
      <xdr:row>78</xdr:row>
      <xdr:rowOff>86998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096566"/>
          <a:ext cx="1270" cy="1363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90825</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46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86998</xdr:rowOff>
    </xdr:from>
    <xdr:to>
      <xdr:col>24</xdr:col>
      <xdr:colOff>152400</xdr:colOff>
      <xdr:row>78</xdr:row>
      <xdr:rowOff>86998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46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41743</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87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95066</xdr:rowOff>
    </xdr:from>
    <xdr:to>
      <xdr:col>24</xdr:col>
      <xdr:colOff>152400</xdr:colOff>
      <xdr:row>70</xdr:row>
      <xdr:rowOff>95066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09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40926</xdr:rowOff>
    </xdr:from>
    <xdr:to>
      <xdr:col>24</xdr:col>
      <xdr:colOff>63500</xdr:colOff>
      <xdr:row>78</xdr:row>
      <xdr:rowOff>62033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242576"/>
          <a:ext cx="838200" cy="19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37396</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896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14520</xdr:rowOff>
    </xdr:from>
    <xdr:to>
      <xdr:col>24</xdr:col>
      <xdr:colOff>114300</xdr:colOff>
      <xdr:row>76</xdr:row>
      <xdr:rowOff>116120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30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62033</xdr:rowOff>
    </xdr:from>
    <xdr:to>
      <xdr:col>19</xdr:col>
      <xdr:colOff>177800</xdr:colOff>
      <xdr:row>78</xdr:row>
      <xdr:rowOff>72368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435133"/>
          <a:ext cx="889000" cy="1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80327</xdr:rowOff>
    </xdr:from>
    <xdr:to>
      <xdr:col>20</xdr:col>
      <xdr:colOff>38100</xdr:colOff>
      <xdr:row>78</xdr:row>
      <xdr:rowOff>10477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28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27004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05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72368</xdr:rowOff>
    </xdr:from>
    <xdr:to>
      <xdr:col>15</xdr:col>
      <xdr:colOff>50800</xdr:colOff>
      <xdr:row>78</xdr:row>
      <xdr:rowOff>144529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445468"/>
          <a:ext cx="889000" cy="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22377</xdr:rowOff>
    </xdr:from>
    <xdr:to>
      <xdr:col>15</xdr:col>
      <xdr:colOff>101600</xdr:colOff>
      <xdr:row>78</xdr:row>
      <xdr:rowOff>123977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39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115104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48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144529</xdr:rowOff>
    </xdr:from>
    <xdr:to>
      <xdr:col>10</xdr:col>
      <xdr:colOff>114300</xdr:colOff>
      <xdr:row>78</xdr:row>
      <xdr:rowOff>151882</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517629"/>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75585</xdr:rowOff>
    </xdr:from>
    <xdr:to>
      <xdr:col>10</xdr:col>
      <xdr:colOff>165100</xdr:colOff>
      <xdr:row>79</xdr:row>
      <xdr:rowOff>5735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44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22262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22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56114</xdr:rowOff>
    </xdr:from>
    <xdr:to>
      <xdr:col>6</xdr:col>
      <xdr:colOff>38100</xdr:colOff>
      <xdr:row>78</xdr:row>
      <xdr:rowOff>157714</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2791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20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161576</xdr:rowOff>
    </xdr:from>
    <xdr:to>
      <xdr:col>24</xdr:col>
      <xdr:colOff>114300</xdr:colOff>
      <xdr:row>77</xdr:row>
      <xdr:rowOff>91726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319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140003</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317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11233</xdr:rowOff>
    </xdr:from>
    <xdr:to>
      <xdr:col>20</xdr:col>
      <xdr:colOff>38100</xdr:colOff>
      <xdr:row>78</xdr:row>
      <xdr:rowOff>112833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38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103960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477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21568</xdr:rowOff>
    </xdr:from>
    <xdr:to>
      <xdr:col>15</xdr:col>
      <xdr:colOff>101600</xdr:colOff>
      <xdr:row>78</xdr:row>
      <xdr:rowOff>123168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39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139695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16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93729</xdr:rowOff>
    </xdr:from>
    <xdr:to>
      <xdr:col>10</xdr:col>
      <xdr:colOff>165100</xdr:colOff>
      <xdr:row>79</xdr:row>
      <xdr:rowOff>23879</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46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15006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559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101082</xdr:rowOff>
    </xdr:from>
    <xdr:to>
      <xdr:col>6</xdr:col>
      <xdr:colOff>38100</xdr:colOff>
      <xdr:row>79</xdr:row>
      <xdr:rowOff>31232</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4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22359</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56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67830</xdr:rowOff>
    </xdr:from>
    <xdr:to>
      <xdr:col>24</xdr:col>
      <xdr:colOff>63500</xdr:colOff>
      <xdr:row>97</xdr:row>
      <xdr:rowOff>153733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698480"/>
          <a:ext cx="8382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153733</xdr:rowOff>
    </xdr:from>
    <xdr:to>
      <xdr:col>19</xdr:col>
      <xdr:colOff>177800</xdr:colOff>
      <xdr:row>98</xdr:row>
      <xdr:rowOff>35776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784383"/>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26610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8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279</xdr:rowOff>
    </xdr:from>
    <xdr:to>
      <xdr:col>15</xdr:col>
      <xdr:colOff>50800</xdr:colOff>
      <xdr:row>98</xdr:row>
      <xdr:rowOff>35776</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459479"/>
          <a:ext cx="889000" cy="37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59919</xdr:rowOff>
    </xdr:from>
    <xdr:to>
      <xdr:col>15</xdr:col>
      <xdr:colOff>101600</xdr:colOff>
      <xdr:row>98</xdr:row>
      <xdr:rowOff>161519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152646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9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279</xdr:rowOff>
    </xdr:from>
    <xdr:to>
      <xdr:col>10</xdr:col>
      <xdr:colOff>114300</xdr:colOff>
      <xdr:row>97</xdr:row>
      <xdr:rowOff>123876</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459479"/>
          <a:ext cx="889000" cy="29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64833</xdr:rowOff>
    </xdr:from>
    <xdr:to>
      <xdr:col>10</xdr:col>
      <xdr:colOff>165100</xdr:colOff>
      <xdr:row>98</xdr:row>
      <xdr:rowOff>166433</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157560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9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93917</xdr:rowOff>
    </xdr:from>
    <xdr:to>
      <xdr:col>6</xdr:col>
      <xdr:colOff>38100</xdr:colOff>
      <xdr:row>99</xdr:row>
      <xdr:rowOff>24067</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15194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98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17030</xdr:rowOff>
    </xdr:from>
    <xdr:to>
      <xdr:col>24</xdr:col>
      <xdr:colOff>114300</xdr:colOff>
      <xdr:row>97</xdr:row>
      <xdr:rowOff>118630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166907</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6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102933</xdr:rowOff>
    </xdr:from>
    <xdr:to>
      <xdr:col>20</xdr:col>
      <xdr:colOff>38100</xdr:colOff>
      <xdr:row>98</xdr:row>
      <xdr:rowOff>33083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7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49610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50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156426</xdr:rowOff>
    </xdr:from>
    <xdr:to>
      <xdr:col>15</xdr:col>
      <xdr:colOff>101600</xdr:colOff>
      <xdr:row>98</xdr:row>
      <xdr:rowOff>86576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7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103103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5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120929</xdr:rowOff>
    </xdr:from>
    <xdr:to>
      <xdr:col>10</xdr:col>
      <xdr:colOff>165100</xdr:colOff>
      <xdr:row>96</xdr:row>
      <xdr:rowOff>51079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40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67606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18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73076</xdr:rowOff>
    </xdr:from>
    <xdr:to>
      <xdr:col>6</xdr:col>
      <xdr:colOff>38100</xdr:colOff>
      <xdr:row>98</xdr:row>
      <xdr:rowOff>3226</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7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19753</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47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51918</xdr:rowOff>
    </xdr:from>
    <xdr:to>
      <xdr:col>55</xdr:col>
      <xdr:colOff>0</xdr:colOff>
      <xdr:row>38</xdr:row>
      <xdr:rowOff>76149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567018"/>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51918</xdr:rowOff>
    </xdr:from>
    <xdr:to>
      <xdr:col>50</xdr:col>
      <xdr:colOff>114300</xdr:colOff>
      <xdr:row>38</xdr:row>
      <xdr:rowOff>63347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56701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149987</xdr:rowOff>
    </xdr:from>
    <xdr:to>
      <xdr:col>45</xdr:col>
      <xdr:colOff>177800</xdr:colOff>
      <xdr:row>38</xdr:row>
      <xdr:rowOff>63347</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493637"/>
          <a:ext cx="8890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119990</xdr:rowOff>
    </xdr:from>
    <xdr:to>
      <xdr:col>46</xdr:col>
      <xdr:colOff>38100</xdr:colOff>
      <xdr:row>37</xdr:row>
      <xdr:rowOff>50140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2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66667</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0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149987</xdr:rowOff>
    </xdr:from>
    <xdr:to>
      <xdr:col>41</xdr:col>
      <xdr:colOff>50800</xdr:colOff>
      <xdr:row>38</xdr:row>
      <xdr:rowOff>50088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493637"/>
          <a:ext cx="889000" cy="7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102844</xdr:rowOff>
    </xdr:from>
    <xdr:to>
      <xdr:col>41</xdr:col>
      <xdr:colOff>101600</xdr:colOff>
      <xdr:row>37</xdr:row>
      <xdr:rowOff>32994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49521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44721</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0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25349</xdr:rowOff>
    </xdr:from>
    <xdr:to>
      <xdr:col>55</xdr:col>
      <xdr:colOff>50800</xdr:colOff>
      <xdr:row>38</xdr:row>
      <xdr:rowOff>126949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5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111726</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455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1118</xdr:rowOff>
    </xdr:from>
    <xdr:to>
      <xdr:col>50</xdr:col>
      <xdr:colOff>165100</xdr:colOff>
      <xdr:row>38</xdr:row>
      <xdr:rowOff>102718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5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93845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6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12547</xdr:rowOff>
    </xdr:from>
    <xdr:to>
      <xdr:col>46</xdr:col>
      <xdr:colOff>38100</xdr:colOff>
      <xdr:row>38</xdr:row>
      <xdr:rowOff>114147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5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105274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620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99187</xdr:rowOff>
    </xdr:from>
    <xdr:to>
      <xdr:col>41</xdr:col>
      <xdr:colOff>101600</xdr:colOff>
      <xdr:row>38</xdr:row>
      <xdr:rowOff>29337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4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20464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535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170738</xdr:rowOff>
    </xdr:from>
    <xdr:to>
      <xdr:col>36</xdr:col>
      <xdr:colOff>165100</xdr:colOff>
      <xdr:row>38</xdr:row>
      <xdr:rowOff>100888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5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92015</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607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24257</xdr:rowOff>
    </xdr:from>
    <xdr:to>
      <xdr:col>55</xdr:col>
      <xdr:colOff>0</xdr:colOff>
      <xdr:row>57</xdr:row>
      <xdr:rowOff>100243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796907"/>
          <a:ext cx="838200" cy="7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81613</xdr:rowOff>
    </xdr:from>
    <xdr:to>
      <xdr:col>50</xdr:col>
      <xdr:colOff>114300</xdr:colOff>
      <xdr:row>57</xdr:row>
      <xdr:rowOff>100243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854263"/>
          <a:ext cx="8890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57701</xdr:rowOff>
    </xdr:from>
    <xdr:to>
      <xdr:col>45</xdr:col>
      <xdr:colOff>177800</xdr:colOff>
      <xdr:row>57</xdr:row>
      <xdr:rowOff>81613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830351"/>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121772</xdr:rowOff>
    </xdr:from>
    <xdr:to>
      <xdr:col>46</xdr:col>
      <xdr:colOff>38100</xdr:colOff>
      <xdr:row>57</xdr:row>
      <xdr:rowOff>51922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68449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9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57701</xdr:rowOff>
    </xdr:from>
    <xdr:to>
      <xdr:col>41</xdr:col>
      <xdr:colOff>50800</xdr:colOff>
      <xdr:row>57</xdr:row>
      <xdr:rowOff>87145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830351"/>
          <a:ext cx="889000" cy="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139581</xdr:rowOff>
    </xdr:from>
    <xdr:to>
      <xdr:col>41</xdr:col>
      <xdr:colOff>101600</xdr:colOff>
      <xdr:row>57</xdr:row>
      <xdr:rowOff>69731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4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86258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1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144564</xdr:rowOff>
    </xdr:from>
    <xdr:to>
      <xdr:col>36</xdr:col>
      <xdr:colOff>165100</xdr:colOff>
      <xdr:row>57</xdr:row>
      <xdr:rowOff>74714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4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91241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2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144907</xdr:rowOff>
    </xdr:from>
    <xdr:to>
      <xdr:col>55</xdr:col>
      <xdr:colOff>50800</xdr:colOff>
      <xdr:row>57</xdr:row>
      <xdr:rowOff>75057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4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123334</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2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49443</xdr:rowOff>
    </xdr:from>
    <xdr:to>
      <xdr:col>50</xdr:col>
      <xdr:colOff>165100</xdr:colOff>
      <xdr:row>57</xdr:row>
      <xdr:rowOff>151043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142170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91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30813</xdr:rowOff>
    </xdr:from>
    <xdr:to>
      <xdr:col>46</xdr:col>
      <xdr:colOff>38100</xdr:colOff>
      <xdr:row>57</xdr:row>
      <xdr:rowOff>132413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0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123540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89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6901</xdr:rowOff>
    </xdr:from>
    <xdr:to>
      <xdr:col>41</xdr:col>
      <xdr:colOff>101600</xdr:colOff>
      <xdr:row>57</xdr:row>
      <xdr:rowOff>108501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7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99628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8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36345</xdr:rowOff>
    </xdr:from>
    <xdr:to>
      <xdr:col>36</xdr:col>
      <xdr:colOff>165100</xdr:colOff>
      <xdr:row>57</xdr:row>
      <xdr:rowOff>137945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0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129072</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90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121800</xdr:rowOff>
    </xdr:from>
    <xdr:to>
      <xdr:col>55</xdr:col>
      <xdr:colOff>0</xdr:colOff>
      <xdr:row>76</xdr:row>
      <xdr:rowOff>129459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152000"/>
          <a:ext cx="8382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121800</xdr:rowOff>
    </xdr:from>
    <xdr:to>
      <xdr:col>50</xdr:col>
      <xdr:colOff>114300</xdr:colOff>
      <xdr:row>77</xdr:row>
      <xdr:rowOff>112588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152000"/>
          <a:ext cx="889000" cy="16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112588</xdr:rowOff>
    </xdr:from>
    <xdr:to>
      <xdr:col>45</xdr:col>
      <xdr:colOff>177800</xdr:colOff>
      <xdr:row>77</xdr:row>
      <xdr:rowOff>167932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14238"/>
          <a:ext cx="889000" cy="5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56626</xdr:rowOff>
    </xdr:from>
    <xdr:to>
      <xdr:col>41</xdr:col>
      <xdr:colOff>50800</xdr:colOff>
      <xdr:row>77</xdr:row>
      <xdr:rowOff>167932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258276"/>
          <a:ext cx="889000" cy="11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78659</xdr:rowOff>
    </xdr:from>
    <xdr:to>
      <xdr:col>55</xdr:col>
      <xdr:colOff>50800</xdr:colOff>
      <xdr:row>77</xdr:row>
      <xdr:rowOff>8809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0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57086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8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71000</xdr:rowOff>
    </xdr:from>
    <xdr:to>
      <xdr:col>50</xdr:col>
      <xdr:colOff>165100</xdr:colOff>
      <xdr:row>77</xdr:row>
      <xdr:rowOff>1150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163727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9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61788</xdr:rowOff>
    </xdr:from>
    <xdr:to>
      <xdr:col>46</xdr:col>
      <xdr:colOff>38100</xdr:colOff>
      <xdr:row>77</xdr:row>
      <xdr:rowOff>163388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6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154515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35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117132</xdr:rowOff>
    </xdr:from>
    <xdr:to>
      <xdr:col>41</xdr:col>
      <xdr:colOff>101600</xdr:colOff>
      <xdr:row>78</xdr:row>
      <xdr:rowOff>47282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38409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1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5826</xdr:rowOff>
    </xdr:from>
    <xdr:to>
      <xdr:col>36</xdr:col>
      <xdr:colOff>165100</xdr:colOff>
      <xdr:row>77</xdr:row>
      <xdr:rowOff>107426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0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98553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30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9888</xdr:rowOff>
    </xdr:from>
    <xdr:to>
      <xdr:col>55</xdr:col>
      <xdr:colOff>0</xdr:colOff>
      <xdr:row>98</xdr:row>
      <xdr:rowOff>82435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811988"/>
          <a:ext cx="838200" cy="7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9888</xdr:rowOff>
    </xdr:from>
    <xdr:to>
      <xdr:col>50</xdr:col>
      <xdr:colOff>114300</xdr:colOff>
      <xdr:row>98</xdr:row>
      <xdr:rowOff>86437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811988"/>
          <a:ext cx="889000" cy="7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100805</xdr:rowOff>
    </xdr:from>
    <xdr:to>
      <xdr:col>45</xdr:col>
      <xdr:colOff>177800</xdr:colOff>
      <xdr:row>98</xdr:row>
      <xdr:rowOff>86437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731455"/>
          <a:ext cx="889000" cy="15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170723</xdr:rowOff>
    </xdr:from>
    <xdr:to>
      <xdr:col>46</xdr:col>
      <xdr:colOff>38100</xdr:colOff>
      <xdr:row>97</xdr:row>
      <xdr:rowOff>100873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62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117400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40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95107</xdr:rowOff>
    </xdr:from>
    <xdr:to>
      <xdr:col>41</xdr:col>
      <xdr:colOff>50800</xdr:colOff>
      <xdr:row>97</xdr:row>
      <xdr:rowOff>100805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725757"/>
          <a:ext cx="889000" cy="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6294</xdr:rowOff>
    </xdr:from>
    <xdr:to>
      <xdr:col>41</xdr:col>
      <xdr:colOff>101600</xdr:colOff>
      <xdr:row>97</xdr:row>
      <xdr:rowOff>107894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6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124421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4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158085</xdr:rowOff>
    </xdr:from>
    <xdr:to>
      <xdr:col>36</xdr:col>
      <xdr:colOff>165100</xdr:colOff>
      <xdr:row>97</xdr:row>
      <xdr:rowOff>88235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6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104762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39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31635</xdr:rowOff>
    </xdr:from>
    <xdr:to>
      <xdr:col>55</xdr:col>
      <xdr:colOff>50800</xdr:colOff>
      <xdr:row>98</xdr:row>
      <xdr:rowOff>133235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8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118012</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74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130538</xdr:rowOff>
    </xdr:from>
    <xdr:to>
      <xdr:col>50</xdr:col>
      <xdr:colOff>165100</xdr:colOff>
      <xdr:row>98</xdr:row>
      <xdr:rowOff>60688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7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51815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85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35637</xdr:rowOff>
    </xdr:from>
    <xdr:to>
      <xdr:col>46</xdr:col>
      <xdr:colOff>38100</xdr:colOff>
      <xdr:row>98</xdr:row>
      <xdr:rowOff>137237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83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128364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93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50005</xdr:rowOff>
    </xdr:from>
    <xdr:to>
      <xdr:col>41</xdr:col>
      <xdr:colOff>101600</xdr:colOff>
      <xdr:row>97</xdr:row>
      <xdr:rowOff>151605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8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142732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77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44307</xdr:rowOff>
    </xdr:from>
    <xdr:to>
      <xdr:col>36</xdr:col>
      <xdr:colOff>165100</xdr:colOff>
      <xdr:row>97</xdr:row>
      <xdr:rowOff>145907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67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137034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76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46340</xdr:rowOff>
    </xdr:from>
    <xdr:to>
      <xdr:col>85</xdr:col>
      <xdr:colOff>127000</xdr:colOff>
      <xdr:row>37</xdr:row>
      <xdr:rowOff>60696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389990"/>
          <a:ext cx="8382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46340</xdr:rowOff>
    </xdr:from>
    <xdr:to>
      <xdr:col>81</xdr:col>
      <xdr:colOff>50800</xdr:colOff>
      <xdr:row>37</xdr:row>
      <xdr:rowOff>52466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389990"/>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52466</xdr:rowOff>
    </xdr:from>
    <xdr:to>
      <xdr:col>76</xdr:col>
      <xdr:colOff>114300</xdr:colOff>
      <xdr:row>37</xdr:row>
      <xdr:rowOff>71668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396116"/>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71668</xdr:rowOff>
    </xdr:from>
    <xdr:to>
      <xdr:col>71</xdr:col>
      <xdr:colOff>177800</xdr:colOff>
      <xdr:row>37</xdr:row>
      <xdr:rowOff>99969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415318"/>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9896</xdr:rowOff>
    </xdr:from>
    <xdr:to>
      <xdr:col>85</xdr:col>
      <xdr:colOff>177800</xdr:colOff>
      <xdr:row>37</xdr:row>
      <xdr:rowOff>111496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5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159773</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3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166990</xdr:rowOff>
    </xdr:from>
    <xdr:to>
      <xdr:col>81</xdr:col>
      <xdr:colOff>101600</xdr:colOff>
      <xdr:row>37</xdr:row>
      <xdr:rowOff>97140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3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88267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3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1666</xdr:rowOff>
    </xdr:from>
    <xdr:to>
      <xdr:col>76</xdr:col>
      <xdr:colOff>165100</xdr:colOff>
      <xdr:row>37</xdr:row>
      <xdr:rowOff>103266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94393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3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20868</xdr:rowOff>
    </xdr:from>
    <xdr:to>
      <xdr:col>72</xdr:col>
      <xdr:colOff>38100</xdr:colOff>
      <xdr:row>37</xdr:row>
      <xdr:rowOff>122468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6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113595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5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49169</xdr:rowOff>
    </xdr:from>
    <xdr:to>
      <xdr:col>67</xdr:col>
      <xdr:colOff>101600</xdr:colOff>
      <xdr:row>37</xdr:row>
      <xdr:rowOff>150769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9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141896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8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46279</xdr:rowOff>
    </xdr:from>
    <xdr:to>
      <xdr:col>85</xdr:col>
      <xdr:colOff>127000</xdr:colOff>
      <xdr:row>59</xdr:row>
      <xdr:rowOff>49414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10161829"/>
          <a:ext cx="8382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140309</xdr:rowOff>
    </xdr:from>
    <xdr:to>
      <xdr:col>81</xdr:col>
      <xdr:colOff>50800</xdr:colOff>
      <xdr:row>59</xdr:row>
      <xdr:rowOff>46279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10084409"/>
          <a:ext cx="889000" cy="7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140309</xdr:rowOff>
    </xdr:from>
    <xdr:to>
      <xdr:col>76</xdr:col>
      <xdr:colOff>114300</xdr:colOff>
      <xdr:row>59</xdr:row>
      <xdr:rowOff>116089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10084409"/>
          <a:ext cx="889000" cy="14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134838</xdr:rowOff>
    </xdr:from>
    <xdr:to>
      <xdr:col>76</xdr:col>
      <xdr:colOff>165100</xdr:colOff>
      <xdr:row>58</xdr:row>
      <xdr:rowOff>64988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90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81515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68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116089</xdr:rowOff>
    </xdr:from>
    <xdr:to>
      <xdr:col>71</xdr:col>
      <xdr:colOff>177800</xdr:colOff>
      <xdr:row>59</xdr:row>
      <xdr:rowOff>136652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10231639"/>
          <a:ext cx="889000" cy="2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29322</xdr:rowOff>
    </xdr:from>
    <xdr:to>
      <xdr:col>72</xdr:col>
      <xdr:colOff>38100</xdr:colOff>
      <xdr:row>58</xdr:row>
      <xdr:rowOff>130922</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97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147449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74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41210</xdr:rowOff>
    </xdr:from>
    <xdr:to>
      <xdr:col>67</xdr:col>
      <xdr:colOff>101600</xdr:colOff>
      <xdr:row>58</xdr:row>
      <xdr:rowOff>142810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9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159337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7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170064</xdr:rowOff>
    </xdr:from>
    <xdr:to>
      <xdr:col>85</xdr:col>
      <xdr:colOff>177800</xdr:colOff>
      <xdr:row>59</xdr:row>
      <xdr:rowOff>100214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1011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84991</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1002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166929</xdr:rowOff>
    </xdr:from>
    <xdr:to>
      <xdr:col>81</xdr:col>
      <xdr:colOff>101600</xdr:colOff>
      <xdr:row>59</xdr:row>
      <xdr:rowOff>97079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101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88206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102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89509</xdr:rowOff>
    </xdr:from>
    <xdr:to>
      <xdr:col>76</xdr:col>
      <xdr:colOff>165100</xdr:colOff>
      <xdr:row>59</xdr:row>
      <xdr:rowOff>19659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1003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10786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1012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65289</xdr:rowOff>
    </xdr:from>
    <xdr:to>
      <xdr:col>72</xdr:col>
      <xdr:colOff>38100</xdr:colOff>
      <xdr:row>59</xdr:row>
      <xdr:rowOff>166889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1018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158016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27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85852</xdr:rowOff>
    </xdr:from>
    <xdr:to>
      <xdr:col>67</xdr:col>
      <xdr:colOff>101600</xdr:colOff>
      <xdr:row>60</xdr:row>
      <xdr:rowOff>16002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1020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60</xdr:row>
      <xdr:rowOff>7129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2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85327</xdr:rowOff>
    </xdr:from>
    <xdr:to>
      <xdr:col>85</xdr:col>
      <xdr:colOff>127000</xdr:colOff>
      <xdr:row>78</xdr:row>
      <xdr:rowOff>114457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458427"/>
          <a:ext cx="8382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64910</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438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113737</xdr:rowOff>
    </xdr:from>
    <xdr:to>
      <xdr:col>81</xdr:col>
      <xdr:colOff>50800</xdr:colOff>
      <xdr:row>78</xdr:row>
      <xdr:rowOff>85327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2972487"/>
          <a:ext cx="889000" cy="48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113737</xdr:rowOff>
    </xdr:from>
    <xdr:to>
      <xdr:col>76</xdr:col>
      <xdr:colOff>114300</xdr:colOff>
      <xdr:row>77</xdr:row>
      <xdr:rowOff>50743</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2972487"/>
          <a:ext cx="889000" cy="27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110649</xdr:rowOff>
    </xdr:from>
    <xdr:to>
      <xdr:col>76</xdr:col>
      <xdr:colOff>165100</xdr:colOff>
      <xdr:row>79</xdr:row>
      <xdr:rowOff>40799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483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31926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50743</xdr:rowOff>
    </xdr:from>
    <xdr:to>
      <xdr:col>71</xdr:col>
      <xdr:colOff>177800</xdr:colOff>
      <xdr:row>79</xdr:row>
      <xdr:rowOff>37255</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252393"/>
          <a:ext cx="889000" cy="32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148434</xdr:rowOff>
    </xdr:from>
    <xdr:to>
      <xdr:col>72</xdr:col>
      <xdr:colOff>38100</xdr:colOff>
      <xdr:row>79</xdr:row>
      <xdr:rowOff>78584</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2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69711</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61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5362</xdr:rowOff>
    </xdr:from>
    <xdr:to>
      <xdr:col>67</xdr:col>
      <xdr:colOff>101600</xdr:colOff>
      <xdr:row>79</xdr:row>
      <xdr:rowOff>106962</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98089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6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63657</xdr:rowOff>
    </xdr:from>
    <xdr:to>
      <xdr:col>85</xdr:col>
      <xdr:colOff>177800</xdr:colOff>
      <xdr:row>78</xdr:row>
      <xdr:rowOff>165257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43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86534</xdr:rowOff>
    </xdr:from>
    <xdr:ext cx="469744"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28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34527</xdr:rowOff>
    </xdr:from>
    <xdr:to>
      <xdr:col>81</xdr:col>
      <xdr:colOff>101600</xdr:colOff>
      <xdr:row>78</xdr:row>
      <xdr:rowOff>136127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40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127254</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350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62937</xdr:rowOff>
    </xdr:from>
    <xdr:to>
      <xdr:col>76</xdr:col>
      <xdr:colOff>165100</xdr:colOff>
      <xdr:row>75</xdr:row>
      <xdr:rowOff>164537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29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9614</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25111" y="1269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171393</xdr:rowOff>
    </xdr:from>
    <xdr:to>
      <xdr:col>72</xdr:col>
      <xdr:colOff>38100</xdr:colOff>
      <xdr:row>77</xdr:row>
      <xdr:rowOff>101543</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2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118070</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36111" y="129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157905</xdr:rowOff>
    </xdr:from>
    <xdr:to>
      <xdr:col>67</xdr:col>
      <xdr:colOff>101600</xdr:colOff>
      <xdr:row>79</xdr:row>
      <xdr:rowOff>88055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104582</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579428" y="1330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141415</xdr:rowOff>
    </xdr:from>
    <xdr:to>
      <xdr:col>85</xdr:col>
      <xdr:colOff>127000</xdr:colOff>
      <xdr:row>96</xdr:row>
      <xdr:rowOff>12928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429165"/>
          <a:ext cx="838200" cy="4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12928</xdr:rowOff>
    </xdr:from>
    <xdr:to>
      <xdr:col>81</xdr:col>
      <xdr:colOff>50800</xdr:colOff>
      <xdr:row>96</xdr:row>
      <xdr:rowOff>41745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472128"/>
          <a:ext cx="889000" cy="2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84074</xdr:rowOff>
    </xdr:from>
    <xdr:to>
      <xdr:col>76</xdr:col>
      <xdr:colOff>114300</xdr:colOff>
      <xdr:row>96</xdr:row>
      <xdr:rowOff>41745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371824"/>
          <a:ext cx="889000" cy="12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166903</xdr:rowOff>
    </xdr:from>
    <xdr:to>
      <xdr:col>76</xdr:col>
      <xdr:colOff>165100</xdr:colOff>
      <xdr:row>96</xdr:row>
      <xdr:rowOff>97053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88180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54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84074</xdr:rowOff>
    </xdr:from>
    <xdr:to>
      <xdr:col>71</xdr:col>
      <xdr:colOff>177800</xdr:colOff>
      <xdr:row>96</xdr:row>
      <xdr:rowOff>59677</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371824"/>
          <a:ext cx="889000" cy="1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159283</xdr:rowOff>
    </xdr:from>
    <xdr:to>
      <xdr:col>72</xdr:col>
      <xdr:colOff>38100</xdr:colOff>
      <xdr:row>96</xdr:row>
      <xdr:rowOff>89433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80560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5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161443</xdr:rowOff>
    </xdr:from>
    <xdr:to>
      <xdr:col>67</xdr:col>
      <xdr:colOff>101600</xdr:colOff>
      <xdr:row>96</xdr:row>
      <xdr:rowOff>91593</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108120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2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90615</xdr:rowOff>
    </xdr:from>
    <xdr:to>
      <xdr:col>85</xdr:col>
      <xdr:colOff>177800</xdr:colOff>
      <xdr:row>96</xdr:row>
      <xdr:rowOff>20765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3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69042</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3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133578</xdr:rowOff>
    </xdr:from>
    <xdr:to>
      <xdr:col>81</xdr:col>
      <xdr:colOff>101600</xdr:colOff>
      <xdr:row>96</xdr:row>
      <xdr:rowOff>63728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4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54855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51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162395</xdr:rowOff>
    </xdr:from>
    <xdr:to>
      <xdr:col>76</xdr:col>
      <xdr:colOff>165100</xdr:colOff>
      <xdr:row>96</xdr:row>
      <xdr:rowOff>92545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4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109072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22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33274</xdr:rowOff>
    </xdr:from>
    <xdr:to>
      <xdr:col>72</xdr:col>
      <xdr:colOff>38100</xdr:colOff>
      <xdr:row>95</xdr:row>
      <xdr:rowOff>134874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32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151401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09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8877</xdr:rowOff>
    </xdr:from>
    <xdr:to>
      <xdr:col>67</xdr:col>
      <xdr:colOff>101600</xdr:colOff>
      <xdr:row>96</xdr:row>
      <xdr:rowOff>110477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4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101604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56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131191</xdr:rowOff>
    </xdr:from>
    <xdr:to>
      <xdr:col>107</xdr:col>
      <xdr:colOff>101600</xdr:colOff>
      <xdr:row>39</xdr:row>
      <xdr:rowOff>61341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77868</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131191</xdr:rowOff>
    </xdr:from>
    <xdr:to>
      <xdr:col>102</xdr:col>
      <xdr:colOff>165100</xdr:colOff>
      <xdr:row>39</xdr:row>
      <xdr:rowOff>61341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77868</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78994</xdr:rowOff>
    </xdr:from>
    <xdr:to>
      <xdr:col>98</xdr:col>
      <xdr:colOff>38100</xdr:colOff>
      <xdr:row>39</xdr:row>
      <xdr:rowOff>9144</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25671</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36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総務費は、特別定額給付金給付事業等の完了により、前年度から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88,226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円減少し、類似団体平均を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13,816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円下回った。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民生費は、子育て世帯への臨時特別給付金給付事業及び住民税非課税世帯等に対する臨時特別給付金給付事業等の開始により、前年度から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20,216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円増加したものの、類似団体平均を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15,439</a:t>
          </a:r>
          <a:r>
            <a:rPr kumimoji="1" lang="ja-JP" altLang="en-US" sz="1300">
              <a:solidFill>
                <a:schemeClr val="tx1"/>
              </a:solidFill>
              <a:latin typeface="ＭＳ Ｐゴシック" panose="020B0600070205080204" pitchFamily="50" charset="-128"/>
              <a:ea typeface="ＭＳ Ｐゴシック" panose="020B0600070205080204" pitchFamily="50" charset="-128"/>
            </a:rPr>
            <a:t>円下回った。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衛生費は、新型コロナウイルスワクチン接種の開始により、前年度から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6,764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円増加したものの、類似団体平均を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735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円下回った。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土木費は、岩田駅前公営住宅建設に係る県への負担金の減少により、前年度から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4,443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円減少し、類似団体平均を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28,258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円下回った。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災害復旧費は、平成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7</a:t>
          </a:r>
          <a:r>
            <a:rPr kumimoji="1" lang="ja-JP" altLang="en-US" sz="1300">
              <a:solidFill>
                <a:schemeClr val="tx1"/>
              </a:solidFill>
              <a:latin typeface="ＭＳ Ｐゴシック" panose="020B0600070205080204" pitchFamily="50" charset="-128"/>
              <a:ea typeface="ＭＳ Ｐゴシック" panose="020B0600070205080204" pitchFamily="50" charset="-128"/>
            </a:rPr>
            <a:t>月豪雨による災害復旧工事の完了により、前年度から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892</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千円減少したものの、類似団体平均を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699</a:t>
          </a:r>
          <a:r>
            <a:rPr kumimoji="1" lang="ja-JP" altLang="en-US" sz="1300">
              <a:solidFill>
                <a:schemeClr val="tx1"/>
              </a:solidFill>
              <a:latin typeface="ＭＳ Ｐゴシック" panose="020B0600070205080204" pitchFamily="50" charset="-128"/>
              <a:ea typeface="ＭＳ Ｐゴシック" panose="020B0600070205080204" pitchFamily="50" charset="-128"/>
            </a:rPr>
            <a:t>円上回った。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effectLst/>
              <a:latin typeface="+mn-lt"/>
              <a:ea typeface="+mn-ea"/>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財政調整基金は、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昨年同様</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新型コロナウイルス感染症対策による財源</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とし、</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取崩額が</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生じた。しかし、普通交付税補正額や</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決算余剰金の積立</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実施により残高が増加し、標準財政規模比は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2.91</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ポイント上昇した。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実質単年度収支の標準財政規模比は、前年度と比べて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3.6</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し</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年連続でプラスとなった。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tx1"/>
              </a:solidFill>
              <a:effectLst/>
              <a:latin typeface="+mn-lt"/>
              <a:ea typeface="+mn-ea"/>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全ての会計において黒字となっており、会計全体で標準財政規模比</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58.30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病院事業会計</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等の実質収支額が増加したこと</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によ</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り、前年度と比べて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4.75</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ポイント上昇した。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今後も、公営企業や特別会計等を含めた市全体の適正な財政運営に努める。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89" t="s">
        <v>79</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75" thickBot="1" x14ac:dyDescent="0.2">
      <c r="B2" s="173" t="s">
        <v>80</v>
      </c>
      <c r="C2" s="173"/>
      <c r="D2" s="174"/>
    </row>
    <row r="3" spans="1:119" ht="18.75" customHeight="1" thickBot="1" x14ac:dyDescent="0.2">
      <c r="A3" s="172"/>
      <c r="B3" s="390" t="s">
        <v>81</v>
      </c>
      <c r="C3" s="391"/>
      <c r="D3" s="391"/>
      <c r="E3" s="392"/>
      <c r="F3" s="392"/>
      <c r="G3" s="392"/>
      <c r="H3" s="392"/>
      <c r="I3" s="392"/>
      <c r="J3" s="392"/>
      <c r="K3" s="392"/>
      <c r="L3" s="392" t="s">
        <v>82</v>
      </c>
      <c r="M3" s="392"/>
      <c r="N3" s="392"/>
      <c r="O3" s="392"/>
      <c r="P3" s="392"/>
      <c r="Q3" s="392"/>
      <c r="R3" s="399"/>
      <c r="S3" s="399"/>
      <c r="T3" s="399"/>
      <c r="U3" s="399"/>
      <c r="V3" s="400"/>
      <c r="W3" s="374" t="s">
        <v>83</v>
      </c>
      <c r="X3" s="375"/>
      <c r="Y3" s="375"/>
      <c r="Z3" s="375"/>
      <c r="AA3" s="375"/>
      <c r="AB3" s="391"/>
      <c r="AC3" s="399" t="s">
        <v>84</v>
      </c>
      <c r="AD3" s="375"/>
      <c r="AE3" s="375"/>
      <c r="AF3" s="375"/>
      <c r="AG3" s="375"/>
      <c r="AH3" s="375"/>
      <c r="AI3" s="375"/>
      <c r="AJ3" s="375"/>
      <c r="AK3" s="375"/>
      <c r="AL3" s="376"/>
      <c r="AM3" s="374" t="s">
        <v>85</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86</v>
      </c>
      <c r="BO3" s="375"/>
      <c r="BP3" s="375"/>
      <c r="BQ3" s="375"/>
      <c r="BR3" s="375"/>
      <c r="BS3" s="375"/>
      <c r="BT3" s="375"/>
      <c r="BU3" s="376"/>
      <c r="BV3" s="374" t="s">
        <v>87</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88</v>
      </c>
      <c r="CU3" s="375"/>
      <c r="CV3" s="375"/>
      <c r="CW3" s="375"/>
      <c r="CX3" s="375"/>
      <c r="CY3" s="375"/>
      <c r="CZ3" s="375"/>
      <c r="DA3" s="376"/>
      <c r="DB3" s="374" t="s">
        <v>89</v>
      </c>
      <c r="DC3" s="375"/>
      <c r="DD3" s="375"/>
      <c r="DE3" s="375"/>
      <c r="DF3" s="375"/>
      <c r="DG3" s="375"/>
      <c r="DH3" s="375"/>
      <c r="DI3" s="376"/>
    </row>
    <row r="4" spans="1:119" ht="18.75" customHeight="1" x14ac:dyDescent="0.15">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90</v>
      </c>
      <c r="AZ4" s="378"/>
      <c r="BA4" s="378"/>
      <c r="BB4" s="378"/>
      <c r="BC4" s="378"/>
      <c r="BD4" s="378"/>
      <c r="BE4" s="378"/>
      <c r="BF4" s="378"/>
      <c r="BG4" s="378"/>
      <c r="BH4" s="378"/>
      <c r="BI4" s="378"/>
      <c r="BJ4" s="378"/>
      <c r="BK4" s="378"/>
      <c r="BL4" s="378"/>
      <c r="BM4" s="379"/>
      <c r="BN4" s="380">
        <v>24129849</v>
      </c>
      <c r="BO4" s="381"/>
      <c r="BP4" s="381"/>
      <c r="BQ4" s="381"/>
      <c r="BR4" s="381"/>
      <c r="BS4" s="381"/>
      <c r="BT4" s="381"/>
      <c r="BU4" s="382"/>
      <c r="BV4" s="380">
        <v>27211995</v>
      </c>
      <c r="BW4" s="381"/>
      <c r="BX4" s="381"/>
      <c r="BY4" s="381"/>
      <c r="BZ4" s="381"/>
      <c r="CA4" s="381"/>
      <c r="CB4" s="381"/>
      <c r="CC4" s="382"/>
      <c r="CD4" s="383" t="s">
        <v>91</v>
      </c>
      <c r="CE4" s="384"/>
      <c r="CF4" s="384"/>
      <c r="CG4" s="384"/>
      <c r="CH4" s="384"/>
      <c r="CI4" s="384"/>
      <c r="CJ4" s="384"/>
      <c r="CK4" s="384"/>
      <c r="CL4" s="384"/>
      <c r="CM4" s="384"/>
      <c r="CN4" s="384"/>
      <c r="CO4" s="384"/>
      <c r="CP4" s="384"/>
      <c r="CQ4" s="384"/>
      <c r="CR4" s="384"/>
      <c r="CS4" s="385"/>
      <c r="CT4" s="386">
        <v>6.9</v>
      </c>
      <c r="CU4" s="387"/>
      <c r="CV4" s="387"/>
      <c r="CW4" s="387"/>
      <c r="CX4" s="387"/>
      <c r="CY4" s="387"/>
      <c r="CZ4" s="387"/>
      <c r="DA4" s="388"/>
      <c r="DB4" s="386">
        <v>5.9</v>
      </c>
      <c r="DC4" s="387"/>
      <c r="DD4" s="387"/>
      <c r="DE4" s="387"/>
      <c r="DF4" s="387"/>
      <c r="DG4" s="387"/>
      <c r="DH4" s="387"/>
      <c r="DI4" s="388"/>
    </row>
    <row r="5" spans="1:119" ht="18.75" customHeight="1" x14ac:dyDescent="0.15">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92</v>
      </c>
      <c r="AN5" s="447"/>
      <c r="AO5" s="447"/>
      <c r="AP5" s="447"/>
      <c r="AQ5" s="447"/>
      <c r="AR5" s="447"/>
      <c r="AS5" s="447"/>
      <c r="AT5" s="448"/>
      <c r="AU5" s="449" t="s">
        <v>93</v>
      </c>
      <c r="AV5" s="450"/>
      <c r="AW5" s="450"/>
      <c r="AX5" s="450"/>
      <c r="AY5" s="451" t="s">
        <v>94</v>
      </c>
      <c r="AZ5" s="452"/>
      <c r="BA5" s="452"/>
      <c r="BB5" s="452"/>
      <c r="BC5" s="452"/>
      <c r="BD5" s="452"/>
      <c r="BE5" s="452"/>
      <c r="BF5" s="452"/>
      <c r="BG5" s="452"/>
      <c r="BH5" s="452"/>
      <c r="BI5" s="452"/>
      <c r="BJ5" s="452"/>
      <c r="BK5" s="452"/>
      <c r="BL5" s="452"/>
      <c r="BM5" s="453"/>
      <c r="BN5" s="417">
        <v>23049480</v>
      </c>
      <c r="BO5" s="418"/>
      <c r="BP5" s="418"/>
      <c r="BQ5" s="418"/>
      <c r="BR5" s="418"/>
      <c r="BS5" s="418"/>
      <c r="BT5" s="418"/>
      <c r="BU5" s="419"/>
      <c r="BV5" s="417">
        <v>26368176</v>
      </c>
      <c r="BW5" s="418"/>
      <c r="BX5" s="418"/>
      <c r="BY5" s="418"/>
      <c r="BZ5" s="418"/>
      <c r="CA5" s="418"/>
      <c r="CB5" s="418"/>
      <c r="CC5" s="419"/>
      <c r="CD5" s="420" t="s">
        <v>95</v>
      </c>
      <c r="CE5" s="421"/>
      <c r="CF5" s="421"/>
      <c r="CG5" s="421"/>
      <c r="CH5" s="421"/>
      <c r="CI5" s="421"/>
      <c r="CJ5" s="421"/>
      <c r="CK5" s="421"/>
      <c r="CL5" s="421"/>
      <c r="CM5" s="421"/>
      <c r="CN5" s="421"/>
      <c r="CO5" s="421"/>
      <c r="CP5" s="421"/>
      <c r="CQ5" s="421"/>
      <c r="CR5" s="421"/>
      <c r="CS5" s="422"/>
      <c r="CT5" s="414">
        <v>91</v>
      </c>
      <c r="CU5" s="415"/>
      <c r="CV5" s="415"/>
      <c r="CW5" s="415"/>
      <c r="CX5" s="415"/>
      <c r="CY5" s="415"/>
      <c r="CZ5" s="415"/>
      <c r="DA5" s="416"/>
      <c r="DB5" s="414">
        <v>97.2</v>
      </c>
      <c r="DC5" s="415"/>
      <c r="DD5" s="415"/>
      <c r="DE5" s="415"/>
      <c r="DF5" s="415"/>
      <c r="DG5" s="415"/>
      <c r="DH5" s="415"/>
      <c r="DI5" s="416"/>
    </row>
    <row r="6" spans="1:119" ht="18.75" customHeight="1" x14ac:dyDescent="0.15">
      <c r="A6" s="172"/>
      <c r="B6" s="423" t="s">
        <v>96</v>
      </c>
      <c r="C6" s="424"/>
      <c r="D6" s="424"/>
      <c r="E6" s="425"/>
      <c r="F6" s="425"/>
      <c r="G6" s="425"/>
      <c r="H6" s="425"/>
      <c r="I6" s="425"/>
      <c r="J6" s="425"/>
      <c r="K6" s="425"/>
      <c r="L6" s="425" t="s">
        <v>97</v>
      </c>
      <c r="M6" s="425"/>
      <c r="N6" s="425"/>
      <c r="O6" s="425"/>
      <c r="P6" s="425"/>
      <c r="Q6" s="425"/>
      <c r="R6" s="429"/>
      <c r="S6" s="429"/>
      <c r="T6" s="429"/>
      <c r="U6" s="429"/>
      <c r="V6" s="430"/>
      <c r="W6" s="433" t="s">
        <v>98</v>
      </c>
      <c r="X6" s="434"/>
      <c r="Y6" s="434"/>
      <c r="Z6" s="434"/>
      <c r="AA6" s="434"/>
      <c r="AB6" s="424"/>
      <c r="AC6" s="437" t="s">
        <v>99</v>
      </c>
      <c r="AD6" s="438"/>
      <c r="AE6" s="438"/>
      <c r="AF6" s="438"/>
      <c r="AG6" s="438"/>
      <c r="AH6" s="438"/>
      <c r="AI6" s="438"/>
      <c r="AJ6" s="438"/>
      <c r="AK6" s="438"/>
      <c r="AL6" s="439"/>
      <c r="AM6" s="446" t="s">
        <v>100</v>
      </c>
      <c r="AN6" s="447"/>
      <c r="AO6" s="447"/>
      <c r="AP6" s="447"/>
      <c r="AQ6" s="447"/>
      <c r="AR6" s="447"/>
      <c r="AS6" s="447"/>
      <c r="AT6" s="448"/>
      <c r="AU6" s="449" t="s">
        <v>101</v>
      </c>
      <c r="AV6" s="450"/>
      <c r="AW6" s="450"/>
      <c r="AX6" s="450"/>
      <c r="AY6" s="451" t="s">
        <v>102</v>
      </c>
      <c r="AZ6" s="452"/>
      <c r="BA6" s="452"/>
      <c r="BB6" s="452"/>
      <c r="BC6" s="452"/>
      <c r="BD6" s="452"/>
      <c r="BE6" s="452"/>
      <c r="BF6" s="452"/>
      <c r="BG6" s="452"/>
      <c r="BH6" s="452"/>
      <c r="BI6" s="452"/>
      <c r="BJ6" s="452"/>
      <c r="BK6" s="452"/>
      <c r="BL6" s="452"/>
      <c r="BM6" s="453"/>
      <c r="BN6" s="417">
        <v>1080369</v>
      </c>
      <c r="BO6" s="418"/>
      <c r="BP6" s="418"/>
      <c r="BQ6" s="418"/>
      <c r="BR6" s="418"/>
      <c r="BS6" s="418"/>
      <c r="BT6" s="418"/>
      <c r="BU6" s="419"/>
      <c r="BV6" s="417">
        <v>843819</v>
      </c>
      <c r="BW6" s="418"/>
      <c r="BX6" s="418"/>
      <c r="BY6" s="418"/>
      <c r="BZ6" s="418"/>
      <c r="CA6" s="418"/>
      <c r="CB6" s="418"/>
      <c r="CC6" s="419"/>
      <c r="CD6" s="420" t="s">
        <v>103</v>
      </c>
      <c r="CE6" s="421"/>
      <c r="CF6" s="421"/>
      <c r="CG6" s="421"/>
      <c r="CH6" s="421"/>
      <c r="CI6" s="421"/>
      <c r="CJ6" s="421"/>
      <c r="CK6" s="421"/>
      <c r="CL6" s="421"/>
      <c r="CM6" s="421"/>
      <c r="CN6" s="421"/>
      <c r="CO6" s="421"/>
      <c r="CP6" s="421"/>
      <c r="CQ6" s="421"/>
      <c r="CR6" s="421"/>
      <c r="CS6" s="422"/>
      <c r="CT6" s="454">
        <v>96.3</v>
      </c>
      <c r="CU6" s="455"/>
      <c r="CV6" s="455"/>
      <c r="CW6" s="455"/>
      <c r="CX6" s="455"/>
      <c r="CY6" s="455"/>
      <c r="CZ6" s="455"/>
      <c r="DA6" s="456"/>
      <c r="DB6" s="454">
        <v>103.1</v>
      </c>
      <c r="DC6" s="455"/>
      <c r="DD6" s="455"/>
      <c r="DE6" s="455"/>
      <c r="DF6" s="455"/>
      <c r="DG6" s="455"/>
      <c r="DH6" s="455"/>
      <c r="DI6" s="456"/>
    </row>
    <row r="7" spans="1:119" ht="18.75" customHeight="1" x14ac:dyDescent="0.15">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104</v>
      </c>
      <c r="AN7" s="447"/>
      <c r="AO7" s="447"/>
      <c r="AP7" s="447"/>
      <c r="AQ7" s="447"/>
      <c r="AR7" s="447"/>
      <c r="AS7" s="447"/>
      <c r="AT7" s="448"/>
      <c r="AU7" s="449" t="s">
        <v>105</v>
      </c>
      <c r="AV7" s="450"/>
      <c r="AW7" s="450"/>
      <c r="AX7" s="450"/>
      <c r="AY7" s="451" t="s">
        <v>106</v>
      </c>
      <c r="AZ7" s="452"/>
      <c r="BA7" s="452"/>
      <c r="BB7" s="452"/>
      <c r="BC7" s="452"/>
      <c r="BD7" s="452"/>
      <c r="BE7" s="452"/>
      <c r="BF7" s="452"/>
      <c r="BG7" s="452"/>
      <c r="BH7" s="452"/>
      <c r="BI7" s="452"/>
      <c r="BJ7" s="452"/>
      <c r="BK7" s="452"/>
      <c r="BL7" s="452"/>
      <c r="BM7" s="453"/>
      <c r="BN7" s="417">
        <v>137087</v>
      </c>
      <c r="BO7" s="418"/>
      <c r="BP7" s="418"/>
      <c r="BQ7" s="418"/>
      <c r="BR7" s="418"/>
      <c r="BS7" s="418"/>
      <c r="BT7" s="418"/>
      <c r="BU7" s="419"/>
      <c r="BV7" s="417">
        <v>78533</v>
      </c>
      <c r="BW7" s="418"/>
      <c r="BX7" s="418"/>
      <c r="BY7" s="418"/>
      <c r="BZ7" s="418"/>
      <c r="CA7" s="418"/>
      <c r="CB7" s="418"/>
      <c r="CC7" s="419"/>
      <c r="CD7" s="420" t="s">
        <v>107</v>
      </c>
      <c r="CE7" s="421"/>
      <c r="CF7" s="421"/>
      <c r="CG7" s="421"/>
      <c r="CH7" s="421"/>
      <c r="CI7" s="421"/>
      <c r="CJ7" s="421"/>
      <c r="CK7" s="421"/>
      <c r="CL7" s="421"/>
      <c r="CM7" s="421"/>
      <c r="CN7" s="421"/>
      <c r="CO7" s="421"/>
      <c r="CP7" s="421"/>
      <c r="CQ7" s="421"/>
      <c r="CR7" s="421"/>
      <c r="CS7" s="422"/>
      <c r="CT7" s="417">
        <v>13650993</v>
      </c>
      <c r="CU7" s="418"/>
      <c r="CV7" s="418"/>
      <c r="CW7" s="418"/>
      <c r="CX7" s="418"/>
      <c r="CY7" s="418"/>
      <c r="CZ7" s="418"/>
      <c r="DA7" s="419"/>
      <c r="DB7" s="417">
        <v>12946215</v>
      </c>
      <c r="DC7" s="418"/>
      <c r="DD7" s="418"/>
      <c r="DE7" s="418"/>
      <c r="DF7" s="418"/>
      <c r="DG7" s="418"/>
      <c r="DH7" s="418"/>
      <c r="DI7" s="419"/>
    </row>
    <row r="8" spans="1:119" ht="18.75" customHeight="1" thickBot="1" x14ac:dyDescent="0.2">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108</v>
      </c>
      <c r="AN8" s="447"/>
      <c r="AO8" s="447"/>
      <c r="AP8" s="447"/>
      <c r="AQ8" s="447"/>
      <c r="AR8" s="447"/>
      <c r="AS8" s="447"/>
      <c r="AT8" s="448"/>
      <c r="AU8" s="449" t="s">
        <v>93</v>
      </c>
      <c r="AV8" s="450"/>
      <c r="AW8" s="450"/>
      <c r="AX8" s="450"/>
      <c r="AY8" s="451" t="s">
        <v>109</v>
      </c>
      <c r="AZ8" s="452"/>
      <c r="BA8" s="452"/>
      <c r="BB8" s="452"/>
      <c r="BC8" s="452"/>
      <c r="BD8" s="452"/>
      <c r="BE8" s="452"/>
      <c r="BF8" s="452"/>
      <c r="BG8" s="452"/>
      <c r="BH8" s="452"/>
      <c r="BI8" s="452"/>
      <c r="BJ8" s="452"/>
      <c r="BK8" s="452"/>
      <c r="BL8" s="452"/>
      <c r="BM8" s="453"/>
      <c r="BN8" s="417">
        <v>943282</v>
      </c>
      <c r="BO8" s="418"/>
      <c r="BP8" s="418"/>
      <c r="BQ8" s="418"/>
      <c r="BR8" s="418"/>
      <c r="BS8" s="418"/>
      <c r="BT8" s="418"/>
      <c r="BU8" s="419"/>
      <c r="BV8" s="417">
        <v>765286</v>
      </c>
      <c r="BW8" s="418"/>
      <c r="BX8" s="418"/>
      <c r="BY8" s="418"/>
      <c r="BZ8" s="418"/>
      <c r="CA8" s="418"/>
      <c r="CB8" s="418"/>
      <c r="CC8" s="419"/>
      <c r="CD8" s="420" t="s">
        <v>110</v>
      </c>
      <c r="CE8" s="421"/>
      <c r="CF8" s="421"/>
      <c r="CG8" s="421"/>
      <c r="CH8" s="421"/>
      <c r="CI8" s="421"/>
      <c r="CJ8" s="421"/>
      <c r="CK8" s="421"/>
      <c r="CL8" s="421"/>
      <c r="CM8" s="421"/>
      <c r="CN8" s="421"/>
      <c r="CO8" s="421"/>
      <c r="CP8" s="421"/>
      <c r="CQ8" s="421"/>
      <c r="CR8" s="421"/>
      <c r="CS8" s="422"/>
      <c r="CT8" s="457">
        <v>0.65</v>
      </c>
      <c r="CU8" s="458"/>
      <c r="CV8" s="458"/>
      <c r="CW8" s="458"/>
      <c r="CX8" s="458"/>
      <c r="CY8" s="458"/>
      <c r="CZ8" s="458"/>
      <c r="DA8" s="459"/>
      <c r="DB8" s="457">
        <v>0.68</v>
      </c>
      <c r="DC8" s="458"/>
      <c r="DD8" s="458"/>
      <c r="DE8" s="458"/>
      <c r="DF8" s="458"/>
      <c r="DG8" s="458"/>
      <c r="DH8" s="458"/>
      <c r="DI8" s="459"/>
    </row>
    <row r="9" spans="1:119" ht="18.75" customHeight="1" thickBot="1" x14ac:dyDescent="0.2">
      <c r="A9" s="172"/>
      <c r="B9" s="411" t="s">
        <v>111</v>
      </c>
      <c r="C9" s="412"/>
      <c r="D9" s="412"/>
      <c r="E9" s="412"/>
      <c r="F9" s="412"/>
      <c r="G9" s="412"/>
      <c r="H9" s="412"/>
      <c r="I9" s="412"/>
      <c r="J9" s="412"/>
      <c r="K9" s="460"/>
      <c r="L9" s="461" t="s">
        <v>112</v>
      </c>
      <c r="M9" s="462"/>
      <c r="N9" s="462"/>
      <c r="O9" s="462"/>
      <c r="P9" s="462"/>
      <c r="Q9" s="463"/>
      <c r="R9" s="464">
        <v>49798</v>
      </c>
      <c r="S9" s="465"/>
      <c r="T9" s="465"/>
      <c r="U9" s="465"/>
      <c r="V9" s="466"/>
      <c r="W9" s="374" t="s">
        <v>113</v>
      </c>
      <c r="X9" s="375"/>
      <c r="Y9" s="375"/>
      <c r="Z9" s="375"/>
      <c r="AA9" s="375"/>
      <c r="AB9" s="375"/>
      <c r="AC9" s="375"/>
      <c r="AD9" s="375"/>
      <c r="AE9" s="375"/>
      <c r="AF9" s="375"/>
      <c r="AG9" s="375"/>
      <c r="AH9" s="375"/>
      <c r="AI9" s="375"/>
      <c r="AJ9" s="375"/>
      <c r="AK9" s="375"/>
      <c r="AL9" s="376"/>
      <c r="AM9" s="446" t="s">
        <v>114</v>
      </c>
      <c r="AN9" s="447"/>
      <c r="AO9" s="447"/>
      <c r="AP9" s="447"/>
      <c r="AQ9" s="447"/>
      <c r="AR9" s="447"/>
      <c r="AS9" s="447"/>
      <c r="AT9" s="448"/>
      <c r="AU9" s="449" t="s">
        <v>93</v>
      </c>
      <c r="AV9" s="450"/>
      <c r="AW9" s="450"/>
      <c r="AX9" s="450"/>
      <c r="AY9" s="451" t="s">
        <v>115</v>
      </c>
      <c r="AZ9" s="452"/>
      <c r="BA9" s="452"/>
      <c r="BB9" s="452"/>
      <c r="BC9" s="452"/>
      <c r="BD9" s="452"/>
      <c r="BE9" s="452"/>
      <c r="BF9" s="452"/>
      <c r="BG9" s="452"/>
      <c r="BH9" s="452"/>
      <c r="BI9" s="452"/>
      <c r="BJ9" s="452"/>
      <c r="BK9" s="452"/>
      <c r="BL9" s="452"/>
      <c r="BM9" s="453"/>
      <c r="BN9" s="417">
        <v>177996</v>
      </c>
      <c r="BO9" s="418"/>
      <c r="BP9" s="418"/>
      <c r="BQ9" s="418"/>
      <c r="BR9" s="418"/>
      <c r="BS9" s="418"/>
      <c r="BT9" s="418"/>
      <c r="BU9" s="419"/>
      <c r="BV9" s="417">
        <v>-21448</v>
      </c>
      <c r="BW9" s="418"/>
      <c r="BX9" s="418"/>
      <c r="BY9" s="418"/>
      <c r="BZ9" s="418"/>
      <c r="CA9" s="418"/>
      <c r="CB9" s="418"/>
      <c r="CC9" s="419"/>
      <c r="CD9" s="420" t="s">
        <v>116</v>
      </c>
      <c r="CE9" s="421"/>
      <c r="CF9" s="421"/>
      <c r="CG9" s="421"/>
      <c r="CH9" s="421"/>
      <c r="CI9" s="421"/>
      <c r="CJ9" s="421"/>
      <c r="CK9" s="421"/>
      <c r="CL9" s="421"/>
      <c r="CM9" s="421"/>
      <c r="CN9" s="421"/>
      <c r="CO9" s="421"/>
      <c r="CP9" s="421"/>
      <c r="CQ9" s="421"/>
      <c r="CR9" s="421"/>
      <c r="CS9" s="422"/>
      <c r="CT9" s="414">
        <v>13.2</v>
      </c>
      <c r="CU9" s="415"/>
      <c r="CV9" s="415"/>
      <c r="CW9" s="415"/>
      <c r="CX9" s="415"/>
      <c r="CY9" s="415"/>
      <c r="CZ9" s="415"/>
      <c r="DA9" s="416"/>
      <c r="DB9" s="414">
        <v>13.1</v>
      </c>
      <c r="DC9" s="415"/>
      <c r="DD9" s="415"/>
      <c r="DE9" s="415"/>
      <c r="DF9" s="415"/>
      <c r="DG9" s="415"/>
      <c r="DH9" s="415"/>
      <c r="DI9" s="416"/>
    </row>
    <row r="10" spans="1:119" ht="18.75" customHeight="1" thickBot="1" x14ac:dyDescent="0.2">
      <c r="A10" s="172"/>
      <c r="B10" s="411"/>
      <c r="C10" s="412"/>
      <c r="D10" s="412"/>
      <c r="E10" s="412"/>
      <c r="F10" s="412"/>
      <c r="G10" s="412"/>
      <c r="H10" s="412"/>
      <c r="I10" s="412"/>
      <c r="J10" s="412"/>
      <c r="K10" s="460"/>
      <c r="L10" s="467" t="s">
        <v>117</v>
      </c>
      <c r="M10" s="447"/>
      <c r="N10" s="447"/>
      <c r="O10" s="447"/>
      <c r="P10" s="447"/>
      <c r="Q10" s="448"/>
      <c r="R10" s="468">
        <v>51369</v>
      </c>
      <c r="S10" s="469"/>
      <c r="T10" s="469"/>
      <c r="U10" s="469"/>
      <c r="V10" s="470"/>
      <c r="W10" s="405"/>
      <c r="X10" s="406"/>
      <c r="Y10" s="406"/>
      <c r="Z10" s="406"/>
      <c r="AA10" s="406"/>
      <c r="AB10" s="406"/>
      <c r="AC10" s="406"/>
      <c r="AD10" s="406"/>
      <c r="AE10" s="406"/>
      <c r="AF10" s="406"/>
      <c r="AG10" s="406"/>
      <c r="AH10" s="406"/>
      <c r="AI10" s="406"/>
      <c r="AJ10" s="406"/>
      <c r="AK10" s="406"/>
      <c r="AL10" s="409"/>
      <c r="AM10" s="446" t="s">
        <v>118</v>
      </c>
      <c r="AN10" s="447"/>
      <c r="AO10" s="447"/>
      <c r="AP10" s="447"/>
      <c r="AQ10" s="447"/>
      <c r="AR10" s="447"/>
      <c r="AS10" s="447"/>
      <c r="AT10" s="448"/>
      <c r="AU10" s="449" t="s">
        <v>119</v>
      </c>
      <c r="AV10" s="450"/>
      <c r="AW10" s="450"/>
      <c r="AX10" s="450"/>
      <c r="AY10" s="451" t="s">
        <v>120</v>
      </c>
      <c r="AZ10" s="452"/>
      <c r="BA10" s="452"/>
      <c r="BB10" s="452"/>
      <c r="BC10" s="452"/>
      <c r="BD10" s="452"/>
      <c r="BE10" s="452"/>
      <c r="BF10" s="452"/>
      <c r="BG10" s="452"/>
      <c r="BH10" s="452"/>
      <c r="BI10" s="452"/>
      <c r="BJ10" s="452"/>
      <c r="BK10" s="452"/>
      <c r="BL10" s="452"/>
      <c r="BM10" s="453"/>
      <c r="BN10" s="417">
        <v>851000</v>
      </c>
      <c r="BO10" s="418"/>
      <c r="BP10" s="418"/>
      <c r="BQ10" s="418"/>
      <c r="BR10" s="418"/>
      <c r="BS10" s="418"/>
      <c r="BT10" s="418"/>
      <c r="BU10" s="419"/>
      <c r="BV10" s="417">
        <v>671000</v>
      </c>
      <c r="BW10" s="418"/>
      <c r="BX10" s="418"/>
      <c r="BY10" s="418"/>
      <c r="BZ10" s="418"/>
      <c r="CA10" s="418"/>
      <c r="CB10" s="418"/>
      <c r="CC10" s="419"/>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411"/>
      <c r="C11" s="412"/>
      <c r="D11" s="412"/>
      <c r="E11" s="412"/>
      <c r="F11" s="412"/>
      <c r="G11" s="412"/>
      <c r="H11" s="412"/>
      <c r="I11" s="412"/>
      <c r="J11" s="412"/>
      <c r="K11" s="460"/>
      <c r="L11" s="471" t="s">
        <v>122</v>
      </c>
      <c r="M11" s="472"/>
      <c r="N11" s="472"/>
      <c r="O11" s="472"/>
      <c r="P11" s="472"/>
      <c r="Q11" s="473"/>
      <c r="R11" s="474" t="s">
        <v>123</v>
      </c>
      <c r="S11" s="475"/>
      <c r="T11" s="475"/>
      <c r="U11" s="475"/>
      <c r="V11" s="476"/>
      <c r="W11" s="405"/>
      <c r="X11" s="406"/>
      <c r="Y11" s="406"/>
      <c r="Z11" s="406"/>
      <c r="AA11" s="406"/>
      <c r="AB11" s="406"/>
      <c r="AC11" s="406"/>
      <c r="AD11" s="406"/>
      <c r="AE11" s="406"/>
      <c r="AF11" s="406"/>
      <c r="AG11" s="406"/>
      <c r="AH11" s="406"/>
      <c r="AI11" s="406"/>
      <c r="AJ11" s="406"/>
      <c r="AK11" s="406"/>
      <c r="AL11" s="409"/>
      <c r="AM11" s="446" t="s">
        <v>124</v>
      </c>
      <c r="AN11" s="447"/>
      <c r="AO11" s="447"/>
      <c r="AP11" s="447"/>
      <c r="AQ11" s="447"/>
      <c r="AR11" s="447"/>
      <c r="AS11" s="447"/>
      <c r="AT11" s="448"/>
      <c r="AU11" s="449" t="s">
        <v>93</v>
      </c>
      <c r="AV11" s="450"/>
      <c r="AW11" s="450"/>
      <c r="AX11" s="450"/>
      <c r="AY11" s="451" t="s">
        <v>125</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126</v>
      </c>
      <c r="CE11" s="421"/>
      <c r="CF11" s="421"/>
      <c r="CG11" s="421"/>
      <c r="CH11" s="421"/>
      <c r="CI11" s="421"/>
      <c r="CJ11" s="421"/>
      <c r="CK11" s="421"/>
      <c r="CL11" s="421"/>
      <c r="CM11" s="421"/>
      <c r="CN11" s="421"/>
      <c r="CO11" s="421"/>
      <c r="CP11" s="421"/>
      <c r="CQ11" s="421"/>
      <c r="CR11" s="421"/>
      <c r="CS11" s="422"/>
      <c r="CT11" s="457" t="s">
        <v>127</v>
      </c>
      <c r="CU11" s="458"/>
      <c r="CV11" s="458"/>
      <c r="CW11" s="458"/>
      <c r="CX11" s="458"/>
      <c r="CY11" s="458"/>
      <c r="CZ11" s="458"/>
      <c r="DA11" s="459"/>
      <c r="DB11" s="457" t="s">
        <v>128</v>
      </c>
      <c r="DC11" s="458"/>
      <c r="DD11" s="458"/>
      <c r="DE11" s="458"/>
      <c r="DF11" s="458"/>
      <c r="DG11" s="458"/>
      <c r="DH11" s="458"/>
      <c r="DI11" s="459"/>
    </row>
    <row r="12" spans="1:119" ht="18.75" customHeight="1" x14ac:dyDescent="0.15">
      <c r="A12" s="172"/>
      <c r="B12" s="477" t="s">
        <v>129</v>
      </c>
      <c r="C12" s="478"/>
      <c r="D12" s="478"/>
      <c r="E12" s="478"/>
      <c r="F12" s="478"/>
      <c r="G12" s="478"/>
      <c r="H12" s="478"/>
      <c r="I12" s="478"/>
      <c r="J12" s="478"/>
      <c r="K12" s="479"/>
      <c r="L12" s="486" t="s">
        <v>130</v>
      </c>
      <c r="M12" s="487"/>
      <c r="N12" s="487"/>
      <c r="O12" s="487"/>
      <c r="P12" s="487"/>
      <c r="Q12" s="488"/>
      <c r="R12" s="489">
        <v>49870</v>
      </c>
      <c r="S12" s="490"/>
      <c r="T12" s="490"/>
      <c r="U12" s="490"/>
      <c r="V12" s="491"/>
      <c r="W12" s="492" t="s">
        <v>1</v>
      </c>
      <c r="X12" s="450"/>
      <c r="Y12" s="450"/>
      <c r="Z12" s="450"/>
      <c r="AA12" s="450"/>
      <c r="AB12" s="493"/>
      <c r="AC12" s="494" t="s">
        <v>131</v>
      </c>
      <c r="AD12" s="495"/>
      <c r="AE12" s="495"/>
      <c r="AF12" s="495"/>
      <c r="AG12" s="496"/>
      <c r="AH12" s="494" t="s">
        <v>132</v>
      </c>
      <c r="AI12" s="495"/>
      <c r="AJ12" s="495"/>
      <c r="AK12" s="495"/>
      <c r="AL12" s="497"/>
      <c r="AM12" s="446" t="s">
        <v>133</v>
      </c>
      <c r="AN12" s="447"/>
      <c r="AO12" s="447"/>
      <c r="AP12" s="447"/>
      <c r="AQ12" s="447"/>
      <c r="AR12" s="447"/>
      <c r="AS12" s="447"/>
      <c r="AT12" s="448"/>
      <c r="AU12" s="449" t="s">
        <v>134</v>
      </c>
      <c r="AV12" s="450"/>
      <c r="AW12" s="450"/>
      <c r="AX12" s="450"/>
      <c r="AY12" s="451" t="s">
        <v>135</v>
      </c>
      <c r="AZ12" s="452"/>
      <c r="BA12" s="452"/>
      <c r="BB12" s="452"/>
      <c r="BC12" s="452"/>
      <c r="BD12" s="452"/>
      <c r="BE12" s="452"/>
      <c r="BF12" s="452"/>
      <c r="BG12" s="452"/>
      <c r="BH12" s="452"/>
      <c r="BI12" s="452"/>
      <c r="BJ12" s="452"/>
      <c r="BK12" s="452"/>
      <c r="BL12" s="452"/>
      <c r="BM12" s="453"/>
      <c r="BN12" s="417">
        <v>325500</v>
      </c>
      <c r="BO12" s="418"/>
      <c r="BP12" s="418"/>
      <c r="BQ12" s="418"/>
      <c r="BR12" s="418"/>
      <c r="BS12" s="418"/>
      <c r="BT12" s="418"/>
      <c r="BU12" s="419"/>
      <c r="BV12" s="417">
        <v>448322</v>
      </c>
      <c r="BW12" s="418"/>
      <c r="BX12" s="418"/>
      <c r="BY12" s="418"/>
      <c r="BZ12" s="418"/>
      <c r="CA12" s="418"/>
      <c r="CB12" s="418"/>
      <c r="CC12" s="419"/>
      <c r="CD12" s="420" t="s">
        <v>136</v>
      </c>
      <c r="CE12" s="421"/>
      <c r="CF12" s="421"/>
      <c r="CG12" s="421"/>
      <c r="CH12" s="421"/>
      <c r="CI12" s="421"/>
      <c r="CJ12" s="421"/>
      <c r="CK12" s="421"/>
      <c r="CL12" s="421"/>
      <c r="CM12" s="421"/>
      <c r="CN12" s="421"/>
      <c r="CO12" s="421"/>
      <c r="CP12" s="421"/>
      <c r="CQ12" s="421"/>
      <c r="CR12" s="421"/>
      <c r="CS12" s="422"/>
      <c r="CT12" s="457" t="s">
        <v>137</v>
      </c>
      <c r="CU12" s="458"/>
      <c r="CV12" s="458"/>
      <c r="CW12" s="458"/>
      <c r="CX12" s="458"/>
      <c r="CY12" s="458"/>
      <c r="CZ12" s="458"/>
      <c r="DA12" s="459"/>
      <c r="DB12" s="457" t="s">
        <v>137</v>
      </c>
      <c r="DC12" s="458"/>
      <c r="DD12" s="458"/>
      <c r="DE12" s="458"/>
      <c r="DF12" s="458"/>
      <c r="DG12" s="458"/>
      <c r="DH12" s="458"/>
      <c r="DI12" s="459"/>
    </row>
    <row r="13" spans="1:119" ht="18.75" customHeight="1" x14ac:dyDescent="0.15">
      <c r="A13" s="172"/>
      <c r="B13" s="480"/>
      <c r="C13" s="481"/>
      <c r="D13" s="481"/>
      <c r="E13" s="481"/>
      <c r="F13" s="481"/>
      <c r="G13" s="481"/>
      <c r="H13" s="481"/>
      <c r="I13" s="481"/>
      <c r="J13" s="481"/>
      <c r="K13" s="482"/>
      <c r="L13" s="181"/>
      <c r="M13" s="508" t="s">
        <v>138</v>
      </c>
      <c r="N13" s="509"/>
      <c r="O13" s="509"/>
      <c r="P13" s="509"/>
      <c r="Q13" s="510"/>
      <c r="R13" s="501">
        <v>49462</v>
      </c>
      <c r="S13" s="502"/>
      <c r="T13" s="502"/>
      <c r="U13" s="502"/>
      <c r="V13" s="503"/>
      <c r="W13" s="433" t="s">
        <v>139</v>
      </c>
      <c r="X13" s="434"/>
      <c r="Y13" s="434"/>
      <c r="Z13" s="434"/>
      <c r="AA13" s="434"/>
      <c r="AB13" s="424"/>
      <c r="AC13" s="468">
        <v>542</v>
      </c>
      <c r="AD13" s="469"/>
      <c r="AE13" s="469"/>
      <c r="AF13" s="469"/>
      <c r="AG13" s="511"/>
      <c r="AH13" s="468">
        <v>639</v>
      </c>
      <c r="AI13" s="469"/>
      <c r="AJ13" s="469"/>
      <c r="AK13" s="469"/>
      <c r="AL13" s="470"/>
      <c r="AM13" s="446" t="s">
        <v>140</v>
      </c>
      <c r="AN13" s="447"/>
      <c r="AO13" s="447"/>
      <c r="AP13" s="447"/>
      <c r="AQ13" s="447"/>
      <c r="AR13" s="447"/>
      <c r="AS13" s="447"/>
      <c r="AT13" s="448"/>
      <c r="AU13" s="449" t="s">
        <v>141</v>
      </c>
      <c r="AV13" s="450"/>
      <c r="AW13" s="450"/>
      <c r="AX13" s="450"/>
      <c r="AY13" s="451" t="s">
        <v>142</v>
      </c>
      <c r="AZ13" s="452"/>
      <c r="BA13" s="452"/>
      <c r="BB13" s="452"/>
      <c r="BC13" s="452"/>
      <c r="BD13" s="452"/>
      <c r="BE13" s="452"/>
      <c r="BF13" s="452"/>
      <c r="BG13" s="452"/>
      <c r="BH13" s="452"/>
      <c r="BI13" s="452"/>
      <c r="BJ13" s="452"/>
      <c r="BK13" s="452"/>
      <c r="BL13" s="452"/>
      <c r="BM13" s="453"/>
      <c r="BN13" s="417">
        <v>703496</v>
      </c>
      <c r="BO13" s="418"/>
      <c r="BP13" s="418"/>
      <c r="BQ13" s="418"/>
      <c r="BR13" s="418"/>
      <c r="BS13" s="418"/>
      <c r="BT13" s="418"/>
      <c r="BU13" s="419"/>
      <c r="BV13" s="417">
        <v>201230</v>
      </c>
      <c r="BW13" s="418"/>
      <c r="BX13" s="418"/>
      <c r="BY13" s="418"/>
      <c r="BZ13" s="418"/>
      <c r="CA13" s="418"/>
      <c r="CB13" s="418"/>
      <c r="CC13" s="419"/>
      <c r="CD13" s="420" t="s">
        <v>143</v>
      </c>
      <c r="CE13" s="421"/>
      <c r="CF13" s="421"/>
      <c r="CG13" s="421"/>
      <c r="CH13" s="421"/>
      <c r="CI13" s="421"/>
      <c r="CJ13" s="421"/>
      <c r="CK13" s="421"/>
      <c r="CL13" s="421"/>
      <c r="CM13" s="421"/>
      <c r="CN13" s="421"/>
      <c r="CO13" s="421"/>
      <c r="CP13" s="421"/>
      <c r="CQ13" s="421"/>
      <c r="CR13" s="421"/>
      <c r="CS13" s="422"/>
      <c r="CT13" s="414">
        <v>6</v>
      </c>
      <c r="CU13" s="415"/>
      <c r="CV13" s="415"/>
      <c r="CW13" s="415"/>
      <c r="CX13" s="415"/>
      <c r="CY13" s="415"/>
      <c r="CZ13" s="415"/>
      <c r="DA13" s="416"/>
      <c r="DB13" s="414">
        <v>7</v>
      </c>
      <c r="DC13" s="415"/>
      <c r="DD13" s="415"/>
      <c r="DE13" s="415"/>
      <c r="DF13" s="415"/>
      <c r="DG13" s="415"/>
      <c r="DH13" s="415"/>
      <c r="DI13" s="416"/>
    </row>
    <row r="14" spans="1:119" ht="18.75" customHeight="1" thickBot="1" x14ac:dyDescent="0.2">
      <c r="A14" s="172"/>
      <c r="B14" s="480"/>
      <c r="C14" s="481"/>
      <c r="D14" s="481"/>
      <c r="E14" s="481"/>
      <c r="F14" s="481"/>
      <c r="G14" s="481"/>
      <c r="H14" s="481"/>
      <c r="I14" s="481"/>
      <c r="J14" s="481"/>
      <c r="K14" s="482"/>
      <c r="L14" s="498" t="s">
        <v>144</v>
      </c>
      <c r="M14" s="499"/>
      <c r="N14" s="499"/>
      <c r="O14" s="499"/>
      <c r="P14" s="499"/>
      <c r="Q14" s="500"/>
      <c r="R14" s="501">
        <v>50431</v>
      </c>
      <c r="S14" s="502"/>
      <c r="T14" s="502"/>
      <c r="U14" s="502"/>
      <c r="V14" s="503"/>
      <c r="W14" s="407"/>
      <c r="X14" s="408"/>
      <c r="Y14" s="408"/>
      <c r="Z14" s="408"/>
      <c r="AA14" s="408"/>
      <c r="AB14" s="397"/>
      <c r="AC14" s="504">
        <v>2.5</v>
      </c>
      <c r="AD14" s="505"/>
      <c r="AE14" s="505"/>
      <c r="AF14" s="505"/>
      <c r="AG14" s="506"/>
      <c r="AH14" s="504">
        <v>2.9</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145</v>
      </c>
      <c r="CE14" s="513"/>
      <c r="CF14" s="513"/>
      <c r="CG14" s="513"/>
      <c r="CH14" s="513"/>
      <c r="CI14" s="513"/>
      <c r="CJ14" s="513"/>
      <c r="CK14" s="513"/>
      <c r="CL14" s="513"/>
      <c r="CM14" s="513"/>
      <c r="CN14" s="513"/>
      <c r="CO14" s="513"/>
      <c r="CP14" s="513"/>
      <c r="CQ14" s="513"/>
      <c r="CR14" s="513"/>
      <c r="CS14" s="514"/>
      <c r="CT14" s="515">
        <v>12.7</v>
      </c>
      <c r="CU14" s="516"/>
      <c r="CV14" s="516"/>
      <c r="CW14" s="516"/>
      <c r="CX14" s="516"/>
      <c r="CY14" s="516"/>
      <c r="CZ14" s="516"/>
      <c r="DA14" s="517"/>
      <c r="DB14" s="515">
        <v>35.1</v>
      </c>
      <c r="DC14" s="516"/>
      <c r="DD14" s="516"/>
      <c r="DE14" s="516"/>
      <c r="DF14" s="516"/>
      <c r="DG14" s="516"/>
      <c r="DH14" s="516"/>
      <c r="DI14" s="517"/>
    </row>
    <row r="15" spans="1:119" ht="18.75" customHeight="1" x14ac:dyDescent="0.15">
      <c r="A15" s="172"/>
      <c r="B15" s="480"/>
      <c r="C15" s="481"/>
      <c r="D15" s="481"/>
      <c r="E15" s="481"/>
      <c r="F15" s="481"/>
      <c r="G15" s="481"/>
      <c r="H15" s="481"/>
      <c r="I15" s="481"/>
      <c r="J15" s="481"/>
      <c r="K15" s="482"/>
      <c r="L15" s="181"/>
      <c r="M15" s="508" t="s">
        <v>138</v>
      </c>
      <c r="N15" s="509"/>
      <c r="O15" s="509"/>
      <c r="P15" s="509"/>
      <c r="Q15" s="510"/>
      <c r="R15" s="501">
        <v>49975</v>
      </c>
      <c r="S15" s="502"/>
      <c r="T15" s="502"/>
      <c r="U15" s="502"/>
      <c r="V15" s="503"/>
      <c r="W15" s="433" t="s">
        <v>146</v>
      </c>
      <c r="X15" s="434"/>
      <c r="Y15" s="434"/>
      <c r="Z15" s="434"/>
      <c r="AA15" s="434"/>
      <c r="AB15" s="424"/>
      <c r="AC15" s="468">
        <v>7014</v>
      </c>
      <c r="AD15" s="469"/>
      <c r="AE15" s="469"/>
      <c r="AF15" s="469"/>
      <c r="AG15" s="511"/>
      <c r="AH15" s="468">
        <v>7084</v>
      </c>
      <c r="AI15" s="469"/>
      <c r="AJ15" s="469"/>
      <c r="AK15" s="469"/>
      <c r="AL15" s="470"/>
      <c r="AM15" s="446"/>
      <c r="AN15" s="447"/>
      <c r="AO15" s="447"/>
      <c r="AP15" s="447"/>
      <c r="AQ15" s="447"/>
      <c r="AR15" s="447"/>
      <c r="AS15" s="447"/>
      <c r="AT15" s="448"/>
      <c r="AU15" s="449"/>
      <c r="AV15" s="450"/>
      <c r="AW15" s="450"/>
      <c r="AX15" s="450"/>
      <c r="AY15" s="377" t="s">
        <v>147</v>
      </c>
      <c r="AZ15" s="378"/>
      <c r="BA15" s="378"/>
      <c r="BB15" s="378"/>
      <c r="BC15" s="378"/>
      <c r="BD15" s="378"/>
      <c r="BE15" s="378"/>
      <c r="BF15" s="378"/>
      <c r="BG15" s="378"/>
      <c r="BH15" s="378"/>
      <c r="BI15" s="378"/>
      <c r="BJ15" s="378"/>
      <c r="BK15" s="378"/>
      <c r="BL15" s="378"/>
      <c r="BM15" s="379"/>
      <c r="BN15" s="380">
        <v>6461091</v>
      </c>
      <c r="BO15" s="381"/>
      <c r="BP15" s="381"/>
      <c r="BQ15" s="381"/>
      <c r="BR15" s="381"/>
      <c r="BS15" s="381"/>
      <c r="BT15" s="381"/>
      <c r="BU15" s="382"/>
      <c r="BV15" s="380">
        <v>6870632</v>
      </c>
      <c r="BW15" s="381"/>
      <c r="BX15" s="381"/>
      <c r="BY15" s="381"/>
      <c r="BZ15" s="381"/>
      <c r="CA15" s="381"/>
      <c r="CB15" s="381"/>
      <c r="CC15" s="382"/>
      <c r="CD15" s="518" t="s">
        <v>148</v>
      </c>
      <c r="CE15" s="519"/>
      <c r="CF15" s="519"/>
      <c r="CG15" s="519"/>
      <c r="CH15" s="519"/>
      <c r="CI15" s="519"/>
      <c r="CJ15" s="519"/>
      <c r="CK15" s="519"/>
      <c r="CL15" s="519"/>
      <c r="CM15" s="519"/>
      <c r="CN15" s="519"/>
      <c r="CO15" s="519"/>
      <c r="CP15" s="519"/>
      <c r="CQ15" s="519"/>
      <c r="CR15" s="519"/>
      <c r="CS15" s="520"/>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80"/>
      <c r="C16" s="481"/>
      <c r="D16" s="481"/>
      <c r="E16" s="481"/>
      <c r="F16" s="481"/>
      <c r="G16" s="481"/>
      <c r="H16" s="481"/>
      <c r="I16" s="481"/>
      <c r="J16" s="481"/>
      <c r="K16" s="482"/>
      <c r="L16" s="498" t="s">
        <v>149</v>
      </c>
      <c r="M16" s="521"/>
      <c r="N16" s="521"/>
      <c r="O16" s="521"/>
      <c r="P16" s="521"/>
      <c r="Q16" s="522"/>
      <c r="R16" s="523" t="s">
        <v>150</v>
      </c>
      <c r="S16" s="524"/>
      <c r="T16" s="524"/>
      <c r="U16" s="524"/>
      <c r="V16" s="525"/>
      <c r="W16" s="407"/>
      <c r="X16" s="408"/>
      <c r="Y16" s="408"/>
      <c r="Z16" s="408"/>
      <c r="AA16" s="408"/>
      <c r="AB16" s="397"/>
      <c r="AC16" s="504">
        <v>32.799999999999997</v>
      </c>
      <c r="AD16" s="505"/>
      <c r="AE16" s="505"/>
      <c r="AF16" s="505"/>
      <c r="AG16" s="506"/>
      <c r="AH16" s="504">
        <v>32.4</v>
      </c>
      <c r="AI16" s="505"/>
      <c r="AJ16" s="505"/>
      <c r="AK16" s="505"/>
      <c r="AL16" s="507"/>
      <c r="AM16" s="446"/>
      <c r="AN16" s="447"/>
      <c r="AO16" s="447"/>
      <c r="AP16" s="447"/>
      <c r="AQ16" s="447"/>
      <c r="AR16" s="447"/>
      <c r="AS16" s="447"/>
      <c r="AT16" s="448"/>
      <c r="AU16" s="449"/>
      <c r="AV16" s="450"/>
      <c r="AW16" s="450"/>
      <c r="AX16" s="450"/>
      <c r="AY16" s="451" t="s">
        <v>151</v>
      </c>
      <c r="AZ16" s="452"/>
      <c r="BA16" s="452"/>
      <c r="BB16" s="452"/>
      <c r="BC16" s="452"/>
      <c r="BD16" s="452"/>
      <c r="BE16" s="452"/>
      <c r="BF16" s="452"/>
      <c r="BG16" s="452"/>
      <c r="BH16" s="452"/>
      <c r="BI16" s="452"/>
      <c r="BJ16" s="452"/>
      <c r="BK16" s="452"/>
      <c r="BL16" s="452"/>
      <c r="BM16" s="453"/>
      <c r="BN16" s="417">
        <v>10852865</v>
      </c>
      <c r="BO16" s="418"/>
      <c r="BP16" s="418"/>
      <c r="BQ16" s="418"/>
      <c r="BR16" s="418"/>
      <c r="BS16" s="418"/>
      <c r="BT16" s="418"/>
      <c r="BU16" s="419"/>
      <c r="BV16" s="417">
        <v>10329170</v>
      </c>
      <c r="BW16" s="418"/>
      <c r="BX16" s="418"/>
      <c r="BY16" s="418"/>
      <c r="BZ16" s="418"/>
      <c r="CA16" s="418"/>
      <c r="CB16" s="418"/>
      <c r="CC16" s="419"/>
      <c r="CD16" s="185"/>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2"/>
      <c r="B17" s="483"/>
      <c r="C17" s="484"/>
      <c r="D17" s="484"/>
      <c r="E17" s="484"/>
      <c r="F17" s="484"/>
      <c r="G17" s="484"/>
      <c r="H17" s="484"/>
      <c r="I17" s="484"/>
      <c r="J17" s="484"/>
      <c r="K17" s="485"/>
      <c r="L17" s="186"/>
      <c r="M17" s="528" t="s">
        <v>152</v>
      </c>
      <c r="N17" s="529"/>
      <c r="O17" s="529"/>
      <c r="P17" s="529"/>
      <c r="Q17" s="530"/>
      <c r="R17" s="523" t="s">
        <v>153</v>
      </c>
      <c r="S17" s="524"/>
      <c r="T17" s="524"/>
      <c r="U17" s="524"/>
      <c r="V17" s="525"/>
      <c r="W17" s="433" t="s">
        <v>154</v>
      </c>
      <c r="X17" s="434"/>
      <c r="Y17" s="434"/>
      <c r="Z17" s="434"/>
      <c r="AA17" s="434"/>
      <c r="AB17" s="424"/>
      <c r="AC17" s="468">
        <v>13814</v>
      </c>
      <c r="AD17" s="469"/>
      <c r="AE17" s="469"/>
      <c r="AF17" s="469"/>
      <c r="AG17" s="511"/>
      <c r="AH17" s="468">
        <v>14119</v>
      </c>
      <c r="AI17" s="469"/>
      <c r="AJ17" s="469"/>
      <c r="AK17" s="469"/>
      <c r="AL17" s="470"/>
      <c r="AM17" s="446"/>
      <c r="AN17" s="447"/>
      <c r="AO17" s="447"/>
      <c r="AP17" s="447"/>
      <c r="AQ17" s="447"/>
      <c r="AR17" s="447"/>
      <c r="AS17" s="447"/>
      <c r="AT17" s="448"/>
      <c r="AU17" s="449"/>
      <c r="AV17" s="450"/>
      <c r="AW17" s="450"/>
      <c r="AX17" s="450"/>
      <c r="AY17" s="451" t="s">
        <v>155</v>
      </c>
      <c r="AZ17" s="452"/>
      <c r="BA17" s="452"/>
      <c r="BB17" s="452"/>
      <c r="BC17" s="452"/>
      <c r="BD17" s="452"/>
      <c r="BE17" s="452"/>
      <c r="BF17" s="452"/>
      <c r="BG17" s="452"/>
      <c r="BH17" s="452"/>
      <c r="BI17" s="452"/>
      <c r="BJ17" s="452"/>
      <c r="BK17" s="452"/>
      <c r="BL17" s="452"/>
      <c r="BM17" s="453"/>
      <c r="BN17" s="417">
        <v>8202727</v>
      </c>
      <c r="BO17" s="418"/>
      <c r="BP17" s="418"/>
      <c r="BQ17" s="418"/>
      <c r="BR17" s="418"/>
      <c r="BS17" s="418"/>
      <c r="BT17" s="418"/>
      <c r="BU17" s="419"/>
      <c r="BV17" s="417">
        <v>8766310</v>
      </c>
      <c r="BW17" s="418"/>
      <c r="BX17" s="418"/>
      <c r="BY17" s="418"/>
      <c r="BZ17" s="418"/>
      <c r="CA17" s="418"/>
      <c r="CB17" s="418"/>
      <c r="CC17" s="419"/>
      <c r="CD17" s="185"/>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2"/>
      <c r="B18" s="539" t="s">
        <v>156</v>
      </c>
      <c r="C18" s="460"/>
      <c r="D18" s="460"/>
      <c r="E18" s="540"/>
      <c r="F18" s="540"/>
      <c r="G18" s="540"/>
      <c r="H18" s="540"/>
      <c r="I18" s="540"/>
      <c r="J18" s="540"/>
      <c r="K18" s="540"/>
      <c r="L18" s="541">
        <v>92.13</v>
      </c>
      <c r="M18" s="541"/>
      <c r="N18" s="541"/>
      <c r="O18" s="541"/>
      <c r="P18" s="541"/>
      <c r="Q18" s="541"/>
      <c r="R18" s="542"/>
      <c r="S18" s="542"/>
      <c r="T18" s="542"/>
      <c r="U18" s="542"/>
      <c r="V18" s="543"/>
      <c r="W18" s="435"/>
      <c r="X18" s="436"/>
      <c r="Y18" s="436"/>
      <c r="Z18" s="436"/>
      <c r="AA18" s="436"/>
      <c r="AB18" s="427"/>
      <c r="AC18" s="544">
        <v>64.599999999999994</v>
      </c>
      <c r="AD18" s="545"/>
      <c r="AE18" s="545"/>
      <c r="AF18" s="545"/>
      <c r="AG18" s="546"/>
      <c r="AH18" s="544">
        <v>64.599999999999994</v>
      </c>
      <c r="AI18" s="545"/>
      <c r="AJ18" s="545"/>
      <c r="AK18" s="545"/>
      <c r="AL18" s="547"/>
      <c r="AM18" s="446"/>
      <c r="AN18" s="447"/>
      <c r="AO18" s="447"/>
      <c r="AP18" s="447"/>
      <c r="AQ18" s="447"/>
      <c r="AR18" s="447"/>
      <c r="AS18" s="447"/>
      <c r="AT18" s="448"/>
      <c r="AU18" s="449"/>
      <c r="AV18" s="450"/>
      <c r="AW18" s="450"/>
      <c r="AX18" s="450"/>
      <c r="AY18" s="451" t="s">
        <v>157</v>
      </c>
      <c r="AZ18" s="452"/>
      <c r="BA18" s="452"/>
      <c r="BB18" s="452"/>
      <c r="BC18" s="452"/>
      <c r="BD18" s="452"/>
      <c r="BE18" s="452"/>
      <c r="BF18" s="452"/>
      <c r="BG18" s="452"/>
      <c r="BH18" s="452"/>
      <c r="BI18" s="452"/>
      <c r="BJ18" s="452"/>
      <c r="BK18" s="452"/>
      <c r="BL18" s="452"/>
      <c r="BM18" s="453"/>
      <c r="BN18" s="417">
        <v>12763283</v>
      </c>
      <c r="BO18" s="418"/>
      <c r="BP18" s="418"/>
      <c r="BQ18" s="418"/>
      <c r="BR18" s="418"/>
      <c r="BS18" s="418"/>
      <c r="BT18" s="418"/>
      <c r="BU18" s="419"/>
      <c r="BV18" s="417">
        <v>12474927</v>
      </c>
      <c r="BW18" s="418"/>
      <c r="BX18" s="418"/>
      <c r="BY18" s="418"/>
      <c r="BZ18" s="418"/>
      <c r="CA18" s="418"/>
      <c r="CB18" s="418"/>
      <c r="CC18" s="419"/>
      <c r="CD18" s="185"/>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2"/>
      <c r="B19" s="539" t="s">
        <v>158</v>
      </c>
      <c r="C19" s="460"/>
      <c r="D19" s="460"/>
      <c r="E19" s="540"/>
      <c r="F19" s="540"/>
      <c r="G19" s="540"/>
      <c r="H19" s="540"/>
      <c r="I19" s="540"/>
      <c r="J19" s="540"/>
      <c r="K19" s="540"/>
      <c r="L19" s="548">
        <v>541</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159</v>
      </c>
      <c r="AZ19" s="452"/>
      <c r="BA19" s="452"/>
      <c r="BB19" s="452"/>
      <c r="BC19" s="452"/>
      <c r="BD19" s="452"/>
      <c r="BE19" s="452"/>
      <c r="BF19" s="452"/>
      <c r="BG19" s="452"/>
      <c r="BH19" s="452"/>
      <c r="BI19" s="452"/>
      <c r="BJ19" s="452"/>
      <c r="BK19" s="452"/>
      <c r="BL19" s="452"/>
      <c r="BM19" s="453"/>
      <c r="BN19" s="417">
        <v>17057706</v>
      </c>
      <c r="BO19" s="418"/>
      <c r="BP19" s="418"/>
      <c r="BQ19" s="418"/>
      <c r="BR19" s="418"/>
      <c r="BS19" s="418"/>
      <c r="BT19" s="418"/>
      <c r="BU19" s="419"/>
      <c r="BV19" s="417">
        <v>16101854</v>
      </c>
      <c r="BW19" s="418"/>
      <c r="BX19" s="418"/>
      <c r="BY19" s="418"/>
      <c r="BZ19" s="418"/>
      <c r="CA19" s="418"/>
      <c r="CB19" s="418"/>
      <c r="CC19" s="419"/>
      <c r="CD19" s="185"/>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2"/>
      <c r="B20" s="539" t="s">
        <v>160</v>
      </c>
      <c r="C20" s="460"/>
      <c r="D20" s="460"/>
      <c r="E20" s="540"/>
      <c r="F20" s="540"/>
      <c r="G20" s="540"/>
      <c r="H20" s="540"/>
      <c r="I20" s="540"/>
      <c r="J20" s="540"/>
      <c r="K20" s="540"/>
      <c r="L20" s="548">
        <v>21439</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5"/>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2"/>
      <c r="B21" s="557" t="s">
        <v>161</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5"/>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2"/>
      <c r="B22" s="587" t="s">
        <v>162</v>
      </c>
      <c r="C22" s="561"/>
      <c r="D22" s="562"/>
      <c r="E22" s="429" t="s">
        <v>1</v>
      </c>
      <c r="F22" s="434"/>
      <c r="G22" s="434"/>
      <c r="H22" s="434"/>
      <c r="I22" s="434"/>
      <c r="J22" s="434"/>
      <c r="K22" s="424"/>
      <c r="L22" s="429" t="s">
        <v>163</v>
      </c>
      <c r="M22" s="434"/>
      <c r="N22" s="434"/>
      <c r="O22" s="434"/>
      <c r="P22" s="424"/>
      <c r="Q22" s="592" t="s">
        <v>164</v>
      </c>
      <c r="R22" s="593"/>
      <c r="S22" s="593"/>
      <c r="T22" s="593"/>
      <c r="U22" s="593"/>
      <c r="V22" s="594"/>
      <c r="W22" s="560" t="s">
        <v>165</v>
      </c>
      <c r="X22" s="561"/>
      <c r="Y22" s="562"/>
      <c r="Z22" s="429" t="s">
        <v>1</v>
      </c>
      <c r="AA22" s="434"/>
      <c r="AB22" s="434"/>
      <c r="AC22" s="434"/>
      <c r="AD22" s="434"/>
      <c r="AE22" s="434"/>
      <c r="AF22" s="434"/>
      <c r="AG22" s="424"/>
      <c r="AH22" s="598" t="s">
        <v>166</v>
      </c>
      <c r="AI22" s="434"/>
      <c r="AJ22" s="434"/>
      <c r="AK22" s="434"/>
      <c r="AL22" s="424"/>
      <c r="AM22" s="598" t="s">
        <v>167</v>
      </c>
      <c r="AN22" s="599"/>
      <c r="AO22" s="599"/>
      <c r="AP22" s="599"/>
      <c r="AQ22" s="599"/>
      <c r="AR22" s="600"/>
      <c r="AS22" s="592" t="s">
        <v>164</v>
      </c>
      <c r="AT22" s="593"/>
      <c r="AU22" s="593"/>
      <c r="AV22" s="593"/>
      <c r="AW22" s="593"/>
      <c r="AX22" s="604"/>
      <c r="AY22" s="377" t="s">
        <v>168</v>
      </c>
      <c r="AZ22" s="378"/>
      <c r="BA22" s="378"/>
      <c r="BB22" s="378"/>
      <c r="BC22" s="378"/>
      <c r="BD22" s="378"/>
      <c r="BE22" s="378"/>
      <c r="BF22" s="378"/>
      <c r="BG22" s="378"/>
      <c r="BH22" s="378"/>
      <c r="BI22" s="378"/>
      <c r="BJ22" s="378"/>
      <c r="BK22" s="378"/>
      <c r="BL22" s="378"/>
      <c r="BM22" s="379"/>
      <c r="BN22" s="380">
        <v>22791701</v>
      </c>
      <c r="BO22" s="381"/>
      <c r="BP22" s="381"/>
      <c r="BQ22" s="381"/>
      <c r="BR22" s="381"/>
      <c r="BS22" s="381"/>
      <c r="BT22" s="381"/>
      <c r="BU22" s="382"/>
      <c r="BV22" s="380">
        <v>23611484</v>
      </c>
      <c r="BW22" s="381"/>
      <c r="BX22" s="381"/>
      <c r="BY22" s="381"/>
      <c r="BZ22" s="381"/>
      <c r="CA22" s="381"/>
      <c r="CB22" s="381"/>
      <c r="CC22" s="382"/>
      <c r="CD22" s="185"/>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169</v>
      </c>
      <c r="AZ23" s="452"/>
      <c r="BA23" s="452"/>
      <c r="BB23" s="452"/>
      <c r="BC23" s="452"/>
      <c r="BD23" s="452"/>
      <c r="BE23" s="452"/>
      <c r="BF23" s="452"/>
      <c r="BG23" s="452"/>
      <c r="BH23" s="452"/>
      <c r="BI23" s="452"/>
      <c r="BJ23" s="452"/>
      <c r="BK23" s="452"/>
      <c r="BL23" s="452"/>
      <c r="BM23" s="453"/>
      <c r="BN23" s="417">
        <v>15596851</v>
      </c>
      <c r="BO23" s="418"/>
      <c r="BP23" s="418"/>
      <c r="BQ23" s="418"/>
      <c r="BR23" s="418"/>
      <c r="BS23" s="418"/>
      <c r="BT23" s="418"/>
      <c r="BU23" s="419"/>
      <c r="BV23" s="417">
        <v>16281469</v>
      </c>
      <c r="BW23" s="418"/>
      <c r="BX23" s="418"/>
      <c r="BY23" s="418"/>
      <c r="BZ23" s="418"/>
      <c r="CA23" s="418"/>
      <c r="CB23" s="418"/>
      <c r="CC23" s="419"/>
      <c r="CD23" s="185"/>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2"/>
      <c r="B24" s="588"/>
      <c r="C24" s="564"/>
      <c r="D24" s="565"/>
      <c r="E24" s="467" t="s">
        <v>170</v>
      </c>
      <c r="F24" s="447"/>
      <c r="G24" s="447"/>
      <c r="H24" s="447"/>
      <c r="I24" s="447"/>
      <c r="J24" s="447"/>
      <c r="K24" s="448"/>
      <c r="L24" s="468">
        <v>1</v>
      </c>
      <c r="M24" s="469"/>
      <c r="N24" s="469"/>
      <c r="O24" s="469"/>
      <c r="P24" s="511"/>
      <c r="Q24" s="468">
        <v>7776</v>
      </c>
      <c r="R24" s="469"/>
      <c r="S24" s="469"/>
      <c r="T24" s="469"/>
      <c r="U24" s="469"/>
      <c r="V24" s="511"/>
      <c r="W24" s="563"/>
      <c r="X24" s="564"/>
      <c r="Y24" s="565"/>
      <c r="Z24" s="467" t="s">
        <v>171</v>
      </c>
      <c r="AA24" s="447"/>
      <c r="AB24" s="447"/>
      <c r="AC24" s="447"/>
      <c r="AD24" s="447"/>
      <c r="AE24" s="447"/>
      <c r="AF24" s="447"/>
      <c r="AG24" s="448"/>
      <c r="AH24" s="468">
        <v>344</v>
      </c>
      <c r="AI24" s="469"/>
      <c r="AJ24" s="469"/>
      <c r="AK24" s="469"/>
      <c r="AL24" s="511"/>
      <c r="AM24" s="468">
        <v>1067432</v>
      </c>
      <c r="AN24" s="469"/>
      <c r="AO24" s="469"/>
      <c r="AP24" s="469"/>
      <c r="AQ24" s="469"/>
      <c r="AR24" s="511"/>
      <c r="AS24" s="468">
        <v>3103</v>
      </c>
      <c r="AT24" s="469"/>
      <c r="AU24" s="469"/>
      <c r="AV24" s="469"/>
      <c r="AW24" s="469"/>
      <c r="AX24" s="470"/>
      <c r="AY24" s="533" t="s">
        <v>172</v>
      </c>
      <c r="AZ24" s="534"/>
      <c r="BA24" s="534"/>
      <c r="BB24" s="534"/>
      <c r="BC24" s="534"/>
      <c r="BD24" s="534"/>
      <c r="BE24" s="534"/>
      <c r="BF24" s="534"/>
      <c r="BG24" s="534"/>
      <c r="BH24" s="534"/>
      <c r="BI24" s="534"/>
      <c r="BJ24" s="534"/>
      <c r="BK24" s="534"/>
      <c r="BL24" s="534"/>
      <c r="BM24" s="535"/>
      <c r="BN24" s="417">
        <v>11856467</v>
      </c>
      <c r="BO24" s="418"/>
      <c r="BP24" s="418"/>
      <c r="BQ24" s="418"/>
      <c r="BR24" s="418"/>
      <c r="BS24" s="418"/>
      <c r="BT24" s="418"/>
      <c r="BU24" s="419"/>
      <c r="BV24" s="417">
        <v>12445370</v>
      </c>
      <c r="BW24" s="418"/>
      <c r="BX24" s="418"/>
      <c r="BY24" s="418"/>
      <c r="BZ24" s="418"/>
      <c r="CA24" s="418"/>
      <c r="CB24" s="418"/>
      <c r="CC24" s="419"/>
      <c r="CD24" s="185"/>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2"/>
      <c r="B25" s="588"/>
      <c r="C25" s="564"/>
      <c r="D25" s="565"/>
      <c r="E25" s="467" t="s">
        <v>173</v>
      </c>
      <c r="F25" s="447"/>
      <c r="G25" s="447"/>
      <c r="H25" s="447"/>
      <c r="I25" s="447"/>
      <c r="J25" s="447"/>
      <c r="K25" s="448"/>
      <c r="L25" s="468">
        <v>1</v>
      </c>
      <c r="M25" s="469"/>
      <c r="N25" s="469"/>
      <c r="O25" s="469"/>
      <c r="P25" s="511"/>
      <c r="Q25" s="468">
        <v>6717</v>
      </c>
      <c r="R25" s="469"/>
      <c r="S25" s="469"/>
      <c r="T25" s="469"/>
      <c r="U25" s="469"/>
      <c r="V25" s="511"/>
      <c r="W25" s="563"/>
      <c r="X25" s="564"/>
      <c r="Y25" s="565"/>
      <c r="Z25" s="467" t="s">
        <v>174</v>
      </c>
      <c r="AA25" s="447"/>
      <c r="AB25" s="447"/>
      <c r="AC25" s="447"/>
      <c r="AD25" s="447"/>
      <c r="AE25" s="447"/>
      <c r="AF25" s="447"/>
      <c r="AG25" s="448"/>
      <c r="AH25" s="468" t="s">
        <v>175</v>
      </c>
      <c r="AI25" s="469"/>
      <c r="AJ25" s="469"/>
      <c r="AK25" s="469"/>
      <c r="AL25" s="511"/>
      <c r="AM25" s="468" t="s">
        <v>128</v>
      </c>
      <c r="AN25" s="469"/>
      <c r="AO25" s="469"/>
      <c r="AP25" s="469"/>
      <c r="AQ25" s="469"/>
      <c r="AR25" s="511"/>
      <c r="AS25" s="468" t="s">
        <v>128</v>
      </c>
      <c r="AT25" s="469"/>
      <c r="AU25" s="469"/>
      <c r="AV25" s="469"/>
      <c r="AW25" s="469"/>
      <c r="AX25" s="470"/>
      <c r="AY25" s="377" t="s">
        <v>176</v>
      </c>
      <c r="AZ25" s="378"/>
      <c r="BA25" s="378"/>
      <c r="BB25" s="378"/>
      <c r="BC25" s="378"/>
      <c r="BD25" s="378"/>
      <c r="BE25" s="378"/>
      <c r="BF25" s="378"/>
      <c r="BG25" s="378"/>
      <c r="BH25" s="378"/>
      <c r="BI25" s="378"/>
      <c r="BJ25" s="378"/>
      <c r="BK25" s="378"/>
      <c r="BL25" s="378"/>
      <c r="BM25" s="379"/>
      <c r="BN25" s="380">
        <v>1803466</v>
      </c>
      <c r="BO25" s="381"/>
      <c r="BP25" s="381"/>
      <c r="BQ25" s="381"/>
      <c r="BR25" s="381"/>
      <c r="BS25" s="381"/>
      <c r="BT25" s="381"/>
      <c r="BU25" s="382"/>
      <c r="BV25" s="380">
        <v>1920865</v>
      </c>
      <c r="BW25" s="381"/>
      <c r="BX25" s="381"/>
      <c r="BY25" s="381"/>
      <c r="BZ25" s="381"/>
      <c r="CA25" s="381"/>
      <c r="CB25" s="381"/>
      <c r="CC25" s="382"/>
      <c r="CD25" s="185"/>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2"/>
      <c r="B26" s="588"/>
      <c r="C26" s="564"/>
      <c r="D26" s="565"/>
      <c r="E26" s="467" t="s">
        <v>177</v>
      </c>
      <c r="F26" s="447"/>
      <c r="G26" s="447"/>
      <c r="H26" s="447"/>
      <c r="I26" s="447"/>
      <c r="J26" s="447"/>
      <c r="K26" s="448"/>
      <c r="L26" s="468">
        <v>1</v>
      </c>
      <c r="M26" s="469"/>
      <c r="N26" s="469"/>
      <c r="O26" s="469"/>
      <c r="P26" s="511"/>
      <c r="Q26" s="468">
        <v>6270</v>
      </c>
      <c r="R26" s="469"/>
      <c r="S26" s="469"/>
      <c r="T26" s="469"/>
      <c r="U26" s="469"/>
      <c r="V26" s="511"/>
      <c r="W26" s="563"/>
      <c r="X26" s="564"/>
      <c r="Y26" s="565"/>
      <c r="Z26" s="467" t="s">
        <v>178</v>
      </c>
      <c r="AA26" s="569"/>
      <c r="AB26" s="569"/>
      <c r="AC26" s="569"/>
      <c r="AD26" s="569"/>
      <c r="AE26" s="569"/>
      <c r="AF26" s="569"/>
      <c r="AG26" s="570"/>
      <c r="AH26" s="468">
        <v>2</v>
      </c>
      <c r="AI26" s="469"/>
      <c r="AJ26" s="469"/>
      <c r="AK26" s="469"/>
      <c r="AL26" s="511"/>
      <c r="AM26" s="468" t="s">
        <v>179</v>
      </c>
      <c r="AN26" s="469"/>
      <c r="AO26" s="469"/>
      <c r="AP26" s="469"/>
      <c r="AQ26" s="469"/>
      <c r="AR26" s="511"/>
      <c r="AS26" s="468" t="s">
        <v>180</v>
      </c>
      <c r="AT26" s="469"/>
      <c r="AU26" s="469"/>
      <c r="AV26" s="469"/>
      <c r="AW26" s="469"/>
      <c r="AX26" s="470"/>
      <c r="AY26" s="420" t="s">
        <v>181</v>
      </c>
      <c r="AZ26" s="421"/>
      <c r="BA26" s="421"/>
      <c r="BB26" s="421"/>
      <c r="BC26" s="421"/>
      <c r="BD26" s="421"/>
      <c r="BE26" s="421"/>
      <c r="BF26" s="421"/>
      <c r="BG26" s="421"/>
      <c r="BH26" s="421"/>
      <c r="BI26" s="421"/>
      <c r="BJ26" s="421"/>
      <c r="BK26" s="421"/>
      <c r="BL26" s="421"/>
      <c r="BM26" s="422"/>
      <c r="BN26" s="417" t="s">
        <v>128</v>
      </c>
      <c r="BO26" s="418"/>
      <c r="BP26" s="418"/>
      <c r="BQ26" s="418"/>
      <c r="BR26" s="418"/>
      <c r="BS26" s="418"/>
      <c r="BT26" s="418"/>
      <c r="BU26" s="419"/>
      <c r="BV26" s="417" t="s">
        <v>175</v>
      </c>
      <c r="BW26" s="418"/>
      <c r="BX26" s="418"/>
      <c r="BY26" s="418"/>
      <c r="BZ26" s="418"/>
      <c r="CA26" s="418"/>
      <c r="CB26" s="418"/>
      <c r="CC26" s="419"/>
      <c r="CD26" s="185"/>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2"/>
      <c r="B27" s="588"/>
      <c r="C27" s="564"/>
      <c r="D27" s="565"/>
      <c r="E27" s="467" t="s">
        <v>182</v>
      </c>
      <c r="F27" s="447"/>
      <c r="G27" s="447"/>
      <c r="H27" s="447"/>
      <c r="I27" s="447"/>
      <c r="J27" s="447"/>
      <c r="K27" s="448"/>
      <c r="L27" s="468">
        <v>1</v>
      </c>
      <c r="M27" s="469"/>
      <c r="N27" s="469"/>
      <c r="O27" s="469"/>
      <c r="P27" s="511"/>
      <c r="Q27" s="468">
        <v>4560</v>
      </c>
      <c r="R27" s="469"/>
      <c r="S27" s="469"/>
      <c r="T27" s="469"/>
      <c r="U27" s="469"/>
      <c r="V27" s="511"/>
      <c r="W27" s="563"/>
      <c r="X27" s="564"/>
      <c r="Y27" s="565"/>
      <c r="Z27" s="467" t="s">
        <v>183</v>
      </c>
      <c r="AA27" s="447"/>
      <c r="AB27" s="447"/>
      <c r="AC27" s="447"/>
      <c r="AD27" s="447"/>
      <c r="AE27" s="447"/>
      <c r="AF27" s="447"/>
      <c r="AG27" s="448"/>
      <c r="AH27" s="468">
        <v>3</v>
      </c>
      <c r="AI27" s="469"/>
      <c r="AJ27" s="469"/>
      <c r="AK27" s="469"/>
      <c r="AL27" s="511"/>
      <c r="AM27" s="468">
        <v>10044</v>
      </c>
      <c r="AN27" s="469"/>
      <c r="AO27" s="469"/>
      <c r="AP27" s="469"/>
      <c r="AQ27" s="469"/>
      <c r="AR27" s="511"/>
      <c r="AS27" s="468">
        <v>3348</v>
      </c>
      <c r="AT27" s="469"/>
      <c r="AU27" s="469"/>
      <c r="AV27" s="469"/>
      <c r="AW27" s="469"/>
      <c r="AX27" s="470"/>
      <c r="AY27" s="512" t="s">
        <v>184</v>
      </c>
      <c r="AZ27" s="513"/>
      <c r="BA27" s="513"/>
      <c r="BB27" s="513"/>
      <c r="BC27" s="513"/>
      <c r="BD27" s="513"/>
      <c r="BE27" s="513"/>
      <c r="BF27" s="513"/>
      <c r="BG27" s="513"/>
      <c r="BH27" s="513"/>
      <c r="BI27" s="513"/>
      <c r="BJ27" s="513"/>
      <c r="BK27" s="513"/>
      <c r="BL27" s="513"/>
      <c r="BM27" s="514"/>
      <c r="BN27" s="536">
        <v>776234</v>
      </c>
      <c r="BO27" s="537"/>
      <c r="BP27" s="537"/>
      <c r="BQ27" s="537"/>
      <c r="BR27" s="537"/>
      <c r="BS27" s="537"/>
      <c r="BT27" s="537"/>
      <c r="BU27" s="538"/>
      <c r="BV27" s="536">
        <v>776234</v>
      </c>
      <c r="BW27" s="537"/>
      <c r="BX27" s="537"/>
      <c r="BY27" s="537"/>
      <c r="BZ27" s="537"/>
      <c r="CA27" s="537"/>
      <c r="CB27" s="537"/>
      <c r="CC27" s="538"/>
      <c r="CD27" s="187"/>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2"/>
      <c r="B28" s="588"/>
      <c r="C28" s="564"/>
      <c r="D28" s="565"/>
      <c r="E28" s="467" t="s">
        <v>185</v>
      </c>
      <c r="F28" s="447"/>
      <c r="G28" s="447"/>
      <c r="H28" s="447"/>
      <c r="I28" s="447"/>
      <c r="J28" s="447"/>
      <c r="K28" s="448"/>
      <c r="L28" s="468">
        <v>1</v>
      </c>
      <c r="M28" s="469"/>
      <c r="N28" s="469"/>
      <c r="O28" s="469"/>
      <c r="P28" s="511"/>
      <c r="Q28" s="468">
        <v>3990</v>
      </c>
      <c r="R28" s="469"/>
      <c r="S28" s="469"/>
      <c r="T28" s="469"/>
      <c r="U28" s="469"/>
      <c r="V28" s="511"/>
      <c r="W28" s="563"/>
      <c r="X28" s="564"/>
      <c r="Y28" s="565"/>
      <c r="Z28" s="467" t="s">
        <v>186</v>
      </c>
      <c r="AA28" s="447"/>
      <c r="AB28" s="447"/>
      <c r="AC28" s="447"/>
      <c r="AD28" s="447"/>
      <c r="AE28" s="447"/>
      <c r="AF28" s="447"/>
      <c r="AG28" s="448"/>
      <c r="AH28" s="468" t="s">
        <v>187</v>
      </c>
      <c r="AI28" s="469"/>
      <c r="AJ28" s="469"/>
      <c r="AK28" s="469"/>
      <c r="AL28" s="511"/>
      <c r="AM28" s="468" t="s">
        <v>128</v>
      </c>
      <c r="AN28" s="469"/>
      <c r="AO28" s="469"/>
      <c r="AP28" s="469"/>
      <c r="AQ28" s="469"/>
      <c r="AR28" s="511"/>
      <c r="AS28" s="468" t="s">
        <v>188</v>
      </c>
      <c r="AT28" s="469"/>
      <c r="AU28" s="469"/>
      <c r="AV28" s="469"/>
      <c r="AW28" s="469"/>
      <c r="AX28" s="470"/>
      <c r="AY28" s="571" t="s">
        <v>189</v>
      </c>
      <c r="AZ28" s="572"/>
      <c r="BA28" s="572"/>
      <c r="BB28" s="573"/>
      <c r="BC28" s="377" t="s">
        <v>47</v>
      </c>
      <c r="BD28" s="378"/>
      <c r="BE28" s="378"/>
      <c r="BF28" s="378"/>
      <c r="BG28" s="378"/>
      <c r="BH28" s="378"/>
      <c r="BI28" s="378"/>
      <c r="BJ28" s="378"/>
      <c r="BK28" s="378"/>
      <c r="BL28" s="378"/>
      <c r="BM28" s="379"/>
      <c r="BN28" s="380">
        <v>2878241</v>
      </c>
      <c r="BO28" s="381"/>
      <c r="BP28" s="381"/>
      <c r="BQ28" s="381"/>
      <c r="BR28" s="381"/>
      <c r="BS28" s="381"/>
      <c r="BT28" s="381"/>
      <c r="BU28" s="382"/>
      <c r="BV28" s="380">
        <v>2352741</v>
      </c>
      <c r="BW28" s="381"/>
      <c r="BX28" s="381"/>
      <c r="BY28" s="381"/>
      <c r="BZ28" s="381"/>
      <c r="CA28" s="381"/>
      <c r="CB28" s="381"/>
      <c r="CC28" s="382"/>
      <c r="CD28" s="185"/>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2"/>
      <c r="B29" s="588"/>
      <c r="C29" s="564"/>
      <c r="D29" s="565"/>
      <c r="E29" s="467" t="s">
        <v>190</v>
      </c>
      <c r="F29" s="447"/>
      <c r="G29" s="447"/>
      <c r="H29" s="447"/>
      <c r="I29" s="447"/>
      <c r="J29" s="447"/>
      <c r="K29" s="448"/>
      <c r="L29" s="468">
        <v>16</v>
      </c>
      <c r="M29" s="469"/>
      <c r="N29" s="469"/>
      <c r="O29" s="469"/>
      <c r="P29" s="511"/>
      <c r="Q29" s="468">
        <v>3700</v>
      </c>
      <c r="R29" s="469"/>
      <c r="S29" s="469"/>
      <c r="T29" s="469"/>
      <c r="U29" s="469"/>
      <c r="V29" s="511"/>
      <c r="W29" s="566"/>
      <c r="X29" s="567"/>
      <c r="Y29" s="568"/>
      <c r="Z29" s="467" t="s">
        <v>191</v>
      </c>
      <c r="AA29" s="447"/>
      <c r="AB29" s="447"/>
      <c r="AC29" s="447"/>
      <c r="AD29" s="447"/>
      <c r="AE29" s="447"/>
      <c r="AF29" s="447"/>
      <c r="AG29" s="448"/>
      <c r="AH29" s="468">
        <v>347</v>
      </c>
      <c r="AI29" s="469"/>
      <c r="AJ29" s="469"/>
      <c r="AK29" s="469"/>
      <c r="AL29" s="511"/>
      <c r="AM29" s="468">
        <v>1077476</v>
      </c>
      <c r="AN29" s="469"/>
      <c r="AO29" s="469"/>
      <c r="AP29" s="469"/>
      <c r="AQ29" s="469"/>
      <c r="AR29" s="511"/>
      <c r="AS29" s="468">
        <v>3105</v>
      </c>
      <c r="AT29" s="469"/>
      <c r="AU29" s="469"/>
      <c r="AV29" s="469"/>
      <c r="AW29" s="469"/>
      <c r="AX29" s="470"/>
      <c r="AY29" s="574"/>
      <c r="AZ29" s="575"/>
      <c r="BA29" s="575"/>
      <c r="BB29" s="576"/>
      <c r="BC29" s="451" t="s">
        <v>192</v>
      </c>
      <c r="BD29" s="452"/>
      <c r="BE29" s="452"/>
      <c r="BF29" s="452"/>
      <c r="BG29" s="452"/>
      <c r="BH29" s="452"/>
      <c r="BI29" s="452"/>
      <c r="BJ29" s="452"/>
      <c r="BK29" s="452"/>
      <c r="BL29" s="452"/>
      <c r="BM29" s="453"/>
      <c r="BN29" s="417">
        <v>526829</v>
      </c>
      <c r="BO29" s="418"/>
      <c r="BP29" s="418"/>
      <c r="BQ29" s="418"/>
      <c r="BR29" s="418"/>
      <c r="BS29" s="418"/>
      <c r="BT29" s="418"/>
      <c r="BU29" s="419"/>
      <c r="BV29" s="417">
        <v>176329</v>
      </c>
      <c r="BW29" s="418"/>
      <c r="BX29" s="418"/>
      <c r="BY29" s="418"/>
      <c r="BZ29" s="418"/>
      <c r="CA29" s="418"/>
      <c r="CB29" s="418"/>
      <c r="CC29" s="419"/>
      <c r="CD29" s="187"/>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193</v>
      </c>
      <c r="X30" s="585"/>
      <c r="Y30" s="585"/>
      <c r="Z30" s="585"/>
      <c r="AA30" s="585"/>
      <c r="AB30" s="585"/>
      <c r="AC30" s="585"/>
      <c r="AD30" s="585"/>
      <c r="AE30" s="585"/>
      <c r="AF30" s="585"/>
      <c r="AG30" s="586"/>
      <c r="AH30" s="544">
        <v>98.4</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49</v>
      </c>
      <c r="BD30" s="534"/>
      <c r="BE30" s="534"/>
      <c r="BF30" s="534"/>
      <c r="BG30" s="534"/>
      <c r="BH30" s="534"/>
      <c r="BI30" s="534"/>
      <c r="BJ30" s="534"/>
      <c r="BK30" s="534"/>
      <c r="BL30" s="534"/>
      <c r="BM30" s="535"/>
      <c r="BN30" s="536">
        <v>2514642</v>
      </c>
      <c r="BO30" s="537"/>
      <c r="BP30" s="537"/>
      <c r="BQ30" s="537"/>
      <c r="BR30" s="537"/>
      <c r="BS30" s="537"/>
      <c r="BT30" s="537"/>
      <c r="BU30" s="538"/>
      <c r="BV30" s="536">
        <v>2291816</v>
      </c>
      <c r="BW30" s="537"/>
      <c r="BX30" s="537"/>
      <c r="BY30" s="537"/>
      <c r="BZ30" s="537"/>
      <c r="CA30" s="537"/>
      <c r="CB30" s="537"/>
      <c r="CC30" s="538"/>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80" t="s">
        <v>194</v>
      </c>
      <c r="D32" s="580"/>
      <c r="E32" s="580"/>
      <c r="F32" s="580"/>
      <c r="G32" s="580"/>
      <c r="H32" s="580"/>
      <c r="I32" s="580"/>
      <c r="J32" s="580"/>
      <c r="K32" s="580"/>
      <c r="L32" s="580"/>
      <c r="M32" s="580"/>
      <c r="N32" s="580"/>
      <c r="O32" s="580"/>
      <c r="P32" s="580"/>
      <c r="Q32" s="580"/>
      <c r="R32" s="580"/>
      <c r="S32" s="580"/>
      <c r="U32" s="421" t="s">
        <v>195</v>
      </c>
      <c r="V32" s="421"/>
      <c r="W32" s="421"/>
      <c r="X32" s="421"/>
      <c r="Y32" s="421"/>
      <c r="Z32" s="421"/>
      <c r="AA32" s="421"/>
      <c r="AB32" s="421"/>
      <c r="AC32" s="421"/>
      <c r="AD32" s="421"/>
      <c r="AE32" s="421"/>
      <c r="AF32" s="421"/>
      <c r="AG32" s="421"/>
      <c r="AH32" s="421"/>
      <c r="AI32" s="421"/>
      <c r="AJ32" s="421"/>
      <c r="AK32" s="421"/>
      <c r="AM32" s="421" t="s">
        <v>196</v>
      </c>
      <c r="AN32" s="421"/>
      <c r="AO32" s="421"/>
      <c r="AP32" s="421"/>
      <c r="AQ32" s="421"/>
      <c r="AR32" s="421"/>
      <c r="AS32" s="421"/>
      <c r="AT32" s="421"/>
      <c r="AU32" s="421"/>
      <c r="AV32" s="421"/>
      <c r="AW32" s="421"/>
      <c r="AX32" s="421"/>
      <c r="AY32" s="421"/>
      <c r="AZ32" s="421"/>
      <c r="BA32" s="421"/>
      <c r="BB32" s="421"/>
      <c r="BC32" s="421"/>
      <c r="BE32" s="421" t="s">
        <v>197</v>
      </c>
      <c r="BF32" s="421"/>
      <c r="BG32" s="421"/>
      <c r="BH32" s="421"/>
      <c r="BI32" s="421"/>
      <c r="BJ32" s="421"/>
      <c r="BK32" s="421"/>
      <c r="BL32" s="421"/>
      <c r="BM32" s="421"/>
      <c r="BN32" s="421"/>
      <c r="BO32" s="421"/>
      <c r="BP32" s="421"/>
      <c r="BQ32" s="421"/>
      <c r="BR32" s="421"/>
      <c r="BS32" s="421"/>
      <c r="BT32" s="421"/>
      <c r="BU32" s="421"/>
      <c r="BW32" s="421" t="s">
        <v>198</v>
      </c>
      <c r="BX32" s="421"/>
      <c r="BY32" s="421"/>
      <c r="BZ32" s="421"/>
      <c r="CA32" s="421"/>
      <c r="CB32" s="421"/>
      <c r="CC32" s="421"/>
      <c r="CD32" s="421"/>
      <c r="CE32" s="421"/>
      <c r="CF32" s="421"/>
      <c r="CG32" s="421"/>
      <c r="CH32" s="421"/>
      <c r="CI32" s="421"/>
      <c r="CJ32" s="421"/>
      <c r="CK32" s="421"/>
      <c r="CL32" s="421"/>
      <c r="CM32" s="421"/>
      <c r="CO32" s="421" t="s">
        <v>199</v>
      </c>
      <c r="CP32" s="421"/>
      <c r="CQ32" s="421"/>
      <c r="CR32" s="421"/>
      <c r="CS32" s="421"/>
      <c r="CT32" s="421"/>
      <c r="CU32" s="421"/>
      <c r="CV32" s="421"/>
      <c r="CW32" s="421"/>
      <c r="CX32" s="421"/>
      <c r="CY32" s="421"/>
      <c r="CZ32" s="421"/>
      <c r="DA32" s="421"/>
      <c r="DB32" s="421"/>
      <c r="DC32" s="421"/>
      <c r="DD32" s="421"/>
      <c r="DE32" s="421"/>
      <c r="DI32" s="195"/>
    </row>
    <row r="33" spans="1:113" ht="13.5" customHeight="1" x14ac:dyDescent="0.15">
      <c r="A33" s="172"/>
      <c r="B33" s="196"/>
      <c r="C33" s="441" t="s">
        <v>200</v>
      </c>
      <c r="D33" s="441"/>
      <c r="E33" s="406" t="s">
        <v>201</v>
      </c>
      <c r="F33" s="406"/>
      <c r="G33" s="406"/>
      <c r="H33" s="406"/>
      <c r="I33" s="406"/>
      <c r="J33" s="406"/>
      <c r="K33" s="406"/>
      <c r="L33" s="406"/>
      <c r="M33" s="406"/>
      <c r="N33" s="406"/>
      <c r="O33" s="406"/>
      <c r="P33" s="406"/>
      <c r="Q33" s="406"/>
      <c r="R33" s="406"/>
      <c r="S33" s="406"/>
      <c r="T33" s="197"/>
      <c r="U33" s="441" t="s">
        <v>202</v>
      </c>
      <c r="V33" s="441"/>
      <c r="W33" s="406" t="s">
        <v>203</v>
      </c>
      <c r="X33" s="406"/>
      <c r="Y33" s="406"/>
      <c r="Z33" s="406"/>
      <c r="AA33" s="406"/>
      <c r="AB33" s="406"/>
      <c r="AC33" s="406"/>
      <c r="AD33" s="406"/>
      <c r="AE33" s="406"/>
      <c r="AF33" s="406"/>
      <c r="AG33" s="406"/>
      <c r="AH33" s="406"/>
      <c r="AI33" s="406"/>
      <c r="AJ33" s="406"/>
      <c r="AK33" s="406"/>
      <c r="AL33" s="197"/>
      <c r="AM33" s="441" t="s">
        <v>204</v>
      </c>
      <c r="AN33" s="441"/>
      <c r="AO33" s="406" t="s">
        <v>205</v>
      </c>
      <c r="AP33" s="406"/>
      <c r="AQ33" s="406"/>
      <c r="AR33" s="406"/>
      <c r="AS33" s="406"/>
      <c r="AT33" s="406"/>
      <c r="AU33" s="406"/>
      <c r="AV33" s="406"/>
      <c r="AW33" s="406"/>
      <c r="AX33" s="406"/>
      <c r="AY33" s="406"/>
      <c r="AZ33" s="406"/>
      <c r="BA33" s="406"/>
      <c r="BB33" s="406"/>
      <c r="BC33" s="406"/>
      <c r="BD33" s="198"/>
      <c r="BE33" s="406" t="s">
        <v>206</v>
      </c>
      <c r="BF33" s="406"/>
      <c r="BG33" s="406" t="s">
        <v>207</v>
      </c>
      <c r="BH33" s="406"/>
      <c r="BI33" s="406"/>
      <c r="BJ33" s="406"/>
      <c r="BK33" s="406"/>
      <c r="BL33" s="406"/>
      <c r="BM33" s="406"/>
      <c r="BN33" s="406"/>
      <c r="BO33" s="406"/>
      <c r="BP33" s="406"/>
      <c r="BQ33" s="406"/>
      <c r="BR33" s="406"/>
      <c r="BS33" s="406"/>
      <c r="BT33" s="406"/>
      <c r="BU33" s="406"/>
      <c r="BV33" s="198"/>
      <c r="BW33" s="441" t="s">
        <v>206</v>
      </c>
      <c r="BX33" s="441"/>
      <c r="BY33" s="406" t="s">
        <v>208</v>
      </c>
      <c r="BZ33" s="406"/>
      <c r="CA33" s="406"/>
      <c r="CB33" s="406"/>
      <c r="CC33" s="406"/>
      <c r="CD33" s="406"/>
      <c r="CE33" s="406"/>
      <c r="CF33" s="406"/>
      <c r="CG33" s="406"/>
      <c r="CH33" s="406"/>
      <c r="CI33" s="406"/>
      <c r="CJ33" s="406"/>
      <c r="CK33" s="406"/>
      <c r="CL33" s="406"/>
      <c r="CM33" s="406"/>
      <c r="CN33" s="197"/>
      <c r="CO33" s="441" t="s">
        <v>209</v>
      </c>
      <c r="CP33" s="441"/>
      <c r="CQ33" s="406" t="s">
        <v>210</v>
      </c>
      <c r="CR33" s="406"/>
      <c r="CS33" s="406"/>
      <c r="CT33" s="406"/>
      <c r="CU33" s="406"/>
      <c r="CV33" s="406"/>
      <c r="CW33" s="406"/>
      <c r="CX33" s="406"/>
      <c r="CY33" s="406"/>
      <c r="CZ33" s="406"/>
      <c r="DA33" s="406"/>
      <c r="DB33" s="406"/>
      <c r="DC33" s="406"/>
      <c r="DD33" s="406"/>
      <c r="DE33" s="406"/>
      <c r="DF33" s="197"/>
      <c r="DG33" s="606" t="s">
        <v>211</v>
      </c>
      <c r="DH33" s="606"/>
      <c r="DI33" s="199"/>
    </row>
    <row r="34" spans="1:113" ht="32.25" customHeight="1" x14ac:dyDescent="0.15">
      <c r="A34" s="172"/>
      <c r="B34" s="196"/>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2</v>
      </c>
      <c r="V34" s="607"/>
      <c r="W34" s="608" t="str">
        <f>IF('各会計、関係団体の財政状況及び健全化判断比率'!B28="","",'各会計、関係団体の財政状況及び健全化判断比率'!B28)</f>
        <v>国民健康保険特別会計</v>
      </c>
      <c r="X34" s="608"/>
      <c r="Y34" s="608"/>
      <c r="Z34" s="608"/>
      <c r="AA34" s="608"/>
      <c r="AB34" s="608"/>
      <c r="AC34" s="608"/>
      <c r="AD34" s="608"/>
      <c r="AE34" s="608"/>
      <c r="AF34" s="608"/>
      <c r="AG34" s="608"/>
      <c r="AH34" s="608"/>
      <c r="AI34" s="608"/>
      <c r="AJ34" s="608"/>
      <c r="AK34" s="608"/>
      <c r="AL34" s="172"/>
      <c r="AM34" s="607">
        <f>IF(AO34="","",MAX(C34:D43,U34:V43)+1)</f>
        <v>5</v>
      </c>
      <c r="AN34" s="607"/>
      <c r="AO34" s="608" t="str">
        <f>IF('各会計、関係団体の財政状況及び健全化判断比率'!B31="","",'各会計、関係団体の財政状況及び健全化判断比率'!B31)</f>
        <v>水道事業会計</v>
      </c>
      <c r="AP34" s="608"/>
      <c r="AQ34" s="608"/>
      <c r="AR34" s="608"/>
      <c r="AS34" s="608"/>
      <c r="AT34" s="608"/>
      <c r="AU34" s="608"/>
      <c r="AV34" s="608"/>
      <c r="AW34" s="608"/>
      <c r="AX34" s="608"/>
      <c r="AY34" s="608"/>
      <c r="AZ34" s="608"/>
      <c r="BA34" s="608"/>
      <c r="BB34" s="608"/>
      <c r="BC34" s="608"/>
      <c r="BD34" s="172"/>
      <c r="BE34" s="607" t="str">
        <f>IF(BG34="","",MAX(C34:D43,U34:V43,AM34:AN43)+1)</f>
        <v/>
      </c>
      <c r="BF34" s="607"/>
      <c r="BG34" s="608"/>
      <c r="BH34" s="608"/>
      <c r="BI34" s="608"/>
      <c r="BJ34" s="608"/>
      <c r="BK34" s="608"/>
      <c r="BL34" s="608"/>
      <c r="BM34" s="608"/>
      <c r="BN34" s="608"/>
      <c r="BO34" s="608"/>
      <c r="BP34" s="608"/>
      <c r="BQ34" s="608"/>
      <c r="BR34" s="608"/>
      <c r="BS34" s="608"/>
      <c r="BT34" s="608"/>
      <c r="BU34" s="608"/>
      <c r="BV34" s="172"/>
      <c r="BW34" s="607">
        <f>IF(BY34="","",MAX(C34:D43,U34:V43,AM34:AN43,BE34:BF43)+1)</f>
        <v>9</v>
      </c>
      <c r="BX34" s="607"/>
      <c r="BY34" s="608" t="str">
        <f>IF('各会計、関係団体の財政状況及び健全化判断比率'!B68="","",'各会計、関係団体の財政状況及び健全化判断比率'!B68)</f>
        <v>周南地区衛生施設組合（一般会計）</v>
      </c>
      <c r="BZ34" s="608"/>
      <c r="CA34" s="608"/>
      <c r="CB34" s="608"/>
      <c r="CC34" s="608"/>
      <c r="CD34" s="608"/>
      <c r="CE34" s="608"/>
      <c r="CF34" s="608"/>
      <c r="CG34" s="608"/>
      <c r="CH34" s="608"/>
      <c r="CI34" s="608"/>
      <c r="CJ34" s="608"/>
      <c r="CK34" s="608"/>
      <c r="CL34" s="608"/>
      <c r="CM34" s="608"/>
      <c r="CN34" s="172"/>
      <c r="CO34" s="607">
        <f>IF(CQ34="","",MAX(C34:D43,U34:V43,AM34:AN43,BE34:BF43,BW34:BX43)+1)</f>
        <v>19</v>
      </c>
      <c r="CP34" s="607"/>
      <c r="CQ34" s="608" t="str">
        <f>IF('各会計、関係団体の財政状況及び健全化判断比率'!BS7="","",'各会計、関係団体の財政状況及び健全化判断比率'!BS7)</f>
        <v>牛島海運</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99"/>
    </row>
    <row r="35" spans="1:113" ht="32.25" customHeight="1" x14ac:dyDescent="0.15">
      <c r="A35" s="172"/>
      <c r="B35" s="196"/>
      <c r="C35" s="607" t="str">
        <f>IF(E35="","",C34+1)</f>
        <v/>
      </c>
      <c r="D35" s="607"/>
      <c r="E35" s="608" t="str">
        <f>IF('各会計、関係団体の財政状況及び健全化判断比率'!B8="","",'各会計、関係団体の財政状況及び健全化判断比率'!B8)</f>
        <v/>
      </c>
      <c r="F35" s="608"/>
      <c r="G35" s="608"/>
      <c r="H35" s="608"/>
      <c r="I35" s="608"/>
      <c r="J35" s="608"/>
      <c r="K35" s="608"/>
      <c r="L35" s="608"/>
      <c r="M35" s="608"/>
      <c r="N35" s="608"/>
      <c r="O35" s="608"/>
      <c r="P35" s="608"/>
      <c r="Q35" s="608"/>
      <c r="R35" s="608"/>
      <c r="S35" s="608"/>
      <c r="T35" s="172"/>
      <c r="U35" s="607">
        <f>IF(W35="","",U34+1)</f>
        <v>3</v>
      </c>
      <c r="V35" s="607"/>
      <c r="W35" s="608" t="str">
        <f>IF('各会計、関係団体の財政状況及び健全化判断比率'!B29="","",'各会計、関係団体の財政状況及び健全化判断比率'!B29)</f>
        <v>介護保険特別会計</v>
      </c>
      <c r="X35" s="608"/>
      <c r="Y35" s="608"/>
      <c r="Z35" s="608"/>
      <c r="AA35" s="608"/>
      <c r="AB35" s="608"/>
      <c r="AC35" s="608"/>
      <c r="AD35" s="608"/>
      <c r="AE35" s="608"/>
      <c r="AF35" s="608"/>
      <c r="AG35" s="608"/>
      <c r="AH35" s="608"/>
      <c r="AI35" s="608"/>
      <c r="AJ35" s="608"/>
      <c r="AK35" s="608"/>
      <c r="AL35" s="172"/>
      <c r="AM35" s="607">
        <f t="shared" ref="AM35:AM43" si="0">IF(AO35="","",AM34+1)</f>
        <v>6</v>
      </c>
      <c r="AN35" s="607"/>
      <c r="AO35" s="608" t="str">
        <f>IF('各会計、関係団体の財政状況及び健全化判断比率'!B32="","",'各会計、関係団体の財政状況及び健全化判断比率'!B32)</f>
        <v>病院事業会計</v>
      </c>
      <c r="AP35" s="608"/>
      <c r="AQ35" s="608"/>
      <c r="AR35" s="608"/>
      <c r="AS35" s="608"/>
      <c r="AT35" s="608"/>
      <c r="AU35" s="608"/>
      <c r="AV35" s="608"/>
      <c r="AW35" s="608"/>
      <c r="AX35" s="608"/>
      <c r="AY35" s="608"/>
      <c r="AZ35" s="608"/>
      <c r="BA35" s="608"/>
      <c r="BB35" s="608"/>
      <c r="BC35" s="608"/>
      <c r="BD35" s="172"/>
      <c r="BE35" s="607" t="str">
        <f t="shared" ref="BE35:BE43" si="1">IF(BG35="","",BE34+1)</f>
        <v/>
      </c>
      <c r="BF35" s="607"/>
      <c r="BG35" s="608"/>
      <c r="BH35" s="608"/>
      <c r="BI35" s="608"/>
      <c r="BJ35" s="608"/>
      <c r="BK35" s="608"/>
      <c r="BL35" s="608"/>
      <c r="BM35" s="608"/>
      <c r="BN35" s="608"/>
      <c r="BO35" s="608"/>
      <c r="BP35" s="608"/>
      <c r="BQ35" s="608"/>
      <c r="BR35" s="608"/>
      <c r="BS35" s="608"/>
      <c r="BT35" s="608"/>
      <c r="BU35" s="608"/>
      <c r="BV35" s="172"/>
      <c r="BW35" s="607">
        <f t="shared" ref="BW35:BW43" si="2">IF(BY35="","",BW34+1)</f>
        <v>10</v>
      </c>
      <c r="BX35" s="607"/>
      <c r="BY35" s="608" t="str">
        <f>IF('各会計、関係団体の財政状況及び健全化判断比率'!B69="","",'各会計、関係団体の財政状況及び健全化判断比率'!B69)</f>
        <v>光地区消防組合（一般会計）</v>
      </c>
      <c r="BZ35" s="608"/>
      <c r="CA35" s="608"/>
      <c r="CB35" s="608"/>
      <c r="CC35" s="608"/>
      <c r="CD35" s="608"/>
      <c r="CE35" s="608"/>
      <c r="CF35" s="608"/>
      <c r="CG35" s="608"/>
      <c r="CH35" s="608"/>
      <c r="CI35" s="608"/>
      <c r="CJ35" s="608"/>
      <c r="CK35" s="608"/>
      <c r="CL35" s="608"/>
      <c r="CM35" s="608"/>
      <c r="CN35" s="172"/>
      <c r="CO35" s="607">
        <f t="shared" ref="CO35:CO43" si="3">IF(CQ35="","",CO34+1)</f>
        <v>20</v>
      </c>
      <c r="CP35" s="607"/>
      <c r="CQ35" s="608" t="str">
        <f>IF('各会計、関係団体の財政状況及び健全化判断比率'!BS8="","",'各会計、関係団体の財政状況及び健全化判断比率'!BS8)</f>
        <v>光市スポーツ振興会</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99"/>
    </row>
    <row r="36" spans="1:113" ht="32.25" customHeight="1" x14ac:dyDescent="0.15">
      <c r="A36" s="172"/>
      <c r="B36" s="196"/>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f t="shared" ref="U36:U43" si="4">IF(W36="","",U35+1)</f>
        <v>4</v>
      </c>
      <c r="V36" s="607"/>
      <c r="W36" s="608" t="str">
        <f>IF('各会計、関係団体の財政状況及び健全化判断比率'!B30="","",'各会計、関係団体の財政状況及び健全化判断比率'!B30)</f>
        <v>後期高齢者医療特別会計</v>
      </c>
      <c r="X36" s="608"/>
      <c r="Y36" s="608"/>
      <c r="Z36" s="608"/>
      <c r="AA36" s="608"/>
      <c r="AB36" s="608"/>
      <c r="AC36" s="608"/>
      <c r="AD36" s="608"/>
      <c r="AE36" s="608"/>
      <c r="AF36" s="608"/>
      <c r="AG36" s="608"/>
      <c r="AH36" s="608"/>
      <c r="AI36" s="608"/>
      <c r="AJ36" s="608"/>
      <c r="AK36" s="608"/>
      <c r="AL36" s="172"/>
      <c r="AM36" s="607">
        <f t="shared" si="0"/>
        <v>7</v>
      </c>
      <c r="AN36" s="607"/>
      <c r="AO36" s="608" t="str">
        <f>IF('各会計、関係団体の財政状況及び健全化判断比率'!B33="","",'各会計、関係団体の財政状況及び健全化判断比率'!B33)</f>
        <v>介護老人保健施設事業会計</v>
      </c>
      <c r="AP36" s="608"/>
      <c r="AQ36" s="608"/>
      <c r="AR36" s="608"/>
      <c r="AS36" s="608"/>
      <c r="AT36" s="608"/>
      <c r="AU36" s="608"/>
      <c r="AV36" s="608"/>
      <c r="AW36" s="608"/>
      <c r="AX36" s="608"/>
      <c r="AY36" s="608"/>
      <c r="AZ36" s="608"/>
      <c r="BA36" s="608"/>
      <c r="BB36" s="608"/>
      <c r="BC36" s="608"/>
      <c r="BD36" s="172"/>
      <c r="BE36" s="607" t="str">
        <f t="shared" si="1"/>
        <v/>
      </c>
      <c r="BF36" s="607"/>
      <c r="BG36" s="608"/>
      <c r="BH36" s="608"/>
      <c r="BI36" s="608"/>
      <c r="BJ36" s="608"/>
      <c r="BK36" s="608"/>
      <c r="BL36" s="608"/>
      <c r="BM36" s="608"/>
      <c r="BN36" s="608"/>
      <c r="BO36" s="608"/>
      <c r="BP36" s="608"/>
      <c r="BQ36" s="608"/>
      <c r="BR36" s="608"/>
      <c r="BS36" s="608"/>
      <c r="BT36" s="608"/>
      <c r="BU36" s="608"/>
      <c r="BV36" s="172"/>
      <c r="BW36" s="607">
        <f t="shared" si="2"/>
        <v>11</v>
      </c>
      <c r="BX36" s="607"/>
      <c r="BY36" s="608" t="str">
        <f>IF('各会計、関係団体の財政状況及び健全化判断比率'!B70="","",'各会計、関係団体の財政状況及び健全化判断比率'!B70)</f>
        <v>周南東部環境施設組合（一般会計）</v>
      </c>
      <c r="BZ36" s="608"/>
      <c r="CA36" s="608"/>
      <c r="CB36" s="608"/>
      <c r="CC36" s="608"/>
      <c r="CD36" s="608"/>
      <c r="CE36" s="608"/>
      <c r="CF36" s="608"/>
      <c r="CG36" s="608"/>
      <c r="CH36" s="608"/>
      <c r="CI36" s="608"/>
      <c r="CJ36" s="608"/>
      <c r="CK36" s="608"/>
      <c r="CL36" s="608"/>
      <c r="CM36" s="608"/>
      <c r="CN36" s="172"/>
      <c r="CO36" s="607">
        <f t="shared" si="3"/>
        <v>21</v>
      </c>
      <c r="CP36" s="607"/>
      <c r="CQ36" s="608" t="str">
        <f>IF('各会計、関係団体の財政状況及び健全化判断比率'!BS9="","",'各会計、関係団体の財政状況及び健全化判断比率'!BS9)</f>
        <v>光市文化振興財団</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99"/>
    </row>
    <row r="37" spans="1:113" ht="32.25" customHeight="1" x14ac:dyDescent="0.15">
      <c r="A37" s="172"/>
      <c r="B37" s="196"/>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t="str">
        <f t="shared" si="4"/>
        <v/>
      </c>
      <c r="V37" s="607"/>
      <c r="W37" s="608"/>
      <c r="X37" s="608"/>
      <c r="Y37" s="608"/>
      <c r="Z37" s="608"/>
      <c r="AA37" s="608"/>
      <c r="AB37" s="608"/>
      <c r="AC37" s="608"/>
      <c r="AD37" s="608"/>
      <c r="AE37" s="608"/>
      <c r="AF37" s="608"/>
      <c r="AG37" s="608"/>
      <c r="AH37" s="608"/>
      <c r="AI37" s="608"/>
      <c r="AJ37" s="608"/>
      <c r="AK37" s="608"/>
      <c r="AL37" s="172"/>
      <c r="AM37" s="607">
        <f t="shared" si="0"/>
        <v>8</v>
      </c>
      <c r="AN37" s="607"/>
      <c r="AO37" s="608" t="str">
        <f>IF('各会計、関係団体の財政状況及び健全化判断比率'!B34="","",'各会計、関係団体の財政状況及び健全化判断比率'!B34)</f>
        <v>下水道事業会計</v>
      </c>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12</v>
      </c>
      <c r="BX37" s="607"/>
      <c r="BY37" s="608" t="str">
        <f>IF('各会計、関係団体の財政状況及び健全化判断比率'!B71="","",'各会計、関係団体の財政状況及び健全化判断比率'!B71)</f>
        <v>山口県市町総合事務組合（一般会計）</v>
      </c>
      <c r="BZ37" s="608"/>
      <c r="CA37" s="608"/>
      <c r="CB37" s="608"/>
      <c r="CC37" s="608"/>
      <c r="CD37" s="608"/>
      <c r="CE37" s="608"/>
      <c r="CF37" s="608"/>
      <c r="CG37" s="608"/>
      <c r="CH37" s="608"/>
      <c r="CI37" s="608"/>
      <c r="CJ37" s="608"/>
      <c r="CK37" s="608"/>
      <c r="CL37" s="608"/>
      <c r="CM37" s="608"/>
      <c r="CN37" s="172"/>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99"/>
    </row>
    <row r="38" spans="1:113" ht="32.25" customHeight="1" x14ac:dyDescent="0.15">
      <c r="A38" s="172"/>
      <c r="B38" s="196"/>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13</v>
      </c>
      <c r="BX38" s="607"/>
      <c r="BY38" s="608" t="str">
        <f>IF('各会計、関係団体の財政状況及び健全化判断比率'!B72="","",'各会計、関係団体の財政状況及び健全化判断比率'!B72)</f>
        <v>山口県市町総合事務組合（非常勤職員公務災害補償特別会計）</v>
      </c>
      <c r="BZ38" s="608"/>
      <c r="CA38" s="608"/>
      <c r="CB38" s="608"/>
      <c r="CC38" s="608"/>
      <c r="CD38" s="608"/>
      <c r="CE38" s="608"/>
      <c r="CF38" s="608"/>
      <c r="CG38" s="608"/>
      <c r="CH38" s="608"/>
      <c r="CI38" s="608"/>
      <c r="CJ38" s="608"/>
      <c r="CK38" s="608"/>
      <c r="CL38" s="608"/>
      <c r="CM38" s="608"/>
      <c r="CN38" s="172"/>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99"/>
    </row>
    <row r="39" spans="1:113" ht="32.25" customHeight="1" x14ac:dyDescent="0.15">
      <c r="A39" s="172"/>
      <c r="B39" s="196"/>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f t="shared" si="2"/>
        <v>14</v>
      </c>
      <c r="BX39" s="607"/>
      <c r="BY39" s="608" t="str">
        <f>IF('各会計、関係団体の財政状況及び健全化判断比率'!B73="","",'各会計、関係団体の財政状況及び健全化判断比率'!B73)</f>
        <v>山口県市町総合事務組合（山口県市町公平委員会特別会計）</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99"/>
    </row>
    <row r="40" spans="1:113" ht="32.25" customHeight="1" x14ac:dyDescent="0.15">
      <c r="A40" s="172"/>
      <c r="B40" s="196"/>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f t="shared" si="2"/>
        <v>15</v>
      </c>
      <c r="BX40" s="607"/>
      <c r="BY40" s="608" t="str">
        <f>IF('各会計、関係団体の財政状況及び健全化判断比率'!B74="","",'各会計、関係団体の財政状況及び健全化判断比率'!B74)</f>
        <v>山口県市町総合事務組合（交通災害共済特別会計）</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99"/>
    </row>
    <row r="41" spans="1:113" ht="32.25" customHeight="1" x14ac:dyDescent="0.15">
      <c r="A41" s="172"/>
      <c r="B41" s="196"/>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f t="shared" si="2"/>
        <v>16</v>
      </c>
      <c r="BX41" s="607"/>
      <c r="BY41" s="608" t="str">
        <f>IF('各会計、関係団体の財政状況及び健全化判断比率'!B75="","",'各会計、関係団体の財政状況及び健全化判断比率'!B75)</f>
        <v>山口県市町総合事務組合（山口県自治会館管理特別会計）</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99"/>
    </row>
    <row r="42" spans="1:113" ht="32.25" customHeight="1" x14ac:dyDescent="0.15">
      <c r="B42" s="196"/>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f t="shared" si="2"/>
        <v>17</v>
      </c>
      <c r="BX42" s="607"/>
      <c r="BY42" s="608" t="str">
        <f>IF('各会計、関係団体の財政状況及び健全化判断比率'!B76="","",'各会計、関係団体の財政状況及び健全化判断比率'!B76)</f>
        <v>山口県後期高齢者医療広域連合（一般会計）</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99"/>
    </row>
    <row r="43" spans="1:113" ht="32.25" customHeight="1" x14ac:dyDescent="0.15">
      <c r="B43" s="196"/>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f t="shared" si="2"/>
        <v>18</v>
      </c>
      <c r="BX43" s="607"/>
      <c r="BY43" s="608" t="str">
        <f>IF('各会計、関係団体の財政状況及び健全化判断比率'!B77="","",'各会計、関係団体の財政状況及び健全化判断比率'!B77)</f>
        <v>山口県後期高齢者医療広域連合（後期高齢者医療特別会計）</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212</v>
      </c>
      <c r="E46" s="610" t="s">
        <v>213</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15">
      <c r="E47" s="610" t="s">
        <v>598</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15">
      <c r="E48" s="610" t="s">
        <v>599</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15">
      <c r="E49" s="611" t="s">
        <v>600</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15">
      <c r="E50" s="610" t="s">
        <v>214</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15">
      <c r="E51" s="610" t="s">
        <v>215</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15">
      <c r="E52" s="610" t="s">
        <v>601</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15">
      <c r="E53" s="421" t="s">
        <v>602</v>
      </c>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421"/>
      <c r="AF53" s="421"/>
      <c r="AG53" s="421"/>
      <c r="AH53" s="421"/>
      <c r="AI53" s="421"/>
      <c r="AJ53" s="421"/>
      <c r="AK53" s="421"/>
      <c r="AL53" s="421"/>
      <c r="AM53" s="421"/>
      <c r="AN53" s="421"/>
      <c r="AO53" s="421"/>
      <c r="AP53" s="421"/>
      <c r="AQ53" s="421"/>
      <c r="AR53" s="421"/>
      <c r="AS53" s="421"/>
      <c r="AT53" s="421"/>
      <c r="AU53" s="421"/>
      <c r="AV53" s="421"/>
      <c r="AW53" s="421"/>
      <c r="AX53" s="421"/>
      <c r="AY53" s="421"/>
      <c r="AZ53" s="421"/>
      <c r="BA53" s="421"/>
      <c r="BB53" s="421"/>
      <c r="BC53" s="421"/>
      <c r="BD53" s="421"/>
      <c r="BE53" s="421"/>
      <c r="BF53" s="421"/>
      <c r="BG53" s="421"/>
      <c r="BH53" s="421"/>
      <c r="BI53" s="421"/>
      <c r="BJ53" s="421"/>
      <c r="BK53" s="421"/>
      <c r="BL53" s="421"/>
      <c r="BM53" s="421"/>
      <c r="BN53" s="421"/>
      <c r="BO53" s="421"/>
      <c r="BP53" s="421"/>
      <c r="BQ53" s="421"/>
      <c r="BR53" s="421"/>
      <c r="BS53" s="421"/>
      <c r="BT53" s="421"/>
      <c r="BU53" s="421"/>
      <c r="BV53" s="421"/>
      <c r="BW53" s="421"/>
      <c r="BX53" s="421"/>
      <c r="BY53" s="421"/>
      <c r="BZ53" s="421"/>
      <c r="CA53" s="421"/>
      <c r="CB53" s="421"/>
      <c r="CC53" s="421"/>
      <c r="CD53" s="421"/>
      <c r="CE53" s="421"/>
      <c r="CF53" s="421"/>
      <c r="CG53" s="421"/>
      <c r="CH53" s="421"/>
      <c r="CI53" s="421"/>
      <c r="CJ53" s="421"/>
      <c r="CK53" s="421"/>
      <c r="CL53" s="421"/>
      <c r="CM53" s="421"/>
      <c r="CN53" s="421"/>
      <c r="CO53" s="421"/>
      <c r="CP53" s="421"/>
      <c r="CQ53" s="421"/>
      <c r="CR53" s="421"/>
      <c r="CS53" s="421"/>
      <c r="CT53" s="421"/>
      <c r="CU53" s="421"/>
      <c r="CV53" s="421"/>
      <c r="CW53" s="421"/>
      <c r="CX53" s="421"/>
      <c r="CY53" s="421"/>
      <c r="CZ53" s="421"/>
      <c r="DA53" s="421"/>
      <c r="DB53" s="421"/>
      <c r="DC53" s="421"/>
      <c r="DD53" s="421"/>
      <c r="DE53" s="421"/>
      <c r="DF53" s="421"/>
      <c r="DG53" s="421"/>
      <c r="DH53" s="421"/>
      <c r="DI53" s="421"/>
    </row>
    <row r="54" spans="5:113" x14ac:dyDescent="0.15"/>
    <row r="55" spans="5:113" x14ac:dyDescent="0.15"/>
    <row r="56" spans="5:113" x14ac:dyDescent="0.15"/>
  </sheetData>
  <mergeCells count="446">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491</v>
      </c>
      <c r="G33" s="29" t="s">
        <v>492</v>
      </c>
      <c r="H33" s="29" t="s">
        <v>493</v>
      </c>
      <c r="I33" s="29" t="s">
        <v>494</v>
      </c>
      <c r="J33" s="30" t="s">
        <v>495</v>
      </c>
      <c r="K33" s="22"/>
      <c r="L33" s="22"/>
      <c r="M33" s="22"/>
      <c r="N33" s="22"/>
      <c r="O33" s="22"/>
      <c r="P33" s="22"/>
    </row>
    <row r="34" spans="1:16" ht="39" customHeight="1" x14ac:dyDescent="0.15">
      <c r="A34" s="22"/>
      <c r="B34" s="31"/>
      <c r="C34" s="1158" t="s">
        <v>496</v>
      </c>
      <c r="D34" s="1158"/>
      <c r="E34" s="1159"/>
      <c r="F34" s="32">
        <v>40.58</v>
      </c>
      <c r="G34" s="33">
        <v>33.89</v>
      </c>
      <c r="H34" s="33">
        <v>29.86</v>
      </c>
      <c r="I34" s="33">
        <v>29.87</v>
      </c>
      <c r="J34" s="34">
        <v>33.42</v>
      </c>
      <c r="K34" s="22"/>
      <c r="L34" s="22"/>
      <c r="M34" s="22"/>
      <c r="N34" s="22"/>
      <c r="O34" s="22"/>
      <c r="P34" s="22"/>
    </row>
    <row r="35" spans="1:16" ht="39" customHeight="1" x14ac:dyDescent="0.15">
      <c r="A35" s="22"/>
      <c r="B35" s="35"/>
      <c r="C35" s="1154" t="s">
        <v>497</v>
      </c>
      <c r="D35" s="1154"/>
      <c r="E35" s="1155"/>
      <c r="F35" s="36">
        <v>9.32</v>
      </c>
      <c r="G35" s="37">
        <v>9.66</v>
      </c>
      <c r="H35" s="37">
        <v>10.89</v>
      </c>
      <c r="I35" s="37">
        <v>11.82</v>
      </c>
      <c r="J35" s="38">
        <v>12.41</v>
      </c>
      <c r="K35" s="22"/>
      <c r="L35" s="22"/>
      <c r="M35" s="22"/>
      <c r="N35" s="22"/>
      <c r="O35" s="22"/>
      <c r="P35" s="22"/>
    </row>
    <row r="36" spans="1:16" ht="39" customHeight="1" x14ac:dyDescent="0.15">
      <c r="A36" s="22"/>
      <c r="B36" s="35"/>
      <c r="C36" s="1154" t="s">
        <v>498</v>
      </c>
      <c r="D36" s="1154"/>
      <c r="E36" s="1155"/>
      <c r="F36" s="36">
        <v>4.8600000000000003</v>
      </c>
      <c r="G36" s="37">
        <v>5.56</v>
      </c>
      <c r="H36" s="37">
        <v>6.24</v>
      </c>
      <c r="I36" s="37">
        <v>5.91</v>
      </c>
      <c r="J36" s="38">
        <v>6.9</v>
      </c>
      <c r="K36" s="22"/>
      <c r="L36" s="22"/>
      <c r="M36" s="22"/>
      <c r="N36" s="22"/>
      <c r="O36" s="22"/>
      <c r="P36" s="22"/>
    </row>
    <row r="37" spans="1:16" ht="39" customHeight="1" x14ac:dyDescent="0.15">
      <c r="A37" s="22"/>
      <c r="B37" s="35"/>
      <c r="C37" s="1154" t="s">
        <v>499</v>
      </c>
      <c r="D37" s="1154"/>
      <c r="E37" s="1155"/>
      <c r="F37" s="36" t="s">
        <v>450</v>
      </c>
      <c r="G37" s="37" t="s">
        <v>450</v>
      </c>
      <c r="H37" s="37" t="s">
        <v>450</v>
      </c>
      <c r="I37" s="37">
        <v>1.49</v>
      </c>
      <c r="J37" s="38">
        <v>1.86</v>
      </c>
      <c r="K37" s="22"/>
      <c r="L37" s="22"/>
      <c r="M37" s="22"/>
      <c r="N37" s="22"/>
      <c r="O37" s="22"/>
      <c r="P37" s="22"/>
    </row>
    <row r="38" spans="1:16" ht="39" customHeight="1" x14ac:dyDescent="0.15">
      <c r="A38" s="22"/>
      <c r="B38" s="35"/>
      <c r="C38" s="1154" t="s">
        <v>500</v>
      </c>
      <c r="D38" s="1154"/>
      <c r="E38" s="1155"/>
      <c r="F38" s="36">
        <v>2.11</v>
      </c>
      <c r="G38" s="37">
        <v>1.22</v>
      </c>
      <c r="H38" s="37">
        <v>1</v>
      </c>
      <c r="I38" s="37">
        <v>1.32</v>
      </c>
      <c r="J38" s="38">
        <v>1.75</v>
      </c>
      <c r="K38" s="22"/>
      <c r="L38" s="22"/>
      <c r="M38" s="22"/>
      <c r="N38" s="22"/>
      <c r="O38" s="22"/>
      <c r="P38" s="22"/>
    </row>
    <row r="39" spans="1:16" ht="39" customHeight="1" x14ac:dyDescent="0.15">
      <c r="A39" s="22"/>
      <c r="B39" s="35"/>
      <c r="C39" s="1154" t="s">
        <v>501</v>
      </c>
      <c r="D39" s="1154"/>
      <c r="E39" s="1155"/>
      <c r="F39" s="36">
        <v>4.95</v>
      </c>
      <c r="G39" s="37">
        <v>1.6</v>
      </c>
      <c r="H39" s="37">
        <v>1.46</v>
      </c>
      <c r="I39" s="37">
        <v>2.1800000000000002</v>
      </c>
      <c r="J39" s="38">
        <v>1.5</v>
      </c>
      <c r="K39" s="22"/>
      <c r="L39" s="22"/>
      <c r="M39" s="22"/>
      <c r="N39" s="22"/>
      <c r="O39" s="22"/>
      <c r="P39" s="22"/>
    </row>
    <row r="40" spans="1:16" ht="39" customHeight="1" x14ac:dyDescent="0.15">
      <c r="A40" s="22"/>
      <c r="B40" s="35"/>
      <c r="C40" s="1154" t="s">
        <v>502</v>
      </c>
      <c r="D40" s="1154"/>
      <c r="E40" s="1155"/>
      <c r="F40" s="36">
        <v>2.39</v>
      </c>
      <c r="G40" s="37">
        <v>1.82</v>
      </c>
      <c r="H40" s="37">
        <v>1.44</v>
      </c>
      <c r="I40" s="37">
        <v>0.93</v>
      </c>
      <c r="J40" s="38">
        <v>0.42</v>
      </c>
      <c r="K40" s="22"/>
      <c r="L40" s="22"/>
      <c r="M40" s="22"/>
      <c r="N40" s="22"/>
      <c r="O40" s="22"/>
      <c r="P40" s="22"/>
    </row>
    <row r="41" spans="1:16" ht="39" customHeight="1" x14ac:dyDescent="0.15">
      <c r="A41" s="22"/>
      <c r="B41" s="35"/>
      <c r="C41" s="1154" t="s">
        <v>503</v>
      </c>
      <c r="D41" s="1154"/>
      <c r="E41" s="1155"/>
      <c r="F41" s="36">
        <v>0.01</v>
      </c>
      <c r="G41" s="37">
        <v>0.01</v>
      </c>
      <c r="H41" s="37">
        <v>0</v>
      </c>
      <c r="I41" s="37">
        <v>0</v>
      </c>
      <c r="J41" s="38">
        <v>0.01</v>
      </c>
      <c r="K41" s="22"/>
      <c r="L41" s="22"/>
      <c r="M41" s="22"/>
      <c r="N41" s="22"/>
      <c r="O41" s="22"/>
      <c r="P41" s="22"/>
    </row>
    <row r="42" spans="1:16" ht="39" customHeight="1" x14ac:dyDescent="0.15">
      <c r="A42" s="22"/>
      <c r="B42" s="39"/>
      <c r="C42" s="1154" t="s">
        <v>504</v>
      </c>
      <c r="D42" s="1154"/>
      <c r="E42" s="1155"/>
      <c r="F42" s="36" t="s">
        <v>505</v>
      </c>
      <c r="G42" s="37" t="s">
        <v>450</v>
      </c>
      <c r="H42" s="37" t="s">
        <v>450</v>
      </c>
      <c r="I42" s="37" t="s">
        <v>450</v>
      </c>
      <c r="J42" s="38" t="s">
        <v>450</v>
      </c>
      <c r="K42" s="22"/>
      <c r="L42" s="22"/>
      <c r="M42" s="22"/>
      <c r="N42" s="22"/>
      <c r="O42" s="22"/>
      <c r="P42" s="22"/>
    </row>
    <row r="43" spans="1:16" ht="39" customHeight="1" thickBot="1" x14ac:dyDescent="0.2">
      <c r="A43" s="22"/>
      <c r="B43" s="40"/>
      <c r="C43" s="1156" t="s">
        <v>506</v>
      </c>
      <c r="D43" s="1156"/>
      <c r="E43" s="1157"/>
      <c r="F43" s="41">
        <v>0.02</v>
      </c>
      <c r="G43" s="42">
        <v>0.03</v>
      </c>
      <c r="H43" s="42">
        <v>0.16</v>
      </c>
      <c r="I43" s="42" t="s">
        <v>450</v>
      </c>
      <c r="J43" s="43" t="s">
        <v>450</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s199HnfLNYn1Yp2Jkvx+J2+tGZ8chY1aeppAtEvF8LEboZWTnN7DTUFpM2vF+2rs8qffY7t6yUuSkudIXWZGA==" saltValue="H6BFxYlJGexdkIegizlA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491</v>
      </c>
      <c r="L44" s="54" t="s">
        <v>492</v>
      </c>
      <c r="M44" s="54" t="s">
        <v>493</v>
      </c>
      <c r="N44" s="54" t="s">
        <v>494</v>
      </c>
      <c r="O44" s="55" t="s">
        <v>495</v>
      </c>
      <c r="P44" s="46"/>
      <c r="Q44" s="46"/>
      <c r="R44" s="46"/>
      <c r="S44" s="46"/>
      <c r="T44" s="46"/>
      <c r="U44" s="46"/>
    </row>
    <row r="45" spans="1:21" ht="30.75" customHeight="1" x14ac:dyDescent="0.15">
      <c r="A45" s="46"/>
      <c r="B45" s="1160" t="s">
        <v>10</v>
      </c>
      <c r="C45" s="1161"/>
      <c r="D45" s="56"/>
      <c r="E45" s="1166" t="s">
        <v>11</v>
      </c>
      <c r="F45" s="1166"/>
      <c r="G45" s="1166"/>
      <c r="H45" s="1166"/>
      <c r="I45" s="1166"/>
      <c r="J45" s="1167"/>
      <c r="K45" s="57">
        <v>2099</v>
      </c>
      <c r="L45" s="58">
        <v>2147</v>
      </c>
      <c r="M45" s="58">
        <v>2127</v>
      </c>
      <c r="N45" s="58">
        <v>2217</v>
      </c>
      <c r="O45" s="59">
        <v>2355</v>
      </c>
      <c r="P45" s="46"/>
      <c r="Q45" s="46"/>
      <c r="R45" s="46"/>
      <c r="S45" s="46"/>
      <c r="T45" s="46"/>
      <c r="U45" s="46"/>
    </row>
    <row r="46" spans="1:21" ht="30.75" customHeight="1" x14ac:dyDescent="0.15">
      <c r="A46" s="46"/>
      <c r="B46" s="1162"/>
      <c r="C46" s="1163"/>
      <c r="D46" s="60"/>
      <c r="E46" s="1168" t="s">
        <v>12</v>
      </c>
      <c r="F46" s="1168"/>
      <c r="G46" s="1168"/>
      <c r="H46" s="1168"/>
      <c r="I46" s="1168"/>
      <c r="J46" s="1169"/>
      <c r="K46" s="61" t="s">
        <v>450</v>
      </c>
      <c r="L46" s="62" t="s">
        <v>450</v>
      </c>
      <c r="M46" s="62" t="s">
        <v>450</v>
      </c>
      <c r="N46" s="62" t="s">
        <v>450</v>
      </c>
      <c r="O46" s="63" t="s">
        <v>450</v>
      </c>
      <c r="P46" s="46"/>
      <c r="Q46" s="46"/>
      <c r="R46" s="46"/>
      <c r="S46" s="46"/>
      <c r="T46" s="46"/>
      <c r="U46" s="46"/>
    </row>
    <row r="47" spans="1:21" ht="30.75" customHeight="1" x14ac:dyDescent="0.15">
      <c r="A47" s="46"/>
      <c r="B47" s="1162"/>
      <c r="C47" s="1163"/>
      <c r="D47" s="60"/>
      <c r="E47" s="1168" t="s">
        <v>13</v>
      </c>
      <c r="F47" s="1168"/>
      <c r="G47" s="1168"/>
      <c r="H47" s="1168"/>
      <c r="I47" s="1168"/>
      <c r="J47" s="1169"/>
      <c r="K47" s="61" t="s">
        <v>450</v>
      </c>
      <c r="L47" s="62" t="s">
        <v>450</v>
      </c>
      <c r="M47" s="62" t="s">
        <v>450</v>
      </c>
      <c r="N47" s="62" t="s">
        <v>450</v>
      </c>
      <c r="O47" s="63" t="s">
        <v>450</v>
      </c>
      <c r="P47" s="46"/>
      <c r="Q47" s="46"/>
      <c r="R47" s="46"/>
      <c r="S47" s="46"/>
      <c r="T47" s="46"/>
      <c r="U47" s="46"/>
    </row>
    <row r="48" spans="1:21" ht="30.75" customHeight="1" x14ac:dyDescent="0.15">
      <c r="A48" s="46"/>
      <c r="B48" s="1162"/>
      <c r="C48" s="1163"/>
      <c r="D48" s="60"/>
      <c r="E48" s="1168" t="s">
        <v>14</v>
      </c>
      <c r="F48" s="1168"/>
      <c r="G48" s="1168"/>
      <c r="H48" s="1168"/>
      <c r="I48" s="1168"/>
      <c r="J48" s="1169"/>
      <c r="K48" s="61">
        <v>1163</v>
      </c>
      <c r="L48" s="62">
        <v>1010</v>
      </c>
      <c r="M48" s="62">
        <v>816</v>
      </c>
      <c r="N48" s="62">
        <v>673</v>
      </c>
      <c r="O48" s="63">
        <v>635</v>
      </c>
      <c r="P48" s="46"/>
      <c r="Q48" s="46"/>
      <c r="R48" s="46"/>
      <c r="S48" s="46"/>
      <c r="T48" s="46"/>
      <c r="U48" s="46"/>
    </row>
    <row r="49" spans="1:21" ht="30.75" customHeight="1" x14ac:dyDescent="0.15">
      <c r="A49" s="46"/>
      <c r="B49" s="1162"/>
      <c r="C49" s="1163"/>
      <c r="D49" s="60"/>
      <c r="E49" s="1168" t="s">
        <v>15</v>
      </c>
      <c r="F49" s="1168"/>
      <c r="G49" s="1168"/>
      <c r="H49" s="1168"/>
      <c r="I49" s="1168"/>
      <c r="J49" s="1169"/>
      <c r="K49" s="61">
        <v>152</v>
      </c>
      <c r="L49" s="62">
        <v>179</v>
      </c>
      <c r="M49" s="62">
        <v>221</v>
      </c>
      <c r="N49" s="62">
        <v>230</v>
      </c>
      <c r="O49" s="63">
        <v>220</v>
      </c>
      <c r="P49" s="46"/>
      <c r="Q49" s="46"/>
      <c r="R49" s="46"/>
      <c r="S49" s="46"/>
      <c r="T49" s="46"/>
      <c r="U49" s="46"/>
    </row>
    <row r="50" spans="1:21" ht="30.75" customHeight="1" x14ac:dyDescent="0.15">
      <c r="A50" s="46"/>
      <c r="B50" s="1162"/>
      <c r="C50" s="1163"/>
      <c r="D50" s="60"/>
      <c r="E50" s="1168" t="s">
        <v>16</v>
      </c>
      <c r="F50" s="1168"/>
      <c r="G50" s="1168"/>
      <c r="H50" s="1168"/>
      <c r="I50" s="1168"/>
      <c r="J50" s="1169"/>
      <c r="K50" s="61">
        <v>13</v>
      </c>
      <c r="L50" s="62">
        <v>11</v>
      </c>
      <c r="M50" s="62">
        <v>10</v>
      </c>
      <c r="N50" s="62">
        <v>2</v>
      </c>
      <c r="O50" s="63">
        <v>1</v>
      </c>
      <c r="P50" s="46"/>
      <c r="Q50" s="46"/>
      <c r="R50" s="46"/>
      <c r="S50" s="46"/>
      <c r="T50" s="46"/>
      <c r="U50" s="46"/>
    </row>
    <row r="51" spans="1:21" ht="30.75" customHeight="1" x14ac:dyDescent="0.15">
      <c r="A51" s="46"/>
      <c r="B51" s="1164"/>
      <c r="C51" s="1165"/>
      <c r="D51" s="64"/>
      <c r="E51" s="1168" t="s">
        <v>17</v>
      </c>
      <c r="F51" s="1168"/>
      <c r="G51" s="1168"/>
      <c r="H51" s="1168"/>
      <c r="I51" s="1168"/>
      <c r="J51" s="1169"/>
      <c r="K51" s="61" t="s">
        <v>450</v>
      </c>
      <c r="L51" s="62" t="s">
        <v>450</v>
      </c>
      <c r="M51" s="62" t="s">
        <v>450</v>
      </c>
      <c r="N51" s="62" t="s">
        <v>450</v>
      </c>
      <c r="O51" s="63" t="s">
        <v>450</v>
      </c>
      <c r="P51" s="46"/>
      <c r="Q51" s="46"/>
      <c r="R51" s="46"/>
      <c r="S51" s="46"/>
      <c r="T51" s="46"/>
      <c r="U51" s="46"/>
    </row>
    <row r="52" spans="1:21" ht="30.75" customHeight="1" x14ac:dyDescent="0.15">
      <c r="A52" s="46"/>
      <c r="B52" s="1170" t="s">
        <v>18</v>
      </c>
      <c r="C52" s="1171"/>
      <c r="D52" s="64"/>
      <c r="E52" s="1168" t="s">
        <v>19</v>
      </c>
      <c r="F52" s="1168"/>
      <c r="G52" s="1168"/>
      <c r="H52" s="1168"/>
      <c r="I52" s="1168"/>
      <c r="J52" s="1169"/>
      <c r="K52" s="61">
        <v>2427</v>
      </c>
      <c r="L52" s="62">
        <v>2388</v>
      </c>
      <c r="M52" s="62">
        <v>2553</v>
      </c>
      <c r="N52" s="62">
        <v>2448</v>
      </c>
      <c r="O52" s="63">
        <v>2519</v>
      </c>
      <c r="P52" s="46"/>
      <c r="Q52" s="46"/>
      <c r="R52" s="46"/>
      <c r="S52" s="46"/>
      <c r="T52" s="46"/>
      <c r="U52" s="46"/>
    </row>
    <row r="53" spans="1:21" ht="30.75" customHeight="1" thickBot="1" x14ac:dyDescent="0.2">
      <c r="A53" s="46"/>
      <c r="B53" s="1172" t="s">
        <v>20</v>
      </c>
      <c r="C53" s="1173"/>
      <c r="D53" s="65"/>
      <c r="E53" s="1174" t="s">
        <v>21</v>
      </c>
      <c r="F53" s="1174"/>
      <c r="G53" s="1174"/>
      <c r="H53" s="1174"/>
      <c r="I53" s="1174"/>
      <c r="J53" s="1175"/>
      <c r="K53" s="66">
        <v>1000</v>
      </c>
      <c r="L53" s="67">
        <v>959</v>
      </c>
      <c r="M53" s="67">
        <v>621</v>
      </c>
      <c r="N53" s="67">
        <v>674</v>
      </c>
      <c r="O53" s="68">
        <v>692</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507</v>
      </c>
      <c r="P55" s="46"/>
      <c r="Q55" s="46"/>
      <c r="R55" s="46"/>
      <c r="S55" s="46"/>
      <c r="T55" s="46"/>
      <c r="U55" s="46"/>
    </row>
    <row r="56" spans="1:21" ht="31.5" customHeight="1" thickBot="1" x14ac:dyDescent="0.2">
      <c r="A56" s="46"/>
      <c r="B56" s="74"/>
      <c r="C56" s="75"/>
      <c r="D56" s="75"/>
      <c r="E56" s="76"/>
      <c r="F56" s="76"/>
      <c r="G56" s="76"/>
      <c r="H56" s="76"/>
      <c r="I56" s="76"/>
      <c r="J56" s="77" t="s">
        <v>2</v>
      </c>
      <c r="K56" s="78" t="s">
        <v>508</v>
      </c>
      <c r="L56" s="79" t="s">
        <v>509</v>
      </c>
      <c r="M56" s="79" t="s">
        <v>510</v>
      </c>
      <c r="N56" s="79" t="s">
        <v>511</v>
      </c>
      <c r="O56" s="80" t="s">
        <v>512</v>
      </c>
      <c r="P56" s="46"/>
      <c r="Q56" s="46"/>
      <c r="R56" s="46"/>
      <c r="S56" s="46"/>
      <c r="T56" s="46"/>
      <c r="U56" s="46"/>
    </row>
    <row r="57" spans="1:21" ht="31.5" customHeight="1" x14ac:dyDescent="0.15">
      <c r="B57" s="1176" t="s">
        <v>24</v>
      </c>
      <c r="C57" s="1177"/>
      <c r="D57" s="1180" t="s">
        <v>25</v>
      </c>
      <c r="E57" s="1181"/>
      <c r="F57" s="1181"/>
      <c r="G57" s="1181"/>
      <c r="H57" s="1181"/>
      <c r="I57" s="1181"/>
      <c r="J57" s="1182"/>
      <c r="K57" s="81"/>
      <c r="L57" s="82"/>
      <c r="M57" s="82"/>
      <c r="N57" s="82"/>
      <c r="O57" s="83"/>
    </row>
    <row r="58" spans="1:21" ht="31.5" customHeight="1" thickBot="1" x14ac:dyDescent="0.2">
      <c r="B58" s="1178"/>
      <c r="C58" s="1179"/>
      <c r="D58" s="1183" t="s">
        <v>26</v>
      </c>
      <c r="E58" s="1184"/>
      <c r="F58" s="1184"/>
      <c r="G58" s="1184"/>
      <c r="H58" s="1184"/>
      <c r="I58" s="1184"/>
      <c r="J58" s="1185"/>
      <c r="K58" s="84"/>
      <c r="L58" s="85"/>
      <c r="M58" s="85"/>
      <c r="N58" s="85"/>
      <c r="O58" s="86"/>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QsX+9LnDRgZTTgSn5uTya0aDJKah/On9fzgT4hmnkKjWxMSXOd1BLBv8qEp5NT0ZiO1zPouZdlJux6ANCT0GnA==" saltValue="JOlZ5iOKs2BioSTI2lV3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491</v>
      </c>
      <c r="J40" s="98" t="s">
        <v>492</v>
      </c>
      <c r="K40" s="98" t="s">
        <v>493</v>
      </c>
      <c r="L40" s="98" t="s">
        <v>494</v>
      </c>
      <c r="M40" s="99" t="s">
        <v>495</v>
      </c>
    </row>
    <row r="41" spans="2:13" ht="27.75" customHeight="1" x14ac:dyDescent="0.15">
      <c r="B41" s="1186" t="s">
        <v>29</v>
      </c>
      <c r="C41" s="1187"/>
      <c r="D41" s="100"/>
      <c r="E41" s="1192" t="s">
        <v>30</v>
      </c>
      <c r="F41" s="1192"/>
      <c r="G41" s="1192"/>
      <c r="H41" s="1193"/>
      <c r="I41" s="326">
        <v>23406</v>
      </c>
      <c r="J41" s="327">
        <v>24172</v>
      </c>
      <c r="K41" s="327">
        <v>24196</v>
      </c>
      <c r="L41" s="327">
        <v>23764</v>
      </c>
      <c r="M41" s="328">
        <v>22906</v>
      </c>
    </row>
    <row r="42" spans="2:13" ht="27.75" customHeight="1" x14ac:dyDescent="0.15">
      <c r="B42" s="1188"/>
      <c r="C42" s="1189"/>
      <c r="D42" s="101"/>
      <c r="E42" s="1194" t="s">
        <v>31</v>
      </c>
      <c r="F42" s="1194"/>
      <c r="G42" s="1194"/>
      <c r="H42" s="1195"/>
      <c r="I42" s="329">
        <v>24</v>
      </c>
      <c r="J42" s="330">
        <v>14</v>
      </c>
      <c r="K42" s="330">
        <v>4</v>
      </c>
      <c r="L42" s="330">
        <v>2</v>
      </c>
      <c r="M42" s="331">
        <v>1</v>
      </c>
    </row>
    <row r="43" spans="2:13" ht="27.75" customHeight="1" x14ac:dyDescent="0.15">
      <c r="B43" s="1188"/>
      <c r="C43" s="1189"/>
      <c r="D43" s="101"/>
      <c r="E43" s="1194" t="s">
        <v>32</v>
      </c>
      <c r="F43" s="1194"/>
      <c r="G43" s="1194"/>
      <c r="H43" s="1195"/>
      <c r="I43" s="329">
        <v>9275</v>
      </c>
      <c r="J43" s="330">
        <v>11480</v>
      </c>
      <c r="K43" s="330">
        <v>10294</v>
      </c>
      <c r="L43" s="330">
        <v>9090</v>
      </c>
      <c r="M43" s="331">
        <v>8000</v>
      </c>
    </row>
    <row r="44" spans="2:13" ht="27.75" customHeight="1" x14ac:dyDescent="0.15">
      <c r="B44" s="1188"/>
      <c r="C44" s="1189"/>
      <c r="D44" s="101"/>
      <c r="E44" s="1194" t="s">
        <v>33</v>
      </c>
      <c r="F44" s="1194"/>
      <c r="G44" s="1194"/>
      <c r="H44" s="1195"/>
      <c r="I44" s="329">
        <v>1735</v>
      </c>
      <c r="J44" s="330">
        <v>1565</v>
      </c>
      <c r="K44" s="330">
        <v>1365</v>
      </c>
      <c r="L44" s="330">
        <v>1184</v>
      </c>
      <c r="M44" s="331">
        <v>985</v>
      </c>
    </row>
    <row r="45" spans="2:13" ht="27.75" customHeight="1" x14ac:dyDescent="0.15">
      <c r="B45" s="1188"/>
      <c r="C45" s="1189"/>
      <c r="D45" s="101"/>
      <c r="E45" s="1194" t="s">
        <v>34</v>
      </c>
      <c r="F45" s="1194"/>
      <c r="G45" s="1194"/>
      <c r="H45" s="1195"/>
      <c r="I45" s="329">
        <v>2590</v>
      </c>
      <c r="J45" s="330">
        <v>2580</v>
      </c>
      <c r="K45" s="330">
        <v>2485</v>
      </c>
      <c r="L45" s="330">
        <v>2445</v>
      </c>
      <c r="M45" s="331">
        <v>2408</v>
      </c>
    </row>
    <row r="46" spans="2:13" ht="27.75" customHeight="1" x14ac:dyDescent="0.15">
      <c r="B46" s="1188"/>
      <c r="C46" s="1189"/>
      <c r="D46" s="102"/>
      <c r="E46" s="1194" t="s">
        <v>35</v>
      </c>
      <c r="F46" s="1194"/>
      <c r="G46" s="1194"/>
      <c r="H46" s="1195"/>
      <c r="I46" s="329">
        <v>19</v>
      </c>
      <c r="J46" s="330">
        <v>19</v>
      </c>
      <c r="K46" s="330">
        <v>15</v>
      </c>
      <c r="L46" s="330">
        <v>10</v>
      </c>
      <c r="M46" s="331">
        <v>20</v>
      </c>
    </row>
    <row r="47" spans="2:13" ht="27.75" customHeight="1" x14ac:dyDescent="0.15">
      <c r="B47" s="1188"/>
      <c r="C47" s="1189"/>
      <c r="D47" s="103"/>
      <c r="E47" s="1196" t="s">
        <v>36</v>
      </c>
      <c r="F47" s="1197"/>
      <c r="G47" s="1197"/>
      <c r="H47" s="1198"/>
      <c r="I47" s="329" t="s">
        <v>450</v>
      </c>
      <c r="J47" s="330" t="s">
        <v>450</v>
      </c>
      <c r="K47" s="330" t="s">
        <v>450</v>
      </c>
      <c r="L47" s="330" t="s">
        <v>450</v>
      </c>
      <c r="M47" s="331" t="s">
        <v>450</v>
      </c>
    </row>
    <row r="48" spans="2:13" ht="27.75" customHeight="1" x14ac:dyDescent="0.15">
      <c r="B48" s="1188"/>
      <c r="C48" s="1189"/>
      <c r="D48" s="101"/>
      <c r="E48" s="1194" t="s">
        <v>37</v>
      </c>
      <c r="F48" s="1194"/>
      <c r="G48" s="1194"/>
      <c r="H48" s="1195"/>
      <c r="I48" s="329" t="s">
        <v>450</v>
      </c>
      <c r="J48" s="330" t="s">
        <v>450</v>
      </c>
      <c r="K48" s="330" t="s">
        <v>450</v>
      </c>
      <c r="L48" s="330" t="s">
        <v>450</v>
      </c>
      <c r="M48" s="331" t="s">
        <v>450</v>
      </c>
    </row>
    <row r="49" spans="2:13" ht="27.75" customHeight="1" x14ac:dyDescent="0.15">
      <c r="B49" s="1190"/>
      <c r="C49" s="1191"/>
      <c r="D49" s="101"/>
      <c r="E49" s="1194" t="s">
        <v>38</v>
      </c>
      <c r="F49" s="1194"/>
      <c r="G49" s="1194"/>
      <c r="H49" s="1195"/>
      <c r="I49" s="329" t="s">
        <v>450</v>
      </c>
      <c r="J49" s="330" t="s">
        <v>450</v>
      </c>
      <c r="K49" s="330" t="s">
        <v>450</v>
      </c>
      <c r="L49" s="330" t="s">
        <v>450</v>
      </c>
      <c r="M49" s="331" t="s">
        <v>450</v>
      </c>
    </row>
    <row r="50" spans="2:13" ht="27.75" customHeight="1" x14ac:dyDescent="0.15">
      <c r="B50" s="1199" t="s">
        <v>39</v>
      </c>
      <c r="C50" s="1200"/>
      <c r="D50" s="104"/>
      <c r="E50" s="1194" t="s">
        <v>40</v>
      </c>
      <c r="F50" s="1194"/>
      <c r="G50" s="1194"/>
      <c r="H50" s="1195"/>
      <c r="I50" s="329">
        <v>4983</v>
      </c>
      <c r="J50" s="330">
        <v>4441</v>
      </c>
      <c r="K50" s="330">
        <v>4703</v>
      </c>
      <c r="L50" s="330">
        <v>4896</v>
      </c>
      <c r="M50" s="331">
        <v>6189</v>
      </c>
    </row>
    <row r="51" spans="2:13" ht="27.75" customHeight="1" x14ac:dyDescent="0.15">
      <c r="B51" s="1188"/>
      <c r="C51" s="1189"/>
      <c r="D51" s="101"/>
      <c r="E51" s="1194" t="s">
        <v>41</v>
      </c>
      <c r="F51" s="1194"/>
      <c r="G51" s="1194"/>
      <c r="H51" s="1195"/>
      <c r="I51" s="329">
        <v>3266</v>
      </c>
      <c r="J51" s="330">
        <v>3121</v>
      </c>
      <c r="K51" s="330">
        <v>3553</v>
      </c>
      <c r="L51" s="330">
        <v>3628</v>
      </c>
      <c r="M51" s="331">
        <v>3458</v>
      </c>
    </row>
    <row r="52" spans="2:13" ht="27.75" customHeight="1" x14ac:dyDescent="0.15">
      <c r="B52" s="1190"/>
      <c r="C52" s="1191"/>
      <c r="D52" s="101"/>
      <c r="E52" s="1194" t="s">
        <v>42</v>
      </c>
      <c r="F52" s="1194"/>
      <c r="G52" s="1194"/>
      <c r="H52" s="1195"/>
      <c r="I52" s="329">
        <v>23244</v>
      </c>
      <c r="J52" s="330">
        <v>25215</v>
      </c>
      <c r="K52" s="330">
        <v>24745</v>
      </c>
      <c r="L52" s="330">
        <v>24135</v>
      </c>
      <c r="M52" s="331">
        <v>23201</v>
      </c>
    </row>
    <row r="53" spans="2:13" ht="27.75" customHeight="1" thickBot="1" x14ac:dyDescent="0.2">
      <c r="B53" s="1201" t="s">
        <v>43</v>
      </c>
      <c r="C53" s="1202"/>
      <c r="D53" s="105"/>
      <c r="E53" s="1203" t="s">
        <v>44</v>
      </c>
      <c r="F53" s="1203"/>
      <c r="G53" s="1203"/>
      <c r="H53" s="1204"/>
      <c r="I53" s="332">
        <v>5555</v>
      </c>
      <c r="J53" s="333">
        <v>7051</v>
      </c>
      <c r="K53" s="333">
        <v>5359</v>
      </c>
      <c r="L53" s="333">
        <v>3837</v>
      </c>
      <c r="M53" s="334">
        <v>1471</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0pyG7CG8Ir4TsAE/B3NxltdAcjFBZvMGqJcLsMJBCWWRUBU0QOb+ACxOoi7xU9LqP9ab6iHtDUuHMdVaqHHWdg==" saltValue="xWYPGsODU805hU9FWw0h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493</v>
      </c>
      <c r="G54" s="114" t="s">
        <v>494</v>
      </c>
      <c r="H54" s="115" t="s">
        <v>495</v>
      </c>
    </row>
    <row r="55" spans="2:8" ht="52.5" customHeight="1" x14ac:dyDescent="0.15">
      <c r="B55" s="116"/>
      <c r="C55" s="1213" t="s">
        <v>47</v>
      </c>
      <c r="D55" s="1213"/>
      <c r="E55" s="1214"/>
      <c r="F55" s="117">
        <v>2130</v>
      </c>
      <c r="G55" s="117">
        <v>2353</v>
      </c>
      <c r="H55" s="118">
        <v>2878</v>
      </c>
    </row>
    <row r="56" spans="2:8" ht="52.5" customHeight="1" x14ac:dyDescent="0.15">
      <c r="B56" s="119"/>
      <c r="C56" s="1215" t="s">
        <v>48</v>
      </c>
      <c r="D56" s="1215"/>
      <c r="E56" s="1216"/>
      <c r="F56" s="120">
        <v>226</v>
      </c>
      <c r="G56" s="120">
        <v>176</v>
      </c>
      <c r="H56" s="121">
        <v>527</v>
      </c>
    </row>
    <row r="57" spans="2:8" ht="53.25" customHeight="1" x14ac:dyDescent="0.15">
      <c r="B57" s="119"/>
      <c r="C57" s="1217" t="s">
        <v>49</v>
      </c>
      <c r="D57" s="1217"/>
      <c r="E57" s="1218"/>
      <c r="F57" s="122">
        <v>2281</v>
      </c>
      <c r="G57" s="122">
        <v>2292</v>
      </c>
      <c r="H57" s="123">
        <v>2515</v>
      </c>
    </row>
    <row r="58" spans="2:8" ht="45.75" customHeight="1" x14ac:dyDescent="0.15">
      <c r="B58" s="124"/>
      <c r="C58" s="1205" t="s">
        <v>526</v>
      </c>
      <c r="D58" s="1206"/>
      <c r="E58" s="1207"/>
      <c r="F58" s="125">
        <v>1433.97</v>
      </c>
      <c r="G58" s="125">
        <v>1433.97</v>
      </c>
      <c r="H58" s="126">
        <v>1433.97</v>
      </c>
    </row>
    <row r="59" spans="2:8" ht="45.75" customHeight="1" x14ac:dyDescent="0.15">
      <c r="B59" s="124"/>
      <c r="C59" s="1205" t="s">
        <v>527</v>
      </c>
      <c r="D59" s="1206"/>
      <c r="E59" s="1207"/>
      <c r="F59" s="125">
        <v>691</v>
      </c>
      <c r="G59" s="125">
        <v>693</v>
      </c>
      <c r="H59" s="126">
        <v>906.08500000000004</v>
      </c>
    </row>
    <row r="60" spans="2:8" ht="45.75" customHeight="1" x14ac:dyDescent="0.15">
      <c r="B60" s="124"/>
      <c r="C60" s="1205" t="s">
        <v>528</v>
      </c>
      <c r="D60" s="1206"/>
      <c r="E60" s="1207"/>
      <c r="F60" s="125">
        <v>100</v>
      </c>
      <c r="G60" s="125">
        <v>100</v>
      </c>
      <c r="H60" s="126">
        <v>100</v>
      </c>
    </row>
    <row r="61" spans="2:8" ht="45.75" customHeight="1" x14ac:dyDescent="0.15">
      <c r="B61" s="124"/>
      <c r="C61" s="1205" t="s">
        <v>529</v>
      </c>
      <c r="D61" s="1206"/>
      <c r="E61" s="1207"/>
      <c r="F61" s="125">
        <v>51.5</v>
      </c>
      <c r="G61" s="125">
        <v>51.5</v>
      </c>
      <c r="H61" s="126">
        <v>51.5</v>
      </c>
    </row>
    <row r="62" spans="2:8" ht="45.75" customHeight="1" thickBot="1" x14ac:dyDescent="0.2">
      <c r="B62" s="127"/>
      <c r="C62" s="1208" t="s">
        <v>530</v>
      </c>
      <c r="D62" s="1209"/>
      <c r="E62" s="1210"/>
      <c r="F62" s="128">
        <v>4</v>
      </c>
      <c r="G62" s="128">
        <v>13.760999999999999</v>
      </c>
      <c r="H62" s="129">
        <v>23.087</v>
      </c>
    </row>
    <row r="63" spans="2:8" ht="52.5" customHeight="1" thickBot="1" x14ac:dyDescent="0.2">
      <c r="B63" s="130"/>
      <c r="C63" s="1211" t="s">
        <v>50</v>
      </c>
      <c r="D63" s="1211"/>
      <c r="E63" s="1212"/>
      <c r="F63" s="131">
        <v>4637</v>
      </c>
      <c r="G63" s="131">
        <v>4821</v>
      </c>
      <c r="H63" s="132">
        <v>5920</v>
      </c>
    </row>
    <row r="64" spans="2:8" x14ac:dyDescent="0.15"/>
  </sheetData>
  <sheetProtection algorithmName="SHA-512" hashValue="IWG84f6ztQufOc3DksfiLjBZplw0YiKMfqLgNln16Epyyk9ac/zWDy0CuLvEpEfnBsPwSTN49gXRsgJM/pzbbw==" saltValue="py61PQxxkAr37TJlgdF7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22CE6-201A-40F4-BF86-BC41D4E9535D}">
  <sheetPr>
    <pageSetUpPr fitToPage="1"/>
  </sheetPr>
  <dimension ref="A1:DE85"/>
  <sheetViews>
    <sheetView showGridLines="0" topLeftCell="N27" zoomScaleNormal="100" zoomScaleSheetLayoutView="55" workbookViewId="0">
      <selection activeCell="AN43" sqref="AN43:DC47"/>
    </sheetView>
  </sheetViews>
  <sheetFormatPr defaultColWidth="0" defaultRowHeight="13.5" customHeight="1" zeroHeight="1" x14ac:dyDescent="0.15"/>
  <cols>
    <col min="1" max="1" width="6.375" style="239" customWidth="1"/>
    <col min="2" max="107" width="2.5" style="239" customWidth="1"/>
    <col min="108" max="108" width="6.125" style="245" customWidth="1"/>
    <col min="109" max="109" width="5.875" style="243" customWidth="1"/>
    <col min="110" max="16384" width="8.625" style="239" hidden="1"/>
  </cols>
  <sheetData>
    <row r="1" spans="1:109" ht="42.75" customHeight="1" x14ac:dyDescent="0.15">
      <c r="A1" s="348"/>
      <c r="B1" s="349"/>
      <c r="DD1" s="239"/>
      <c r="DE1" s="239"/>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39"/>
      <c r="DE2" s="239"/>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39"/>
      <c r="DE3" s="239"/>
    </row>
    <row r="4" spans="1:109" s="237"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37"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37"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37"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37"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37"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37"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37"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37"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37"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37"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37" customFormat="1" x14ac:dyDescent="0.15">
      <c r="A15" s="239"/>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37" customFormat="1" x14ac:dyDescent="0.15">
      <c r="A16" s="239"/>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37" customFormat="1" x14ac:dyDescent="0.15">
      <c r="A17" s="239"/>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37" customFormat="1" x14ac:dyDescent="0.15">
      <c r="A18" s="239"/>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39"/>
      <c r="DE19" s="239"/>
    </row>
    <row r="20" spans="1:109" x14ac:dyDescent="0.15">
      <c r="DD20" s="239"/>
      <c r="DE20" s="239"/>
    </row>
    <row r="21" spans="1:109" ht="17.25" customHeight="1" x14ac:dyDescent="0.15">
      <c r="B21" s="351"/>
      <c r="C21" s="241"/>
      <c r="D21" s="241"/>
      <c r="E21" s="241"/>
      <c r="F21" s="241"/>
      <c r="G21" s="241"/>
      <c r="H21" s="241"/>
      <c r="I21" s="241"/>
      <c r="J21" s="241"/>
      <c r="K21" s="241"/>
      <c r="L21" s="241"/>
      <c r="M21" s="241"/>
      <c r="N21" s="352"/>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352"/>
      <c r="AU21" s="241"/>
      <c r="AV21" s="241"/>
      <c r="AW21" s="241"/>
      <c r="AX21" s="241"/>
      <c r="AY21" s="241"/>
      <c r="AZ21" s="241"/>
      <c r="BA21" s="241"/>
      <c r="BB21" s="241"/>
      <c r="BC21" s="241"/>
      <c r="BD21" s="241"/>
      <c r="BE21" s="241"/>
      <c r="BF21" s="352"/>
      <c r="BG21" s="241"/>
      <c r="BH21" s="241"/>
      <c r="BI21" s="241"/>
      <c r="BJ21" s="241"/>
      <c r="BK21" s="241"/>
      <c r="BL21" s="241"/>
      <c r="BM21" s="241"/>
      <c r="BN21" s="241"/>
      <c r="BO21" s="241"/>
      <c r="BP21" s="241"/>
      <c r="BQ21" s="241"/>
      <c r="BR21" s="352"/>
      <c r="BS21" s="241"/>
      <c r="BT21" s="241"/>
      <c r="BU21" s="241"/>
      <c r="BV21" s="241"/>
      <c r="BW21" s="241"/>
      <c r="BX21" s="241"/>
      <c r="BY21" s="241"/>
      <c r="BZ21" s="241"/>
      <c r="CA21" s="241"/>
      <c r="CB21" s="241"/>
      <c r="CC21" s="241"/>
      <c r="CD21" s="352"/>
      <c r="CE21" s="241"/>
      <c r="CF21" s="241"/>
      <c r="CG21" s="241"/>
      <c r="CH21" s="241"/>
      <c r="CI21" s="241"/>
      <c r="CJ21" s="241"/>
      <c r="CK21" s="241"/>
      <c r="CL21" s="241"/>
      <c r="CM21" s="241"/>
      <c r="CN21" s="241"/>
      <c r="CO21" s="241"/>
      <c r="CP21" s="352"/>
      <c r="CQ21" s="241"/>
      <c r="CR21" s="241"/>
      <c r="CS21" s="241"/>
      <c r="CT21" s="241"/>
      <c r="CU21" s="241"/>
      <c r="CV21" s="241"/>
      <c r="CW21" s="241"/>
      <c r="CX21" s="241"/>
      <c r="CY21" s="241"/>
      <c r="CZ21" s="241"/>
      <c r="DA21" s="241"/>
      <c r="DB21" s="352"/>
      <c r="DC21" s="241"/>
      <c r="DD21" s="242"/>
      <c r="DE21" s="239"/>
    </row>
    <row r="22" spans="1:109" ht="17.25" customHeight="1" x14ac:dyDescent="0.15">
      <c r="B22" s="243"/>
    </row>
    <row r="23" spans="1:109" x14ac:dyDescent="0.15">
      <c r="B23" s="243"/>
    </row>
    <row r="24" spans="1:109" x14ac:dyDescent="0.15">
      <c r="B24" s="243"/>
    </row>
    <row r="25" spans="1:109" x14ac:dyDescent="0.15">
      <c r="B25" s="243"/>
    </row>
    <row r="26" spans="1:109" x14ac:dyDescent="0.15">
      <c r="B26" s="243"/>
    </row>
    <row r="27" spans="1:109" x14ac:dyDescent="0.15">
      <c r="B27" s="243"/>
    </row>
    <row r="28" spans="1:109" x14ac:dyDescent="0.15">
      <c r="B28" s="243"/>
    </row>
    <row r="29" spans="1:109" x14ac:dyDescent="0.15">
      <c r="B29" s="243"/>
    </row>
    <row r="30" spans="1:109" x14ac:dyDescent="0.15">
      <c r="B30" s="243"/>
    </row>
    <row r="31" spans="1:109" x14ac:dyDescent="0.15">
      <c r="B31" s="243"/>
    </row>
    <row r="32" spans="1:109" x14ac:dyDescent="0.15">
      <c r="B32" s="243"/>
    </row>
    <row r="33" spans="2:109" x14ac:dyDescent="0.15">
      <c r="B33" s="243"/>
    </row>
    <row r="34" spans="2:109" x14ac:dyDescent="0.15">
      <c r="B34" s="243"/>
    </row>
    <row r="35" spans="2:109" x14ac:dyDescent="0.15">
      <c r="B35" s="243"/>
    </row>
    <row r="36" spans="2:109" x14ac:dyDescent="0.15">
      <c r="B36" s="243"/>
    </row>
    <row r="37" spans="2:109" x14ac:dyDescent="0.15">
      <c r="B37" s="243"/>
    </row>
    <row r="38" spans="2:109" x14ac:dyDescent="0.15">
      <c r="B38" s="243"/>
    </row>
    <row r="39" spans="2:109" x14ac:dyDescent="0.15">
      <c r="B39" s="324"/>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5"/>
      <c r="BQ39" s="295"/>
      <c r="BR39" s="295"/>
      <c r="BS39" s="295"/>
      <c r="BT39" s="295"/>
      <c r="BU39" s="295"/>
      <c r="BV39" s="295"/>
      <c r="BW39" s="295"/>
      <c r="BX39" s="295"/>
      <c r="BY39" s="295"/>
      <c r="BZ39" s="295"/>
      <c r="CA39" s="295"/>
      <c r="CB39" s="295"/>
      <c r="CC39" s="295"/>
      <c r="CD39" s="295"/>
      <c r="CE39" s="295"/>
      <c r="CF39" s="295"/>
      <c r="CG39" s="295"/>
      <c r="CH39" s="295"/>
      <c r="CI39" s="295"/>
      <c r="CJ39" s="295"/>
      <c r="CK39" s="295"/>
      <c r="CL39" s="295"/>
      <c r="CM39" s="295"/>
      <c r="CN39" s="295"/>
      <c r="CO39" s="295"/>
      <c r="CP39" s="295"/>
      <c r="CQ39" s="295"/>
      <c r="CR39" s="295"/>
      <c r="CS39" s="295"/>
      <c r="CT39" s="295"/>
      <c r="CU39" s="295"/>
      <c r="CV39" s="295"/>
      <c r="CW39" s="295"/>
      <c r="CX39" s="295"/>
      <c r="CY39" s="295"/>
      <c r="CZ39" s="295"/>
      <c r="DA39" s="295"/>
      <c r="DB39" s="295"/>
      <c r="DC39" s="295"/>
      <c r="DD39" s="325"/>
    </row>
    <row r="40" spans="2:109" x14ac:dyDescent="0.15">
      <c r="B40" s="353"/>
      <c r="DD40" s="353"/>
      <c r="DE40" s="239"/>
    </row>
    <row r="41" spans="2:109" ht="17.25" x14ac:dyDescent="0.15">
      <c r="B41" s="240" t="s">
        <v>603</v>
      </c>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c r="BR41" s="241"/>
      <c r="BS41" s="241"/>
      <c r="BT41" s="241"/>
      <c r="BU41" s="241"/>
      <c r="BV41" s="241"/>
      <c r="BW41" s="241"/>
      <c r="BX41" s="241"/>
      <c r="BY41" s="241"/>
      <c r="BZ41" s="241"/>
      <c r="CA41" s="241"/>
      <c r="CB41" s="241"/>
      <c r="CC41" s="241"/>
      <c r="CD41" s="241"/>
      <c r="CE41" s="241"/>
      <c r="CF41" s="241"/>
      <c r="CG41" s="241"/>
      <c r="CH41" s="241"/>
      <c r="CI41" s="241"/>
      <c r="CJ41" s="241"/>
      <c r="CK41" s="241"/>
      <c r="CL41" s="241"/>
      <c r="CM41" s="241"/>
      <c r="CN41" s="241"/>
      <c r="CO41" s="241"/>
      <c r="CP41" s="241"/>
      <c r="CQ41" s="241"/>
      <c r="CR41" s="241"/>
      <c r="CS41" s="241"/>
      <c r="CT41" s="241"/>
      <c r="CU41" s="241"/>
      <c r="CV41" s="241"/>
      <c r="CW41" s="241"/>
      <c r="CX41" s="241"/>
      <c r="CY41" s="241"/>
      <c r="CZ41" s="241"/>
      <c r="DA41" s="241"/>
      <c r="DB41" s="241"/>
      <c r="DC41" s="241"/>
      <c r="DD41" s="242"/>
    </row>
    <row r="42" spans="2:109" x14ac:dyDescent="0.15">
      <c r="B42" s="243"/>
      <c r="G42" s="354"/>
      <c r="I42" s="355"/>
      <c r="J42" s="355"/>
      <c r="K42" s="355"/>
      <c r="AM42" s="354"/>
      <c r="AN42" s="354" t="s">
        <v>604</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43"/>
      <c r="AN43" s="1231" t="s">
        <v>605</v>
      </c>
      <c r="AO43" s="1232"/>
      <c r="AP43" s="1232"/>
      <c r="AQ43" s="1232"/>
      <c r="AR43" s="1232"/>
      <c r="AS43" s="1232"/>
      <c r="AT43" s="1232"/>
      <c r="AU43" s="1232"/>
      <c r="AV43" s="1232"/>
      <c r="AW43" s="1232"/>
      <c r="AX43" s="1232"/>
      <c r="AY43" s="1232"/>
      <c r="AZ43" s="1232"/>
      <c r="BA43" s="1232"/>
      <c r="BB43" s="1232"/>
      <c r="BC43" s="1232"/>
      <c r="BD43" s="1232"/>
      <c r="BE43" s="1232"/>
      <c r="BF43" s="1232"/>
      <c r="BG43" s="1232"/>
      <c r="BH43" s="1232"/>
      <c r="BI43" s="1232"/>
      <c r="BJ43" s="1232"/>
      <c r="BK43" s="1232"/>
      <c r="BL43" s="1232"/>
      <c r="BM43" s="1232"/>
      <c r="BN43" s="1232"/>
      <c r="BO43" s="1232"/>
      <c r="BP43" s="1232"/>
      <c r="BQ43" s="1232"/>
      <c r="BR43" s="1232"/>
      <c r="BS43" s="1232"/>
      <c r="BT43" s="1232"/>
      <c r="BU43" s="1232"/>
      <c r="BV43" s="1232"/>
      <c r="BW43" s="1232"/>
      <c r="BX43" s="1232"/>
      <c r="BY43" s="1232"/>
      <c r="BZ43" s="1232"/>
      <c r="CA43" s="1232"/>
      <c r="CB43" s="1232"/>
      <c r="CC43" s="1232"/>
      <c r="CD43" s="1232"/>
      <c r="CE43" s="1232"/>
      <c r="CF43" s="1232"/>
      <c r="CG43" s="1232"/>
      <c r="CH43" s="1232"/>
      <c r="CI43" s="1232"/>
      <c r="CJ43" s="1232"/>
      <c r="CK43" s="1232"/>
      <c r="CL43" s="1232"/>
      <c r="CM43" s="1232"/>
      <c r="CN43" s="1232"/>
      <c r="CO43" s="1232"/>
      <c r="CP43" s="1232"/>
      <c r="CQ43" s="1232"/>
      <c r="CR43" s="1232"/>
      <c r="CS43" s="1232"/>
      <c r="CT43" s="1232"/>
      <c r="CU43" s="1232"/>
      <c r="CV43" s="1232"/>
      <c r="CW43" s="1232"/>
      <c r="CX43" s="1232"/>
      <c r="CY43" s="1232"/>
      <c r="CZ43" s="1232"/>
      <c r="DA43" s="1232"/>
      <c r="DB43" s="1232"/>
      <c r="DC43" s="1233"/>
    </row>
    <row r="44" spans="2:109" x14ac:dyDescent="0.15">
      <c r="B44" s="243"/>
      <c r="AN44" s="1234"/>
      <c r="AO44" s="1235"/>
      <c r="AP44" s="1235"/>
      <c r="AQ44" s="1235"/>
      <c r="AR44" s="1235"/>
      <c r="AS44" s="1235"/>
      <c r="AT44" s="1235"/>
      <c r="AU44" s="1235"/>
      <c r="AV44" s="1235"/>
      <c r="AW44" s="1235"/>
      <c r="AX44" s="1235"/>
      <c r="AY44" s="1235"/>
      <c r="AZ44" s="1235"/>
      <c r="BA44" s="1235"/>
      <c r="BB44" s="1235"/>
      <c r="BC44" s="1235"/>
      <c r="BD44" s="1235"/>
      <c r="BE44" s="1235"/>
      <c r="BF44" s="1235"/>
      <c r="BG44" s="1235"/>
      <c r="BH44" s="1235"/>
      <c r="BI44" s="1235"/>
      <c r="BJ44" s="1235"/>
      <c r="BK44" s="1235"/>
      <c r="BL44" s="1235"/>
      <c r="BM44" s="1235"/>
      <c r="BN44" s="1235"/>
      <c r="BO44" s="1235"/>
      <c r="BP44" s="1235"/>
      <c r="BQ44" s="1235"/>
      <c r="BR44" s="1235"/>
      <c r="BS44" s="1235"/>
      <c r="BT44" s="1235"/>
      <c r="BU44" s="1235"/>
      <c r="BV44" s="1235"/>
      <c r="BW44" s="1235"/>
      <c r="BX44" s="1235"/>
      <c r="BY44" s="1235"/>
      <c r="BZ44" s="1235"/>
      <c r="CA44" s="1235"/>
      <c r="CB44" s="1235"/>
      <c r="CC44" s="1235"/>
      <c r="CD44" s="1235"/>
      <c r="CE44" s="1235"/>
      <c r="CF44" s="1235"/>
      <c r="CG44" s="1235"/>
      <c r="CH44" s="1235"/>
      <c r="CI44" s="1235"/>
      <c r="CJ44" s="1235"/>
      <c r="CK44" s="1235"/>
      <c r="CL44" s="1235"/>
      <c r="CM44" s="1235"/>
      <c r="CN44" s="1235"/>
      <c r="CO44" s="1235"/>
      <c r="CP44" s="1235"/>
      <c r="CQ44" s="1235"/>
      <c r="CR44" s="1235"/>
      <c r="CS44" s="1235"/>
      <c r="CT44" s="1235"/>
      <c r="CU44" s="1235"/>
      <c r="CV44" s="1235"/>
      <c r="CW44" s="1235"/>
      <c r="CX44" s="1235"/>
      <c r="CY44" s="1235"/>
      <c r="CZ44" s="1235"/>
      <c r="DA44" s="1235"/>
      <c r="DB44" s="1235"/>
      <c r="DC44" s="1236"/>
    </row>
    <row r="45" spans="2:109" x14ac:dyDescent="0.15">
      <c r="B45" s="243"/>
      <c r="AN45" s="1234"/>
      <c r="AO45" s="1235"/>
      <c r="AP45" s="1235"/>
      <c r="AQ45" s="1235"/>
      <c r="AR45" s="1235"/>
      <c r="AS45" s="1235"/>
      <c r="AT45" s="1235"/>
      <c r="AU45" s="1235"/>
      <c r="AV45" s="1235"/>
      <c r="AW45" s="1235"/>
      <c r="AX45" s="1235"/>
      <c r="AY45" s="1235"/>
      <c r="AZ45" s="1235"/>
      <c r="BA45" s="1235"/>
      <c r="BB45" s="1235"/>
      <c r="BC45" s="1235"/>
      <c r="BD45" s="1235"/>
      <c r="BE45" s="1235"/>
      <c r="BF45" s="1235"/>
      <c r="BG45" s="1235"/>
      <c r="BH45" s="1235"/>
      <c r="BI45" s="1235"/>
      <c r="BJ45" s="1235"/>
      <c r="BK45" s="1235"/>
      <c r="BL45" s="1235"/>
      <c r="BM45" s="1235"/>
      <c r="BN45" s="1235"/>
      <c r="BO45" s="1235"/>
      <c r="BP45" s="1235"/>
      <c r="BQ45" s="1235"/>
      <c r="BR45" s="1235"/>
      <c r="BS45" s="1235"/>
      <c r="BT45" s="1235"/>
      <c r="BU45" s="1235"/>
      <c r="BV45" s="1235"/>
      <c r="BW45" s="1235"/>
      <c r="BX45" s="1235"/>
      <c r="BY45" s="1235"/>
      <c r="BZ45" s="1235"/>
      <c r="CA45" s="1235"/>
      <c r="CB45" s="1235"/>
      <c r="CC45" s="1235"/>
      <c r="CD45" s="1235"/>
      <c r="CE45" s="1235"/>
      <c r="CF45" s="1235"/>
      <c r="CG45" s="1235"/>
      <c r="CH45" s="1235"/>
      <c r="CI45" s="1235"/>
      <c r="CJ45" s="1235"/>
      <c r="CK45" s="1235"/>
      <c r="CL45" s="1235"/>
      <c r="CM45" s="1235"/>
      <c r="CN45" s="1235"/>
      <c r="CO45" s="1235"/>
      <c r="CP45" s="1235"/>
      <c r="CQ45" s="1235"/>
      <c r="CR45" s="1235"/>
      <c r="CS45" s="1235"/>
      <c r="CT45" s="1235"/>
      <c r="CU45" s="1235"/>
      <c r="CV45" s="1235"/>
      <c r="CW45" s="1235"/>
      <c r="CX45" s="1235"/>
      <c r="CY45" s="1235"/>
      <c r="CZ45" s="1235"/>
      <c r="DA45" s="1235"/>
      <c r="DB45" s="1235"/>
      <c r="DC45" s="1236"/>
    </row>
    <row r="46" spans="2:109" x14ac:dyDescent="0.15">
      <c r="B46" s="243"/>
      <c r="AN46" s="1234"/>
      <c r="AO46" s="1235"/>
      <c r="AP46" s="1235"/>
      <c r="AQ46" s="1235"/>
      <c r="AR46" s="1235"/>
      <c r="AS46" s="1235"/>
      <c r="AT46" s="1235"/>
      <c r="AU46" s="1235"/>
      <c r="AV46" s="1235"/>
      <c r="AW46" s="1235"/>
      <c r="AX46" s="1235"/>
      <c r="AY46" s="1235"/>
      <c r="AZ46" s="1235"/>
      <c r="BA46" s="1235"/>
      <c r="BB46" s="1235"/>
      <c r="BC46" s="1235"/>
      <c r="BD46" s="1235"/>
      <c r="BE46" s="1235"/>
      <c r="BF46" s="1235"/>
      <c r="BG46" s="1235"/>
      <c r="BH46" s="1235"/>
      <c r="BI46" s="1235"/>
      <c r="BJ46" s="1235"/>
      <c r="BK46" s="1235"/>
      <c r="BL46" s="1235"/>
      <c r="BM46" s="1235"/>
      <c r="BN46" s="1235"/>
      <c r="BO46" s="1235"/>
      <c r="BP46" s="1235"/>
      <c r="BQ46" s="1235"/>
      <c r="BR46" s="1235"/>
      <c r="BS46" s="1235"/>
      <c r="BT46" s="1235"/>
      <c r="BU46" s="1235"/>
      <c r="BV46" s="1235"/>
      <c r="BW46" s="1235"/>
      <c r="BX46" s="1235"/>
      <c r="BY46" s="1235"/>
      <c r="BZ46" s="1235"/>
      <c r="CA46" s="1235"/>
      <c r="CB46" s="1235"/>
      <c r="CC46" s="1235"/>
      <c r="CD46" s="1235"/>
      <c r="CE46" s="1235"/>
      <c r="CF46" s="1235"/>
      <c r="CG46" s="1235"/>
      <c r="CH46" s="1235"/>
      <c r="CI46" s="1235"/>
      <c r="CJ46" s="1235"/>
      <c r="CK46" s="1235"/>
      <c r="CL46" s="1235"/>
      <c r="CM46" s="1235"/>
      <c r="CN46" s="1235"/>
      <c r="CO46" s="1235"/>
      <c r="CP46" s="1235"/>
      <c r="CQ46" s="1235"/>
      <c r="CR46" s="1235"/>
      <c r="CS46" s="1235"/>
      <c r="CT46" s="1235"/>
      <c r="CU46" s="1235"/>
      <c r="CV46" s="1235"/>
      <c r="CW46" s="1235"/>
      <c r="CX46" s="1235"/>
      <c r="CY46" s="1235"/>
      <c r="CZ46" s="1235"/>
      <c r="DA46" s="1235"/>
      <c r="DB46" s="1235"/>
      <c r="DC46" s="1236"/>
    </row>
    <row r="47" spans="2:109" x14ac:dyDescent="0.15">
      <c r="B47" s="243"/>
      <c r="AN47" s="1237"/>
      <c r="AO47" s="1238"/>
      <c r="AP47" s="1238"/>
      <c r="AQ47" s="1238"/>
      <c r="AR47" s="1238"/>
      <c r="AS47" s="1238"/>
      <c r="AT47" s="1238"/>
      <c r="AU47" s="1238"/>
      <c r="AV47" s="1238"/>
      <c r="AW47" s="1238"/>
      <c r="AX47" s="1238"/>
      <c r="AY47" s="1238"/>
      <c r="AZ47" s="1238"/>
      <c r="BA47" s="1238"/>
      <c r="BB47" s="1238"/>
      <c r="BC47" s="1238"/>
      <c r="BD47" s="1238"/>
      <c r="BE47" s="1238"/>
      <c r="BF47" s="1238"/>
      <c r="BG47" s="1238"/>
      <c r="BH47" s="1238"/>
      <c r="BI47" s="1238"/>
      <c r="BJ47" s="1238"/>
      <c r="BK47" s="1238"/>
      <c r="BL47" s="1238"/>
      <c r="BM47" s="1238"/>
      <c r="BN47" s="1238"/>
      <c r="BO47" s="1238"/>
      <c r="BP47" s="1238"/>
      <c r="BQ47" s="1238"/>
      <c r="BR47" s="1238"/>
      <c r="BS47" s="1238"/>
      <c r="BT47" s="1238"/>
      <c r="BU47" s="1238"/>
      <c r="BV47" s="1238"/>
      <c r="BW47" s="1238"/>
      <c r="BX47" s="1238"/>
      <c r="BY47" s="1238"/>
      <c r="BZ47" s="1238"/>
      <c r="CA47" s="1238"/>
      <c r="CB47" s="1238"/>
      <c r="CC47" s="1238"/>
      <c r="CD47" s="1238"/>
      <c r="CE47" s="1238"/>
      <c r="CF47" s="1238"/>
      <c r="CG47" s="1238"/>
      <c r="CH47" s="1238"/>
      <c r="CI47" s="1238"/>
      <c r="CJ47" s="1238"/>
      <c r="CK47" s="1238"/>
      <c r="CL47" s="1238"/>
      <c r="CM47" s="1238"/>
      <c r="CN47" s="1238"/>
      <c r="CO47" s="1238"/>
      <c r="CP47" s="1238"/>
      <c r="CQ47" s="1238"/>
      <c r="CR47" s="1238"/>
      <c r="CS47" s="1238"/>
      <c r="CT47" s="1238"/>
      <c r="CU47" s="1238"/>
      <c r="CV47" s="1238"/>
      <c r="CW47" s="1238"/>
      <c r="CX47" s="1238"/>
      <c r="CY47" s="1238"/>
      <c r="CZ47" s="1238"/>
      <c r="DA47" s="1238"/>
      <c r="DB47" s="1238"/>
      <c r="DC47" s="1239"/>
    </row>
    <row r="48" spans="2:109" x14ac:dyDescent="0.15">
      <c r="B48" s="243"/>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43"/>
      <c r="AN49" s="239" t="s">
        <v>606</v>
      </c>
    </row>
    <row r="50" spans="1:109" x14ac:dyDescent="0.15">
      <c r="B50" s="243"/>
      <c r="G50" s="1225"/>
      <c r="H50" s="1225"/>
      <c r="I50" s="1225"/>
      <c r="J50" s="1225"/>
      <c r="K50" s="357"/>
      <c r="L50" s="357"/>
      <c r="M50" s="358"/>
      <c r="N50" s="358"/>
      <c r="AN50" s="1228"/>
      <c r="AO50" s="1229"/>
      <c r="AP50" s="1229"/>
      <c r="AQ50" s="1229"/>
      <c r="AR50" s="1229"/>
      <c r="AS50" s="1229"/>
      <c r="AT50" s="1229"/>
      <c r="AU50" s="1229"/>
      <c r="AV50" s="1229"/>
      <c r="AW50" s="1229"/>
      <c r="AX50" s="1229"/>
      <c r="AY50" s="1229"/>
      <c r="AZ50" s="1229"/>
      <c r="BA50" s="1229"/>
      <c r="BB50" s="1229"/>
      <c r="BC50" s="1229"/>
      <c r="BD50" s="1229"/>
      <c r="BE50" s="1229"/>
      <c r="BF50" s="1229"/>
      <c r="BG50" s="1229"/>
      <c r="BH50" s="1229"/>
      <c r="BI50" s="1229"/>
      <c r="BJ50" s="1229"/>
      <c r="BK50" s="1229"/>
      <c r="BL50" s="1229"/>
      <c r="BM50" s="1229"/>
      <c r="BN50" s="1229"/>
      <c r="BO50" s="1230"/>
      <c r="BP50" s="1224" t="s">
        <v>491</v>
      </c>
      <c r="BQ50" s="1224"/>
      <c r="BR50" s="1224"/>
      <c r="BS50" s="1224"/>
      <c r="BT50" s="1224"/>
      <c r="BU50" s="1224"/>
      <c r="BV50" s="1224"/>
      <c r="BW50" s="1224"/>
      <c r="BX50" s="1224" t="s">
        <v>492</v>
      </c>
      <c r="BY50" s="1224"/>
      <c r="BZ50" s="1224"/>
      <c r="CA50" s="1224"/>
      <c r="CB50" s="1224"/>
      <c r="CC50" s="1224"/>
      <c r="CD50" s="1224"/>
      <c r="CE50" s="1224"/>
      <c r="CF50" s="1224" t="s">
        <v>493</v>
      </c>
      <c r="CG50" s="1224"/>
      <c r="CH50" s="1224"/>
      <c r="CI50" s="1224"/>
      <c r="CJ50" s="1224"/>
      <c r="CK50" s="1224"/>
      <c r="CL50" s="1224"/>
      <c r="CM50" s="1224"/>
      <c r="CN50" s="1224" t="s">
        <v>494</v>
      </c>
      <c r="CO50" s="1224"/>
      <c r="CP50" s="1224"/>
      <c r="CQ50" s="1224"/>
      <c r="CR50" s="1224"/>
      <c r="CS50" s="1224"/>
      <c r="CT50" s="1224"/>
      <c r="CU50" s="1224"/>
      <c r="CV50" s="1224" t="s">
        <v>495</v>
      </c>
      <c r="CW50" s="1224"/>
      <c r="CX50" s="1224"/>
      <c r="CY50" s="1224"/>
      <c r="CZ50" s="1224"/>
      <c r="DA50" s="1224"/>
      <c r="DB50" s="1224"/>
      <c r="DC50" s="1224"/>
    </row>
    <row r="51" spans="1:109" ht="13.5" customHeight="1" x14ac:dyDescent="0.15">
      <c r="B51" s="243"/>
      <c r="G51" s="1227"/>
      <c r="H51" s="1227"/>
      <c r="I51" s="1240"/>
      <c r="J51" s="1240"/>
      <c r="K51" s="1226"/>
      <c r="L51" s="1226"/>
      <c r="M51" s="1226"/>
      <c r="N51" s="1226"/>
      <c r="AM51" s="356"/>
      <c r="AN51" s="1222" t="s">
        <v>607</v>
      </c>
      <c r="AO51" s="1222"/>
      <c r="AP51" s="1222"/>
      <c r="AQ51" s="1222"/>
      <c r="AR51" s="1222"/>
      <c r="AS51" s="1222"/>
      <c r="AT51" s="1222"/>
      <c r="AU51" s="1222"/>
      <c r="AV51" s="1222"/>
      <c r="AW51" s="1222"/>
      <c r="AX51" s="1222"/>
      <c r="AY51" s="1222"/>
      <c r="AZ51" s="1222"/>
      <c r="BA51" s="1222"/>
      <c r="BB51" s="1222" t="s">
        <v>608</v>
      </c>
      <c r="BC51" s="1222"/>
      <c r="BD51" s="1222"/>
      <c r="BE51" s="1222"/>
      <c r="BF51" s="1222"/>
      <c r="BG51" s="1222"/>
      <c r="BH51" s="1222"/>
      <c r="BI51" s="1222"/>
      <c r="BJ51" s="1222"/>
      <c r="BK51" s="1222"/>
      <c r="BL51" s="1222"/>
      <c r="BM51" s="1222"/>
      <c r="BN51" s="1222"/>
      <c r="BO51" s="1222"/>
      <c r="BP51" s="1219">
        <v>52.5</v>
      </c>
      <c r="BQ51" s="1219"/>
      <c r="BR51" s="1219"/>
      <c r="BS51" s="1219"/>
      <c r="BT51" s="1219"/>
      <c r="BU51" s="1219"/>
      <c r="BV51" s="1219"/>
      <c r="BW51" s="1219"/>
      <c r="BX51" s="1219">
        <v>66.099999999999994</v>
      </c>
      <c r="BY51" s="1219"/>
      <c r="BZ51" s="1219"/>
      <c r="CA51" s="1219"/>
      <c r="CB51" s="1219"/>
      <c r="CC51" s="1219"/>
      <c r="CD51" s="1219"/>
      <c r="CE51" s="1219"/>
      <c r="CF51" s="1219">
        <v>50.5</v>
      </c>
      <c r="CG51" s="1219"/>
      <c r="CH51" s="1219"/>
      <c r="CI51" s="1219"/>
      <c r="CJ51" s="1219"/>
      <c r="CK51" s="1219"/>
      <c r="CL51" s="1219"/>
      <c r="CM51" s="1219"/>
      <c r="CN51" s="1219">
        <v>35.1</v>
      </c>
      <c r="CO51" s="1219"/>
      <c r="CP51" s="1219"/>
      <c r="CQ51" s="1219"/>
      <c r="CR51" s="1219"/>
      <c r="CS51" s="1219"/>
      <c r="CT51" s="1219"/>
      <c r="CU51" s="1219"/>
      <c r="CV51" s="1219">
        <v>12.7</v>
      </c>
      <c r="CW51" s="1219"/>
      <c r="CX51" s="1219"/>
      <c r="CY51" s="1219"/>
      <c r="CZ51" s="1219"/>
      <c r="DA51" s="1219"/>
      <c r="DB51" s="1219"/>
      <c r="DC51" s="1219"/>
    </row>
    <row r="52" spans="1:109" x14ac:dyDescent="0.15">
      <c r="B52" s="243"/>
      <c r="G52" s="1227"/>
      <c r="H52" s="1227"/>
      <c r="I52" s="1240"/>
      <c r="J52" s="1240"/>
      <c r="K52" s="1226"/>
      <c r="L52" s="1226"/>
      <c r="M52" s="1226"/>
      <c r="N52" s="1226"/>
      <c r="AM52" s="356"/>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x14ac:dyDescent="0.15">
      <c r="A53" s="355"/>
      <c r="B53" s="243"/>
      <c r="G53" s="1227"/>
      <c r="H53" s="1227"/>
      <c r="I53" s="1225"/>
      <c r="J53" s="1225"/>
      <c r="K53" s="1226"/>
      <c r="L53" s="1226"/>
      <c r="M53" s="1226"/>
      <c r="N53" s="1226"/>
      <c r="AM53" s="356"/>
      <c r="AN53" s="1222"/>
      <c r="AO53" s="1222"/>
      <c r="AP53" s="1222"/>
      <c r="AQ53" s="1222"/>
      <c r="AR53" s="1222"/>
      <c r="AS53" s="1222"/>
      <c r="AT53" s="1222"/>
      <c r="AU53" s="1222"/>
      <c r="AV53" s="1222"/>
      <c r="AW53" s="1222"/>
      <c r="AX53" s="1222"/>
      <c r="AY53" s="1222"/>
      <c r="AZ53" s="1222"/>
      <c r="BA53" s="1222"/>
      <c r="BB53" s="1222" t="s">
        <v>609</v>
      </c>
      <c r="BC53" s="1222"/>
      <c r="BD53" s="1222"/>
      <c r="BE53" s="1222"/>
      <c r="BF53" s="1222"/>
      <c r="BG53" s="1222"/>
      <c r="BH53" s="1222"/>
      <c r="BI53" s="1222"/>
      <c r="BJ53" s="1222"/>
      <c r="BK53" s="1222"/>
      <c r="BL53" s="1222"/>
      <c r="BM53" s="1222"/>
      <c r="BN53" s="1222"/>
      <c r="BO53" s="1222"/>
      <c r="BP53" s="1219">
        <v>64.900000000000006</v>
      </c>
      <c r="BQ53" s="1219"/>
      <c r="BR53" s="1219"/>
      <c r="BS53" s="1219"/>
      <c r="BT53" s="1219"/>
      <c r="BU53" s="1219"/>
      <c r="BV53" s="1219"/>
      <c r="BW53" s="1219"/>
      <c r="BX53" s="1219">
        <v>65.7</v>
      </c>
      <c r="BY53" s="1219"/>
      <c r="BZ53" s="1219"/>
      <c r="CA53" s="1219"/>
      <c r="CB53" s="1219"/>
      <c r="CC53" s="1219"/>
      <c r="CD53" s="1219"/>
      <c r="CE53" s="1219"/>
      <c r="CF53" s="1219">
        <v>67</v>
      </c>
      <c r="CG53" s="1219"/>
      <c r="CH53" s="1219"/>
      <c r="CI53" s="1219"/>
      <c r="CJ53" s="1219"/>
      <c r="CK53" s="1219"/>
      <c r="CL53" s="1219"/>
      <c r="CM53" s="1219"/>
      <c r="CN53" s="1219">
        <v>68.400000000000006</v>
      </c>
      <c r="CO53" s="1219"/>
      <c r="CP53" s="1219"/>
      <c r="CQ53" s="1219"/>
      <c r="CR53" s="1219"/>
      <c r="CS53" s="1219"/>
      <c r="CT53" s="1219"/>
      <c r="CU53" s="1219"/>
      <c r="CV53" s="1219">
        <v>69.599999999999994</v>
      </c>
      <c r="CW53" s="1219"/>
      <c r="CX53" s="1219"/>
      <c r="CY53" s="1219"/>
      <c r="CZ53" s="1219"/>
      <c r="DA53" s="1219"/>
      <c r="DB53" s="1219"/>
      <c r="DC53" s="1219"/>
    </row>
    <row r="54" spans="1:109" x14ac:dyDescent="0.15">
      <c r="A54" s="355"/>
      <c r="B54" s="243"/>
      <c r="G54" s="1227"/>
      <c r="H54" s="1227"/>
      <c r="I54" s="1225"/>
      <c r="J54" s="1225"/>
      <c r="K54" s="1226"/>
      <c r="L54" s="1226"/>
      <c r="M54" s="1226"/>
      <c r="N54" s="1226"/>
      <c r="AM54" s="356"/>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x14ac:dyDescent="0.15">
      <c r="A55" s="355"/>
      <c r="B55" s="243"/>
      <c r="G55" s="1225"/>
      <c r="H55" s="1225"/>
      <c r="I55" s="1225"/>
      <c r="J55" s="1225"/>
      <c r="K55" s="1226"/>
      <c r="L55" s="1226"/>
      <c r="M55" s="1226"/>
      <c r="N55" s="1226"/>
      <c r="AN55" s="1224" t="s">
        <v>610</v>
      </c>
      <c r="AO55" s="1224"/>
      <c r="AP55" s="1224"/>
      <c r="AQ55" s="1224"/>
      <c r="AR55" s="1224"/>
      <c r="AS55" s="1224"/>
      <c r="AT55" s="1224"/>
      <c r="AU55" s="1224"/>
      <c r="AV55" s="1224"/>
      <c r="AW55" s="1224"/>
      <c r="AX55" s="1224"/>
      <c r="AY55" s="1224"/>
      <c r="AZ55" s="1224"/>
      <c r="BA55" s="1224"/>
      <c r="BB55" s="1222" t="s">
        <v>608</v>
      </c>
      <c r="BC55" s="1222"/>
      <c r="BD55" s="1222"/>
      <c r="BE55" s="1222"/>
      <c r="BF55" s="1222"/>
      <c r="BG55" s="1222"/>
      <c r="BH55" s="1222"/>
      <c r="BI55" s="1222"/>
      <c r="BJ55" s="1222"/>
      <c r="BK55" s="1222"/>
      <c r="BL55" s="1222"/>
      <c r="BM55" s="1222"/>
      <c r="BN55" s="1222"/>
      <c r="BO55" s="1222"/>
      <c r="BP55" s="1219">
        <v>31.3</v>
      </c>
      <c r="BQ55" s="1219"/>
      <c r="BR55" s="1219"/>
      <c r="BS55" s="1219"/>
      <c r="BT55" s="1219"/>
      <c r="BU55" s="1219"/>
      <c r="BV55" s="1219"/>
      <c r="BW55" s="1219"/>
      <c r="BX55" s="1219">
        <v>25.3</v>
      </c>
      <c r="BY55" s="1219"/>
      <c r="BZ55" s="1219"/>
      <c r="CA55" s="1219"/>
      <c r="CB55" s="1219"/>
      <c r="CC55" s="1219"/>
      <c r="CD55" s="1219"/>
      <c r="CE55" s="1219"/>
      <c r="CF55" s="1219">
        <v>25.5</v>
      </c>
      <c r="CG55" s="1219"/>
      <c r="CH55" s="1219"/>
      <c r="CI55" s="1219"/>
      <c r="CJ55" s="1219"/>
      <c r="CK55" s="1219"/>
      <c r="CL55" s="1219"/>
      <c r="CM55" s="1219"/>
      <c r="CN55" s="1219">
        <v>37.299999999999997</v>
      </c>
      <c r="CO55" s="1219"/>
      <c r="CP55" s="1219"/>
      <c r="CQ55" s="1219"/>
      <c r="CR55" s="1219"/>
      <c r="CS55" s="1219"/>
      <c r="CT55" s="1219"/>
      <c r="CU55" s="1219"/>
      <c r="CV55" s="1219">
        <v>25.1</v>
      </c>
      <c r="CW55" s="1219"/>
      <c r="CX55" s="1219"/>
      <c r="CY55" s="1219"/>
      <c r="CZ55" s="1219"/>
      <c r="DA55" s="1219"/>
      <c r="DB55" s="1219"/>
      <c r="DC55" s="1219"/>
    </row>
    <row r="56" spans="1:109" x14ac:dyDescent="0.15">
      <c r="A56" s="355"/>
      <c r="B56" s="243"/>
      <c r="G56" s="1225"/>
      <c r="H56" s="1225"/>
      <c r="I56" s="1225"/>
      <c r="J56" s="1225"/>
      <c r="K56" s="1226"/>
      <c r="L56" s="1226"/>
      <c r="M56" s="1226"/>
      <c r="N56" s="1226"/>
      <c r="AN56" s="1224"/>
      <c r="AO56" s="1224"/>
      <c r="AP56" s="1224"/>
      <c r="AQ56" s="1224"/>
      <c r="AR56" s="1224"/>
      <c r="AS56" s="1224"/>
      <c r="AT56" s="1224"/>
      <c r="AU56" s="1224"/>
      <c r="AV56" s="1224"/>
      <c r="AW56" s="1224"/>
      <c r="AX56" s="1224"/>
      <c r="AY56" s="1224"/>
      <c r="AZ56" s="1224"/>
      <c r="BA56" s="1224"/>
      <c r="BB56" s="1222"/>
      <c r="BC56" s="1222"/>
      <c r="BD56" s="1222"/>
      <c r="BE56" s="1222"/>
      <c r="BF56" s="1222"/>
      <c r="BG56" s="1222"/>
      <c r="BH56" s="1222"/>
      <c r="BI56" s="1222"/>
      <c r="BJ56" s="1222"/>
      <c r="BK56" s="1222"/>
      <c r="BL56" s="1222"/>
      <c r="BM56" s="1222"/>
      <c r="BN56" s="1222"/>
      <c r="BO56" s="1222"/>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5" customFormat="1" x14ac:dyDescent="0.15">
      <c r="B57" s="359"/>
      <c r="G57" s="1225"/>
      <c r="H57" s="1225"/>
      <c r="I57" s="1220"/>
      <c r="J57" s="1220"/>
      <c r="K57" s="1226"/>
      <c r="L57" s="1226"/>
      <c r="M57" s="1226"/>
      <c r="N57" s="1226"/>
      <c r="AM57" s="239"/>
      <c r="AN57" s="1224"/>
      <c r="AO57" s="1224"/>
      <c r="AP57" s="1224"/>
      <c r="AQ57" s="1224"/>
      <c r="AR57" s="1224"/>
      <c r="AS57" s="1224"/>
      <c r="AT57" s="1224"/>
      <c r="AU57" s="1224"/>
      <c r="AV57" s="1224"/>
      <c r="AW57" s="1224"/>
      <c r="AX57" s="1224"/>
      <c r="AY57" s="1224"/>
      <c r="AZ57" s="1224"/>
      <c r="BA57" s="1224"/>
      <c r="BB57" s="1222" t="s">
        <v>609</v>
      </c>
      <c r="BC57" s="1222"/>
      <c r="BD57" s="1222"/>
      <c r="BE57" s="1222"/>
      <c r="BF57" s="1222"/>
      <c r="BG57" s="1222"/>
      <c r="BH57" s="1222"/>
      <c r="BI57" s="1222"/>
      <c r="BJ57" s="1222"/>
      <c r="BK57" s="1222"/>
      <c r="BL57" s="1222"/>
      <c r="BM57" s="1222"/>
      <c r="BN57" s="1222"/>
      <c r="BO57" s="1222"/>
      <c r="BP57" s="1219">
        <v>58.4</v>
      </c>
      <c r="BQ57" s="1219"/>
      <c r="BR57" s="1219"/>
      <c r="BS57" s="1219"/>
      <c r="BT57" s="1219"/>
      <c r="BU57" s="1219"/>
      <c r="BV57" s="1219"/>
      <c r="BW57" s="1219"/>
      <c r="BX57" s="1219">
        <v>59.7</v>
      </c>
      <c r="BY57" s="1219"/>
      <c r="BZ57" s="1219"/>
      <c r="CA57" s="1219"/>
      <c r="CB57" s="1219"/>
      <c r="CC57" s="1219"/>
      <c r="CD57" s="1219"/>
      <c r="CE57" s="1219"/>
      <c r="CF57" s="1219">
        <v>60.9</v>
      </c>
      <c r="CG57" s="1219"/>
      <c r="CH57" s="1219"/>
      <c r="CI57" s="1219"/>
      <c r="CJ57" s="1219"/>
      <c r="CK57" s="1219"/>
      <c r="CL57" s="1219"/>
      <c r="CM57" s="1219"/>
      <c r="CN57" s="1219">
        <v>61.9</v>
      </c>
      <c r="CO57" s="1219"/>
      <c r="CP57" s="1219"/>
      <c r="CQ57" s="1219"/>
      <c r="CR57" s="1219"/>
      <c r="CS57" s="1219"/>
      <c r="CT57" s="1219"/>
      <c r="CU57" s="1219"/>
      <c r="CV57" s="1219">
        <v>63.1</v>
      </c>
      <c r="CW57" s="1219"/>
      <c r="CX57" s="1219"/>
      <c r="CY57" s="1219"/>
      <c r="CZ57" s="1219"/>
      <c r="DA57" s="1219"/>
      <c r="DB57" s="1219"/>
      <c r="DC57" s="1219"/>
      <c r="DD57" s="360"/>
      <c r="DE57" s="359"/>
    </row>
    <row r="58" spans="1:109" s="355" customFormat="1" x14ac:dyDescent="0.15">
      <c r="A58" s="239"/>
      <c r="B58" s="359"/>
      <c r="G58" s="1225"/>
      <c r="H58" s="1225"/>
      <c r="I58" s="1220"/>
      <c r="J58" s="1220"/>
      <c r="K58" s="1226"/>
      <c r="L58" s="1226"/>
      <c r="M58" s="1226"/>
      <c r="N58" s="1226"/>
      <c r="AM58" s="239"/>
      <c r="AN58" s="1224"/>
      <c r="AO58" s="1224"/>
      <c r="AP58" s="1224"/>
      <c r="AQ58" s="1224"/>
      <c r="AR58" s="1224"/>
      <c r="AS58" s="1224"/>
      <c r="AT58" s="1224"/>
      <c r="AU58" s="1224"/>
      <c r="AV58" s="1224"/>
      <c r="AW58" s="1224"/>
      <c r="AX58" s="1224"/>
      <c r="AY58" s="1224"/>
      <c r="AZ58" s="1224"/>
      <c r="BA58" s="1224"/>
      <c r="BB58" s="1222"/>
      <c r="BC58" s="1222"/>
      <c r="BD58" s="1222"/>
      <c r="BE58" s="1222"/>
      <c r="BF58" s="1222"/>
      <c r="BG58" s="1222"/>
      <c r="BH58" s="1222"/>
      <c r="BI58" s="1222"/>
      <c r="BJ58" s="1222"/>
      <c r="BK58" s="1222"/>
      <c r="BL58" s="1222"/>
      <c r="BM58" s="1222"/>
      <c r="BN58" s="1222"/>
      <c r="BO58" s="1222"/>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0"/>
      <c r="DE58" s="359"/>
    </row>
    <row r="59" spans="1:109" s="355" customFormat="1" x14ac:dyDescent="0.15">
      <c r="A59" s="239"/>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39"/>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39"/>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39"/>
    </row>
    <row r="63" spans="1:109" ht="17.25" x14ac:dyDescent="0.15">
      <c r="B63" s="296" t="s">
        <v>611</v>
      </c>
    </row>
    <row r="64" spans="1:109" x14ac:dyDescent="0.15">
      <c r="B64" s="243"/>
      <c r="G64" s="354"/>
      <c r="I64" s="366"/>
      <c r="J64" s="366"/>
      <c r="K64" s="366"/>
      <c r="L64" s="366"/>
      <c r="M64" s="366"/>
      <c r="N64" s="367"/>
      <c r="AM64" s="354"/>
      <c r="AN64" s="354" t="s">
        <v>604</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43"/>
      <c r="AN65" s="1231" t="s">
        <v>612</v>
      </c>
      <c r="AO65" s="1232"/>
      <c r="AP65" s="1232"/>
      <c r="AQ65" s="1232"/>
      <c r="AR65" s="1232"/>
      <c r="AS65" s="1232"/>
      <c r="AT65" s="1232"/>
      <c r="AU65" s="1232"/>
      <c r="AV65" s="1232"/>
      <c r="AW65" s="1232"/>
      <c r="AX65" s="1232"/>
      <c r="AY65" s="1232"/>
      <c r="AZ65" s="1232"/>
      <c r="BA65" s="1232"/>
      <c r="BB65" s="1232"/>
      <c r="BC65" s="1232"/>
      <c r="BD65" s="1232"/>
      <c r="BE65" s="1232"/>
      <c r="BF65" s="1232"/>
      <c r="BG65" s="1232"/>
      <c r="BH65" s="1232"/>
      <c r="BI65" s="1232"/>
      <c r="BJ65" s="1232"/>
      <c r="BK65" s="1232"/>
      <c r="BL65" s="1232"/>
      <c r="BM65" s="1232"/>
      <c r="BN65" s="1232"/>
      <c r="BO65" s="1232"/>
      <c r="BP65" s="1232"/>
      <c r="BQ65" s="1232"/>
      <c r="BR65" s="1232"/>
      <c r="BS65" s="1232"/>
      <c r="BT65" s="1232"/>
      <c r="BU65" s="1232"/>
      <c r="BV65" s="1232"/>
      <c r="BW65" s="1232"/>
      <c r="BX65" s="1232"/>
      <c r="BY65" s="1232"/>
      <c r="BZ65" s="1232"/>
      <c r="CA65" s="1232"/>
      <c r="CB65" s="1232"/>
      <c r="CC65" s="1232"/>
      <c r="CD65" s="1232"/>
      <c r="CE65" s="1232"/>
      <c r="CF65" s="1232"/>
      <c r="CG65" s="1232"/>
      <c r="CH65" s="1232"/>
      <c r="CI65" s="1232"/>
      <c r="CJ65" s="1232"/>
      <c r="CK65" s="1232"/>
      <c r="CL65" s="1232"/>
      <c r="CM65" s="1232"/>
      <c r="CN65" s="1232"/>
      <c r="CO65" s="1232"/>
      <c r="CP65" s="1232"/>
      <c r="CQ65" s="1232"/>
      <c r="CR65" s="1232"/>
      <c r="CS65" s="1232"/>
      <c r="CT65" s="1232"/>
      <c r="CU65" s="1232"/>
      <c r="CV65" s="1232"/>
      <c r="CW65" s="1232"/>
      <c r="CX65" s="1232"/>
      <c r="CY65" s="1232"/>
      <c r="CZ65" s="1232"/>
      <c r="DA65" s="1232"/>
      <c r="DB65" s="1232"/>
      <c r="DC65" s="1233"/>
    </row>
    <row r="66" spans="2:107" x14ac:dyDescent="0.15">
      <c r="B66" s="243"/>
      <c r="AN66" s="1234"/>
      <c r="AO66" s="1235"/>
      <c r="AP66" s="1235"/>
      <c r="AQ66" s="1235"/>
      <c r="AR66" s="1235"/>
      <c r="AS66" s="1235"/>
      <c r="AT66" s="1235"/>
      <c r="AU66" s="1235"/>
      <c r="AV66" s="1235"/>
      <c r="AW66" s="1235"/>
      <c r="AX66" s="1235"/>
      <c r="AY66" s="1235"/>
      <c r="AZ66" s="1235"/>
      <c r="BA66" s="1235"/>
      <c r="BB66" s="1235"/>
      <c r="BC66" s="1235"/>
      <c r="BD66" s="1235"/>
      <c r="BE66" s="1235"/>
      <c r="BF66" s="1235"/>
      <c r="BG66" s="1235"/>
      <c r="BH66" s="1235"/>
      <c r="BI66" s="1235"/>
      <c r="BJ66" s="1235"/>
      <c r="BK66" s="1235"/>
      <c r="BL66" s="1235"/>
      <c r="BM66" s="1235"/>
      <c r="BN66" s="1235"/>
      <c r="BO66" s="1235"/>
      <c r="BP66" s="1235"/>
      <c r="BQ66" s="1235"/>
      <c r="BR66" s="1235"/>
      <c r="BS66" s="1235"/>
      <c r="BT66" s="1235"/>
      <c r="BU66" s="1235"/>
      <c r="BV66" s="1235"/>
      <c r="BW66" s="1235"/>
      <c r="BX66" s="1235"/>
      <c r="BY66" s="1235"/>
      <c r="BZ66" s="1235"/>
      <c r="CA66" s="1235"/>
      <c r="CB66" s="1235"/>
      <c r="CC66" s="1235"/>
      <c r="CD66" s="1235"/>
      <c r="CE66" s="1235"/>
      <c r="CF66" s="1235"/>
      <c r="CG66" s="1235"/>
      <c r="CH66" s="1235"/>
      <c r="CI66" s="1235"/>
      <c r="CJ66" s="1235"/>
      <c r="CK66" s="1235"/>
      <c r="CL66" s="1235"/>
      <c r="CM66" s="1235"/>
      <c r="CN66" s="1235"/>
      <c r="CO66" s="1235"/>
      <c r="CP66" s="1235"/>
      <c r="CQ66" s="1235"/>
      <c r="CR66" s="1235"/>
      <c r="CS66" s="1235"/>
      <c r="CT66" s="1235"/>
      <c r="CU66" s="1235"/>
      <c r="CV66" s="1235"/>
      <c r="CW66" s="1235"/>
      <c r="CX66" s="1235"/>
      <c r="CY66" s="1235"/>
      <c r="CZ66" s="1235"/>
      <c r="DA66" s="1235"/>
      <c r="DB66" s="1235"/>
      <c r="DC66" s="1236"/>
    </row>
    <row r="67" spans="2:107" x14ac:dyDescent="0.15">
      <c r="B67" s="243"/>
      <c r="AN67" s="1234"/>
      <c r="AO67" s="1235"/>
      <c r="AP67" s="1235"/>
      <c r="AQ67" s="1235"/>
      <c r="AR67" s="1235"/>
      <c r="AS67" s="1235"/>
      <c r="AT67" s="1235"/>
      <c r="AU67" s="1235"/>
      <c r="AV67" s="1235"/>
      <c r="AW67" s="1235"/>
      <c r="AX67" s="1235"/>
      <c r="AY67" s="1235"/>
      <c r="AZ67" s="1235"/>
      <c r="BA67" s="1235"/>
      <c r="BB67" s="1235"/>
      <c r="BC67" s="1235"/>
      <c r="BD67" s="1235"/>
      <c r="BE67" s="1235"/>
      <c r="BF67" s="1235"/>
      <c r="BG67" s="1235"/>
      <c r="BH67" s="1235"/>
      <c r="BI67" s="1235"/>
      <c r="BJ67" s="1235"/>
      <c r="BK67" s="1235"/>
      <c r="BL67" s="1235"/>
      <c r="BM67" s="1235"/>
      <c r="BN67" s="1235"/>
      <c r="BO67" s="1235"/>
      <c r="BP67" s="1235"/>
      <c r="BQ67" s="1235"/>
      <c r="BR67" s="1235"/>
      <c r="BS67" s="1235"/>
      <c r="BT67" s="1235"/>
      <c r="BU67" s="1235"/>
      <c r="BV67" s="1235"/>
      <c r="BW67" s="1235"/>
      <c r="BX67" s="1235"/>
      <c r="BY67" s="1235"/>
      <c r="BZ67" s="1235"/>
      <c r="CA67" s="1235"/>
      <c r="CB67" s="1235"/>
      <c r="CC67" s="1235"/>
      <c r="CD67" s="1235"/>
      <c r="CE67" s="1235"/>
      <c r="CF67" s="1235"/>
      <c r="CG67" s="1235"/>
      <c r="CH67" s="1235"/>
      <c r="CI67" s="1235"/>
      <c r="CJ67" s="1235"/>
      <c r="CK67" s="1235"/>
      <c r="CL67" s="1235"/>
      <c r="CM67" s="1235"/>
      <c r="CN67" s="1235"/>
      <c r="CO67" s="1235"/>
      <c r="CP67" s="1235"/>
      <c r="CQ67" s="1235"/>
      <c r="CR67" s="1235"/>
      <c r="CS67" s="1235"/>
      <c r="CT67" s="1235"/>
      <c r="CU67" s="1235"/>
      <c r="CV67" s="1235"/>
      <c r="CW67" s="1235"/>
      <c r="CX67" s="1235"/>
      <c r="CY67" s="1235"/>
      <c r="CZ67" s="1235"/>
      <c r="DA67" s="1235"/>
      <c r="DB67" s="1235"/>
      <c r="DC67" s="1236"/>
    </row>
    <row r="68" spans="2:107" x14ac:dyDescent="0.15">
      <c r="B68" s="243"/>
      <c r="AN68" s="1234"/>
      <c r="AO68" s="1235"/>
      <c r="AP68" s="1235"/>
      <c r="AQ68" s="1235"/>
      <c r="AR68" s="1235"/>
      <c r="AS68" s="1235"/>
      <c r="AT68" s="1235"/>
      <c r="AU68" s="1235"/>
      <c r="AV68" s="1235"/>
      <c r="AW68" s="1235"/>
      <c r="AX68" s="1235"/>
      <c r="AY68" s="1235"/>
      <c r="AZ68" s="1235"/>
      <c r="BA68" s="1235"/>
      <c r="BB68" s="1235"/>
      <c r="BC68" s="1235"/>
      <c r="BD68" s="1235"/>
      <c r="BE68" s="1235"/>
      <c r="BF68" s="1235"/>
      <c r="BG68" s="1235"/>
      <c r="BH68" s="1235"/>
      <c r="BI68" s="1235"/>
      <c r="BJ68" s="1235"/>
      <c r="BK68" s="1235"/>
      <c r="BL68" s="1235"/>
      <c r="BM68" s="1235"/>
      <c r="BN68" s="1235"/>
      <c r="BO68" s="1235"/>
      <c r="BP68" s="1235"/>
      <c r="BQ68" s="1235"/>
      <c r="BR68" s="1235"/>
      <c r="BS68" s="1235"/>
      <c r="BT68" s="1235"/>
      <c r="BU68" s="1235"/>
      <c r="BV68" s="1235"/>
      <c r="BW68" s="1235"/>
      <c r="BX68" s="1235"/>
      <c r="BY68" s="1235"/>
      <c r="BZ68" s="1235"/>
      <c r="CA68" s="1235"/>
      <c r="CB68" s="1235"/>
      <c r="CC68" s="1235"/>
      <c r="CD68" s="1235"/>
      <c r="CE68" s="1235"/>
      <c r="CF68" s="1235"/>
      <c r="CG68" s="1235"/>
      <c r="CH68" s="1235"/>
      <c r="CI68" s="1235"/>
      <c r="CJ68" s="1235"/>
      <c r="CK68" s="1235"/>
      <c r="CL68" s="1235"/>
      <c r="CM68" s="1235"/>
      <c r="CN68" s="1235"/>
      <c r="CO68" s="1235"/>
      <c r="CP68" s="1235"/>
      <c r="CQ68" s="1235"/>
      <c r="CR68" s="1235"/>
      <c r="CS68" s="1235"/>
      <c r="CT68" s="1235"/>
      <c r="CU68" s="1235"/>
      <c r="CV68" s="1235"/>
      <c r="CW68" s="1235"/>
      <c r="CX68" s="1235"/>
      <c r="CY68" s="1235"/>
      <c r="CZ68" s="1235"/>
      <c r="DA68" s="1235"/>
      <c r="DB68" s="1235"/>
      <c r="DC68" s="1236"/>
    </row>
    <row r="69" spans="2:107" x14ac:dyDescent="0.15">
      <c r="B69" s="243"/>
      <c r="AN69" s="1237"/>
      <c r="AO69" s="1238"/>
      <c r="AP69" s="1238"/>
      <c r="AQ69" s="1238"/>
      <c r="AR69" s="1238"/>
      <c r="AS69" s="1238"/>
      <c r="AT69" s="1238"/>
      <c r="AU69" s="1238"/>
      <c r="AV69" s="1238"/>
      <c r="AW69" s="1238"/>
      <c r="AX69" s="1238"/>
      <c r="AY69" s="1238"/>
      <c r="AZ69" s="1238"/>
      <c r="BA69" s="1238"/>
      <c r="BB69" s="1238"/>
      <c r="BC69" s="1238"/>
      <c r="BD69" s="1238"/>
      <c r="BE69" s="1238"/>
      <c r="BF69" s="1238"/>
      <c r="BG69" s="1238"/>
      <c r="BH69" s="1238"/>
      <c r="BI69" s="1238"/>
      <c r="BJ69" s="1238"/>
      <c r="BK69" s="1238"/>
      <c r="BL69" s="1238"/>
      <c r="BM69" s="1238"/>
      <c r="BN69" s="1238"/>
      <c r="BO69" s="1238"/>
      <c r="BP69" s="1238"/>
      <c r="BQ69" s="1238"/>
      <c r="BR69" s="1238"/>
      <c r="BS69" s="1238"/>
      <c r="BT69" s="1238"/>
      <c r="BU69" s="1238"/>
      <c r="BV69" s="1238"/>
      <c r="BW69" s="1238"/>
      <c r="BX69" s="1238"/>
      <c r="BY69" s="1238"/>
      <c r="BZ69" s="1238"/>
      <c r="CA69" s="1238"/>
      <c r="CB69" s="1238"/>
      <c r="CC69" s="1238"/>
      <c r="CD69" s="1238"/>
      <c r="CE69" s="1238"/>
      <c r="CF69" s="1238"/>
      <c r="CG69" s="1238"/>
      <c r="CH69" s="1238"/>
      <c r="CI69" s="1238"/>
      <c r="CJ69" s="1238"/>
      <c r="CK69" s="1238"/>
      <c r="CL69" s="1238"/>
      <c r="CM69" s="1238"/>
      <c r="CN69" s="1238"/>
      <c r="CO69" s="1238"/>
      <c r="CP69" s="1238"/>
      <c r="CQ69" s="1238"/>
      <c r="CR69" s="1238"/>
      <c r="CS69" s="1238"/>
      <c r="CT69" s="1238"/>
      <c r="CU69" s="1238"/>
      <c r="CV69" s="1238"/>
      <c r="CW69" s="1238"/>
      <c r="CX69" s="1238"/>
      <c r="CY69" s="1238"/>
      <c r="CZ69" s="1238"/>
      <c r="DA69" s="1238"/>
      <c r="DB69" s="1238"/>
      <c r="DC69" s="1239"/>
    </row>
    <row r="70" spans="2:107" x14ac:dyDescent="0.15">
      <c r="B70" s="243"/>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43"/>
      <c r="G71" s="371"/>
      <c r="I71" s="372"/>
      <c r="J71" s="369"/>
      <c r="K71" s="369"/>
      <c r="L71" s="370"/>
      <c r="M71" s="369"/>
      <c r="N71" s="370"/>
      <c r="AM71" s="371"/>
      <c r="AN71" s="239" t="s">
        <v>606</v>
      </c>
    </row>
    <row r="72" spans="2:107" x14ac:dyDescent="0.15">
      <c r="B72" s="243"/>
      <c r="G72" s="1225"/>
      <c r="H72" s="1225"/>
      <c r="I72" s="1225"/>
      <c r="J72" s="1225"/>
      <c r="K72" s="357"/>
      <c r="L72" s="357"/>
      <c r="M72" s="358"/>
      <c r="N72" s="358"/>
      <c r="AN72" s="1228"/>
      <c r="AO72" s="1229"/>
      <c r="AP72" s="1229"/>
      <c r="AQ72" s="1229"/>
      <c r="AR72" s="1229"/>
      <c r="AS72" s="1229"/>
      <c r="AT72" s="1229"/>
      <c r="AU72" s="1229"/>
      <c r="AV72" s="1229"/>
      <c r="AW72" s="1229"/>
      <c r="AX72" s="1229"/>
      <c r="AY72" s="1229"/>
      <c r="AZ72" s="1229"/>
      <c r="BA72" s="1229"/>
      <c r="BB72" s="1229"/>
      <c r="BC72" s="1229"/>
      <c r="BD72" s="1229"/>
      <c r="BE72" s="1229"/>
      <c r="BF72" s="1229"/>
      <c r="BG72" s="1229"/>
      <c r="BH72" s="1229"/>
      <c r="BI72" s="1229"/>
      <c r="BJ72" s="1229"/>
      <c r="BK72" s="1229"/>
      <c r="BL72" s="1229"/>
      <c r="BM72" s="1229"/>
      <c r="BN72" s="1229"/>
      <c r="BO72" s="1230"/>
      <c r="BP72" s="1224" t="s">
        <v>491</v>
      </c>
      <c r="BQ72" s="1224"/>
      <c r="BR72" s="1224"/>
      <c r="BS72" s="1224"/>
      <c r="BT72" s="1224"/>
      <c r="BU72" s="1224"/>
      <c r="BV72" s="1224"/>
      <c r="BW72" s="1224"/>
      <c r="BX72" s="1224" t="s">
        <v>492</v>
      </c>
      <c r="BY72" s="1224"/>
      <c r="BZ72" s="1224"/>
      <c r="CA72" s="1224"/>
      <c r="CB72" s="1224"/>
      <c r="CC72" s="1224"/>
      <c r="CD72" s="1224"/>
      <c r="CE72" s="1224"/>
      <c r="CF72" s="1224" t="s">
        <v>493</v>
      </c>
      <c r="CG72" s="1224"/>
      <c r="CH72" s="1224"/>
      <c r="CI72" s="1224"/>
      <c r="CJ72" s="1224"/>
      <c r="CK72" s="1224"/>
      <c r="CL72" s="1224"/>
      <c r="CM72" s="1224"/>
      <c r="CN72" s="1224" t="s">
        <v>494</v>
      </c>
      <c r="CO72" s="1224"/>
      <c r="CP72" s="1224"/>
      <c r="CQ72" s="1224"/>
      <c r="CR72" s="1224"/>
      <c r="CS72" s="1224"/>
      <c r="CT72" s="1224"/>
      <c r="CU72" s="1224"/>
      <c r="CV72" s="1224" t="s">
        <v>495</v>
      </c>
      <c r="CW72" s="1224"/>
      <c r="CX72" s="1224"/>
      <c r="CY72" s="1224"/>
      <c r="CZ72" s="1224"/>
      <c r="DA72" s="1224"/>
      <c r="DB72" s="1224"/>
      <c r="DC72" s="1224"/>
    </row>
    <row r="73" spans="2:107" x14ac:dyDescent="0.15">
      <c r="B73" s="243"/>
      <c r="G73" s="1227"/>
      <c r="H73" s="1227"/>
      <c r="I73" s="1227"/>
      <c r="J73" s="1227"/>
      <c r="K73" s="1223"/>
      <c r="L73" s="1223"/>
      <c r="M73" s="1223"/>
      <c r="N73" s="1223"/>
      <c r="AM73" s="356"/>
      <c r="AN73" s="1222" t="s">
        <v>607</v>
      </c>
      <c r="AO73" s="1222"/>
      <c r="AP73" s="1222"/>
      <c r="AQ73" s="1222"/>
      <c r="AR73" s="1222"/>
      <c r="AS73" s="1222"/>
      <c r="AT73" s="1222"/>
      <c r="AU73" s="1222"/>
      <c r="AV73" s="1222"/>
      <c r="AW73" s="1222"/>
      <c r="AX73" s="1222"/>
      <c r="AY73" s="1222"/>
      <c r="AZ73" s="1222"/>
      <c r="BA73" s="1222"/>
      <c r="BB73" s="1222" t="s">
        <v>608</v>
      </c>
      <c r="BC73" s="1222"/>
      <c r="BD73" s="1222"/>
      <c r="BE73" s="1222"/>
      <c r="BF73" s="1222"/>
      <c r="BG73" s="1222"/>
      <c r="BH73" s="1222"/>
      <c r="BI73" s="1222"/>
      <c r="BJ73" s="1222"/>
      <c r="BK73" s="1222"/>
      <c r="BL73" s="1222"/>
      <c r="BM73" s="1222"/>
      <c r="BN73" s="1222"/>
      <c r="BO73" s="1222"/>
      <c r="BP73" s="1219">
        <v>52.5</v>
      </c>
      <c r="BQ73" s="1219"/>
      <c r="BR73" s="1219"/>
      <c r="BS73" s="1219"/>
      <c r="BT73" s="1219"/>
      <c r="BU73" s="1219"/>
      <c r="BV73" s="1219"/>
      <c r="BW73" s="1219"/>
      <c r="BX73" s="1219">
        <v>66.099999999999994</v>
      </c>
      <c r="BY73" s="1219"/>
      <c r="BZ73" s="1219"/>
      <c r="CA73" s="1219"/>
      <c r="CB73" s="1219"/>
      <c r="CC73" s="1219"/>
      <c r="CD73" s="1219"/>
      <c r="CE73" s="1219"/>
      <c r="CF73" s="1219">
        <v>50.5</v>
      </c>
      <c r="CG73" s="1219"/>
      <c r="CH73" s="1219"/>
      <c r="CI73" s="1219"/>
      <c r="CJ73" s="1219"/>
      <c r="CK73" s="1219"/>
      <c r="CL73" s="1219"/>
      <c r="CM73" s="1219"/>
      <c r="CN73" s="1219">
        <v>35.1</v>
      </c>
      <c r="CO73" s="1219"/>
      <c r="CP73" s="1219"/>
      <c r="CQ73" s="1219"/>
      <c r="CR73" s="1219"/>
      <c r="CS73" s="1219"/>
      <c r="CT73" s="1219"/>
      <c r="CU73" s="1219"/>
      <c r="CV73" s="1219">
        <v>12.7</v>
      </c>
      <c r="CW73" s="1219"/>
      <c r="CX73" s="1219"/>
      <c r="CY73" s="1219"/>
      <c r="CZ73" s="1219"/>
      <c r="DA73" s="1219"/>
      <c r="DB73" s="1219"/>
      <c r="DC73" s="1219"/>
    </row>
    <row r="74" spans="2:107" x14ac:dyDescent="0.15">
      <c r="B74" s="243"/>
      <c r="G74" s="1227"/>
      <c r="H74" s="1227"/>
      <c r="I74" s="1227"/>
      <c r="J74" s="1227"/>
      <c r="K74" s="1223"/>
      <c r="L74" s="1223"/>
      <c r="M74" s="1223"/>
      <c r="N74" s="1223"/>
      <c r="AM74" s="356"/>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x14ac:dyDescent="0.15">
      <c r="B75" s="243"/>
      <c r="G75" s="1227"/>
      <c r="H75" s="1227"/>
      <c r="I75" s="1225"/>
      <c r="J75" s="1225"/>
      <c r="K75" s="1226"/>
      <c r="L75" s="1226"/>
      <c r="M75" s="1226"/>
      <c r="N75" s="1226"/>
      <c r="AM75" s="356"/>
      <c r="AN75" s="1222"/>
      <c r="AO75" s="1222"/>
      <c r="AP75" s="1222"/>
      <c r="AQ75" s="1222"/>
      <c r="AR75" s="1222"/>
      <c r="AS75" s="1222"/>
      <c r="AT75" s="1222"/>
      <c r="AU75" s="1222"/>
      <c r="AV75" s="1222"/>
      <c r="AW75" s="1222"/>
      <c r="AX75" s="1222"/>
      <c r="AY75" s="1222"/>
      <c r="AZ75" s="1222"/>
      <c r="BA75" s="1222"/>
      <c r="BB75" s="1222" t="s">
        <v>613</v>
      </c>
      <c r="BC75" s="1222"/>
      <c r="BD75" s="1222"/>
      <c r="BE75" s="1222"/>
      <c r="BF75" s="1222"/>
      <c r="BG75" s="1222"/>
      <c r="BH75" s="1222"/>
      <c r="BI75" s="1222"/>
      <c r="BJ75" s="1222"/>
      <c r="BK75" s="1222"/>
      <c r="BL75" s="1222"/>
      <c r="BM75" s="1222"/>
      <c r="BN75" s="1222"/>
      <c r="BO75" s="1222"/>
      <c r="BP75" s="1219">
        <v>10</v>
      </c>
      <c r="BQ75" s="1219"/>
      <c r="BR75" s="1219"/>
      <c r="BS75" s="1219"/>
      <c r="BT75" s="1219"/>
      <c r="BU75" s="1219"/>
      <c r="BV75" s="1219"/>
      <c r="BW75" s="1219"/>
      <c r="BX75" s="1219">
        <v>9.5</v>
      </c>
      <c r="BY75" s="1219"/>
      <c r="BZ75" s="1219"/>
      <c r="CA75" s="1219"/>
      <c r="CB75" s="1219"/>
      <c r="CC75" s="1219"/>
      <c r="CD75" s="1219"/>
      <c r="CE75" s="1219"/>
      <c r="CF75" s="1219">
        <v>8.1</v>
      </c>
      <c r="CG75" s="1219"/>
      <c r="CH75" s="1219"/>
      <c r="CI75" s="1219"/>
      <c r="CJ75" s="1219"/>
      <c r="CK75" s="1219"/>
      <c r="CL75" s="1219"/>
      <c r="CM75" s="1219"/>
      <c r="CN75" s="1219">
        <v>7</v>
      </c>
      <c r="CO75" s="1219"/>
      <c r="CP75" s="1219"/>
      <c r="CQ75" s="1219"/>
      <c r="CR75" s="1219"/>
      <c r="CS75" s="1219"/>
      <c r="CT75" s="1219"/>
      <c r="CU75" s="1219"/>
      <c r="CV75" s="1219">
        <v>6</v>
      </c>
      <c r="CW75" s="1219"/>
      <c r="CX75" s="1219"/>
      <c r="CY75" s="1219"/>
      <c r="CZ75" s="1219"/>
      <c r="DA75" s="1219"/>
      <c r="DB75" s="1219"/>
      <c r="DC75" s="1219"/>
    </row>
    <row r="76" spans="2:107" x14ac:dyDescent="0.15">
      <c r="B76" s="243"/>
      <c r="G76" s="1227"/>
      <c r="H76" s="1227"/>
      <c r="I76" s="1225"/>
      <c r="J76" s="1225"/>
      <c r="K76" s="1226"/>
      <c r="L76" s="1226"/>
      <c r="M76" s="1226"/>
      <c r="N76" s="1226"/>
      <c r="AM76" s="356"/>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x14ac:dyDescent="0.15">
      <c r="B77" s="243"/>
      <c r="G77" s="1225"/>
      <c r="H77" s="1225"/>
      <c r="I77" s="1225"/>
      <c r="J77" s="1225"/>
      <c r="K77" s="1223"/>
      <c r="L77" s="1223"/>
      <c r="M77" s="1223"/>
      <c r="N77" s="1223"/>
      <c r="AN77" s="1224" t="s">
        <v>610</v>
      </c>
      <c r="AO77" s="1224"/>
      <c r="AP77" s="1224"/>
      <c r="AQ77" s="1224"/>
      <c r="AR77" s="1224"/>
      <c r="AS77" s="1224"/>
      <c r="AT77" s="1224"/>
      <c r="AU77" s="1224"/>
      <c r="AV77" s="1224"/>
      <c r="AW77" s="1224"/>
      <c r="AX77" s="1224"/>
      <c r="AY77" s="1224"/>
      <c r="AZ77" s="1224"/>
      <c r="BA77" s="1224"/>
      <c r="BB77" s="1222" t="s">
        <v>608</v>
      </c>
      <c r="BC77" s="1222"/>
      <c r="BD77" s="1222"/>
      <c r="BE77" s="1222"/>
      <c r="BF77" s="1222"/>
      <c r="BG77" s="1222"/>
      <c r="BH77" s="1222"/>
      <c r="BI77" s="1222"/>
      <c r="BJ77" s="1222"/>
      <c r="BK77" s="1222"/>
      <c r="BL77" s="1222"/>
      <c r="BM77" s="1222"/>
      <c r="BN77" s="1222"/>
      <c r="BO77" s="1222"/>
      <c r="BP77" s="1219">
        <v>31.3</v>
      </c>
      <c r="BQ77" s="1219"/>
      <c r="BR77" s="1219"/>
      <c r="BS77" s="1219"/>
      <c r="BT77" s="1219"/>
      <c r="BU77" s="1219"/>
      <c r="BV77" s="1219"/>
      <c r="BW77" s="1219"/>
      <c r="BX77" s="1219">
        <v>25.3</v>
      </c>
      <c r="BY77" s="1219"/>
      <c r="BZ77" s="1219"/>
      <c r="CA77" s="1219"/>
      <c r="CB77" s="1219"/>
      <c r="CC77" s="1219"/>
      <c r="CD77" s="1219"/>
      <c r="CE77" s="1219"/>
      <c r="CF77" s="1219">
        <v>25.5</v>
      </c>
      <c r="CG77" s="1219"/>
      <c r="CH77" s="1219"/>
      <c r="CI77" s="1219"/>
      <c r="CJ77" s="1219"/>
      <c r="CK77" s="1219"/>
      <c r="CL77" s="1219"/>
      <c r="CM77" s="1219"/>
      <c r="CN77" s="1219">
        <v>37.299999999999997</v>
      </c>
      <c r="CO77" s="1219"/>
      <c r="CP77" s="1219"/>
      <c r="CQ77" s="1219"/>
      <c r="CR77" s="1219"/>
      <c r="CS77" s="1219"/>
      <c r="CT77" s="1219"/>
      <c r="CU77" s="1219"/>
      <c r="CV77" s="1219">
        <v>25.1</v>
      </c>
      <c r="CW77" s="1219"/>
      <c r="CX77" s="1219"/>
      <c r="CY77" s="1219"/>
      <c r="CZ77" s="1219"/>
      <c r="DA77" s="1219"/>
      <c r="DB77" s="1219"/>
      <c r="DC77" s="1219"/>
    </row>
    <row r="78" spans="2:107" x14ac:dyDescent="0.15">
      <c r="B78" s="243"/>
      <c r="G78" s="1225"/>
      <c r="H78" s="1225"/>
      <c r="I78" s="1225"/>
      <c r="J78" s="1225"/>
      <c r="K78" s="1223"/>
      <c r="L78" s="1223"/>
      <c r="M78" s="1223"/>
      <c r="N78" s="1223"/>
      <c r="AN78" s="1224"/>
      <c r="AO78" s="1224"/>
      <c r="AP78" s="1224"/>
      <c r="AQ78" s="1224"/>
      <c r="AR78" s="1224"/>
      <c r="AS78" s="1224"/>
      <c r="AT78" s="1224"/>
      <c r="AU78" s="1224"/>
      <c r="AV78" s="1224"/>
      <c r="AW78" s="1224"/>
      <c r="AX78" s="1224"/>
      <c r="AY78" s="1224"/>
      <c r="AZ78" s="1224"/>
      <c r="BA78" s="1224"/>
      <c r="BB78" s="1222"/>
      <c r="BC78" s="1222"/>
      <c r="BD78" s="1222"/>
      <c r="BE78" s="1222"/>
      <c r="BF78" s="1222"/>
      <c r="BG78" s="1222"/>
      <c r="BH78" s="1222"/>
      <c r="BI78" s="1222"/>
      <c r="BJ78" s="1222"/>
      <c r="BK78" s="1222"/>
      <c r="BL78" s="1222"/>
      <c r="BM78" s="1222"/>
      <c r="BN78" s="1222"/>
      <c r="BO78" s="1222"/>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x14ac:dyDescent="0.15">
      <c r="B79" s="243"/>
      <c r="G79" s="1225"/>
      <c r="H79" s="1225"/>
      <c r="I79" s="1220"/>
      <c r="J79" s="1220"/>
      <c r="K79" s="1221"/>
      <c r="L79" s="1221"/>
      <c r="M79" s="1221"/>
      <c r="N79" s="1221"/>
      <c r="AN79" s="1224"/>
      <c r="AO79" s="1224"/>
      <c r="AP79" s="1224"/>
      <c r="AQ79" s="1224"/>
      <c r="AR79" s="1224"/>
      <c r="AS79" s="1224"/>
      <c r="AT79" s="1224"/>
      <c r="AU79" s="1224"/>
      <c r="AV79" s="1224"/>
      <c r="AW79" s="1224"/>
      <c r="AX79" s="1224"/>
      <c r="AY79" s="1224"/>
      <c r="AZ79" s="1224"/>
      <c r="BA79" s="1224"/>
      <c r="BB79" s="1222" t="s">
        <v>613</v>
      </c>
      <c r="BC79" s="1222"/>
      <c r="BD79" s="1222"/>
      <c r="BE79" s="1222"/>
      <c r="BF79" s="1222"/>
      <c r="BG79" s="1222"/>
      <c r="BH79" s="1222"/>
      <c r="BI79" s="1222"/>
      <c r="BJ79" s="1222"/>
      <c r="BK79" s="1222"/>
      <c r="BL79" s="1222"/>
      <c r="BM79" s="1222"/>
      <c r="BN79" s="1222"/>
      <c r="BO79" s="1222"/>
      <c r="BP79" s="1219">
        <v>7.2</v>
      </c>
      <c r="BQ79" s="1219"/>
      <c r="BR79" s="1219"/>
      <c r="BS79" s="1219"/>
      <c r="BT79" s="1219"/>
      <c r="BU79" s="1219"/>
      <c r="BV79" s="1219"/>
      <c r="BW79" s="1219"/>
      <c r="BX79" s="1219">
        <v>6.9</v>
      </c>
      <c r="BY79" s="1219"/>
      <c r="BZ79" s="1219"/>
      <c r="CA79" s="1219"/>
      <c r="CB79" s="1219"/>
      <c r="CC79" s="1219"/>
      <c r="CD79" s="1219"/>
      <c r="CE79" s="1219"/>
      <c r="CF79" s="1219">
        <v>6.6</v>
      </c>
      <c r="CG79" s="1219"/>
      <c r="CH79" s="1219"/>
      <c r="CI79" s="1219"/>
      <c r="CJ79" s="1219"/>
      <c r="CK79" s="1219"/>
      <c r="CL79" s="1219"/>
      <c r="CM79" s="1219"/>
      <c r="CN79" s="1219">
        <v>8.6</v>
      </c>
      <c r="CO79" s="1219"/>
      <c r="CP79" s="1219"/>
      <c r="CQ79" s="1219"/>
      <c r="CR79" s="1219"/>
      <c r="CS79" s="1219"/>
      <c r="CT79" s="1219"/>
      <c r="CU79" s="1219"/>
      <c r="CV79" s="1219">
        <v>8.3000000000000007</v>
      </c>
      <c r="CW79" s="1219"/>
      <c r="CX79" s="1219"/>
      <c r="CY79" s="1219"/>
      <c r="CZ79" s="1219"/>
      <c r="DA79" s="1219"/>
      <c r="DB79" s="1219"/>
      <c r="DC79" s="1219"/>
    </row>
    <row r="80" spans="2:107" x14ac:dyDescent="0.15">
      <c r="B80" s="243"/>
      <c r="G80" s="1225"/>
      <c r="H80" s="1225"/>
      <c r="I80" s="1220"/>
      <c r="J80" s="1220"/>
      <c r="K80" s="1221"/>
      <c r="L80" s="1221"/>
      <c r="M80" s="1221"/>
      <c r="N80" s="1221"/>
      <c r="AN80" s="1224"/>
      <c r="AO80" s="1224"/>
      <c r="AP80" s="1224"/>
      <c r="AQ80" s="1224"/>
      <c r="AR80" s="1224"/>
      <c r="AS80" s="1224"/>
      <c r="AT80" s="1224"/>
      <c r="AU80" s="1224"/>
      <c r="AV80" s="1224"/>
      <c r="AW80" s="1224"/>
      <c r="AX80" s="1224"/>
      <c r="AY80" s="1224"/>
      <c r="AZ80" s="1224"/>
      <c r="BA80" s="1224"/>
      <c r="BB80" s="1222"/>
      <c r="BC80" s="1222"/>
      <c r="BD80" s="1222"/>
      <c r="BE80" s="1222"/>
      <c r="BF80" s="1222"/>
      <c r="BG80" s="1222"/>
      <c r="BH80" s="1222"/>
      <c r="BI80" s="1222"/>
      <c r="BJ80" s="1222"/>
      <c r="BK80" s="1222"/>
      <c r="BL80" s="1222"/>
      <c r="BM80" s="1222"/>
      <c r="BN80" s="1222"/>
      <c r="BO80" s="1222"/>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x14ac:dyDescent="0.15">
      <c r="B81" s="243"/>
    </row>
    <row r="82" spans="2:109" ht="17.25" x14ac:dyDescent="0.15">
      <c r="B82" s="243"/>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24"/>
      <c r="C83" s="295"/>
      <c r="D83" s="295"/>
      <c r="E83" s="295"/>
      <c r="F83" s="295"/>
      <c r="G83" s="295"/>
      <c r="H83" s="295"/>
      <c r="I83" s="295"/>
      <c r="J83" s="295"/>
      <c r="K83" s="295"/>
      <c r="L83" s="295"/>
      <c r="M83" s="295"/>
      <c r="N83" s="295"/>
      <c r="O83" s="295"/>
      <c r="P83" s="295"/>
      <c r="Q83" s="295"/>
      <c r="R83" s="295"/>
      <c r="S83" s="295"/>
      <c r="T83" s="295"/>
      <c r="U83" s="295"/>
      <c r="V83" s="295"/>
      <c r="W83" s="295"/>
      <c r="X83" s="295"/>
      <c r="Y83" s="295"/>
      <c r="Z83" s="295"/>
      <c r="AA83" s="295"/>
      <c r="AB83" s="295"/>
      <c r="AC83" s="295"/>
      <c r="AD83" s="295"/>
      <c r="AE83" s="295"/>
      <c r="AF83" s="295"/>
      <c r="AG83" s="295"/>
      <c r="AH83" s="295"/>
      <c r="AI83" s="295"/>
      <c r="AJ83" s="295"/>
      <c r="AK83" s="295"/>
      <c r="AL83" s="295"/>
      <c r="AM83" s="295"/>
      <c r="AN83" s="295"/>
      <c r="AO83" s="295"/>
      <c r="AP83" s="295"/>
      <c r="AQ83" s="295"/>
      <c r="AR83" s="295"/>
      <c r="AS83" s="295"/>
      <c r="AT83" s="295"/>
      <c r="AU83" s="295"/>
      <c r="AV83" s="295"/>
      <c r="AW83" s="295"/>
      <c r="AX83" s="295"/>
      <c r="AY83" s="295"/>
      <c r="AZ83" s="295"/>
      <c r="BA83" s="295"/>
      <c r="BB83" s="295"/>
      <c r="BC83" s="295"/>
      <c r="BD83" s="295"/>
      <c r="BE83" s="295"/>
      <c r="BF83" s="295"/>
      <c r="BG83" s="295"/>
      <c r="BH83" s="295"/>
      <c r="BI83" s="295"/>
      <c r="BJ83" s="295"/>
      <c r="BK83" s="295"/>
      <c r="BL83" s="295"/>
      <c r="BM83" s="295"/>
      <c r="BN83" s="295"/>
      <c r="BO83" s="295"/>
      <c r="BP83" s="295"/>
      <c r="BQ83" s="295"/>
      <c r="BR83" s="295"/>
      <c r="BS83" s="295"/>
      <c r="BT83" s="295"/>
      <c r="BU83" s="295"/>
      <c r="BV83" s="295"/>
      <c r="BW83" s="295"/>
      <c r="BX83" s="295"/>
      <c r="BY83" s="295"/>
      <c r="BZ83" s="295"/>
      <c r="CA83" s="295"/>
      <c r="CB83" s="295"/>
      <c r="CC83" s="295"/>
      <c r="CD83" s="295"/>
      <c r="CE83" s="295"/>
      <c r="CF83" s="295"/>
      <c r="CG83" s="295"/>
      <c r="CH83" s="295"/>
      <c r="CI83" s="295"/>
      <c r="CJ83" s="295"/>
      <c r="CK83" s="295"/>
      <c r="CL83" s="295"/>
      <c r="CM83" s="295"/>
      <c r="CN83" s="295"/>
      <c r="CO83" s="295"/>
      <c r="CP83" s="295"/>
      <c r="CQ83" s="295"/>
      <c r="CR83" s="295"/>
      <c r="CS83" s="295"/>
      <c r="CT83" s="295"/>
      <c r="CU83" s="295"/>
      <c r="CV83" s="295"/>
      <c r="CW83" s="295"/>
      <c r="CX83" s="295"/>
      <c r="CY83" s="295"/>
      <c r="CZ83" s="295"/>
      <c r="DA83" s="295"/>
      <c r="DB83" s="295"/>
      <c r="DC83" s="295"/>
      <c r="DD83" s="325"/>
    </row>
    <row r="84" spans="2:109" x14ac:dyDescent="0.15">
      <c r="DD84" s="239"/>
      <c r="DE84" s="239"/>
    </row>
    <row r="85" spans="2:109" x14ac:dyDescent="0.15">
      <c r="DD85" s="239"/>
      <c r="DE85" s="239"/>
    </row>
  </sheetData>
  <sheetProtection algorithmName="SHA-512" hashValue="p8E8nFG4SYjEiJPYA55Fb+9USJqD+ddH/v93BjdiOZT/+X3KBDKIvu2Bi7sBHXkHsncSYU5+lx0YasmV+tsHig==" saltValue="5K6UYnMaofUnpjGq3G6wo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3137D-7EAA-4130-A301-7961835C23DB}">
  <sheetPr>
    <pageSetUpPr fitToPage="1"/>
  </sheetPr>
  <dimension ref="A1:DR125"/>
  <sheetViews>
    <sheetView showGridLines="0" zoomScaleNormal="100" zoomScaleSheetLayoutView="70" workbookViewId="0">
      <selection activeCell="AN43" sqref="AN43:DC47"/>
    </sheetView>
  </sheetViews>
  <sheetFormatPr defaultColWidth="0" defaultRowHeight="13.5" customHeight="1" zeroHeight="1" x14ac:dyDescent="0.15"/>
  <cols>
    <col min="1" max="34" width="2.5" style="238" customWidth="1"/>
    <col min="35" max="122" width="2.5" style="237" customWidth="1"/>
    <col min="123" max="16384" width="2.5" style="237" hidden="1"/>
  </cols>
  <sheetData>
    <row r="1" spans="1:34" ht="13.5" customHeight="1" x14ac:dyDescent="0.15">
      <c r="A1" s="237"/>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row>
    <row r="2" spans="1:34" x14ac:dyDescent="0.15">
      <c r="S2" s="237"/>
      <c r="AH2" s="237"/>
    </row>
    <row r="3" spans="1:34" x14ac:dyDescent="0.15">
      <c r="C3" s="237"/>
      <c r="D3" s="237"/>
      <c r="E3" s="237"/>
      <c r="F3" s="237"/>
      <c r="G3" s="237"/>
      <c r="H3" s="237"/>
      <c r="I3" s="237"/>
      <c r="J3" s="237"/>
      <c r="K3" s="237"/>
      <c r="L3" s="237"/>
      <c r="M3" s="237"/>
      <c r="N3" s="237"/>
      <c r="O3" s="237"/>
      <c r="P3" s="237"/>
      <c r="Q3" s="237"/>
      <c r="R3" s="237"/>
      <c r="S3" s="237"/>
      <c r="U3" s="237"/>
      <c r="V3" s="237"/>
      <c r="W3" s="237"/>
      <c r="X3" s="237"/>
      <c r="Y3" s="237"/>
      <c r="Z3" s="237"/>
      <c r="AA3" s="237"/>
      <c r="AB3" s="237"/>
      <c r="AC3" s="237"/>
      <c r="AD3" s="237"/>
      <c r="AE3" s="237"/>
      <c r="AF3" s="237"/>
      <c r="AG3" s="237"/>
      <c r="AH3" s="237"/>
    </row>
    <row r="4" spans="1:34" x14ac:dyDescent="0.15"/>
    <row r="5" spans="1:34" x14ac:dyDescent="0.15"/>
    <row r="6" spans="1:34" x14ac:dyDescent="0.15"/>
    <row r="7" spans="1:34" x14ac:dyDescent="0.15"/>
    <row r="8" spans="1:34" x14ac:dyDescent="0.15"/>
    <row r="9" spans="1:34" x14ac:dyDescent="0.15">
      <c r="AH9" s="237"/>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7"/>
    </row>
    <row r="18" spans="12:34" x14ac:dyDescent="0.15"/>
    <row r="19" spans="12:34" x14ac:dyDescent="0.15"/>
    <row r="20" spans="12:34" x14ac:dyDescent="0.15">
      <c r="AH20" s="237"/>
    </row>
    <row r="21" spans="12:34" x14ac:dyDescent="0.15">
      <c r="AH21" s="237"/>
    </row>
    <row r="22" spans="12:34" x14ac:dyDescent="0.15"/>
    <row r="23" spans="12:34" x14ac:dyDescent="0.15"/>
    <row r="24" spans="12:34" x14ac:dyDescent="0.15">
      <c r="Q24" s="237"/>
    </row>
    <row r="25" spans="12:34" x14ac:dyDescent="0.15"/>
    <row r="26" spans="12:34" x14ac:dyDescent="0.15"/>
    <row r="27" spans="12:34" x14ac:dyDescent="0.15"/>
    <row r="28" spans="12:34" x14ac:dyDescent="0.15">
      <c r="O28" s="237"/>
      <c r="T28" s="237"/>
      <c r="AH28" s="237"/>
    </row>
    <row r="29" spans="12:34" x14ac:dyDescent="0.15"/>
    <row r="30" spans="12:34" x14ac:dyDescent="0.15"/>
    <row r="31" spans="12:34" x14ac:dyDescent="0.15">
      <c r="Q31" s="237"/>
    </row>
    <row r="32" spans="12:34" x14ac:dyDescent="0.15">
      <c r="L32" s="237"/>
    </row>
    <row r="33" spans="2:34" x14ac:dyDescent="0.15">
      <c r="C33" s="237"/>
      <c r="E33" s="237"/>
      <c r="G33" s="237"/>
      <c r="I33" s="237"/>
      <c r="X33" s="237"/>
    </row>
    <row r="34" spans="2:34" x14ac:dyDescent="0.15">
      <c r="B34" s="237"/>
      <c r="P34" s="237"/>
      <c r="R34" s="237"/>
      <c r="T34" s="237"/>
    </row>
    <row r="35" spans="2:34" x14ac:dyDescent="0.15">
      <c r="D35" s="237"/>
      <c r="W35" s="237"/>
      <c r="AC35" s="237"/>
      <c r="AD35" s="237"/>
      <c r="AE35" s="237"/>
      <c r="AF35" s="237"/>
      <c r="AG35" s="237"/>
      <c r="AH35" s="237"/>
    </row>
    <row r="36" spans="2:34" x14ac:dyDescent="0.15">
      <c r="H36" s="237"/>
      <c r="J36" s="237"/>
      <c r="K36" s="237"/>
      <c r="M36" s="237"/>
      <c r="Y36" s="237"/>
      <c r="Z36" s="237"/>
      <c r="AA36" s="237"/>
      <c r="AB36" s="237"/>
      <c r="AC36" s="237"/>
      <c r="AD36" s="237"/>
      <c r="AE36" s="237"/>
      <c r="AF36" s="237"/>
      <c r="AG36" s="237"/>
      <c r="AH36" s="237"/>
    </row>
    <row r="37" spans="2:34" x14ac:dyDescent="0.15">
      <c r="AH37" s="237"/>
    </row>
    <row r="38" spans="2:34" x14ac:dyDescent="0.15">
      <c r="AG38" s="237"/>
      <c r="AH38" s="237"/>
    </row>
    <row r="39" spans="2:34" x14ac:dyDescent="0.15"/>
    <row r="40" spans="2:34" x14ac:dyDescent="0.15">
      <c r="X40" s="237"/>
    </row>
    <row r="41" spans="2:34" x14ac:dyDescent="0.15">
      <c r="R41" s="237"/>
    </row>
    <row r="42" spans="2:34" x14ac:dyDescent="0.15">
      <c r="W42" s="237"/>
    </row>
    <row r="43" spans="2:34" x14ac:dyDescent="0.15">
      <c r="Y43" s="237"/>
      <c r="Z43" s="237"/>
      <c r="AA43" s="237"/>
      <c r="AB43" s="237"/>
      <c r="AC43" s="237"/>
      <c r="AD43" s="237"/>
      <c r="AE43" s="237"/>
      <c r="AF43" s="237"/>
      <c r="AG43" s="237"/>
      <c r="AH43" s="237"/>
    </row>
    <row r="44" spans="2:34" x14ac:dyDescent="0.15">
      <c r="AH44" s="237"/>
    </row>
    <row r="45" spans="2:34" x14ac:dyDescent="0.15">
      <c r="X45" s="237"/>
    </row>
    <row r="46" spans="2:34" x14ac:dyDescent="0.15"/>
    <row r="47" spans="2:34" x14ac:dyDescent="0.15"/>
    <row r="48" spans="2:34" x14ac:dyDescent="0.15">
      <c r="W48" s="237"/>
      <c r="Y48" s="237"/>
      <c r="Z48" s="237"/>
      <c r="AA48" s="237"/>
      <c r="AB48" s="237"/>
      <c r="AC48" s="237"/>
      <c r="AD48" s="237"/>
      <c r="AE48" s="237"/>
      <c r="AF48" s="237"/>
      <c r="AG48" s="237"/>
      <c r="AH48" s="237"/>
    </row>
    <row r="49" spans="28:34" x14ac:dyDescent="0.15"/>
    <row r="50" spans="28:34" x14ac:dyDescent="0.15">
      <c r="AE50" s="237"/>
      <c r="AF50" s="237"/>
      <c r="AG50" s="237"/>
      <c r="AH50" s="237"/>
    </row>
    <row r="51" spans="28:34" x14ac:dyDescent="0.15">
      <c r="AC51" s="237"/>
      <c r="AD51" s="237"/>
      <c r="AE51" s="237"/>
      <c r="AF51" s="237"/>
      <c r="AG51" s="237"/>
      <c r="AH51" s="237"/>
    </row>
    <row r="52" spans="28:34" x14ac:dyDescent="0.15"/>
    <row r="53" spans="28:34" x14ac:dyDescent="0.15">
      <c r="AF53" s="237"/>
      <c r="AG53" s="237"/>
      <c r="AH53" s="237"/>
    </row>
    <row r="54" spans="28:34" x14ac:dyDescent="0.15">
      <c r="AH54" s="237"/>
    </row>
    <row r="55" spans="28:34" x14ac:dyDescent="0.15"/>
    <row r="56" spans="28:34" x14ac:dyDescent="0.15">
      <c r="AB56" s="237"/>
      <c r="AC56" s="237"/>
      <c r="AD56" s="237"/>
      <c r="AE56" s="237"/>
      <c r="AF56" s="237"/>
      <c r="AG56" s="237"/>
      <c r="AH56" s="237"/>
    </row>
    <row r="57" spans="28:34" x14ac:dyDescent="0.15">
      <c r="AH57" s="237"/>
    </row>
    <row r="58" spans="28:34" x14ac:dyDescent="0.15">
      <c r="AH58" s="237"/>
    </row>
    <row r="59" spans="28:34" x14ac:dyDescent="0.15"/>
    <row r="60" spans="28:34" x14ac:dyDescent="0.15"/>
    <row r="61" spans="28:34" x14ac:dyDescent="0.15"/>
    <row r="62" spans="28:34" x14ac:dyDescent="0.15"/>
    <row r="63" spans="28:34" x14ac:dyDescent="0.15">
      <c r="AH63" s="237"/>
    </row>
    <row r="64" spans="28:34" x14ac:dyDescent="0.15">
      <c r="AG64" s="237"/>
      <c r="AH64" s="237"/>
    </row>
    <row r="65" spans="28:34" x14ac:dyDescent="0.15"/>
    <row r="66" spans="28:34" x14ac:dyDescent="0.15"/>
    <row r="67" spans="28:34" x14ac:dyDescent="0.15"/>
    <row r="68" spans="28:34" x14ac:dyDescent="0.15">
      <c r="AB68" s="237"/>
      <c r="AC68" s="237"/>
      <c r="AD68" s="237"/>
      <c r="AE68" s="237"/>
      <c r="AF68" s="237"/>
      <c r="AG68" s="237"/>
      <c r="AH68" s="237"/>
    </row>
    <row r="69" spans="28:34" x14ac:dyDescent="0.15">
      <c r="AF69" s="237"/>
      <c r="AG69" s="237"/>
      <c r="AH69" s="237"/>
    </row>
    <row r="70" spans="28:34" x14ac:dyDescent="0.15"/>
    <row r="71" spans="28:34" x14ac:dyDescent="0.15"/>
    <row r="72" spans="28:34" x14ac:dyDescent="0.15"/>
    <row r="73" spans="28:34" x14ac:dyDescent="0.15"/>
    <row r="74" spans="28:34" x14ac:dyDescent="0.15"/>
    <row r="75" spans="28:34" x14ac:dyDescent="0.15">
      <c r="AH75" s="237"/>
    </row>
    <row r="76" spans="28:34" x14ac:dyDescent="0.15">
      <c r="AF76" s="237"/>
      <c r="AG76" s="237"/>
      <c r="AH76" s="237"/>
    </row>
    <row r="77" spans="28:34" x14ac:dyDescent="0.15">
      <c r="AG77" s="237"/>
      <c r="AH77" s="237"/>
    </row>
    <row r="78" spans="28:34" x14ac:dyDescent="0.15"/>
    <row r="79" spans="28:34" x14ac:dyDescent="0.15"/>
    <row r="80" spans="28:34" x14ac:dyDescent="0.15"/>
    <row r="81" spans="25:34" x14ac:dyDescent="0.15"/>
    <row r="82" spans="25:34" x14ac:dyDescent="0.15">
      <c r="Y82" s="237"/>
    </row>
    <row r="83" spans="25:34" x14ac:dyDescent="0.15">
      <c r="Y83" s="237"/>
      <c r="Z83" s="237"/>
      <c r="AA83" s="237"/>
      <c r="AB83" s="237"/>
      <c r="AC83" s="237"/>
      <c r="AD83" s="237"/>
      <c r="AE83" s="237"/>
      <c r="AF83" s="237"/>
      <c r="AG83" s="237"/>
      <c r="AH83" s="237"/>
    </row>
    <row r="84" spans="25:34" x14ac:dyDescent="0.15"/>
    <row r="85" spans="25:34" x14ac:dyDescent="0.15"/>
    <row r="86" spans="25:34" x14ac:dyDescent="0.15"/>
    <row r="87" spans="25:34" x14ac:dyDescent="0.15"/>
    <row r="88" spans="25:34" x14ac:dyDescent="0.15">
      <c r="AH88" s="23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7"/>
      <c r="AG94" s="237"/>
      <c r="AH94" s="237"/>
    </row>
    <row r="95" spans="25:34" ht="13.5" customHeight="1" x14ac:dyDescent="0.15">
      <c r="AH95" s="23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7"/>
    </row>
    <row r="102" spans="33:34" ht="13.5" customHeight="1" x14ac:dyDescent="0.15"/>
    <row r="103" spans="33:34" ht="13.5" customHeight="1" x14ac:dyDescent="0.15"/>
    <row r="104" spans="33:34" ht="13.5" customHeight="1" x14ac:dyDescent="0.15">
      <c r="AG104" s="237"/>
      <c r="AH104" s="23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37"/>
    </row>
    <row r="117" spans="34:122" ht="13.5" customHeight="1" x14ac:dyDescent="0.15"/>
    <row r="118" spans="34:122" ht="13.5" customHeight="1" x14ac:dyDescent="0.15"/>
    <row r="119" spans="34:122" ht="13.5" customHeight="1" x14ac:dyDescent="0.15"/>
    <row r="120" spans="34:122" ht="13.5" customHeight="1" x14ac:dyDescent="0.15">
      <c r="AH120" s="237"/>
    </row>
    <row r="121" spans="34:122" ht="13.5" customHeight="1" x14ac:dyDescent="0.15">
      <c r="AH121" s="237"/>
    </row>
    <row r="122" spans="34:122" ht="13.5" customHeight="1" x14ac:dyDescent="0.15"/>
    <row r="123" spans="34:122" ht="13.5" customHeight="1" x14ac:dyDescent="0.15"/>
    <row r="124" spans="34:122" ht="13.5" customHeight="1" x14ac:dyDescent="0.15"/>
    <row r="125" spans="34:122" ht="13.5" customHeight="1" x14ac:dyDescent="0.15">
      <c r="DR125" s="237" t="s">
        <v>438</v>
      </c>
    </row>
  </sheetData>
  <sheetProtection algorithmName="SHA-512" hashValue="vhGk+7LxoK1uJ1YshD0xVPaZFG6IrbLTpoKvxr+aywqInx9J5X+D1QR2bUFbczGPzqWwTDuSyiKKLjL1ayKk1g==" saltValue="D2leS/Pgki+9s/5K5d6Gx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2B5A2-47A3-4D41-A10C-D151112083D7}">
  <sheetPr>
    <pageSetUpPr fitToPage="1"/>
  </sheetPr>
  <dimension ref="A1:DR125"/>
  <sheetViews>
    <sheetView showGridLines="0" topLeftCell="A73" zoomScaleNormal="100" zoomScaleSheetLayoutView="55" workbookViewId="0">
      <selection activeCell="AN43" sqref="AN43:DC47"/>
    </sheetView>
  </sheetViews>
  <sheetFormatPr defaultColWidth="0" defaultRowHeight="13.5" customHeight="1" zeroHeight="1" x14ac:dyDescent="0.15"/>
  <cols>
    <col min="1" max="34" width="2.5" style="238" customWidth="1"/>
    <col min="35" max="122" width="2.5" style="237" customWidth="1"/>
    <col min="123" max="16384" width="2.5" style="237" hidden="1"/>
  </cols>
  <sheetData>
    <row r="1" spans="2:34" ht="13.5" customHeight="1" x14ac:dyDescent="0.15">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row>
    <row r="2" spans="2:34" x14ac:dyDescent="0.15">
      <c r="S2" s="237"/>
      <c r="AH2" s="237"/>
    </row>
    <row r="3" spans="2:34" x14ac:dyDescent="0.15">
      <c r="C3" s="237"/>
      <c r="D3" s="237"/>
      <c r="E3" s="237"/>
      <c r="F3" s="237"/>
      <c r="G3" s="237"/>
      <c r="H3" s="237"/>
      <c r="I3" s="237"/>
      <c r="J3" s="237"/>
      <c r="K3" s="237"/>
      <c r="L3" s="237"/>
      <c r="M3" s="237"/>
      <c r="N3" s="237"/>
      <c r="O3" s="237"/>
      <c r="P3" s="237"/>
      <c r="Q3" s="237"/>
      <c r="R3" s="237"/>
      <c r="S3" s="237"/>
      <c r="U3" s="237"/>
      <c r="V3" s="237"/>
      <c r="W3" s="237"/>
      <c r="X3" s="237"/>
      <c r="Y3" s="237"/>
      <c r="Z3" s="237"/>
      <c r="AA3" s="237"/>
      <c r="AB3" s="237"/>
      <c r="AC3" s="237"/>
      <c r="AD3" s="237"/>
      <c r="AE3" s="237"/>
      <c r="AF3" s="237"/>
      <c r="AG3" s="237"/>
      <c r="AH3" s="237"/>
    </row>
    <row r="4" spans="2:34" x14ac:dyDescent="0.15"/>
    <row r="5" spans="2:34" x14ac:dyDescent="0.15"/>
    <row r="6" spans="2:34" x14ac:dyDescent="0.15"/>
    <row r="7" spans="2:34" x14ac:dyDescent="0.15"/>
    <row r="8" spans="2:34" x14ac:dyDescent="0.15"/>
    <row r="9" spans="2:34" x14ac:dyDescent="0.15">
      <c r="AH9" s="237"/>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37"/>
    </row>
    <row r="18" spans="12:34" x14ac:dyDescent="0.15"/>
    <row r="19" spans="12:34" x14ac:dyDescent="0.15"/>
    <row r="20" spans="12:34" x14ac:dyDescent="0.15">
      <c r="AH20" s="237"/>
    </row>
    <row r="21" spans="12:34" x14ac:dyDescent="0.15">
      <c r="AH21" s="237"/>
    </row>
    <row r="22" spans="12:34" x14ac:dyDescent="0.15"/>
    <row r="23" spans="12:34" x14ac:dyDescent="0.15"/>
    <row r="24" spans="12:34" x14ac:dyDescent="0.15">
      <c r="Q24" s="237"/>
    </row>
    <row r="25" spans="12:34" x14ac:dyDescent="0.15"/>
    <row r="26" spans="12:34" x14ac:dyDescent="0.15"/>
    <row r="27" spans="12:34" x14ac:dyDescent="0.15"/>
    <row r="28" spans="12:34" x14ac:dyDescent="0.15">
      <c r="O28" s="237"/>
      <c r="T28" s="237"/>
      <c r="AH28" s="237"/>
    </row>
    <row r="29" spans="12:34" x14ac:dyDescent="0.15"/>
    <row r="30" spans="12:34" x14ac:dyDescent="0.15"/>
    <row r="31" spans="12:34" x14ac:dyDescent="0.15">
      <c r="Q31" s="237"/>
    </row>
    <row r="32" spans="12:34" x14ac:dyDescent="0.15">
      <c r="L32" s="237"/>
    </row>
    <row r="33" spans="2:34" x14ac:dyDescent="0.15">
      <c r="C33" s="237"/>
      <c r="E33" s="237"/>
      <c r="G33" s="237"/>
      <c r="I33" s="237"/>
      <c r="X33" s="237"/>
    </row>
    <row r="34" spans="2:34" x14ac:dyDescent="0.15">
      <c r="B34" s="237"/>
      <c r="P34" s="237"/>
      <c r="R34" s="237"/>
      <c r="T34" s="237"/>
    </row>
    <row r="35" spans="2:34" x14ac:dyDescent="0.15">
      <c r="D35" s="237"/>
      <c r="W35" s="237"/>
      <c r="AC35" s="237"/>
      <c r="AD35" s="237"/>
      <c r="AE35" s="237"/>
      <c r="AF35" s="237"/>
      <c r="AG35" s="237"/>
      <c r="AH35" s="237"/>
    </row>
    <row r="36" spans="2:34" x14ac:dyDescent="0.15">
      <c r="H36" s="237"/>
      <c r="J36" s="237"/>
      <c r="K36" s="237"/>
      <c r="M36" s="237"/>
      <c r="Y36" s="237"/>
      <c r="Z36" s="237"/>
      <c r="AA36" s="237"/>
      <c r="AB36" s="237"/>
      <c r="AC36" s="237"/>
      <c r="AD36" s="237"/>
      <c r="AE36" s="237"/>
      <c r="AF36" s="237"/>
      <c r="AG36" s="237"/>
      <c r="AH36" s="237"/>
    </row>
    <row r="37" spans="2:34" x14ac:dyDescent="0.15">
      <c r="AH37" s="237"/>
    </row>
    <row r="38" spans="2:34" x14ac:dyDescent="0.15">
      <c r="AG38" s="237"/>
      <c r="AH38" s="237"/>
    </row>
    <row r="39" spans="2:34" x14ac:dyDescent="0.15"/>
    <row r="40" spans="2:34" x14ac:dyDescent="0.15">
      <c r="X40" s="237"/>
    </row>
    <row r="41" spans="2:34" x14ac:dyDescent="0.15">
      <c r="R41" s="237"/>
    </row>
    <row r="42" spans="2:34" x14ac:dyDescent="0.15">
      <c r="W42" s="237"/>
    </row>
    <row r="43" spans="2:34" x14ac:dyDescent="0.15">
      <c r="Y43" s="237"/>
      <c r="Z43" s="237"/>
      <c r="AA43" s="237"/>
      <c r="AB43" s="237"/>
      <c r="AC43" s="237"/>
      <c r="AD43" s="237"/>
      <c r="AE43" s="237"/>
      <c r="AF43" s="237"/>
      <c r="AG43" s="237"/>
      <c r="AH43" s="237"/>
    </row>
    <row r="44" spans="2:34" x14ac:dyDescent="0.15">
      <c r="AH44" s="237"/>
    </row>
    <row r="45" spans="2:34" x14ac:dyDescent="0.15">
      <c r="X45" s="237"/>
    </row>
    <row r="46" spans="2:34" x14ac:dyDescent="0.15"/>
    <row r="47" spans="2:34" x14ac:dyDescent="0.15"/>
    <row r="48" spans="2:34" x14ac:dyDescent="0.15">
      <c r="W48" s="237"/>
      <c r="Y48" s="237"/>
      <c r="Z48" s="237"/>
      <c r="AA48" s="237"/>
      <c r="AB48" s="237"/>
      <c r="AC48" s="237"/>
      <c r="AD48" s="237"/>
      <c r="AE48" s="237"/>
      <c r="AF48" s="237"/>
      <c r="AG48" s="237"/>
      <c r="AH48" s="237"/>
    </row>
    <row r="49" spans="28:34" x14ac:dyDescent="0.15"/>
    <row r="50" spans="28:34" x14ac:dyDescent="0.15">
      <c r="AE50" s="237"/>
      <c r="AF50" s="237"/>
      <c r="AG50" s="237"/>
      <c r="AH50" s="237"/>
    </row>
    <row r="51" spans="28:34" x14ac:dyDescent="0.15">
      <c r="AC51" s="237"/>
      <c r="AD51" s="237"/>
      <c r="AE51" s="237"/>
      <c r="AF51" s="237"/>
      <c r="AG51" s="237"/>
      <c r="AH51" s="237"/>
    </row>
    <row r="52" spans="28:34" x14ac:dyDescent="0.15"/>
    <row r="53" spans="28:34" x14ac:dyDescent="0.15">
      <c r="AF53" s="237"/>
      <c r="AG53" s="237"/>
      <c r="AH53" s="237"/>
    </row>
    <row r="54" spans="28:34" x14ac:dyDescent="0.15">
      <c r="AH54" s="237"/>
    </row>
    <row r="55" spans="28:34" x14ac:dyDescent="0.15"/>
    <row r="56" spans="28:34" x14ac:dyDescent="0.15">
      <c r="AB56" s="237"/>
      <c r="AC56" s="237"/>
      <c r="AD56" s="237"/>
      <c r="AE56" s="237"/>
      <c r="AF56" s="237"/>
      <c r="AG56" s="237"/>
      <c r="AH56" s="237"/>
    </row>
    <row r="57" spans="28:34" x14ac:dyDescent="0.15">
      <c r="AH57" s="237"/>
    </row>
    <row r="58" spans="28:34" x14ac:dyDescent="0.15">
      <c r="AH58" s="237"/>
    </row>
    <row r="59" spans="28:34" x14ac:dyDescent="0.15">
      <c r="AG59" s="237"/>
      <c r="AH59" s="237"/>
    </row>
    <row r="60" spans="28:34" x14ac:dyDescent="0.15"/>
    <row r="61" spans="28:34" x14ac:dyDescent="0.15"/>
    <row r="62" spans="28:34" x14ac:dyDescent="0.15"/>
    <row r="63" spans="28:34" x14ac:dyDescent="0.15">
      <c r="AH63" s="237"/>
    </row>
    <row r="64" spans="28:34" x14ac:dyDescent="0.15">
      <c r="AG64" s="237"/>
      <c r="AH64" s="237"/>
    </row>
    <row r="65" spans="28:34" x14ac:dyDescent="0.15"/>
    <row r="66" spans="28:34" x14ac:dyDescent="0.15"/>
    <row r="67" spans="28:34" x14ac:dyDescent="0.15"/>
    <row r="68" spans="28:34" x14ac:dyDescent="0.15">
      <c r="AB68" s="237"/>
      <c r="AC68" s="237"/>
      <c r="AD68" s="237"/>
      <c r="AE68" s="237"/>
      <c r="AF68" s="237"/>
      <c r="AG68" s="237"/>
      <c r="AH68" s="237"/>
    </row>
    <row r="69" spans="28:34" x14ac:dyDescent="0.15">
      <c r="AF69" s="237"/>
      <c r="AG69" s="237"/>
      <c r="AH69" s="237"/>
    </row>
    <row r="70" spans="28:34" x14ac:dyDescent="0.15"/>
    <row r="71" spans="28:34" x14ac:dyDescent="0.15"/>
    <row r="72" spans="28:34" x14ac:dyDescent="0.15"/>
    <row r="73" spans="28:34" x14ac:dyDescent="0.15"/>
    <row r="74" spans="28:34" x14ac:dyDescent="0.15"/>
    <row r="75" spans="28:34" x14ac:dyDescent="0.15">
      <c r="AH75" s="237"/>
    </row>
    <row r="76" spans="28:34" x14ac:dyDescent="0.15">
      <c r="AF76" s="237"/>
      <c r="AG76" s="237"/>
      <c r="AH76" s="237"/>
    </row>
    <row r="77" spans="28:34" x14ac:dyDescent="0.15">
      <c r="AG77" s="237"/>
      <c r="AH77" s="237"/>
    </row>
    <row r="78" spans="28:34" x14ac:dyDescent="0.15"/>
    <row r="79" spans="28:34" x14ac:dyDescent="0.15"/>
    <row r="80" spans="28:34" x14ac:dyDescent="0.15"/>
    <row r="81" spans="25:34" x14ac:dyDescent="0.15"/>
    <row r="82" spans="25:34" x14ac:dyDescent="0.15">
      <c r="Y82" s="237"/>
    </row>
    <row r="83" spans="25:34" x14ac:dyDescent="0.15">
      <c r="Y83" s="237"/>
      <c r="Z83" s="237"/>
      <c r="AA83" s="237"/>
      <c r="AB83" s="237"/>
      <c r="AC83" s="237"/>
      <c r="AD83" s="237"/>
      <c r="AE83" s="237"/>
      <c r="AF83" s="237"/>
      <c r="AG83" s="237"/>
      <c r="AH83" s="237"/>
    </row>
    <row r="84" spans="25:34" x14ac:dyDescent="0.15"/>
    <row r="85" spans="25:34" x14ac:dyDescent="0.15"/>
    <row r="86" spans="25:34" x14ac:dyDescent="0.15"/>
    <row r="87" spans="25:34" x14ac:dyDescent="0.15"/>
    <row r="88" spans="25:34" x14ac:dyDescent="0.15">
      <c r="AH88" s="23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7"/>
      <c r="AG94" s="237"/>
      <c r="AH94" s="237"/>
    </row>
    <row r="95" spans="25:34" ht="13.5" customHeight="1" x14ac:dyDescent="0.15">
      <c r="AH95" s="23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7"/>
    </row>
    <row r="102" spans="33:34" ht="13.5" customHeight="1" x14ac:dyDescent="0.15"/>
    <row r="103" spans="33:34" ht="13.5" customHeight="1" x14ac:dyDescent="0.15"/>
    <row r="104" spans="33:34" ht="13.5" customHeight="1" x14ac:dyDescent="0.15">
      <c r="AG104" s="237"/>
      <c r="AH104" s="23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37"/>
    </row>
    <row r="117" spans="34:122" ht="13.5" customHeight="1" x14ac:dyDescent="0.15"/>
    <row r="118" spans="34:122" ht="13.5" customHeight="1" x14ac:dyDescent="0.15"/>
    <row r="119" spans="34:122" ht="13.5" customHeight="1" x14ac:dyDescent="0.15"/>
    <row r="120" spans="34:122" ht="13.5" customHeight="1" x14ac:dyDescent="0.15">
      <c r="AH120" s="237"/>
    </row>
    <row r="121" spans="34:122" ht="13.5" customHeight="1" x14ac:dyDescent="0.15">
      <c r="AH121" s="237"/>
    </row>
    <row r="122" spans="34:122" ht="13.5" customHeight="1" x14ac:dyDescent="0.15"/>
    <row r="123" spans="34:122" ht="13.5" customHeight="1" x14ac:dyDescent="0.15"/>
    <row r="124" spans="34:122" ht="13.5" customHeight="1" x14ac:dyDescent="0.15"/>
    <row r="125" spans="34:122" ht="13.5" customHeight="1" x14ac:dyDescent="0.15">
      <c r="DR125" s="237" t="s">
        <v>438</v>
      </c>
    </row>
  </sheetData>
  <sheetProtection algorithmName="SHA-512" hashValue="GgktiwqlIg4mqweziyJBOJtw1fckzRgAut7yodfttNDIKHiZrrnwYymrEaXrD78d9T7GBSeOQS0fosxpk2Q6iQ==" saltValue="Xdc5h9vvMogAe1O7MkOSH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488</v>
      </c>
      <c r="G2" s="146"/>
      <c r="H2" s="147"/>
    </row>
    <row r="3" spans="1:8" x14ac:dyDescent="0.15">
      <c r="A3" s="143" t="s">
        <v>481</v>
      </c>
      <c r="B3" s="148"/>
      <c r="C3" s="149"/>
      <c r="D3" s="150">
        <v>21864</v>
      </c>
      <c r="E3" s="151"/>
      <c r="F3" s="152">
        <v>54110</v>
      </c>
      <c r="G3" s="153"/>
      <c r="H3" s="154"/>
    </row>
    <row r="4" spans="1:8" x14ac:dyDescent="0.15">
      <c r="A4" s="155"/>
      <c r="B4" s="156"/>
      <c r="C4" s="157"/>
      <c r="D4" s="158">
        <v>12308</v>
      </c>
      <c r="E4" s="159"/>
      <c r="F4" s="160">
        <v>30620</v>
      </c>
      <c r="G4" s="161"/>
      <c r="H4" s="162"/>
    </row>
    <row r="5" spans="1:8" x14ac:dyDescent="0.15">
      <c r="A5" s="143" t="s">
        <v>483</v>
      </c>
      <c r="B5" s="148"/>
      <c r="C5" s="149"/>
      <c r="D5" s="150">
        <v>26323</v>
      </c>
      <c r="E5" s="151"/>
      <c r="F5" s="152">
        <v>54684</v>
      </c>
      <c r="G5" s="153"/>
      <c r="H5" s="154"/>
    </row>
    <row r="6" spans="1:8" x14ac:dyDescent="0.15">
      <c r="A6" s="155"/>
      <c r="B6" s="156"/>
      <c r="C6" s="157"/>
      <c r="D6" s="158">
        <v>12145</v>
      </c>
      <c r="E6" s="159"/>
      <c r="F6" s="160">
        <v>32829</v>
      </c>
      <c r="G6" s="161"/>
      <c r="H6" s="162"/>
    </row>
    <row r="7" spans="1:8" x14ac:dyDescent="0.15">
      <c r="A7" s="143" t="s">
        <v>484</v>
      </c>
      <c r="B7" s="148"/>
      <c r="C7" s="149"/>
      <c r="D7" s="150">
        <v>35642</v>
      </c>
      <c r="E7" s="151"/>
      <c r="F7" s="152">
        <v>62383</v>
      </c>
      <c r="G7" s="153"/>
      <c r="H7" s="154"/>
    </row>
    <row r="8" spans="1:8" x14ac:dyDescent="0.15">
      <c r="A8" s="155"/>
      <c r="B8" s="156"/>
      <c r="C8" s="157"/>
      <c r="D8" s="158">
        <v>15787</v>
      </c>
      <c r="E8" s="159"/>
      <c r="F8" s="160">
        <v>35325</v>
      </c>
      <c r="G8" s="161"/>
      <c r="H8" s="162"/>
    </row>
    <row r="9" spans="1:8" x14ac:dyDescent="0.15">
      <c r="A9" s="143" t="s">
        <v>485</v>
      </c>
      <c r="B9" s="148"/>
      <c r="C9" s="149"/>
      <c r="D9" s="150">
        <v>30042</v>
      </c>
      <c r="E9" s="151"/>
      <c r="F9" s="152">
        <v>76347</v>
      </c>
      <c r="G9" s="153"/>
      <c r="H9" s="154"/>
    </row>
    <row r="10" spans="1:8" x14ac:dyDescent="0.15">
      <c r="A10" s="155"/>
      <c r="B10" s="156"/>
      <c r="C10" s="157"/>
      <c r="D10" s="158">
        <v>12930</v>
      </c>
      <c r="E10" s="159"/>
      <c r="F10" s="160">
        <v>41762</v>
      </c>
      <c r="G10" s="161"/>
      <c r="H10" s="162"/>
    </row>
    <row r="11" spans="1:8" x14ac:dyDescent="0.15">
      <c r="A11" s="143" t="s">
        <v>486</v>
      </c>
      <c r="B11" s="148"/>
      <c r="C11" s="149"/>
      <c r="D11" s="150">
        <v>26182</v>
      </c>
      <c r="E11" s="151"/>
      <c r="F11" s="152">
        <v>69604</v>
      </c>
      <c r="G11" s="153"/>
      <c r="H11" s="154"/>
    </row>
    <row r="12" spans="1:8" x14ac:dyDescent="0.15">
      <c r="A12" s="155"/>
      <c r="B12" s="156"/>
      <c r="C12" s="163"/>
      <c r="D12" s="158">
        <v>11674</v>
      </c>
      <c r="E12" s="159"/>
      <c r="F12" s="160">
        <v>36247</v>
      </c>
      <c r="G12" s="161"/>
      <c r="H12" s="162"/>
    </row>
    <row r="13" spans="1:8" x14ac:dyDescent="0.15">
      <c r="A13" s="143"/>
      <c r="B13" s="148"/>
      <c r="C13" s="149"/>
      <c r="D13" s="150">
        <v>28011</v>
      </c>
      <c r="E13" s="151"/>
      <c r="F13" s="152">
        <v>63426</v>
      </c>
      <c r="G13" s="164"/>
      <c r="H13" s="154"/>
    </row>
    <row r="14" spans="1:8" x14ac:dyDescent="0.15">
      <c r="A14" s="155"/>
      <c r="B14" s="156"/>
      <c r="C14" s="157"/>
      <c r="D14" s="158">
        <v>12969</v>
      </c>
      <c r="E14" s="159"/>
      <c r="F14" s="160">
        <v>35357</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4.79</v>
      </c>
      <c r="C19" s="165">
        <f>ROUND(VALUE(SUBSTITUTE(実質収支比率等に係る経年分析!G$48,"▲","-")),2)</f>
        <v>5.57</v>
      </c>
      <c r="D19" s="165">
        <f>ROUND(VALUE(SUBSTITUTE(実質収支比率等に係る経年分析!H$48,"▲","-")),2)</f>
        <v>6.24</v>
      </c>
      <c r="E19" s="165">
        <f>ROUND(VALUE(SUBSTITUTE(実質収支比率等に係る経年分析!I$48,"▲","-")),2)</f>
        <v>5.91</v>
      </c>
      <c r="F19" s="165">
        <f>ROUND(VALUE(SUBSTITUTE(実質収支比率等に係る経年分析!J$48,"▲","-")),2)</f>
        <v>6.91</v>
      </c>
    </row>
    <row r="20" spans="1:11" x14ac:dyDescent="0.15">
      <c r="A20" s="165" t="s">
        <v>54</v>
      </c>
      <c r="B20" s="165">
        <f>ROUND(VALUE(SUBSTITUTE(実質収支比率等に係る経年分析!F$47,"▲","-")),2)</f>
        <v>16.77</v>
      </c>
      <c r="C20" s="165">
        <f>ROUND(VALUE(SUBSTITUTE(実質収支比率等に係る経年分析!G$47,"▲","-")),2)</f>
        <v>14.01</v>
      </c>
      <c r="D20" s="165">
        <f>ROUND(VALUE(SUBSTITUTE(実質収支比率等に係る経年分析!H$47,"▲","-")),2)</f>
        <v>16.899999999999999</v>
      </c>
      <c r="E20" s="165">
        <f>ROUND(VALUE(SUBSTITUTE(実質収支比率等に係る経年分析!I$47,"▲","-")),2)</f>
        <v>18.170000000000002</v>
      </c>
      <c r="F20" s="165">
        <f>ROUND(VALUE(SUBSTITUTE(実質収支比率等に係る経年分析!J$47,"▲","-")),2)</f>
        <v>21.08</v>
      </c>
    </row>
    <row r="21" spans="1:11" x14ac:dyDescent="0.15">
      <c r="A21" s="165" t="s">
        <v>55</v>
      </c>
      <c r="B21" s="165">
        <f>IF(ISNUMBER(VALUE(SUBSTITUTE(実質収支比率等に係る経年分析!F$49,"▲","-"))),ROUND(VALUE(SUBSTITUTE(実質収支比率等に係る経年分析!F$49,"▲","-")),2),NA())</f>
        <v>2.7</v>
      </c>
      <c r="C21" s="165">
        <f>IF(ISNUMBER(VALUE(SUBSTITUTE(実質収支比率等に係る経年分析!G$49,"▲","-"))),ROUND(VALUE(SUBSTITUTE(実質収支比率等に係る経年分析!G$49,"▲","-")),2),NA())</f>
        <v>2.2200000000000002</v>
      </c>
      <c r="D21" s="165">
        <f>IF(ISNUMBER(VALUE(SUBSTITUTE(実質収支比率等に係る経年分析!H$49,"▲","-"))),ROUND(VALUE(SUBSTITUTE(実質収支比率等に係る経年分析!H$49,"▲","-")),2),NA())</f>
        <v>3.5</v>
      </c>
      <c r="E21" s="165">
        <f>IF(ISNUMBER(VALUE(SUBSTITUTE(実質収支比率等に係る経年分析!I$49,"▲","-"))),ROUND(VALUE(SUBSTITUTE(実質収支比率等に係る経年分析!I$49,"▲","-")),2),NA())</f>
        <v>1.55</v>
      </c>
      <c r="F21" s="165">
        <f>IF(ISNUMBER(VALUE(SUBSTITUTE(実質収支比率等に係る経年分析!J$49,"▲","-"))),ROUND(VALUE(SUBSTITUTE(実質収支比率等に係る経年分析!J$49,"▲","-")),2),NA())</f>
        <v>5.15</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0.02</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0.03</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0.16</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f>IF(ROUND(VALUE(SUBSTITUTE(連結実質赤字比率に係る赤字・黒字の構成分析!F$42,"▲", "-")), 2) &lt; 0, ABS(ROUND(VALUE(SUBSTITUTE(連結実質赤字比率に係る赤字・黒字の構成分析!F$42,"▲", "-")), 2)), NA())</f>
        <v>7.0000000000000007E-2</v>
      </c>
      <c r="C28" s="166" t="e">
        <f>IF(ROUND(VALUE(SUBSTITUTE(連結実質赤字比率に係る赤字・黒字の構成分析!F$42,"▲", "-")), 2) &gt;= 0, ABS(ROUND(VALUE(SUBSTITUTE(連結実質赤字比率に係る赤字・黒字の構成分析!F$42,"▲", "-")), 2)), NA())</f>
        <v>#N/A</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後期高齢者医療特別会計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0.01</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0.01</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0.01</v>
      </c>
    </row>
    <row r="30" spans="1:11" x14ac:dyDescent="0.15">
      <c r="A30" s="166" t="str">
        <f>IF(連結実質赤字比率に係る赤字・黒字の構成分析!C$40="",NA(),連結実質赤字比率に係る赤字・黒字の構成分析!C$40)</f>
        <v>介護老人保健施設事業会計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2.39</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1.82</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1.44</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0.93</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0.42</v>
      </c>
    </row>
    <row r="31" spans="1:11" x14ac:dyDescent="0.15">
      <c r="A31" s="166" t="str">
        <f>IF(連結実質赤字比率に係る赤字・黒字の構成分析!C$39="",NA(),連結実質赤字比率に係る赤字・黒字の構成分析!C$39)</f>
        <v>国民健康保険特別会計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4.95</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1.6</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1.46</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2.1800000000000002</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1.5</v>
      </c>
    </row>
    <row r="32" spans="1:11" x14ac:dyDescent="0.15">
      <c r="A32" s="166" t="str">
        <f>IF(連結実質赤字比率に係る赤字・黒字の構成分析!C$38="",NA(),連結実質赤字比率に係る赤字・黒字の構成分析!C$38)</f>
        <v>介護保険特別会計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2.11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1.22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1.32</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1.75</v>
      </c>
    </row>
    <row r="33" spans="1:16" x14ac:dyDescent="0.15">
      <c r="A33" s="166" t="str">
        <f>IF(連結実質赤字比率に係る赤字・黒字の構成分析!C$37="",NA(),連結実質赤字比率に係る赤字・黒字の構成分析!C$37)</f>
        <v>下水道事業会計</v>
      </c>
      <c r="B33" s="166" t="e">
        <f>IF(ROUND(VALUE(SUBSTITUTE(連結実質赤字比率に係る赤字・黒字の構成分析!F$37,"▲", "-")), 2) &lt; 0, ABS(ROUND(VALUE(SUBSTITUTE(連結実質赤字比率に係る赤字・黒字の構成分析!F$37,"▲", "-")), 2)), NA())</f>
        <v>#VALUE!</v>
      </c>
      <c r="C33" s="166" t="e">
        <f>IF(ROUND(VALUE(SUBSTITUTE(連結実質赤字比率に係る赤字・黒字の構成分析!F$37,"▲", "-")), 2) &gt;= 0, ABS(ROUND(VALUE(SUBSTITUTE(連結実質赤字比率に係る赤字・黒字の構成分析!F$37,"▲", "-")), 2)), NA())</f>
        <v>#VALUE!</v>
      </c>
      <c r="D33" s="166" t="e">
        <f>IF(ROUND(VALUE(SUBSTITUTE(連結実質赤字比率に係る赤字・黒字の構成分析!G$37,"▲", "-")), 2) &lt; 0, ABS(ROUND(VALUE(SUBSTITUTE(連結実質赤字比率に係る赤字・黒字の構成分析!G$37,"▲", "-")), 2)), NA())</f>
        <v>#VALUE!</v>
      </c>
      <c r="E33" s="166" t="e">
        <f>IF(ROUND(VALUE(SUBSTITUTE(連結実質赤字比率に係る赤字・黒字の構成分析!G$37,"▲", "-")), 2) &gt;= 0, ABS(ROUND(VALUE(SUBSTITUTE(連結実質赤字比率に係る赤字・黒字の構成分析!G$37,"▲", "-")), 2)), NA())</f>
        <v>#VALUE!</v>
      </c>
      <c r="F33" s="166" t="e">
        <f>IF(ROUND(VALUE(SUBSTITUTE(連結実質赤字比率に係る赤字・黒字の構成分析!H$37,"▲", "-")), 2) &lt; 0, ABS(ROUND(VALUE(SUBSTITUTE(連結実質赤字比率に係る赤字・黒字の構成分析!H$37,"▲", "-")), 2)), NA())</f>
        <v>#VALUE!</v>
      </c>
      <c r="G33" s="166" t="e">
        <f>IF(ROUND(VALUE(SUBSTITUTE(連結実質赤字比率に係る赤字・黒字の構成分析!H$37,"▲", "-")), 2) &gt;= 0, ABS(ROUND(VALUE(SUBSTITUTE(連結実質赤字比率に係る赤字・黒字の構成分析!H$37,"▲", "-")), 2)), NA())</f>
        <v>#VALUE!</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1.49</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1.86</v>
      </c>
    </row>
    <row r="34" spans="1:16" x14ac:dyDescent="0.15">
      <c r="A34" s="166" t="str">
        <f>IF(連結実質赤字比率に係る赤字・黒字の構成分析!C$36="",NA(),連結実質赤字比率に係る赤字・黒字の構成分析!C$36)</f>
        <v>一般会計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4.8600000000000003</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5.56</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6.24</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5.91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6.9</v>
      </c>
    </row>
    <row r="35" spans="1:16" x14ac:dyDescent="0.15">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9.32</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9.66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10.89</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11.82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12.41</v>
      </c>
    </row>
    <row r="36" spans="1:16" x14ac:dyDescent="0.15">
      <c r="A36" s="166" t="str">
        <f>IF(連結実質赤字比率に係る赤字・黒字の構成分析!C$34="",NA(),連結実質赤字比率に係る赤字・黒字の構成分析!C$34)</f>
        <v>病院事業会計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40.58</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33.89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29.86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29.87</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33.42</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2427</v>
      </c>
      <c r="E42" s="167"/>
      <c r="F42" s="167"/>
      <c r="G42" s="167">
        <f>'実質公債費比率（分子）の構造'!L$52</f>
        <v>2388</v>
      </c>
      <c r="H42" s="167"/>
      <c r="I42" s="167"/>
      <c r="J42" s="167">
        <f>'実質公債費比率（分子）の構造'!M$52</f>
        <v>2553</v>
      </c>
      <c r="K42" s="167"/>
      <c r="L42" s="167"/>
      <c r="M42" s="167">
        <f>'実質公債費比率（分子）の構造'!N$52</f>
        <v>2448</v>
      </c>
      <c r="N42" s="167"/>
      <c r="O42" s="167"/>
      <c r="P42" s="167">
        <f>'実質公債費比率（分子）の構造'!O$52</f>
        <v>2519</v>
      </c>
    </row>
    <row r="43" spans="1:16" x14ac:dyDescent="0.15">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64</v>
      </c>
      <c r="B44" s="167">
        <f>'実質公債費比率（分子）の構造'!K$50</f>
        <v>13</v>
      </c>
      <c r="C44" s="167"/>
      <c r="D44" s="167"/>
      <c r="E44" s="167">
        <f>'実質公債費比率（分子）の構造'!L$50</f>
        <v>11</v>
      </c>
      <c r="F44" s="167"/>
      <c r="G44" s="167"/>
      <c r="H44" s="167">
        <f>'実質公債費比率（分子）の構造'!M$50</f>
        <v>10</v>
      </c>
      <c r="I44" s="167"/>
      <c r="J44" s="167"/>
      <c r="K44" s="167">
        <f>'実質公債費比率（分子）の構造'!N$50</f>
        <v>2</v>
      </c>
      <c r="L44" s="167"/>
      <c r="M44" s="167"/>
      <c r="N44" s="167">
        <f>'実質公債費比率（分子）の構造'!O$50</f>
        <v>1</v>
      </c>
      <c r="O44" s="167"/>
      <c r="P44" s="167"/>
    </row>
    <row r="45" spans="1:16" x14ac:dyDescent="0.15">
      <c r="A45" s="167" t="s">
        <v>65</v>
      </c>
      <c r="B45" s="167">
        <f>'実質公債費比率（分子）の構造'!K$49</f>
        <v>152</v>
      </c>
      <c r="C45" s="167"/>
      <c r="D45" s="167"/>
      <c r="E45" s="167">
        <f>'実質公債費比率（分子）の構造'!L$49</f>
        <v>179</v>
      </c>
      <c r="F45" s="167"/>
      <c r="G45" s="167"/>
      <c r="H45" s="167">
        <f>'実質公債費比率（分子）の構造'!M$49</f>
        <v>221</v>
      </c>
      <c r="I45" s="167"/>
      <c r="J45" s="167"/>
      <c r="K45" s="167">
        <f>'実質公債費比率（分子）の構造'!N$49</f>
        <v>230</v>
      </c>
      <c r="L45" s="167"/>
      <c r="M45" s="167"/>
      <c r="N45" s="167">
        <f>'実質公債費比率（分子）の構造'!O$49</f>
        <v>220</v>
      </c>
      <c r="O45" s="167"/>
      <c r="P45" s="167"/>
    </row>
    <row r="46" spans="1:16" x14ac:dyDescent="0.15">
      <c r="A46" s="167" t="s">
        <v>66</v>
      </c>
      <c r="B46" s="167">
        <f>'実質公債費比率（分子）の構造'!K$48</f>
        <v>1163</v>
      </c>
      <c r="C46" s="167"/>
      <c r="D46" s="167"/>
      <c r="E46" s="167">
        <f>'実質公債費比率（分子）の構造'!L$48</f>
        <v>1010</v>
      </c>
      <c r="F46" s="167"/>
      <c r="G46" s="167"/>
      <c r="H46" s="167">
        <f>'実質公債費比率（分子）の構造'!M$48</f>
        <v>816</v>
      </c>
      <c r="I46" s="167"/>
      <c r="J46" s="167"/>
      <c r="K46" s="167">
        <f>'実質公債費比率（分子）の構造'!N$48</f>
        <v>673</v>
      </c>
      <c r="L46" s="167"/>
      <c r="M46" s="167"/>
      <c r="N46" s="167">
        <f>'実質公債費比率（分子）の構造'!O$48</f>
        <v>635</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2099</v>
      </c>
      <c r="C49" s="167"/>
      <c r="D49" s="167"/>
      <c r="E49" s="167">
        <f>'実質公債費比率（分子）の構造'!L$45</f>
        <v>2147</v>
      </c>
      <c r="F49" s="167"/>
      <c r="G49" s="167"/>
      <c r="H49" s="167">
        <f>'実質公債費比率（分子）の構造'!M$45</f>
        <v>2127</v>
      </c>
      <c r="I49" s="167"/>
      <c r="J49" s="167"/>
      <c r="K49" s="167">
        <f>'実質公債費比率（分子）の構造'!N$45</f>
        <v>2217</v>
      </c>
      <c r="L49" s="167"/>
      <c r="M49" s="167"/>
      <c r="N49" s="167">
        <f>'実質公債費比率（分子）の構造'!O$45</f>
        <v>2355</v>
      </c>
      <c r="O49" s="167"/>
      <c r="P49" s="167"/>
    </row>
    <row r="50" spans="1:16" x14ac:dyDescent="0.15">
      <c r="A50" s="167" t="s">
        <v>70</v>
      </c>
      <c r="B50" s="167" t="e">
        <f>NA()</f>
        <v>#N/A</v>
      </c>
      <c r="C50" s="167">
        <f>IF(ISNUMBER('実質公債費比率（分子）の構造'!K$53),'実質公債費比率（分子）の構造'!K$53,NA())</f>
        <v>1000</v>
      </c>
      <c r="D50" s="167" t="e">
        <f>NA()</f>
        <v>#N/A</v>
      </c>
      <c r="E50" s="167" t="e">
        <f>NA()</f>
        <v>#N/A</v>
      </c>
      <c r="F50" s="167">
        <f>IF(ISNUMBER('実質公債費比率（分子）の構造'!L$53),'実質公債費比率（分子）の構造'!L$53,NA())</f>
        <v>959</v>
      </c>
      <c r="G50" s="167" t="e">
        <f>NA()</f>
        <v>#N/A</v>
      </c>
      <c r="H50" s="167" t="e">
        <f>NA()</f>
        <v>#N/A</v>
      </c>
      <c r="I50" s="167">
        <f>IF(ISNUMBER('実質公債費比率（分子）の構造'!M$53),'実質公債費比率（分子）の構造'!M$53,NA())</f>
        <v>621</v>
      </c>
      <c r="J50" s="167" t="e">
        <f>NA()</f>
        <v>#N/A</v>
      </c>
      <c r="K50" s="167" t="e">
        <f>NA()</f>
        <v>#N/A</v>
      </c>
      <c r="L50" s="167">
        <f>IF(ISNUMBER('実質公債費比率（分子）の構造'!N$53),'実質公債費比率（分子）の構造'!N$53,NA())</f>
        <v>674</v>
      </c>
      <c r="M50" s="167" t="e">
        <f>NA()</f>
        <v>#N/A</v>
      </c>
      <c r="N50" s="167" t="e">
        <f>NA()</f>
        <v>#N/A</v>
      </c>
      <c r="O50" s="167">
        <f>IF(ISNUMBER('実質公債費比率（分子）の構造'!O$53),'実質公債費比率（分子）の構造'!O$53,NA())</f>
        <v>692</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23244</v>
      </c>
      <c r="E56" s="166"/>
      <c r="F56" s="166"/>
      <c r="G56" s="166">
        <f>'将来負担比率（分子）の構造'!J$52</f>
        <v>25215</v>
      </c>
      <c r="H56" s="166"/>
      <c r="I56" s="166"/>
      <c r="J56" s="166">
        <f>'将来負担比率（分子）の構造'!K$52</f>
        <v>24745</v>
      </c>
      <c r="K56" s="166"/>
      <c r="L56" s="166"/>
      <c r="M56" s="166">
        <f>'将来負担比率（分子）の構造'!L$52</f>
        <v>24135</v>
      </c>
      <c r="N56" s="166"/>
      <c r="O56" s="166"/>
      <c r="P56" s="166">
        <f>'将来負担比率（分子）の構造'!M$52</f>
        <v>23201</v>
      </c>
    </row>
    <row r="57" spans="1:16" x14ac:dyDescent="0.15">
      <c r="A57" s="166" t="s">
        <v>41</v>
      </c>
      <c r="B57" s="166"/>
      <c r="C57" s="166"/>
      <c r="D57" s="166">
        <f>'将来負担比率（分子）の構造'!I$51</f>
        <v>3266</v>
      </c>
      <c r="E57" s="166"/>
      <c r="F57" s="166"/>
      <c r="G57" s="166">
        <f>'将来負担比率（分子）の構造'!J$51</f>
        <v>3121</v>
      </c>
      <c r="H57" s="166"/>
      <c r="I57" s="166"/>
      <c r="J57" s="166">
        <f>'将来負担比率（分子）の構造'!K$51</f>
        <v>3553</v>
      </c>
      <c r="K57" s="166"/>
      <c r="L57" s="166"/>
      <c r="M57" s="166">
        <f>'将来負担比率（分子）の構造'!L$51</f>
        <v>3628</v>
      </c>
      <c r="N57" s="166"/>
      <c r="O57" s="166"/>
      <c r="P57" s="166">
        <f>'将来負担比率（分子）の構造'!M$51</f>
        <v>3458</v>
      </c>
    </row>
    <row r="58" spans="1:16" x14ac:dyDescent="0.15">
      <c r="A58" s="166" t="s">
        <v>40</v>
      </c>
      <c r="B58" s="166"/>
      <c r="C58" s="166"/>
      <c r="D58" s="166">
        <f>'将来負担比率（分子）の構造'!I$50</f>
        <v>4983</v>
      </c>
      <c r="E58" s="166"/>
      <c r="F58" s="166"/>
      <c r="G58" s="166">
        <f>'将来負担比率（分子）の構造'!J$50</f>
        <v>4441</v>
      </c>
      <c r="H58" s="166"/>
      <c r="I58" s="166"/>
      <c r="J58" s="166">
        <f>'将来負担比率（分子）の構造'!K$50</f>
        <v>4703</v>
      </c>
      <c r="K58" s="166"/>
      <c r="L58" s="166"/>
      <c r="M58" s="166">
        <f>'将来負担比率（分子）の構造'!L$50</f>
        <v>4896</v>
      </c>
      <c r="N58" s="166"/>
      <c r="O58" s="166"/>
      <c r="P58" s="166">
        <f>'将来負担比率（分子）の構造'!M$50</f>
        <v>6189</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f>'将来負担比率（分子）の構造'!I$46</f>
        <v>19</v>
      </c>
      <c r="C61" s="166"/>
      <c r="D61" s="166"/>
      <c r="E61" s="166">
        <f>'将来負担比率（分子）の構造'!J$46</f>
        <v>19</v>
      </c>
      <c r="F61" s="166"/>
      <c r="G61" s="166"/>
      <c r="H61" s="166">
        <f>'将来負担比率（分子）の構造'!K$46</f>
        <v>15</v>
      </c>
      <c r="I61" s="166"/>
      <c r="J61" s="166"/>
      <c r="K61" s="166">
        <f>'将来負担比率（分子）の構造'!L$46</f>
        <v>10</v>
      </c>
      <c r="L61" s="166"/>
      <c r="M61" s="166"/>
      <c r="N61" s="166">
        <f>'将来負担比率（分子）の構造'!M$46</f>
        <v>20</v>
      </c>
      <c r="O61" s="166"/>
      <c r="P61" s="166"/>
    </row>
    <row r="62" spans="1:16" x14ac:dyDescent="0.15">
      <c r="A62" s="166" t="s">
        <v>34</v>
      </c>
      <c r="B62" s="166">
        <f>'将来負担比率（分子）の構造'!I$45</f>
        <v>2590</v>
      </c>
      <c r="C62" s="166"/>
      <c r="D62" s="166"/>
      <c r="E62" s="166">
        <f>'将来負担比率（分子）の構造'!J$45</f>
        <v>2580</v>
      </c>
      <c r="F62" s="166"/>
      <c r="G62" s="166"/>
      <c r="H62" s="166">
        <f>'将来負担比率（分子）の構造'!K$45</f>
        <v>2485</v>
      </c>
      <c r="I62" s="166"/>
      <c r="J62" s="166"/>
      <c r="K62" s="166">
        <f>'将来負担比率（分子）の構造'!L$45</f>
        <v>2445</v>
      </c>
      <c r="L62" s="166"/>
      <c r="M62" s="166"/>
      <c r="N62" s="166">
        <f>'将来負担比率（分子）の構造'!M$45</f>
        <v>2408</v>
      </c>
      <c r="O62" s="166"/>
      <c r="P62" s="166"/>
    </row>
    <row r="63" spans="1:16" x14ac:dyDescent="0.15">
      <c r="A63" s="166" t="s">
        <v>33</v>
      </c>
      <c r="B63" s="166">
        <f>'将来負担比率（分子）の構造'!I$44</f>
        <v>1735</v>
      </c>
      <c r="C63" s="166"/>
      <c r="D63" s="166"/>
      <c r="E63" s="166">
        <f>'将来負担比率（分子）の構造'!J$44</f>
        <v>1565</v>
      </c>
      <c r="F63" s="166"/>
      <c r="G63" s="166"/>
      <c r="H63" s="166">
        <f>'将来負担比率（分子）の構造'!K$44</f>
        <v>1365</v>
      </c>
      <c r="I63" s="166"/>
      <c r="J63" s="166"/>
      <c r="K63" s="166">
        <f>'将来負担比率（分子）の構造'!L$44</f>
        <v>1184</v>
      </c>
      <c r="L63" s="166"/>
      <c r="M63" s="166"/>
      <c r="N63" s="166">
        <f>'将来負担比率（分子）の構造'!M$44</f>
        <v>985</v>
      </c>
      <c r="O63" s="166"/>
      <c r="P63" s="166"/>
    </row>
    <row r="64" spans="1:16" x14ac:dyDescent="0.15">
      <c r="A64" s="166" t="s">
        <v>32</v>
      </c>
      <c r="B64" s="166">
        <f>'将来負担比率（分子）の構造'!I$43</f>
        <v>9275</v>
      </c>
      <c r="C64" s="166"/>
      <c r="D64" s="166"/>
      <c r="E64" s="166">
        <f>'将来負担比率（分子）の構造'!J$43</f>
        <v>11480</v>
      </c>
      <c r="F64" s="166"/>
      <c r="G64" s="166"/>
      <c r="H64" s="166">
        <f>'将来負担比率（分子）の構造'!K$43</f>
        <v>10294</v>
      </c>
      <c r="I64" s="166"/>
      <c r="J64" s="166"/>
      <c r="K64" s="166">
        <f>'将来負担比率（分子）の構造'!L$43</f>
        <v>9090</v>
      </c>
      <c r="L64" s="166"/>
      <c r="M64" s="166"/>
      <c r="N64" s="166">
        <f>'将来負担比率（分子）の構造'!M$43</f>
        <v>8000</v>
      </c>
      <c r="O64" s="166"/>
      <c r="P64" s="166"/>
    </row>
    <row r="65" spans="1:16" x14ac:dyDescent="0.15">
      <c r="A65" s="166" t="s">
        <v>31</v>
      </c>
      <c r="B65" s="166">
        <f>'将来負担比率（分子）の構造'!I$42</f>
        <v>24</v>
      </c>
      <c r="C65" s="166"/>
      <c r="D65" s="166"/>
      <c r="E65" s="166">
        <f>'将来負担比率（分子）の構造'!J$42</f>
        <v>14</v>
      </c>
      <c r="F65" s="166"/>
      <c r="G65" s="166"/>
      <c r="H65" s="166">
        <f>'将来負担比率（分子）の構造'!K$42</f>
        <v>4</v>
      </c>
      <c r="I65" s="166"/>
      <c r="J65" s="166"/>
      <c r="K65" s="166">
        <f>'将来負担比率（分子）の構造'!L$42</f>
        <v>2</v>
      </c>
      <c r="L65" s="166"/>
      <c r="M65" s="166"/>
      <c r="N65" s="166">
        <f>'将来負担比率（分子）の構造'!M$42</f>
        <v>1</v>
      </c>
      <c r="O65" s="166"/>
      <c r="P65" s="166"/>
    </row>
    <row r="66" spans="1:16" x14ac:dyDescent="0.15">
      <c r="A66" s="166" t="s">
        <v>30</v>
      </c>
      <c r="B66" s="166">
        <f>'将来負担比率（分子）の構造'!I$41</f>
        <v>23406</v>
      </c>
      <c r="C66" s="166"/>
      <c r="D66" s="166"/>
      <c r="E66" s="166">
        <f>'将来負担比率（分子）の構造'!J$41</f>
        <v>24172</v>
      </c>
      <c r="F66" s="166"/>
      <c r="G66" s="166"/>
      <c r="H66" s="166">
        <f>'将来負担比率（分子）の構造'!K$41</f>
        <v>24196</v>
      </c>
      <c r="I66" s="166"/>
      <c r="J66" s="166"/>
      <c r="K66" s="166">
        <f>'将来負担比率（分子）の構造'!L$41</f>
        <v>23764</v>
      </c>
      <c r="L66" s="166"/>
      <c r="M66" s="166"/>
      <c r="N66" s="166">
        <f>'将来負担比率（分子）の構造'!M$41</f>
        <v>22906</v>
      </c>
      <c r="O66" s="166"/>
      <c r="P66" s="166"/>
    </row>
    <row r="67" spans="1:16" x14ac:dyDescent="0.15">
      <c r="A67" s="166" t="s">
        <v>74</v>
      </c>
      <c r="B67" s="166" t="e">
        <f>NA()</f>
        <v>#N/A</v>
      </c>
      <c r="C67" s="166">
        <f>IF(ISNUMBER('将来負担比率（分子）の構造'!I$53), IF('将来負担比率（分子）の構造'!I$53 &lt; 0, 0, '将来負担比率（分子）の構造'!I$53), NA())</f>
        <v>5555</v>
      </c>
      <c r="D67" s="166" t="e">
        <f>NA()</f>
        <v>#N/A</v>
      </c>
      <c r="E67" s="166" t="e">
        <f>NA()</f>
        <v>#N/A</v>
      </c>
      <c r="F67" s="166">
        <f>IF(ISNUMBER('将来負担比率（分子）の構造'!J$53), IF('将来負担比率（分子）の構造'!J$53 &lt; 0, 0, '将来負担比率（分子）の構造'!J$53), NA())</f>
        <v>7051</v>
      </c>
      <c r="G67" s="166" t="e">
        <f>NA()</f>
        <v>#N/A</v>
      </c>
      <c r="H67" s="166" t="e">
        <f>NA()</f>
        <v>#N/A</v>
      </c>
      <c r="I67" s="166">
        <f>IF(ISNUMBER('将来負担比率（分子）の構造'!K$53), IF('将来負担比率（分子）の構造'!K$53 &lt; 0, 0, '将来負担比率（分子）の構造'!K$53), NA())</f>
        <v>5359</v>
      </c>
      <c r="J67" s="166" t="e">
        <f>NA()</f>
        <v>#N/A</v>
      </c>
      <c r="K67" s="166" t="e">
        <f>NA()</f>
        <v>#N/A</v>
      </c>
      <c r="L67" s="166">
        <f>IF(ISNUMBER('将来負担比率（分子）の構造'!L$53), IF('将来負担比率（分子）の構造'!L$53 &lt; 0, 0, '将来負担比率（分子）の構造'!L$53), NA())</f>
        <v>3837</v>
      </c>
      <c r="M67" s="166" t="e">
        <f>NA()</f>
        <v>#N/A</v>
      </c>
      <c r="N67" s="166" t="e">
        <f>NA()</f>
        <v>#N/A</v>
      </c>
      <c r="O67" s="166">
        <f>IF(ISNUMBER('将来負担比率（分子）の構造'!M$53), IF('将来負担比率（分子）の構造'!M$53 &lt; 0, 0, '将来負担比率（分子）の構造'!M$53), NA())</f>
        <v>1471</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2130</v>
      </c>
      <c r="C72" s="170">
        <f>基金残高に係る経年分析!G55</f>
        <v>2353</v>
      </c>
      <c r="D72" s="170">
        <f>基金残高に係る経年分析!H55</f>
        <v>2878</v>
      </c>
    </row>
    <row r="73" spans="1:16" x14ac:dyDescent="0.15">
      <c r="A73" s="169" t="s">
        <v>77</v>
      </c>
      <c r="B73" s="170">
        <f>基金残高に係る経年分析!F56</f>
        <v>226</v>
      </c>
      <c r="C73" s="170">
        <f>基金残高に係る経年分析!G56</f>
        <v>176</v>
      </c>
      <c r="D73" s="170">
        <f>基金残高に係る経年分析!H56</f>
        <v>527</v>
      </c>
    </row>
    <row r="74" spans="1:16" x14ac:dyDescent="0.15">
      <c r="A74" s="169" t="s">
        <v>78</v>
      </c>
      <c r="B74" s="170">
        <f>基金残高に係る経年分析!F57</f>
        <v>2281</v>
      </c>
      <c r="C74" s="170">
        <f>基金残高に係る経年分析!G57</f>
        <v>2292</v>
      </c>
      <c r="D74" s="170">
        <f>基金残高に係る経年分析!H57</f>
        <v>2515</v>
      </c>
    </row>
  </sheetData>
  <sheetProtection algorithmName="SHA-512" hashValue="tjZ1uUEq9Abo4S3L2HFC5AIsVj34owN/GRrOL2evcqRwmJERUTEVAzN5X4EtvTQloZriUJmdgk85RoI8S1poOQ==" saltValue="ZXV3SF9GVjl6v4ODDOr5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0" customHeight="1" zeroHeight="1" x14ac:dyDescent="0.15"/>
  <cols>
    <col min="1" max="1" width="1.625" style="203" customWidth="1"/>
    <col min="2" max="2" width="2.375" style="203" customWidth="1"/>
    <col min="3" max="16" width="2.625" style="203" customWidth="1"/>
    <col min="17" max="17" width="2.375" style="203" customWidth="1"/>
    <col min="18" max="95" width="1.625" style="203" customWidth="1"/>
    <col min="96" max="133" width="1.625" style="204" customWidth="1"/>
    <col min="134" max="143" width="1.625" style="203" customWidth="1"/>
    <col min="144" max="16384" width="0" style="203" hidden="1"/>
  </cols>
  <sheetData>
    <row r="1" spans="2:143" ht="22.5" customHeight="1" thickBot="1" x14ac:dyDescent="0.2">
      <c r="B1" s="335"/>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c r="BG1" s="336"/>
      <c r="BH1" s="336"/>
      <c r="BI1" s="336"/>
      <c r="BJ1" s="336"/>
      <c r="BK1" s="336"/>
      <c r="BL1" s="336"/>
      <c r="BM1" s="336"/>
      <c r="BN1" s="336"/>
      <c r="BO1" s="336"/>
      <c r="BP1" s="336"/>
      <c r="BQ1" s="336"/>
      <c r="BR1" s="336"/>
      <c r="BS1" s="336"/>
      <c r="BT1" s="336"/>
      <c r="BU1" s="336"/>
      <c r="BV1" s="336"/>
      <c r="BW1" s="336"/>
      <c r="BX1" s="336"/>
      <c r="BY1" s="336"/>
      <c r="BZ1" s="336"/>
      <c r="CA1" s="336"/>
      <c r="CB1" s="336"/>
      <c r="CC1" s="336"/>
      <c r="CD1" s="336"/>
      <c r="CE1" s="336"/>
      <c r="CF1" s="336"/>
      <c r="CG1" s="336"/>
      <c r="CH1" s="336"/>
      <c r="CI1" s="336"/>
      <c r="CJ1" s="336"/>
      <c r="CK1" s="336"/>
      <c r="CL1" s="336"/>
      <c r="CM1" s="336"/>
      <c r="CN1" s="336"/>
      <c r="CO1" s="336"/>
      <c r="CP1" s="336"/>
      <c r="CQ1" s="336"/>
      <c r="CR1" s="336"/>
      <c r="CS1" s="336"/>
      <c r="CT1" s="336"/>
      <c r="CU1" s="336"/>
      <c r="CV1" s="336"/>
      <c r="CW1" s="336"/>
      <c r="CX1" s="336"/>
      <c r="CY1" s="336"/>
      <c r="CZ1" s="336"/>
      <c r="DA1" s="336"/>
      <c r="DB1" s="336"/>
      <c r="DC1" s="336"/>
      <c r="DD1" s="336"/>
      <c r="DE1" s="336"/>
      <c r="DF1" s="336"/>
      <c r="DG1" s="336"/>
      <c r="DH1" s="725" t="s">
        <v>298</v>
      </c>
      <c r="DI1" s="726"/>
      <c r="DJ1" s="726"/>
      <c r="DK1" s="726"/>
      <c r="DL1" s="726"/>
      <c r="DM1" s="726"/>
      <c r="DN1" s="727"/>
      <c r="DO1" s="203"/>
      <c r="DP1" s="725" t="s">
        <v>299</v>
      </c>
      <c r="DQ1" s="726"/>
      <c r="DR1" s="726"/>
      <c r="DS1" s="726"/>
      <c r="DT1" s="726"/>
      <c r="DU1" s="726"/>
      <c r="DV1" s="726"/>
      <c r="DW1" s="726"/>
      <c r="DX1" s="726"/>
      <c r="DY1" s="726"/>
      <c r="DZ1" s="726"/>
      <c r="EA1" s="726"/>
      <c r="EB1" s="726"/>
      <c r="EC1" s="727"/>
      <c r="ED1" s="336"/>
      <c r="EE1" s="336"/>
      <c r="EF1" s="336"/>
      <c r="EG1" s="336"/>
      <c r="EH1" s="336"/>
      <c r="EI1" s="336"/>
      <c r="EJ1" s="336"/>
      <c r="EK1" s="336"/>
      <c r="EL1" s="336"/>
      <c r="EM1" s="336"/>
    </row>
    <row r="2" spans="2:143" ht="22.5" customHeight="1" x14ac:dyDescent="0.15">
      <c r="B2" s="337" t="s">
        <v>216</v>
      </c>
      <c r="C2"/>
      <c r="D2"/>
      <c r="E2"/>
      <c r="F2"/>
      <c r="G2"/>
      <c r="H2"/>
      <c r="I2"/>
      <c r="J2"/>
      <c r="K2"/>
      <c r="L2"/>
      <c r="M2"/>
      <c r="N2"/>
      <c r="O2"/>
      <c r="P2"/>
      <c r="Q2"/>
      <c r="R2" s="338"/>
      <c r="S2" s="338"/>
      <c r="T2" s="338"/>
      <c r="U2" s="338"/>
      <c r="V2" s="338"/>
      <c r="W2" s="338"/>
      <c r="X2" s="338"/>
      <c r="Y2" s="338"/>
      <c r="Z2" s="338"/>
      <c r="AA2" s="338"/>
      <c r="AB2" s="338"/>
      <c r="AC2" s="338"/>
      <c r="AD2"/>
      <c r="AE2" s="339"/>
      <c r="AF2" s="339"/>
      <c r="AG2" s="339"/>
      <c r="AH2" s="339"/>
      <c r="AI2" s="339"/>
      <c r="AJ2" s="338"/>
      <c r="AK2" s="338"/>
      <c r="AL2" s="338"/>
      <c r="AM2" s="338"/>
      <c r="AN2" s="338"/>
      <c r="AO2" s="338"/>
      <c r="AP2" s="338"/>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s="336"/>
      <c r="CE2" s="336"/>
      <c r="CF2" s="336"/>
      <c r="CG2" s="336"/>
      <c r="CH2" s="336"/>
      <c r="CI2" s="336"/>
      <c r="CJ2" s="336"/>
      <c r="CK2" s="336"/>
      <c r="CL2" s="336"/>
      <c r="CM2" s="336"/>
      <c r="CN2" s="336"/>
      <c r="CO2" s="336"/>
      <c r="CP2" s="336"/>
      <c r="CQ2" s="336"/>
      <c r="CR2" s="336"/>
      <c r="CS2" s="336"/>
      <c r="CT2" s="336"/>
      <c r="CU2" s="336"/>
      <c r="CV2" s="336"/>
      <c r="CW2" s="336"/>
      <c r="CX2" s="336"/>
      <c r="CY2" s="336"/>
      <c r="CZ2" s="336"/>
      <c r="DA2" s="336"/>
      <c r="DB2" s="336"/>
      <c r="DC2" s="336"/>
      <c r="DD2" s="336"/>
      <c r="DE2" s="336"/>
      <c r="DF2" s="336"/>
      <c r="DG2" s="336"/>
      <c r="DH2" s="336"/>
      <c r="DI2" s="336"/>
      <c r="DJ2" s="336"/>
      <c r="DK2" s="336"/>
      <c r="DL2" s="336"/>
      <c r="DM2" s="336"/>
      <c r="DN2" s="336"/>
      <c r="DO2" s="336"/>
      <c r="DP2" s="336"/>
      <c r="DQ2" s="336"/>
      <c r="DR2" s="336"/>
      <c r="DS2" s="336"/>
      <c r="DT2" s="336"/>
      <c r="DU2" s="336"/>
      <c r="DV2" s="336"/>
      <c r="DW2" s="336"/>
      <c r="DX2" s="336"/>
      <c r="DY2" s="336"/>
      <c r="DZ2" s="336"/>
      <c r="EA2" s="336"/>
      <c r="EB2" s="336"/>
      <c r="EC2" s="336"/>
      <c r="ED2"/>
      <c r="EE2"/>
      <c r="EF2"/>
      <c r="EG2"/>
      <c r="EH2"/>
      <c r="EI2"/>
      <c r="EJ2"/>
      <c r="EK2"/>
      <c r="EL2"/>
      <c r="EM2"/>
    </row>
    <row r="3" spans="2:143" ht="11.25" customHeight="1" x14ac:dyDescent="0.15">
      <c r="B3" s="688" t="s">
        <v>217</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218</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C3"/>
      <c r="CD3" s="688" t="s">
        <v>531</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c r="ED3"/>
      <c r="EE3"/>
      <c r="EF3"/>
      <c r="EG3"/>
      <c r="EH3"/>
      <c r="EI3"/>
      <c r="EJ3"/>
      <c r="EK3"/>
      <c r="EL3"/>
      <c r="EM3"/>
    </row>
    <row r="4" spans="2:143" ht="11.25" customHeight="1" x14ac:dyDescent="0.15">
      <c r="B4" s="688" t="s">
        <v>1</v>
      </c>
      <c r="C4" s="689"/>
      <c r="D4" s="689"/>
      <c r="E4" s="689"/>
      <c r="F4" s="689"/>
      <c r="G4" s="689"/>
      <c r="H4" s="689"/>
      <c r="I4" s="689"/>
      <c r="J4" s="689"/>
      <c r="K4" s="689"/>
      <c r="L4" s="689"/>
      <c r="M4" s="689"/>
      <c r="N4" s="689"/>
      <c r="O4" s="689"/>
      <c r="P4" s="689"/>
      <c r="Q4" s="690"/>
      <c r="R4" s="688" t="s">
        <v>219</v>
      </c>
      <c r="S4" s="689"/>
      <c r="T4" s="689"/>
      <c r="U4" s="689"/>
      <c r="V4" s="689"/>
      <c r="W4" s="689"/>
      <c r="X4" s="689"/>
      <c r="Y4" s="690"/>
      <c r="Z4" s="688" t="s">
        <v>220</v>
      </c>
      <c r="AA4" s="689"/>
      <c r="AB4" s="689"/>
      <c r="AC4" s="690"/>
      <c r="AD4" s="688" t="s">
        <v>221</v>
      </c>
      <c r="AE4" s="689"/>
      <c r="AF4" s="689"/>
      <c r="AG4" s="689"/>
      <c r="AH4" s="689"/>
      <c r="AI4" s="689"/>
      <c r="AJ4" s="689"/>
      <c r="AK4" s="690"/>
      <c r="AL4" s="688" t="s">
        <v>220</v>
      </c>
      <c r="AM4" s="689"/>
      <c r="AN4" s="689"/>
      <c r="AO4" s="690"/>
      <c r="AP4" s="728" t="s">
        <v>222</v>
      </c>
      <c r="AQ4" s="728"/>
      <c r="AR4" s="728"/>
      <c r="AS4" s="728"/>
      <c r="AT4" s="728"/>
      <c r="AU4" s="728"/>
      <c r="AV4" s="728"/>
      <c r="AW4" s="728"/>
      <c r="AX4" s="728"/>
      <c r="AY4" s="728"/>
      <c r="AZ4" s="728"/>
      <c r="BA4" s="728"/>
      <c r="BB4" s="728"/>
      <c r="BC4" s="728"/>
      <c r="BD4" s="728"/>
      <c r="BE4" s="728"/>
      <c r="BF4" s="728"/>
      <c r="BG4" s="728" t="s">
        <v>223</v>
      </c>
      <c r="BH4" s="728"/>
      <c r="BI4" s="728"/>
      <c r="BJ4" s="728"/>
      <c r="BK4" s="728"/>
      <c r="BL4" s="728"/>
      <c r="BM4" s="728"/>
      <c r="BN4" s="728"/>
      <c r="BO4" s="728" t="s">
        <v>220</v>
      </c>
      <c r="BP4" s="728"/>
      <c r="BQ4" s="728"/>
      <c r="BR4" s="728"/>
      <c r="BS4" s="728" t="s">
        <v>224</v>
      </c>
      <c r="BT4" s="728"/>
      <c r="BU4" s="728"/>
      <c r="BV4" s="728"/>
      <c r="BW4" s="728"/>
      <c r="BX4" s="728"/>
      <c r="BY4" s="728"/>
      <c r="BZ4" s="728"/>
      <c r="CA4" s="728"/>
      <c r="CB4" s="728"/>
      <c r="CC4"/>
      <c r="CD4" s="688" t="s">
        <v>532</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c r="ED4"/>
      <c r="EE4"/>
      <c r="EF4"/>
      <c r="EG4"/>
      <c r="EH4"/>
      <c r="EI4"/>
      <c r="EJ4"/>
      <c r="EK4"/>
      <c r="EL4"/>
      <c r="EM4"/>
    </row>
    <row r="5" spans="2:143" ht="11.25" customHeight="1" x14ac:dyDescent="0.15">
      <c r="B5" s="685" t="s">
        <v>225</v>
      </c>
      <c r="C5" s="686"/>
      <c r="D5" s="686"/>
      <c r="E5" s="686"/>
      <c r="F5" s="686"/>
      <c r="G5" s="686"/>
      <c r="H5" s="686"/>
      <c r="I5" s="686"/>
      <c r="J5" s="686"/>
      <c r="K5" s="686"/>
      <c r="L5" s="686"/>
      <c r="M5" s="686"/>
      <c r="N5" s="686"/>
      <c r="O5" s="686"/>
      <c r="P5" s="686"/>
      <c r="Q5" s="687"/>
      <c r="R5" s="682">
        <v>7639400</v>
      </c>
      <c r="S5" s="683"/>
      <c r="T5" s="683"/>
      <c r="U5" s="683"/>
      <c r="V5" s="683"/>
      <c r="W5" s="683"/>
      <c r="X5" s="683"/>
      <c r="Y5" s="709"/>
      <c r="Z5" s="721">
        <v>31.7</v>
      </c>
      <c r="AA5" s="721"/>
      <c r="AB5" s="721"/>
      <c r="AC5" s="721"/>
      <c r="AD5" s="722">
        <v>7135893</v>
      </c>
      <c r="AE5" s="722"/>
      <c r="AF5" s="722"/>
      <c r="AG5" s="722"/>
      <c r="AH5" s="722"/>
      <c r="AI5" s="722"/>
      <c r="AJ5" s="722"/>
      <c r="AK5" s="722"/>
      <c r="AL5" s="710">
        <v>53.8</v>
      </c>
      <c r="AM5" s="701"/>
      <c r="AN5" s="701"/>
      <c r="AO5" s="723"/>
      <c r="AP5" s="685" t="s">
        <v>226</v>
      </c>
      <c r="AQ5" s="686"/>
      <c r="AR5" s="686"/>
      <c r="AS5" s="686"/>
      <c r="AT5" s="686"/>
      <c r="AU5" s="686"/>
      <c r="AV5" s="686"/>
      <c r="AW5" s="686"/>
      <c r="AX5" s="686"/>
      <c r="AY5" s="686"/>
      <c r="AZ5" s="686"/>
      <c r="BA5" s="686"/>
      <c r="BB5" s="686"/>
      <c r="BC5" s="686"/>
      <c r="BD5" s="686"/>
      <c r="BE5" s="686"/>
      <c r="BF5" s="687"/>
      <c r="BG5" s="635">
        <v>7134088</v>
      </c>
      <c r="BH5" s="636"/>
      <c r="BI5" s="636"/>
      <c r="BJ5" s="636"/>
      <c r="BK5" s="636"/>
      <c r="BL5" s="636"/>
      <c r="BM5" s="636"/>
      <c r="BN5" s="637"/>
      <c r="BO5" s="661">
        <v>93.4</v>
      </c>
      <c r="BP5" s="661"/>
      <c r="BQ5" s="661"/>
      <c r="BR5" s="661"/>
      <c r="BS5" s="662">
        <v>60042</v>
      </c>
      <c r="BT5" s="662"/>
      <c r="BU5" s="662"/>
      <c r="BV5" s="662"/>
      <c r="BW5" s="662"/>
      <c r="BX5" s="662"/>
      <c r="BY5" s="662"/>
      <c r="BZ5" s="662"/>
      <c r="CA5" s="662"/>
      <c r="CB5" s="706"/>
      <c r="CD5" s="688" t="s">
        <v>222</v>
      </c>
      <c r="CE5" s="689"/>
      <c r="CF5" s="689"/>
      <c r="CG5" s="689"/>
      <c r="CH5" s="689"/>
      <c r="CI5" s="689"/>
      <c r="CJ5" s="689"/>
      <c r="CK5" s="689"/>
      <c r="CL5" s="689"/>
      <c r="CM5" s="689"/>
      <c r="CN5" s="689"/>
      <c r="CO5" s="689"/>
      <c r="CP5" s="689"/>
      <c r="CQ5" s="690"/>
      <c r="CR5" s="688" t="s">
        <v>227</v>
      </c>
      <c r="CS5" s="689"/>
      <c r="CT5" s="689"/>
      <c r="CU5" s="689"/>
      <c r="CV5" s="689"/>
      <c r="CW5" s="689"/>
      <c r="CX5" s="689"/>
      <c r="CY5" s="690"/>
      <c r="CZ5" s="688" t="s">
        <v>220</v>
      </c>
      <c r="DA5" s="689"/>
      <c r="DB5" s="689"/>
      <c r="DC5" s="690"/>
      <c r="DD5" s="688" t="s">
        <v>228</v>
      </c>
      <c r="DE5" s="689"/>
      <c r="DF5" s="689"/>
      <c r="DG5" s="689"/>
      <c r="DH5" s="689"/>
      <c r="DI5" s="689"/>
      <c r="DJ5" s="689"/>
      <c r="DK5" s="689"/>
      <c r="DL5" s="689"/>
      <c r="DM5" s="689"/>
      <c r="DN5" s="689"/>
      <c r="DO5" s="689"/>
      <c r="DP5" s="690"/>
      <c r="DQ5" s="688" t="s">
        <v>229</v>
      </c>
      <c r="DR5" s="689"/>
      <c r="DS5" s="689"/>
      <c r="DT5" s="689"/>
      <c r="DU5" s="689"/>
      <c r="DV5" s="689"/>
      <c r="DW5" s="689"/>
      <c r="DX5" s="689"/>
      <c r="DY5" s="689"/>
      <c r="DZ5" s="689"/>
      <c r="EA5" s="689"/>
      <c r="EB5" s="689"/>
      <c r="EC5" s="690"/>
    </row>
    <row r="6" spans="2:143" ht="11.25" customHeight="1" x14ac:dyDescent="0.15">
      <c r="B6" s="632" t="s">
        <v>533</v>
      </c>
      <c r="C6" s="633"/>
      <c r="D6" s="633"/>
      <c r="E6" s="633"/>
      <c r="F6" s="633"/>
      <c r="G6" s="633"/>
      <c r="H6" s="633"/>
      <c r="I6" s="633"/>
      <c r="J6" s="633"/>
      <c r="K6" s="633"/>
      <c r="L6" s="633"/>
      <c r="M6" s="633"/>
      <c r="N6" s="633"/>
      <c r="O6" s="633"/>
      <c r="P6" s="633"/>
      <c r="Q6" s="634"/>
      <c r="R6" s="635">
        <v>161091</v>
      </c>
      <c r="S6" s="636"/>
      <c r="T6" s="636"/>
      <c r="U6" s="636"/>
      <c r="V6" s="636"/>
      <c r="W6" s="636"/>
      <c r="X6" s="636"/>
      <c r="Y6" s="637"/>
      <c r="Z6" s="661">
        <v>0.7</v>
      </c>
      <c r="AA6" s="661"/>
      <c r="AB6" s="661"/>
      <c r="AC6" s="661"/>
      <c r="AD6" s="662">
        <v>161091</v>
      </c>
      <c r="AE6" s="662"/>
      <c r="AF6" s="662"/>
      <c r="AG6" s="662"/>
      <c r="AH6" s="662"/>
      <c r="AI6" s="662"/>
      <c r="AJ6" s="662"/>
      <c r="AK6" s="662"/>
      <c r="AL6" s="638">
        <v>1.2</v>
      </c>
      <c r="AM6" s="639"/>
      <c r="AN6" s="639"/>
      <c r="AO6" s="663"/>
      <c r="AP6" s="632" t="s">
        <v>534</v>
      </c>
      <c r="AQ6" s="633"/>
      <c r="AR6" s="633"/>
      <c r="AS6" s="633"/>
      <c r="AT6" s="633"/>
      <c r="AU6" s="633"/>
      <c r="AV6" s="633"/>
      <c r="AW6" s="633"/>
      <c r="AX6" s="633"/>
      <c r="AY6" s="633"/>
      <c r="AZ6" s="633"/>
      <c r="BA6" s="633"/>
      <c r="BB6" s="633"/>
      <c r="BC6" s="633"/>
      <c r="BD6" s="633"/>
      <c r="BE6" s="633"/>
      <c r="BF6" s="634"/>
      <c r="BG6" s="635">
        <v>7134088</v>
      </c>
      <c r="BH6" s="636"/>
      <c r="BI6" s="636"/>
      <c r="BJ6" s="636"/>
      <c r="BK6" s="636"/>
      <c r="BL6" s="636"/>
      <c r="BM6" s="636"/>
      <c r="BN6" s="637"/>
      <c r="BO6" s="661">
        <v>93.4</v>
      </c>
      <c r="BP6" s="661"/>
      <c r="BQ6" s="661"/>
      <c r="BR6" s="661"/>
      <c r="BS6" s="662">
        <v>60042</v>
      </c>
      <c r="BT6" s="662"/>
      <c r="BU6" s="662"/>
      <c r="BV6" s="662"/>
      <c r="BW6" s="662"/>
      <c r="BX6" s="662"/>
      <c r="BY6" s="662"/>
      <c r="BZ6" s="662"/>
      <c r="CA6" s="662"/>
      <c r="CB6" s="706"/>
      <c r="CC6"/>
      <c r="CD6" s="685" t="s">
        <v>230</v>
      </c>
      <c r="CE6" s="686"/>
      <c r="CF6" s="686"/>
      <c r="CG6" s="686"/>
      <c r="CH6" s="686"/>
      <c r="CI6" s="686"/>
      <c r="CJ6" s="686"/>
      <c r="CK6" s="686"/>
      <c r="CL6" s="686"/>
      <c r="CM6" s="686"/>
      <c r="CN6" s="686"/>
      <c r="CO6" s="686"/>
      <c r="CP6" s="686"/>
      <c r="CQ6" s="687"/>
      <c r="CR6" s="635">
        <v>191407</v>
      </c>
      <c r="CS6" s="636"/>
      <c r="CT6" s="636"/>
      <c r="CU6" s="636"/>
      <c r="CV6" s="636"/>
      <c r="CW6" s="636"/>
      <c r="CX6" s="636"/>
      <c r="CY6" s="637"/>
      <c r="CZ6" s="710">
        <v>0.8</v>
      </c>
      <c r="DA6" s="701"/>
      <c r="DB6" s="701"/>
      <c r="DC6" s="711"/>
      <c r="DD6" s="641">
        <v>4235</v>
      </c>
      <c r="DE6" s="636"/>
      <c r="DF6" s="636"/>
      <c r="DG6" s="636"/>
      <c r="DH6" s="636"/>
      <c r="DI6" s="636"/>
      <c r="DJ6" s="636"/>
      <c r="DK6" s="636"/>
      <c r="DL6" s="636"/>
      <c r="DM6" s="636"/>
      <c r="DN6" s="636"/>
      <c r="DO6" s="636"/>
      <c r="DP6" s="637"/>
      <c r="DQ6" s="641">
        <v>191389</v>
      </c>
      <c r="DR6" s="636"/>
      <c r="DS6" s="636"/>
      <c r="DT6" s="636"/>
      <c r="DU6" s="636"/>
      <c r="DV6" s="636"/>
      <c r="DW6" s="636"/>
      <c r="DX6" s="636"/>
      <c r="DY6" s="636"/>
      <c r="DZ6" s="636"/>
      <c r="EA6" s="636"/>
      <c r="EB6" s="636"/>
      <c r="EC6" s="673"/>
      <c r="ED6"/>
      <c r="EE6"/>
      <c r="EF6"/>
      <c r="EG6"/>
      <c r="EH6"/>
      <c r="EI6"/>
      <c r="EJ6"/>
      <c r="EK6"/>
      <c r="EL6"/>
      <c r="EM6"/>
    </row>
    <row r="7" spans="2:143" ht="11.25" customHeight="1" x14ac:dyDescent="0.15">
      <c r="B7" s="632" t="s">
        <v>231</v>
      </c>
      <c r="C7" s="633"/>
      <c r="D7" s="633"/>
      <c r="E7" s="633"/>
      <c r="F7" s="633"/>
      <c r="G7" s="633"/>
      <c r="H7" s="633"/>
      <c r="I7" s="633"/>
      <c r="J7" s="633"/>
      <c r="K7" s="633"/>
      <c r="L7" s="633"/>
      <c r="M7" s="633"/>
      <c r="N7" s="633"/>
      <c r="O7" s="633"/>
      <c r="P7" s="633"/>
      <c r="Q7" s="634"/>
      <c r="R7" s="635">
        <v>9759</v>
      </c>
      <c r="S7" s="636"/>
      <c r="T7" s="636"/>
      <c r="U7" s="636"/>
      <c r="V7" s="636"/>
      <c r="W7" s="636"/>
      <c r="X7" s="636"/>
      <c r="Y7" s="637"/>
      <c r="Z7" s="661">
        <v>0</v>
      </c>
      <c r="AA7" s="661"/>
      <c r="AB7" s="661"/>
      <c r="AC7" s="661"/>
      <c r="AD7" s="662">
        <v>9759</v>
      </c>
      <c r="AE7" s="662"/>
      <c r="AF7" s="662"/>
      <c r="AG7" s="662"/>
      <c r="AH7" s="662"/>
      <c r="AI7" s="662"/>
      <c r="AJ7" s="662"/>
      <c r="AK7" s="662"/>
      <c r="AL7" s="638">
        <v>0.1</v>
      </c>
      <c r="AM7" s="639"/>
      <c r="AN7" s="639"/>
      <c r="AO7" s="663"/>
      <c r="AP7" s="632" t="s">
        <v>535</v>
      </c>
      <c r="AQ7" s="633"/>
      <c r="AR7" s="633"/>
      <c r="AS7" s="633"/>
      <c r="AT7" s="633"/>
      <c r="AU7" s="633"/>
      <c r="AV7" s="633"/>
      <c r="AW7" s="633"/>
      <c r="AX7" s="633"/>
      <c r="AY7" s="633"/>
      <c r="AZ7" s="633"/>
      <c r="BA7" s="633"/>
      <c r="BB7" s="633"/>
      <c r="BC7" s="633"/>
      <c r="BD7" s="633"/>
      <c r="BE7" s="633"/>
      <c r="BF7" s="634"/>
      <c r="BG7" s="635">
        <v>2891143</v>
      </c>
      <c r="BH7" s="636"/>
      <c r="BI7" s="636"/>
      <c r="BJ7" s="636"/>
      <c r="BK7" s="636"/>
      <c r="BL7" s="636"/>
      <c r="BM7" s="636"/>
      <c r="BN7" s="637"/>
      <c r="BO7" s="661">
        <v>37.799999999999997</v>
      </c>
      <c r="BP7" s="661"/>
      <c r="BQ7" s="661"/>
      <c r="BR7" s="661"/>
      <c r="BS7" s="662">
        <v>60042</v>
      </c>
      <c r="BT7" s="662"/>
      <c r="BU7" s="662"/>
      <c r="BV7" s="662"/>
      <c r="BW7" s="662"/>
      <c r="BX7" s="662"/>
      <c r="BY7" s="662"/>
      <c r="BZ7" s="662"/>
      <c r="CA7" s="662"/>
      <c r="CB7" s="706"/>
      <c r="CC7"/>
      <c r="CD7" s="632" t="s">
        <v>232</v>
      </c>
      <c r="CE7" s="633"/>
      <c r="CF7" s="633"/>
      <c r="CG7" s="633"/>
      <c r="CH7" s="633"/>
      <c r="CI7" s="633"/>
      <c r="CJ7" s="633"/>
      <c r="CK7" s="633"/>
      <c r="CL7" s="633"/>
      <c r="CM7" s="633"/>
      <c r="CN7" s="633"/>
      <c r="CO7" s="633"/>
      <c r="CP7" s="633"/>
      <c r="CQ7" s="634"/>
      <c r="CR7" s="635">
        <v>3784152</v>
      </c>
      <c r="CS7" s="636"/>
      <c r="CT7" s="636"/>
      <c r="CU7" s="636"/>
      <c r="CV7" s="636"/>
      <c r="CW7" s="636"/>
      <c r="CX7" s="636"/>
      <c r="CY7" s="637"/>
      <c r="CZ7" s="661">
        <v>16.399999999999999</v>
      </c>
      <c r="DA7" s="661"/>
      <c r="DB7" s="661"/>
      <c r="DC7" s="661"/>
      <c r="DD7" s="641">
        <v>172019</v>
      </c>
      <c r="DE7" s="636"/>
      <c r="DF7" s="636"/>
      <c r="DG7" s="636"/>
      <c r="DH7" s="636"/>
      <c r="DI7" s="636"/>
      <c r="DJ7" s="636"/>
      <c r="DK7" s="636"/>
      <c r="DL7" s="636"/>
      <c r="DM7" s="636"/>
      <c r="DN7" s="636"/>
      <c r="DO7" s="636"/>
      <c r="DP7" s="637"/>
      <c r="DQ7" s="641">
        <v>3371740</v>
      </c>
      <c r="DR7" s="636"/>
      <c r="DS7" s="636"/>
      <c r="DT7" s="636"/>
      <c r="DU7" s="636"/>
      <c r="DV7" s="636"/>
      <c r="DW7" s="636"/>
      <c r="DX7" s="636"/>
      <c r="DY7" s="636"/>
      <c r="DZ7" s="636"/>
      <c r="EA7" s="636"/>
      <c r="EB7" s="636"/>
      <c r="EC7" s="673"/>
      <c r="ED7"/>
      <c r="EE7"/>
      <c r="EF7"/>
      <c r="EG7"/>
      <c r="EH7"/>
      <c r="EI7"/>
      <c r="EJ7"/>
      <c r="EK7"/>
      <c r="EL7"/>
      <c r="EM7"/>
    </row>
    <row r="8" spans="2:143" ht="11.25" customHeight="1" x14ac:dyDescent="0.15">
      <c r="B8" s="632" t="s">
        <v>233</v>
      </c>
      <c r="C8" s="633"/>
      <c r="D8" s="633"/>
      <c r="E8" s="633"/>
      <c r="F8" s="633"/>
      <c r="G8" s="633"/>
      <c r="H8" s="633"/>
      <c r="I8" s="633"/>
      <c r="J8" s="633"/>
      <c r="K8" s="633"/>
      <c r="L8" s="633"/>
      <c r="M8" s="633"/>
      <c r="N8" s="633"/>
      <c r="O8" s="633"/>
      <c r="P8" s="633"/>
      <c r="Q8" s="634"/>
      <c r="R8" s="635">
        <v>38703</v>
      </c>
      <c r="S8" s="636"/>
      <c r="T8" s="636"/>
      <c r="U8" s="636"/>
      <c r="V8" s="636"/>
      <c r="W8" s="636"/>
      <c r="X8" s="636"/>
      <c r="Y8" s="637"/>
      <c r="Z8" s="661">
        <v>0.2</v>
      </c>
      <c r="AA8" s="661"/>
      <c r="AB8" s="661"/>
      <c r="AC8" s="661"/>
      <c r="AD8" s="662">
        <v>38703</v>
      </c>
      <c r="AE8" s="662"/>
      <c r="AF8" s="662"/>
      <c r="AG8" s="662"/>
      <c r="AH8" s="662"/>
      <c r="AI8" s="662"/>
      <c r="AJ8" s="662"/>
      <c r="AK8" s="662"/>
      <c r="AL8" s="638">
        <v>0.3</v>
      </c>
      <c r="AM8" s="639"/>
      <c r="AN8" s="639"/>
      <c r="AO8" s="663"/>
      <c r="AP8" s="632" t="s">
        <v>536</v>
      </c>
      <c r="AQ8" s="633"/>
      <c r="AR8" s="633"/>
      <c r="AS8" s="633"/>
      <c r="AT8" s="633"/>
      <c r="AU8" s="633"/>
      <c r="AV8" s="633"/>
      <c r="AW8" s="633"/>
      <c r="AX8" s="633"/>
      <c r="AY8" s="633"/>
      <c r="AZ8" s="633"/>
      <c r="BA8" s="633"/>
      <c r="BB8" s="633"/>
      <c r="BC8" s="633"/>
      <c r="BD8" s="633"/>
      <c r="BE8" s="633"/>
      <c r="BF8" s="634"/>
      <c r="BG8" s="635">
        <v>88961</v>
      </c>
      <c r="BH8" s="636"/>
      <c r="BI8" s="636"/>
      <c r="BJ8" s="636"/>
      <c r="BK8" s="636"/>
      <c r="BL8" s="636"/>
      <c r="BM8" s="636"/>
      <c r="BN8" s="637"/>
      <c r="BO8" s="661">
        <v>1.2</v>
      </c>
      <c r="BP8" s="661"/>
      <c r="BQ8" s="661"/>
      <c r="BR8" s="661"/>
      <c r="BS8" s="662" t="s">
        <v>450</v>
      </c>
      <c r="BT8" s="662"/>
      <c r="BU8" s="662"/>
      <c r="BV8" s="662"/>
      <c r="BW8" s="662"/>
      <c r="BX8" s="662"/>
      <c r="BY8" s="662"/>
      <c r="BZ8" s="662"/>
      <c r="CA8" s="662"/>
      <c r="CB8" s="706"/>
      <c r="CC8"/>
      <c r="CD8" s="632" t="s">
        <v>234</v>
      </c>
      <c r="CE8" s="633"/>
      <c r="CF8" s="633"/>
      <c r="CG8" s="633"/>
      <c r="CH8" s="633"/>
      <c r="CI8" s="633"/>
      <c r="CJ8" s="633"/>
      <c r="CK8" s="633"/>
      <c r="CL8" s="633"/>
      <c r="CM8" s="633"/>
      <c r="CN8" s="633"/>
      <c r="CO8" s="633"/>
      <c r="CP8" s="633"/>
      <c r="CQ8" s="634"/>
      <c r="CR8" s="635">
        <v>8296888</v>
      </c>
      <c r="CS8" s="636"/>
      <c r="CT8" s="636"/>
      <c r="CU8" s="636"/>
      <c r="CV8" s="636"/>
      <c r="CW8" s="636"/>
      <c r="CX8" s="636"/>
      <c r="CY8" s="637"/>
      <c r="CZ8" s="661">
        <v>36</v>
      </c>
      <c r="DA8" s="661"/>
      <c r="DB8" s="661"/>
      <c r="DC8" s="661"/>
      <c r="DD8" s="641">
        <v>36640</v>
      </c>
      <c r="DE8" s="636"/>
      <c r="DF8" s="636"/>
      <c r="DG8" s="636"/>
      <c r="DH8" s="636"/>
      <c r="DI8" s="636"/>
      <c r="DJ8" s="636"/>
      <c r="DK8" s="636"/>
      <c r="DL8" s="636"/>
      <c r="DM8" s="636"/>
      <c r="DN8" s="636"/>
      <c r="DO8" s="636"/>
      <c r="DP8" s="637"/>
      <c r="DQ8" s="641">
        <v>3749465</v>
      </c>
      <c r="DR8" s="636"/>
      <c r="DS8" s="636"/>
      <c r="DT8" s="636"/>
      <c r="DU8" s="636"/>
      <c r="DV8" s="636"/>
      <c r="DW8" s="636"/>
      <c r="DX8" s="636"/>
      <c r="DY8" s="636"/>
      <c r="DZ8" s="636"/>
      <c r="EA8" s="636"/>
      <c r="EB8" s="636"/>
      <c r="EC8" s="673"/>
      <c r="ED8"/>
      <c r="EE8"/>
      <c r="EF8"/>
      <c r="EG8"/>
      <c r="EH8"/>
      <c r="EI8"/>
      <c r="EJ8"/>
      <c r="EK8"/>
      <c r="EL8"/>
      <c r="EM8"/>
    </row>
    <row r="9" spans="2:143" ht="11.25" customHeight="1" x14ac:dyDescent="0.15">
      <c r="B9" s="632" t="s">
        <v>235</v>
      </c>
      <c r="C9" s="633"/>
      <c r="D9" s="633"/>
      <c r="E9" s="633"/>
      <c r="F9" s="633"/>
      <c r="G9" s="633"/>
      <c r="H9" s="633"/>
      <c r="I9" s="633"/>
      <c r="J9" s="633"/>
      <c r="K9" s="633"/>
      <c r="L9" s="633"/>
      <c r="M9" s="633"/>
      <c r="N9" s="633"/>
      <c r="O9" s="633"/>
      <c r="P9" s="633"/>
      <c r="Q9" s="634"/>
      <c r="R9" s="635">
        <v>44888</v>
      </c>
      <c r="S9" s="636"/>
      <c r="T9" s="636"/>
      <c r="U9" s="636"/>
      <c r="V9" s="636"/>
      <c r="W9" s="636"/>
      <c r="X9" s="636"/>
      <c r="Y9" s="637"/>
      <c r="Z9" s="661">
        <v>0.2</v>
      </c>
      <c r="AA9" s="661"/>
      <c r="AB9" s="661"/>
      <c r="AC9" s="661"/>
      <c r="AD9" s="662">
        <v>44888</v>
      </c>
      <c r="AE9" s="662"/>
      <c r="AF9" s="662"/>
      <c r="AG9" s="662"/>
      <c r="AH9" s="662"/>
      <c r="AI9" s="662"/>
      <c r="AJ9" s="662"/>
      <c r="AK9" s="662"/>
      <c r="AL9" s="638">
        <v>0.3</v>
      </c>
      <c r="AM9" s="639"/>
      <c r="AN9" s="639"/>
      <c r="AO9" s="663"/>
      <c r="AP9" s="632" t="s">
        <v>537</v>
      </c>
      <c r="AQ9" s="633"/>
      <c r="AR9" s="633"/>
      <c r="AS9" s="633"/>
      <c r="AT9" s="633"/>
      <c r="AU9" s="633"/>
      <c r="AV9" s="633"/>
      <c r="AW9" s="633"/>
      <c r="AX9" s="633"/>
      <c r="AY9" s="633"/>
      <c r="AZ9" s="633"/>
      <c r="BA9" s="633"/>
      <c r="BB9" s="633"/>
      <c r="BC9" s="633"/>
      <c r="BD9" s="633"/>
      <c r="BE9" s="633"/>
      <c r="BF9" s="634"/>
      <c r="BG9" s="635">
        <v>2466524</v>
      </c>
      <c r="BH9" s="636"/>
      <c r="BI9" s="636"/>
      <c r="BJ9" s="636"/>
      <c r="BK9" s="636"/>
      <c r="BL9" s="636"/>
      <c r="BM9" s="636"/>
      <c r="BN9" s="637"/>
      <c r="BO9" s="661">
        <v>32.299999999999997</v>
      </c>
      <c r="BP9" s="661"/>
      <c r="BQ9" s="661"/>
      <c r="BR9" s="661"/>
      <c r="BS9" s="662" t="s">
        <v>450</v>
      </c>
      <c r="BT9" s="662"/>
      <c r="BU9" s="662"/>
      <c r="BV9" s="662"/>
      <c r="BW9" s="662"/>
      <c r="BX9" s="662"/>
      <c r="BY9" s="662"/>
      <c r="BZ9" s="662"/>
      <c r="CA9" s="662"/>
      <c r="CB9" s="706"/>
      <c r="CC9"/>
      <c r="CD9" s="632" t="s">
        <v>236</v>
      </c>
      <c r="CE9" s="633"/>
      <c r="CF9" s="633"/>
      <c r="CG9" s="633"/>
      <c r="CH9" s="633"/>
      <c r="CI9" s="633"/>
      <c r="CJ9" s="633"/>
      <c r="CK9" s="633"/>
      <c r="CL9" s="633"/>
      <c r="CM9" s="633"/>
      <c r="CN9" s="633"/>
      <c r="CO9" s="633"/>
      <c r="CP9" s="633"/>
      <c r="CQ9" s="634"/>
      <c r="CR9" s="635">
        <v>2750779</v>
      </c>
      <c r="CS9" s="636"/>
      <c r="CT9" s="636"/>
      <c r="CU9" s="636"/>
      <c r="CV9" s="636"/>
      <c r="CW9" s="636"/>
      <c r="CX9" s="636"/>
      <c r="CY9" s="637"/>
      <c r="CZ9" s="661">
        <v>11.9</v>
      </c>
      <c r="DA9" s="661"/>
      <c r="DB9" s="661"/>
      <c r="DC9" s="661"/>
      <c r="DD9" s="641">
        <v>9094</v>
      </c>
      <c r="DE9" s="636"/>
      <c r="DF9" s="636"/>
      <c r="DG9" s="636"/>
      <c r="DH9" s="636"/>
      <c r="DI9" s="636"/>
      <c r="DJ9" s="636"/>
      <c r="DK9" s="636"/>
      <c r="DL9" s="636"/>
      <c r="DM9" s="636"/>
      <c r="DN9" s="636"/>
      <c r="DO9" s="636"/>
      <c r="DP9" s="637"/>
      <c r="DQ9" s="641">
        <v>2296693</v>
      </c>
      <c r="DR9" s="636"/>
      <c r="DS9" s="636"/>
      <c r="DT9" s="636"/>
      <c r="DU9" s="636"/>
      <c r="DV9" s="636"/>
      <c r="DW9" s="636"/>
      <c r="DX9" s="636"/>
      <c r="DY9" s="636"/>
      <c r="DZ9" s="636"/>
      <c r="EA9" s="636"/>
      <c r="EB9" s="636"/>
      <c r="EC9" s="673"/>
      <c r="ED9"/>
      <c r="EE9"/>
      <c r="EF9"/>
      <c r="EG9"/>
      <c r="EH9"/>
      <c r="EI9"/>
      <c r="EJ9"/>
      <c r="EK9"/>
      <c r="EL9"/>
      <c r="EM9"/>
    </row>
    <row r="10" spans="2:143" ht="11.25" customHeight="1" x14ac:dyDescent="0.15">
      <c r="B10" s="632" t="s">
        <v>538</v>
      </c>
      <c r="C10" s="633"/>
      <c r="D10" s="633"/>
      <c r="E10" s="633"/>
      <c r="F10" s="633"/>
      <c r="G10" s="633"/>
      <c r="H10" s="633"/>
      <c r="I10" s="633"/>
      <c r="J10" s="633"/>
      <c r="K10" s="633"/>
      <c r="L10" s="633"/>
      <c r="M10" s="633"/>
      <c r="N10" s="633"/>
      <c r="O10" s="633"/>
      <c r="P10" s="633"/>
      <c r="Q10" s="634"/>
      <c r="R10" s="635" t="s">
        <v>450</v>
      </c>
      <c r="S10" s="636"/>
      <c r="T10" s="636"/>
      <c r="U10" s="636"/>
      <c r="V10" s="636"/>
      <c r="W10" s="636"/>
      <c r="X10" s="636"/>
      <c r="Y10" s="637"/>
      <c r="Z10" s="661" t="s">
        <v>450</v>
      </c>
      <c r="AA10" s="661"/>
      <c r="AB10" s="661"/>
      <c r="AC10" s="661"/>
      <c r="AD10" s="662" t="s">
        <v>450</v>
      </c>
      <c r="AE10" s="662"/>
      <c r="AF10" s="662"/>
      <c r="AG10" s="662"/>
      <c r="AH10" s="662"/>
      <c r="AI10" s="662"/>
      <c r="AJ10" s="662"/>
      <c r="AK10" s="662"/>
      <c r="AL10" s="638" t="s">
        <v>450</v>
      </c>
      <c r="AM10" s="639"/>
      <c r="AN10" s="639"/>
      <c r="AO10" s="663"/>
      <c r="AP10" s="632" t="s">
        <v>539</v>
      </c>
      <c r="AQ10" s="633"/>
      <c r="AR10" s="633"/>
      <c r="AS10" s="633"/>
      <c r="AT10" s="633"/>
      <c r="AU10" s="633"/>
      <c r="AV10" s="633"/>
      <c r="AW10" s="633"/>
      <c r="AX10" s="633"/>
      <c r="AY10" s="633"/>
      <c r="AZ10" s="633"/>
      <c r="BA10" s="633"/>
      <c r="BB10" s="633"/>
      <c r="BC10" s="633"/>
      <c r="BD10" s="633"/>
      <c r="BE10" s="633"/>
      <c r="BF10" s="634"/>
      <c r="BG10" s="635">
        <v>125646</v>
      </c>
      <c r="BH10" s="636"/>
      <c r="BI10" s="636"/>
      <c r="BJ10" s="636"/>
      <c r="BK10" s="636"/>
      <c r="BL10" s="636"/>
      <c r="BM10" s="636"/>
      <c r="BN10" s="637"/>
      <c r="BO10" s="661">
        <v>1.6</v>
      </c>
      <c r="BP10" s="661"/>
      <c r="BQ10" s="661"/>
      <c r="BR10" s="661"/>
      <c r="BS10" s="662" t="s">
        <v>450</v>
      </c>
      <c r="BT10" s="662"/>
      <c r="BU10" s="662"/>
      <c r="BV10" s="662"/>
      <c r="BW10" s="662"/>
      <c r="BX10" s="662"/>
      <c r="BY10" s="662"/>
      <c r="BZ10" s="662"/>
      <c r="CA10" s="662"/>
      <c r="CB10" s="706"/>
      <c r="CC10"/>
      <c r="CD10" s="632" t="s">
        <v>237</v>
      </c>
      <c r="CE10" s="633"/>
      <c r="CF10" s="633"/>
      <c r="CG10" s="633"/>
      <c r="CH10" s="633"/>
      <c r="CI10" s="633"/>
      <c r="CJ10" s="633"/>
      <c r="CK10" s="633"/>
      <c r="CL10" s="633"/>
      <c r="CM10" s="633"/>
      <c r="CN10" s="633"/>
      <c r="CO10" s="633"/>
      <c r="CP10" s="633"/>
      <c r="CQ10" s="634"/>
      <c r="CR10" s="635">
        <v>13870</v>
      </c>
      <c r="CS10" s="636"/>
      <c r="CT10" s="636"/>
      <c r="CU10" s="636"/>
      <c r="CV10" s="636"/>
      <c r="CW10" s="636"/>
      <c r="CX10" s="636"/>
      <c r="CY10" s="637"/>
      <c r="CZ10" s="661">
        <v>0.1</v>
      </c>
      <c r="DA10" s="661"/>
      <c r="DB10" s="661"/>
      <c r="DC10" s="661"/>
      <c r="DD10" s="641" t="s">
        <v>450</v>
      </c>
      <c r="DE10" s="636"/>
      <c r="DF10" s="636"/>
      <c r="DG10" s="636"/>
      <c r="DH10" s="636"/>
      <c r="DI10" s="636"/>
      <c r="DJ10" s="636"/>
      <c r="DK10" s="636"/>
      <c r="DL10" s="636"/>
      <c r="DM10" s="636"/>
      <c r="DN10" s="636"/>
      <c r="DO10" s="636"/>
      <c r="DP10" s="637"/>
      <c r="DQ10" s="641">
        <v>12201</v>
      </c>
      <c r="DR10" s="636"/>
      <c r="DS10" s="636"/>
      <c r="DT10" s="636"/>
      <c r="DU10" s="636"/>
      <c r="DV10" s="636"/>
      <c r="DW10" s="636"/>
      <c r="DX10" s="636"/>
      <c r="DY10" s="636"/>
      <c r="DZ10" s="636"/>
      <c r="EA10" s="636"/>
      <c r="EB10" s="636"/>
      <c r="EC10" s="673"/>
      <c r="ED10"/>
      <c r="EE10"/>
      <c r="EF10"/>
      <c r="EG10"/>
      <c r="EH10"/>
      <c r="EI10"/>
      <c r="EJ10"/>
      <c r="EK10"/>
      <c r="EL10"/>
      <c r="EM10"/>
    </row>
    <row r="11" spans="2:143" ht="11.25" customHeight="1" x14ac:dyDescent="0.15">
      <c r="B11" s="632" t="s">
        <v>238</v>
      </c>
      <c r="C11" s="633"/>
      <c r="D11" s="633"/>
      <c r="E11" s="633"/>
      <c r="F11" s="633"/>
      <c r="G11" s="633"/>
      <c r="H11" s="633"/>
      <c r="I11" s="633"/>
      <c r="J11" s="633"/>
      <c r="K11" s="633"/>
      <c r="L11" s="633"/>
      <c r="M11" s="633"/>
      <c r="N11" s="633"/>
      <c r="O11" s="633"/>
      <c r="P11" s="633"/>
      <c r="Q11" s="634"/>
      <c r="R11" s="635">
        <v>1131373</v>
      </c>
      <c r="S11" s="636"/>
      <c r="T11" s="636"/>
      <c r="U11" s="636"/>
      <c r="V11" s="636"/>
      <c r="W11" s="636"/>
      <c r="X11" s="636"/>
      <c r="Y11" s="637"/>
      <c r="Z11" s="638">
        <v>4.7</v>
      </c>
      <c r="AA11" s="639"/>
      <c r="AB11" s="639"/>
      <c r="AC11" s="640"/>
      <c r="AD11" s="641">
        <v>1131373</v>
      </c>
      <c r="AE11" s="636"/>
      <c r="AF11" s="636"/>
      <c r="AG11" s="636"/>
      <c r="AH11" s="636"/>
      <c r="AI11" s="636"/>
      <c r="AJ11" s="636"/>
      <c r="AK11" s="637"/>
      <c r="AL11" s="638">
        <v>8.5</v>
      </c>
      <c r="AM11" s="639"/>
      <c r="AN11" s="639"/>
      <c r="AO11" s="663"/>
      <c r="AP11" s="632" t="s">
        <v>540</v>
      </c>
      <c r="AQ11" s="633"/>
      <c r="AR11" s="633"/>
      <c r="AS11" s="633"/>
      <c r="AT11" s="633"/>
      <c r="AU11" s="633"/>
      <c r="AV11" s="633"/>
      <c r="AW11" s="633"/>
      <c r="AX11" s="633"/>
      <c r="AY11" s="633"/>
      <c r="AZ11" s="633"/>
      <c r="BA11" s="633"/>
      <c r="BB11" s="633"/>
      <c r="BC11" s="633"/>
      <c r="BD11" s="633"/>
      <c r="BE11" s="633"/>
      <c r="BF11" s="634"/>
      <c r="BG11" s="635">
        <v>210012</v>
      </c>
      <c r="BH11" s="636"/>
      <c r="BI11" s="636"/>
      <c r="BJ11" s="636"/>
      <c r="BK11" s="636"/>
      <c r="BL11" s="636"/>
      <c r="BM11" s="636"/>
      <c r="BN11" s="637"/>
      <c r="BO11" s="661">
        <v>2.7</v>
      </c>
      <c r="BP11" s="661"/>
      <c r="BQ11" s="661"/>
      <c r="BR11" s="661"/>
      <c r="BS11" s="662">
        <v>60042</v>
      </c>
      <c r="BT11" s="662"/>
      <c r="BU11" s="662"/>
      <c r="BV11" s="662"/>
      <c r="BW11" s="662"/>
      <c r="BX11" s="662"/>
      <c r="BY11" s="662"/>
      <c r="BZ11" s="662"/>
      <c r="CA11" s="662"/>
      <c r="CB11" s="706"/>
      <c r="CC11"/>
      <c r="CD11" s="632" t="s">
        <v>239</v>
      </c>
      <c r="CE11" s="633"/>
      <c r="CF11" s="633"/>
      <c r="CG11" s="633"/>
      <c r="CH11" s="633"/>
      <c r="CI11" s="633"/>
      <c r="CJ11" s="633"/>
      <c r="CK11" s="633"/>
      <c r="CL11" s="633"/>
      <c r="CM11" s="633"/>
      <c r="CN11" s="633"/>
      <c r="CO11" s="633"/>
      <c r="CP11" s="633"/>
      <c r="CQ11" s="634"/>
      <c r="CR11" s="635">
        <v>625871</v>
      </c>
      <c r="CS11" s="636"/>
      <c r="CT11" s="636"/>
      <c r="CU11" s="636"/>
      <c r="CV11" s="636"/>
      <c r="CW11" s="636"/>
      <c r="CX11" s="636"/>
      <c r="CY11" s="637"/>
      <c r="CZ11" s="661">
        <v>2.7</v>
      </c>
      <c r="DA11" s="661"/>
      <c r="DB11" s="661"/>
      <c r="DC11" s="661"/>
      <c r="DD11" s="641">
        <v>326285</v>
      </c>
      <c r="DE11" s="636"/>
      <c r="DF11" s="636"/>
      <c r="DG11" s="636"/>
      <c r="DH11" s="636"/>
      <c r="DI11" s="636"/>
      <c r="DJ11" s="636"/>
      <c r="DK11" s="636"/>
      <c r="DL11" s="636"/>
      <c r="DM11" s="636"/>
      <c r="DN11" s="636"/>
      <c r="DO11" s="636"/>
      <c r="DP11" s="637"/>
      <c r="DQ11" s="641">
        <v>331406</v>
      </c>
      <c r="DR11" s="636"/>
      <c r="DS11" s="636"/>
      <c r="DT11" s="636"/>
      <c r="DU11" s="636"/>
      <c r="DV11" s="636"/>
      <c r="DW11" s="636"/>
      <c r="DX11" s="636"/>
      <c r="DY11" s="636"/>
      <c r="DZ11" s="636"/>
      <c r="EA11" s="636"/>
      <c r="EB11" s="636"/>
      <c r="EC11" s="673"/>
      <c r="ED11"/>
      <c r="EE11"/>
      <c r="EF11"/>
      <c r="EG11"/>
      <c r="EH11"/>
      <c r="EI11"/>
      <c r="EJ11"/>
      <c r="EK11"/>
      <c r="EL11"/>
      <c r="EM11"/>
    </row>
    <row r="12" spans="2:143" ht="11.25" customHeight="1" x14ac:dyDescent="0.15">
      <c r="B12" s="632" t="s">
        <v>240</v>
      </c>
      <c r="C12" s="633"/>
      <c r="D12" s="633"/>
      <c r="E12" s="633"/>
      <c r="F12" s="633"/>
      <c r="G12" s="633"/>
      <c r="H12" s="633"/>
      <c r="I12" s="633"/>
      <c r="J12" s="633"/>
      <c r="K12" s="633"/>
      <c r="L12" s="633"/>
      <c r="M12" s="633"/>
      <c r="N12" s="633"/>
      <c r="O12" s="633"/>
      <c r="P12" s="633"/>
      <c r="Q12" s="634"/>
      <c r="R12" s="635" t="s">
        <v>450</v>
      </c>
      <c r="S12" s="636"/>
      <c r="T12" s="636"/>
      <c r="U12" s="636"/>
      <c r="V12" s="636"/>
      <c r="W12" s="636"/>
      <c r="X12" s="636"/>
      <c r="Y12" s="637"/>
      <c r="Z12" s="661" t="s">
        <v>450</v>
      </c>
      <c r="AA12" s="661"/>
      <c r="AB12" s="661"/>
      <c r="AC12" s="661"/>
      <c r="AD12" s="662" t="s">
        <v>450</v>
      </c>
      <c r="AE12" s="662"/>
      <c r="AF12" s="662"/>
      <c r="AG12" s="662"/>
      <c r="AH12" s="662"/>
      <c r="AI12" s="662"/>
      <c r="AJ12" s="662"/>
      <c r="AK12" s="662"/>
      <c r="AL12" s="638" t="s">
        <v>450</v>
      </c>
      <c r="AM12" s="639"/>
      <c r="AN12" s="639"/>
      <c r="AO12" s="663"/>
      <c r="AP12" s="632" t="s">
        <v>541</v>
      </c>
      <c r="AQ12" s="633"/>
      <c r="AR12" s="633"/>
      <c r="AS12" s="633"/>
      <c r="AT12" s="633"/>
      <c r="AU12" s="633"/>
      <c r="AV12" s="633"/>
      <c r="AW12" s="633"/>
      <c r="AX12" s="633"/>
      <c r="AY12" s="633"/>
      <c r="AZ12" s="633"/>
      <c r="BA12" s="633"/>
      <c r="BB12" s="633"/>
      <c r="BC12" s="633"/>
      <c r="BD12" s="633"/>
      <c r="BE12" s="633"/>
      <c r="BF12" s="634"/>
      <c r="BG12" s="635">
        <v>3806810</v>
      </c>
      <c r="BH12" s="636"/>
      <c r="BI12" s="636"/>
      <c r="BJ12" s="636"/>
      <c r="BK12" s="636"/>
      <c r="BL12" s="636"/>
      <c r="BM12" s="636"/>
      <c r="BN12" s="637"/>
      <c r="BO12" s="661">
        <v>49.8</v>
      </c>
      <c r="BP12" s="661"/>
      <c r="BQ12" s="661"/>
      <c r="BR12" s="661"/>
      <c r="BS12" s="662" t="s">
        <v>450</v>
      </c>
      <c r="BT12" s="662"/>
      <c r="BU12" s="662"/>
      <c r="BV12" s="662"/>
      <c r="BW12" s="662"/>
      <c r="BX12" s="662"/>
      <c r="BY12" s="662"/>
      <c r="BZ12" s="662"/>
      <c r="CA12" s="662"/>
      <c r="CB12" s="706"/>
      <c r="CC12"/>
      <c r="CD12" s="632" t="s">
        <v>241</v>
      </c>
      <c r="CE12" s="633"/>
      <c r="CF12" s="633"/>
      <c r="CG12" s="633"/>
      <c r="CH12" s="633"/>
      <c r="CI12" s="633"/>
      <c r="CJ12" s="633"/>
      <c r="CK12" s="633"/>
      <c r="CL12" s="633"/>
      <c r="CM12" s="633"/>
      <c r="CN12" s="633"/>
      <c r="CO12" s="633"/>
      <c r="CP12" s="633"/>
      <c r="CQ12" s="634"/>
      <c r="CR12" s="635">
        <v>770410</v>
      </c>
      <c r="CS12" s="636"/>
      <c r="CT12" s="636"/>
      <c r="CU12" s="636"/>
      <c r="CV12" s="636"/>
      <c r="CW12" s="636"/>
      <c r="CX12" s="636"/>
      <c r="CY12" s="637"/>
      <c r="CZ12" s="661">
        <v>3.3</v>
      </c>
      <c r="DA12" s="661"/>
      <c r="DB12" s="661"/>
      <c r="DC12" s="661"/>
      <c r="DD12" s="641">
        <v>6115</v>
      </c>
      <c r="DE12" s="636"/>
      <c r="DF12" s="636"/>
      <c r="DG12" s="636"/>
      <c r="DH12" s="636"/>
      <c r="DI12" s="636"/>
      <c r="DJ12" s="636"/>
      <c r="DK12" s="636"/>
      <c r="DL12" s="636"/>
      <c r="DM12" s="636"/>
      <c r="DN12" s="636"/>
      <c r="DO12" s="636"/>
      <c r="DP12" s="637"/>
      <c r="DQ12" s="641">
        <v>534579</v>
      </c>
      <c r="DR12" s="636"/>
      <c r="DS12" s="636"/>
      <c r="DT12" s="636"/>
      <c r="DU12" s="636"/>
      <c r="DV12" s="636"/>
      <c r="DW12" s="636"/>
      <c r="DX12" s="636"/>
      <c r="DY12" s="636"/>
      <c r="DZ12" s="636"/>
      <c r="EA12" s="636"/>
      <c r="EB12" s="636"/>
      <c r="EC12" s="673"/>
      <c r="ED12"/>
      <c r="EE12"/>
      <c r="EF12"/>
      <c r="EG12"/>
      <c r="EH12"/>
      <c r="EI12"/>
      <c r="EJ12"/>
      <c r="EK12"/>
      <c r="EL12"/>
      <c r="EM12"/>
    </row>
    <row r="13" spans="2:143" ht="11.25" customHeight="1" x14ac:dyDescent="0.15">
      <c r="B13" s="632" t="s">
        <v>242</v>
      </c>
      <c r="C13" s="633"/>
      <c r="D13" s="633"/>
      <c r="E13" s="633"/>
      <c r="F13" s="633"/>
      <c r="G13" s="633"/>
      <c r="H13" s="633"/>
      <c r="I13" s="633"/>
      <c r="J13" s="633"/>
      <c r="K13" s="633"/>
      <c r="L13" s="633"/>
      <c r="M13" s="633"/>
      <c r="N13" s="633"/>
      <c r="O13" s="633"/>
      <c r="P13" s="633"/>
      <c r="Q13" s="634"/>
      <c r="R13" s="635" t="s">
        <v>450</v>
      </c>
      <c r="S13" s="636"/>
      <c r="T13" s="636"/>
      <c r="U13" s="636"/>
      <c r="V13" s="636"/>
      <c r="W13" s="636"/>
      <c r="X13" s="636"/>
      <c r="Y13" s="637"/>
      <c r="Z13" s="661" t="s">
        <v>450</v>
      </c>
      <c r="AA13" s="661"/>
      <c r="AB13" s="661"/>
      <c r="AC13" s="661"/>
      <c r="AD13" s="662" t="s">
        <v>450</v>
      </c>
      <c r="AE13" s="662"/>
      <c r="AF13" s="662"/>
      <c r="AG13" s="662"/>
      <c r="AH13" s="662"/>
      <c r="AI13" s="662"/>
      <c r="AJ13" s="662"/>
      <c r="AK13" s="662"/>
      <c r="AL13" s="638" t="s">
        <v>450</v>
      </c>
      <c r="AM13" s="639"/>
      <c r="AN13" s="639"/>
      <c r="AO13" s="663"/>
      <c r="AP13" s="632" t="s">
        <v>542</v>
      </c>
      <c r="AQ13" s="633"/>
      <c r="AR13" s="633"/>
      <c r="AS13" s="633"/>
      <c r="AT13" s="633"/>
      <c r="AU13" s="633"/>
      <c r="AV13" s="633"/>
      <c r="AW13" s="633"/>
      <c r="AX13" s="633"/>
      <c r="AY13" s="633"/>
      <c r="AZ13" s="633"/>
      <c r="BA13" s="633"/>
      <c r="BB13" s="633"/>
      <c r="BC13" s="633"/>
      <c r="BD13" s="633"/>
      <c r="BE13" s="633"/>
      <c r="BF13" s="634"/>
      <c r="BG13" s="635">
        <v>3790054</v>
      </c>
      <c r="BH13" s="636"/>
      <c r="BI13" s="636"/>
      <c r="BJ13" s="636"/>
      <c r="BK13" s="636"/>
      <c r="BL13" s="636"/>
      <c r="BM13" s="636"/>
      <c r="BN13" s="637"/>
      <c r="BO13" s="661">
        <v>49.6</v>
      </c>
      <c r="BP13" s="661"/>
      <c r="BQ13" s="661"/>
      <c r="BR13" s="661"/>
      <c r="BS13" s="662" t="s">
        <v>450</v>
      </c>
      <c r="BT13" s="662"/>
      <c r="BU13" s="662"/>
      <c r="BV13" s="662"/>
      <c r="BW13" s="662"/>
      <c r="BX13" s="662"/>
      <c r="BY13" s="662"/>
      <c r="BZ13" s="662"/>
      <c r="CA13" s="662"/>
      <c r="CB13" s="706"/>
      <c r="CC13"/>
      <c r="CD13" s="632" t="s">
        <v>243</v>
      </c>
      <c r="CE13" s="633"/>
      <c r="CF13" s="633"/>
      <c r="CG13" s="633"/>
      <c r="CH13" s="633"/>
      <c r="CI13" s="633"/>
      <c r="CJ13" s="633"/>
      <c r="CK13" s="633"/>
      <c r="CL13" s="633"/>
      <c r="CM13" s="633"/>
      <c r="CN13" s="633"/>
      <c r="CO13" s="633"/>
      <c r="CP13" s="633"/>
      <c r="CQ13" s="634"/>
      <c r="CR13" s="635">
        <v>1571244</v>
      </c>
      <c r="CS13" s="636"/>
      <c r="CT13" s="636"/>
      <c r="CU13" s="636"/>
      <c r="CV13" s="636"/>
      <c r="CW13" s="636"/>
      <c r="CX13" s="636"/>
      <c r="CY13" s="637"/>
      <c r="CZ13" s="661">
        <v>6.8</v>
      </c>
      <c r="DA13" s="661"/>
      <c r="DB13" s="661"/>
      <c r="DC13" s="661"/>
      <c r="DD13" s="641">
        <v>427913</v>
      </c>
      <c r="DE13" s="636"/>
      <c r="DF13" s="636"/>
      <c r="DG13" s="636"/>
      <c r="DH13" s="636"/>
      <c r="DI13" s="636"/>
      <c r="DJ13" s="636"/>
      <c r="DK13" s="636"/>
      <c r="DL13" s="636"/>
      <c r="DM13" s="636"/>
      <c r="DN13" s="636"/>
      <c r="DO13" s="636"/>
      <c r="DP13" s="637"/>
      <c r="DQ13" s="641">
        <v>1123344</v>
      </c>
      <c r="DR13" s="636"/>
      <c r="DS13" s="636"/>
      <c r="DT13" s="636"/>
      <c r="DU13" s="636"/>
      <c r="DV13" s="636"/>
      <c r="DW13" s="636"/>
      <c r="DX13" s="636"/>
      <c r="DY13" s="636"/>
      <c r="DZ13" s="636"/>
      <c r="EA13" s="636"/>
      <c r="EB13" s="636"/>
      <c r="EC13" s="673"/>
      <c r="ED13"/>
      <c r="EE13"/>
      <c r="EF13"/>
      <c r="EG13"/>
      <c r="EH13"/>
      <c r="EI13"/>
      <c r="EJ13"/>
      <c r="EK13"/>
      <c r="EL13"/>
      <c r="EM13"/>
    </row>
    <row r="14" spans="2:143" ht="11.25" customHeight="1" x14ac:dyDescent="0.15">
      <c r="B14" s="632" t="s">
        <v>244</v>
      </c>
      <c r="C14" s="633"/>
      <c r="D14" s="633"/>
      <c r="E14" s="633"/>
      <c r="F14" s="633"/>
      <c r="G14" s="633"/>
      <c r="H14" s="633"/>
      <c r="I14" s="633"/>
      <c r="J14" s="633"/>
      <c r="K14" s="633"/>
      <c r="L14" s="633"/>
      <c r="M14" s="633"/>
      <c r="N14" s="633"/>
      <c r="O14" s="633"/>
      <c r="P14" s="633"/>
      <c r="Q14" s="634"/>
      <c r="R14" s="635" t="s">
        <v>450</v>
      </c>
      <c r="S14" s="636"/>
      <c r="T14" s="636"/>
      <c r="U14" s="636"/>
      <c r="V14" s="636"/>
      <c r="W14" s="636"/>
      <c r="X14" s="636"/>
      <c r="Y14" s="637"/>
      <c r="Z14" s="661" t="s">
        <v>450</v>
      </c>
      <c r="AA14" s="661"/>
      <c r="AB14" s="661"/>
      <c r="AC14" s="661"/>
      <c r="AD14" s="662" t="s">
        <v>450</v>
      </c>
      <c r="AE14" s="662"/>
      <c r="AF14" s="662"/>
      <c r="AG14" s="662"/>
      <c r="AH14" s="662"/>
      <c r="AI14" s="662"/>
      <c r="AJ14" s="662"/>
      <c r="AK14" s="662"/>
      <c r="AL14" s="638" t="s">
        <v>450</v>
      </c>
      <c r="AM14" s="639"/>
      <c r="AN14" s="639"/>
      <c r="AO14" s="663"/>
      <c r="AP14" s="632" t="s">
        <v>543</v>
      </c>
      <c r="AQ14" s="633"/>
      <c r="AR14" s="633"/>
      <c r="AS14" s="633"/>
      <c r="AT14" s="633"/>
      <c r="AU14" s="633"/>
      <c r="AV14" s="633"/>
      <c r="AW14" s="633"/>
      <c r="AX14" s="633"/>
      <c r="AY14" s="633"/>
      <c r="AZ14" s="633"/>
      <c r="BA14" s="633"/>
      <c r="BB14" s="633"/>
      <c r="BC14" s="633"/>
      <c r="BD14" s="633"/>
      <c r="BE14" s="633"/>
      <c r="BF14" s="634"/>
      <c r="BG14" s="635">
        <v>155207</v>
      </c>
      <c r="BH14" s="636"/>
      <c r="BI14" s="636"/>
      <c r="BJ14" s="636"/>
      <c r="BK14" s="636"/>
      <c r="BL14" s="636"/>
      <c r="BM14" s="636"/>
      <c r="BN14" s="637"/>
      <c r="BO14" s="661">
        <v>2</v>
      </c>
      <c r="BP14" s="661"/>
      <c r="BQ14" s="661"/>
      <c r="BR14" s="661"/>
      <c r="BS14" s="662" t="s">
        <v>450</v>
      </c>
      <c r="BT14" s="662"/>
      <c r="BU14" s="662"/>
      <c r="BV14" s="662"/>
      <c r="BW14" s="662"/>
      <c r="BX14" s="662"/>
      <c r="BY14" s="662"/>
      <c r="BZ14" s="662"/>
      <c r="CA14" s="662"/>
      <c r="CB14" s="706"/>
      <c r="CC14"/>
      <c r="CD14" s="632" t="s">
        <v>245</v>
      </c>
      <c r="CE14" s="633"/>
      <c r="CF14" s="633"/>
      <c r="CG14" s="633"/>
      <c r="CH14" s="633"/>
      <c r="CI14" s="633"/>
      <c r="CJ14" s="633"/>
      <c r="CK14" s="633"/>
      <c r="CL14" s="633"/>
      <c r="CM14" s="633"/>
      <c r="CN14" s="633"/>
      <c r="CO14" s="633"/>
      <c r="CP14" s="633"/>
      <c r="CQ14" s="634"/>
      <c r="CR14" s="635">
        <v>771888</v>
      </c>
      <c r="CS14" s="636"/>
      <c r="CT14" s="636"/>
      <c r="CU14" s="636"/>
      <c r="CV14" s="636"/>
      <c r="CW14" s="636"/>
      <c r="CX14" s="636"/>
      <c r="CY14" s="637"/>
      <c r="CZ14" s="661">
        <v>3.3</v>
      </c>
      <c r="DA14" s="661"/>
      <c r="DB14" s="661"/>
      <c r="DC14" s="661"/>
      <c r="DD14" s="641">
        <v>4904</v>
      </c>
      <c r="DE14" s="636"/>
      <c r="DF14" s="636"/>
      <c r="DG14" s="636"/>
      <c r="DH14" s="636"/>
      <c r="DI14" s="636"/>
      <c r="DJ14" s="636"/>
      <c r="DK14" s="636"/>
      <c r="DL14" s="636"/>
      <c r="DM14" s="636"/>
      <c r="DN14" s="636"/>
      <c r="DO14" s="636"/>
      <c r="DP14" s="637"/>
      <c r="DQ14" s="641">
        <v>755509</v>
      </c>
      <c r="DR14" s="636"/>
      <c r="DS14" s="636"/>
      <c r="DT14" s="636"/>
      <c r="DU14" s="636"/>
      <c r="DV14" s="636"/>
      <c r="DW14" s="636"/>
      <c r="DX14" s="636"/>
      <c r="DY14" s="636"/>
      <c r="DZ14" s="636"/>
      <c r="EA14" s="636"/>
      <c r="EB14" s="636"/>
      <c r="EC14" s="673"/>
      <c r="ED14"/>
      <c r="EE14"/>
      <c r="EF14"/>
      <c r="EG14"/>
      <c r="EH14"/>
      <c r="EI14"/>
      <c r="EJ14"/>
      <c r="EK14"/>
      <c r="EL14"/>
      <c r="EM14"/>
    </row>
    <row r="15" spans="2:143" ht="11.25" customHeight="1" x14ac:dyDescent="0.15">
      <c r="B15" s="632" t="s">
        <v>246</v>
      </c>
      <c r="C15" s="633"/>
      <c r="D15" s="633"/>
      <c r="E15" s="633"/>
      <c r="F15" s="633"/>
      <c r="G15" s="633"/>
      <c r="H15" s="633"/>
      <c r="I15" s="633"/>
      <c r="J15" s="633"/>
      <c r="K15" s="633"/>
      <c r="L15" s="633"/>
      <c r="M15" s="633"/>
      <c r="N15" s="633"/>
      <c r="O15" s="633"/>
      <c r="P15" s="633"/>
      <c r="Q15" s="634"/>
      <c r="R15" s="635" t="s">
        <v>450</v>
      </c>
      <c r="S15" s="636"/>
      <c r="T15" s="636"/>
      <c r="U15" s="636"/>
      <c r="V15" s="636"/>
      <c r="W15" s="636"/>
      <c r="X15" s="636"/>
      <c r="Y15" s="637"/>
      <c r="Z15" s="661" t="s">
        <v>450</v>
      </c>
      <c r="AA15" s="661"/>
      <c r="AB15" s="661"/>
      <c r="AC15" s="661"/>
      <c r="AD15" s="662" t="s">
        <v>450</v>
      </c>
      <c r="AE15" s="662"/>
      <c r="AF15" s="662"/>
      <c r="AG15" s="662"/>
      <c r="AH15" s="662"/>
      <c r="AI15" s="662"/>
      <c r="AJ15" s="662"/>
      <c r="AK15" s="662"/>
      <c r="AL15" s="638" t="s">
        <v>450</v>
      </c>
      <c r="AM15" s="639"/>
      <c r="AN15" s="639"/>
      <c r="AO15" s="663"/>
      <c r="AP15" s="632" t="s">
        <v>544</v>
      </c>
      <c r="AQ15" s="633"/>
      <c r="AR15" s="633"/>
      <c r="AS15" s="633"/>
      <c r="AT15" s="633"/>
      <c r="AU15" s="633"/>
      <c r="AV15" s="633"/>
      <c r="AW15" s="633"/>
      <c r="AX15" s="633"/>
      <c r="AY15" s="633"/>
      <c r="AZ15" s="633"/>
      <c r="BA15" s="633"/>
      <c r="BB15" s="633"/>
      <c r="BC15" s="633"/>
      <c r="BD15" s="633"/>
      <c r="BE15" s="633"/>
      <c r="BF15" s="634"/>
      <c r="BG15" s="635">
        <v>280928</v>
      </c>
      <c r="BH15" s="636"/>
      <c r="BI15" s="636"/>
      <c r="BJ15" s="636"/>
      <c r="BK15" s="636"/>
      <c r="BL15" s="636"/>
      <c r="BM15" s="636"/>
      <c r="BN15" s="637"/>
      <c r="BO15" s="661">
        <v>3.7</v>
      </c>
      <c r="BP15" s="661"/>
      <c r="BQ15" s="661"/>
      <c r="BR15" s="661"/>
      <c r="BS15" s="662" t="s">
        <v>450</v>
      </c>
      <c r="BT15" s="662"/>
      <c r="BU15" s="662"/>
      <c r="BV15" s="662"/>
      <c r="BW15" s="662"/>
      <c r="BX15" s="662"/>
      <c r="BY15" s="662"/>
      <c r="BZ15" s="662"/>
      <c r="CA15" s="662"/>
      <c r="CB15" s="706"/>
      <c r="CC15"/>
      <c r="CD15" s="632" t="s">
        <v>247</v>
      </c>
      <c r="CE15" s="633"/>
      <c r="CF15" s="633"/>
      <c r="CG15" s="633"/>
      <c r="CH15" s="633"/>
      <c r="CI15" s="633"/>
      <c r="CJ15" s="633"/>
      <c r="CK15" s="633"/>
      <c r="CL15" s="633"/>
      <c r="CM15" s="633"/>
      <c r="CN15" s="633"/>
      <c r="CO15" s="633"/>
      <c r="CP15" s="633"/>
      <c r="CQ15" s="634"/>
      <c r="CR15" s="635">
        <v>1722716</v>
      </c>
      <c r="CS15" s="636"/>
      <c r="CT15" s="636"/>
      <c r="CU15" s="636"/>
      <c r="CV15" s="636"/>
      <c r="CW15" s="636"/>
      <c r="CX15" s="636"/>
      <c r="CY15" s="637"/>
      <c r="CZ15" s="661">
        <v>7.5</v>
      </c>
      <c r="DA15" s="661"/>
      <c r="DB15" s="661"/>
      <c r="DC15" s="661"/>
      <c r="DD15" s="641">
        <v>318511</v>
      </c>
      <c r="DE15" s="636"/>
      <c r="DF15" s="636"/>
      <c r="DG15" s="636"/>
      <c r="DH15" s="636"/>
      <c r="DI15" s="636"/>
      <c r="DJ15" s="636"/>
      <c r="DK15" s="636"/>
      <c r="DL15" s="636"/>
      <c r="DM15" s="636"/>
      <c r="DN15" s="636"/>
      <c r="DO15" s="636"/>
      <c r="DP15" s="637"/>
      <c r="DQ15" s="641">
        <v>1239408</v>
      </c>
      <c r="DR15" s="636"/>
      <c r="DS15" s="636"/>
      <c r="DT15" s="636"/>
      <c r="DU15" s="636"/>
      <c r="DV15" s="636"/>
      <c r="DW15" s="636"/>
      <c r="DX15" s="636"/>
      <c r="DY15" s="636"/>
      <c r="DZ15" s="636"/>
      <c r="EA15" s="636"/>
      <c r="EB15" s="636"/>
      <c r="EC15" s="673"/>
      <c r="ED15"/>
      <c r="EE15"/>
      <c r="EF15"/>
      <c r="EG15"/>
      <c r="EH15"/>
      <c r="EI15"/>
      <c r="EJ15"/>
      <c r="EK15"/>
      <c r="EL15"/>
      <c r="EM15"/>
    </row>
    <row r="16" spans="2:143" ht="11.25" customHeight="1" x14ac:dyDescent="0.15">
      <c r="B16" s="632" t="s">
        <v>545</v>
      </c>
      <c r="C16" s="633"/>
      <c r="D16" s="633"/>
      <c r="E16" s="633"/>
      <c r="F16" s="633"/>
      <c r="G16" s="633"/>
      <c r="H16" s="633"/>
      <c r="I16" s="633"/>
      <c r="J16" s="633"/>
      <c r="K16" s="633"/>
      <c r="L16" s="633"/>
      <c r="M16" s="633"/>
      <c r="N16" s="633"/>
      <c r="O16" s="633"/>
      <c r="P16" s="633"/>
      <c r="Q16" s="634"/>
      <c r="R16" s="635">
        <v>14205</v>
      </c>
      <c r="S16" s="636"/>
      <c r="T16" s="636"/>
      <c r="U16" s="636"/>
      <c r="V16" s="636"/>
      <c r="W16" s="636"/>
      <c r="X16" s="636"/>
      <c r="Y16" s="637"/>
      <c r="Z16" s="661">
        <v>0.1</v>
      </c>
      <c r="AA16" s="661"/>
      <c r="AB16" s="661"/>
      <c r="AC16" s="661"/>
      <c r="AD16" s="662">
        <v>14205</v>
      </c>
      <c r="AE16" s="662"/>
      <c r="AF16" s="662"/>
      <c r="AG16" s="662"/>
      <c r="AH16" s="662"/>
      <c r="AI16" s="662"/>
      <c r="AJ16" s="662"/>
      <c r="AK16" s="662"/>
      <c r="AL16" s="638">
        <v>0.1</v>
      </c>
      <c r="AM16" s="639"/>
      <c r="AN16" s="639"/>
      <c r="AO16" s="663"/>
      <c r="AP16" s="632" t="s">
        <v>546</v>
      </c>
      <c r="AQ16" s="633"/>
      <c r="AR16" s="633"/>
      <c r="AS16" s="633"/>
      <c r="AT16" s="633"/>
      <c r="AU16" s="633"/>
      <c r="AV16" s="633"/>
      <c r="AW16" s="633"/>
      <c r="AX16" s="633"/>
      <c r="AY16" s="633"/>
      <c r="AZ16" s="633"/>
      <c r="BA16" s="633"/>
      <c r="BB16" s="633"/>
      <c r="BC16" s="633"/>
      <c r="BD16" s="633"/>
      <c r="BE16" s="633"/>
      <c r="BF16" s="634"/>
      <c r="BG16" s="635" t="s">
        <v>450</v>
      </c>
      <c r="BH16" s="636"/>
      <c r="BI16" s="636"/>
      <c r="BJ16" s="636"/>
      <c r="BK16" s="636"/>
      <c r="BL16" s="636"/>
      <c r="BM16" s="636"/>
      <c r="BN16" s="637"/>
      <c r="BO16" s="661" t="s">
        <v>450</v>
      </c>
      <c r="BP16" s="661"/>
      <c r="BQ16" s="661"/>
      <c r="BR16" s="661"/>
      <c r="BS16" s="662" t="s">
        <v>450</v>
      </c>
      <c r="BT16" s="662"/>
      <c r="BU16" s="662"/>
      <c r="BV16" s="662"/>
      <c r="BW16" s="662"/>
      <c r="BX16" s="662"/>
      <c r="BY16" s="662"/>
      <c r="BZ16" s="662"/>
      <c r="CA16" s="662"/>
      <c r="CB16" s="706"/>
      <c r="CC16"/>
      <c r="CD16" s="632" t="s">
        <v>248</v>
      </c>
      <c r="CE16" s="633"/>
      <c r="CF16" s="633"/>
      <c r="CG16" s="633"/>
      <c r="CH16" s="633"/>
      <c r="CI16" s="633"/>
      <c r="CJ16" s="633"/>
      <c r="CK16" s="633"/>
      <c r="CL16" s="633"/>
      <c r="CM16" s="633"/>
      <c r="CN16" s="633"/>
      <c r="CO16" s="633"/>
      <c r="CP16" s="633"/>
      <c r="CQ16" s="634"/>
      <c r="CR16" s="635">
        <v>238020</v>
      </c>
      <c r="CS16" s="636"/>
      <c r="CT16" s="636"/>
      <c r="CU16" s="636"/>
      <c r="CV16" s="636"/>
      <c r="CW16" s="636"/>
      <c r="CX16" s="636"/>
      <c r="CY16" s="637"/>
      <c r="CZ16" s="661">
        <v>1</v>
      </c>
      <c r="DA16" s="661"/>
      <c r="DB16" s="661"/>
      <c r="DC16" s="661"/>
      <c r="DD16" s="641" t="s">
        <v>450</v>
      </c>
      <c r="DE16" s="636"/>
      <c r="DF16" s="636"/>
      <c r="DG16" s="636"/>
      <c r="DH16" s="636"/>
      <c r="DI16" s="636"/>
      <c r="DJ16" s="636"/>
      <c r="DK16" s="636"/>
      <c r="DL16" s="636"/>
      <c r="DM16" s="636"/>
      <c r="DN16" s="636"/>
      <c r="DO16" s="636"/>
      <c r="DP16" s="637"/>
      <c r="DQ16" s="641">
        <v>125872</v>
      </c>
      <c r="DR16" s="636"/>
      <c r="DS16" s="636"/>
      <c r="DT16" s="636"/>
      <c r="DU16" s="636"/>
      <c r="DV16" s="636"/>
      <c r="DW16" s="636"/>
      <c r="DX16" s="636"/>
      <c r="DY16" s="636"/>
      <c r="DZ16" s="636"/>
      <c r="EA16" s="636"/>
      <c r="EB16" s="636"/>
      <c r="EC16" s="673"/>
      <c r="ED16"/>
      <c r="EE16"/>
      <c r="EF16"/>
      <c r="EG16"/>
      <c r="EH16"/>
      <c r="EI16"/>
      <c r="EJ16"/>
      <c r="EK16"/>
      <c r="EL16"/>
      <c r="EM16"/>
    </row>
    <row r="17" spans="2:133" ht="11.25" customHeight="1" x14ac:dyDescent="0.15">
      <c r="B17" s="632" t="s">
        <v>547</v>
      </c>
      <c r="C17" s="633"/>
      <c r="D17" s="633"/>
      <c r="E17" s="633"/>
      <c r="F17" s="633"/>
      <c r="G17" s="633"/>
      <c r="H17" s="633"/>
      <c r="I17" s="633"/>
      <c r="J17" s="633"/>
      <c r="K17" s="633"/>
      <c r="L17" s="633"/>
      <c r="M17" s="633"/>
      <c r="N17" s="633"/>
      <c r="O17" s="633"/>
      <c r="P17" s="633"/>
      <c r="Q17" s="634"/>
      <c r="R17" s="635">
        <v>88135</v>
      </c>
      <c r="S17" s="636"/>
      <c r="T17" s="636"/>
      <c r="U17" s="636"/>
      <c r="V17" s="636"/>
      <c r="W17" s="636"/>
      <c r="X17" s="636"/>
      <c r="Y17" s="637"/>
      <c r="Z17" s="661">
        <v>0.4</v>
      </c>
      <c r="AA17" s="661"/>
      <c r="AB17" s="661"/>
      <c r="AC17" s="661"/>
      <c r="AD17" s="662">
        <v>88135</v>
      </c>
      <c r="AE17" s="662"/>
      <c r="AF17" s="662"/>
      <c r="AG17" s="662"/>
      <c r="AH17" s="662"/>
      <c r="AI17" s="662"/>
      <c r="AJ17" s="662"/>
      <c r="AK17" s="662"/>
      <c r="AL17" s="638">
        <v>0.7</v>
      </c>
      <c r="AM17" s="639"/>
      <c r="AN17" s="639"/>
      <c r="AO17" s="663"/>
      <c r="AP17" s="632" t="s">
        <v>548</v>
      </c>
      <c r="AQ17" s="633"/>
      <c r="AR17" s="633"/>
      <c r="AS17" s="633"/>
      <c r="AT17" s="633"/>
      <c r="AU17" s="633"/>
      <c r="AV17" s="633"/>
      <c r="AW17" s="633"/>
      <c r="AX17" s="633"/>
      <c r="AY17" s="633"/>
      <c r="AZ17" s="633"/>
      <c r="BA17" s="633"/>
      <c r="BB17" s="633"/>
      <c r="BC17" s="633"/>
      <c r="BD17" s="633"/>
      <c r="BE17" s="633"/>
      <c r="BF17" s="634"/>
      <c r="BG17" s="635" t="s">
        <v>450</v>
      </c>
      <c r="BH17" s="636"/>
      <c r="BI17" s="636"/>
      <c r="BJ17" s="636"/>
      <c r="BK17" s="636"/>
      <c r="BL17" s="636"/>
      <c r="BM17" s="636"/>
      <c r="BN17" s="637"/>
      <c r="BO17" s="661" t="s">
        <v>450</v>
      </c>
      <c r="BP17" s="661"/>
      <c r="BQ17" s="661"/>
      <c r="BR17" s="661"/>
      <c r="BS17" s="662" t="s">
        <v>450</v>
      </c>
      <c r="BT17" s="662"/>
      <c r="BU17" s="662"/>
      <c r="BV17" s="662"/>
      <c r="BW17" s="662"/>
      <c r="BX17" s="662"/>
      <c r="BY17" s="662"/>
      <c r="BZ17" s="662"/>
      <c r="CA17" s="662"/>
      <c r="CB17" s="706"/>
      <c r="CC17"/>
      <c r="CD17" s="632" t="s">
        <v>249</v>
      </c>
      <c r="CE17" s="633"/>
      <c r="CF17" s="633"/>
      <c r="CG17" s="633"/>
      <c r="CH17" s="633"/>
      <c r="CI17" s="633"/>
      <c r="CJ17" s="633"/>
      <c r="CK17" s="633"/>
      <c r="CL17" s="633"/>
      <c r="CM17" s="633"/>
      <c r="CN17" s="633"/>
      <c r="CO17" s="633"/>
      <c r="CP17" s="633"/>
      <c r="CQ17" s="634"/>
      <c r="CR17" s="635">
        <v>2312235</v>
      </c>
      <c r="CS17" s="636"/>
      <c r="CT17" s="636"/>
      <c r="CU17" s="636"/>
      <c r="CV17" s="636"/>
      <c r="CW17" s="636"/>
      <c r="CX17" s="636"/>
      <c r="CY17" s="637"/>
      <c r="CZ17" s="661">
        <v>10</v>
      </c>
      <c r="DA17" s="661"/>
      <c r="DB17" s="661"/>
      <c r="DC17" s="661"/>
      <c r="DD17" s="641" t="s">
        <v>450</v>
      </c>
      <c r="DE17" s="636"/>
      <c r="DF17" s="636"/>
      <c r="DG17" s="636"/>
      <c r="DH17" s="636"/>
      <c r="DI17" s="636"/>
      <c r="DJ17" s="636"/>
      <c r="DK17" s="636"/>
      <c r="DL17" s="636"/>
      <c r="DM17" s="636"/>
      <c r="DN17" s="636"/>
      <c r="DO17" s="636"/>
      <c r="DP17" s="637"/>
      <c r="DQ17" s="641">
        <v>2245731</v>
      </c>
      <c r="DR17" s="636"/>
      <c r="DS17" s="636"/>
      <c r="DT17" s="636"/>
      <c r="DU17" s="636"/>
      <c r="DV17" s="636"/>
      <c r="DW17" s="636"/>
      <c r="DX17" s="636"/>
      <c r="DY17" s="636"/>
      <c r="DZ17" s="636"/>
      <c r="EA17" s="636"/>
      <c r="EB17" s="636"/>
      <c r="EC17" s="673"/>
    </row>
    <row r="18" spans="2:133" ht="11.25" customHeight="1" x14ac:dyDescent="0.15">
      <c r="B18" s="632" t="s">
        <v>250</v>
      </c>
      <c r="C18" s="633"/>
      <c r="D18" s="633"/>
      <c r="E18" s="633"/>
      <c r="F18" s="633"/>
      <c r="G18" s="633"/>
      <c r="H18" s="633"/>
      <c r="I18" s="633"/>
      <c r="J18" s="633"/>
      <c r="K18" s="633"/>
      <c r="L18" s="633"/>
      <c r="M18" s="633"/>
      <c r="N18" s="633"/>
      <c r="O18" s="633"/>
      <c r="P18" s="633"/>
      <c r="Q18" s="634"/>
      <c r="R18" s="635">
        <v>136836</v>
      </c>
      <c r="S18" s="636"/>
      <c r="T18" s="636"/>
      <c r="U18" s="636"/>
      <c r="V18" s="636"/>
      <c r="W18" s="636"/>
      <c r="X18" s="636"/>
      <c r="Y18" s="637"/>
      <c r="Z18" s="661">
        <v>0.6</v>
      </c>
      <c r="AA18" s="661"/>
      <c r="AB18" s="661"/>
      <c r="AC18" s="661"/>
      <c r="AD18" s="662">
        <v>132466</v>
      </c>
      <c r="AE18" s="662"/>
      <c r="AF18" s="662"/>
      <c r="AG18" s="662"/>
      <c r="AH18" s="662"/>
      <c r="AI18" s="662"/>
      <c r="AJ18" s="662"/>
      <c r="AK18" s="662"/>
      <c r="AL18" s="638">
        <v>1</v>
      </c>
      <c r="AM18" s="639"/>
      <c r="AN18" s="639"/>
      <c r="AO18" s="663"/>
      <c r="AP18" s="632" t="s">
        <v>549</v>
      </c>
      <c r="AQ18" s="633"/>
      <c r="AR18" s="633"/>
      <c r="AS18" s="633"/>
      <c r="AT18" s="633"/>
      <c r="AU18" s="633"/>
      <c r="AV18" s="633"/>
      <c r="AW18" s="633"/>
      <c r="AX18" s="633"/>
      <c r="AY18" s="633"/>
      <c r="AZ18" s="633"/>
      <c r="BA18" s="633"/>
      <c r="BB18" s="633"/>
      <c r="BC18" s="633"/>
      <c r="BD18" s="633"/>
      <c r="BE18" s="633"/>
      <c r="BF18" s="634"/>
      <c r="BG18" s="635" t="s">
        <v>450</v>
      </c>
      <c r="BH18" s="636"/>
      <c r="BI18" s="636"/>
      <c r="BJ18" s="636"/>
      <c r="BK18" s="636"/>
      <c r="BL18" s="636"/>
      <c r="BM18" s="636"/>
      <c r="BN18" s="637"/>
      <c r="BO18" s="661" t="s">
        <v>450</v>
      </c>
      <c r="BP18" s="661"/>
      <c r="BQ18" s="661"/>
      <c r="BR18" s="661"/>
      <c r="BS18" s="662" t="s">
        <v>450</v>
      </c>
      <c r="BT18" s="662"/>
      <c r="BU18" s="662"/>
      <c r="BV18" s="662"/>
      <c r="BW18" s="662"/>
      <c r="BX18" s="662"/>
      <c r="BY18" s="662"/>
      <c r="BZ18" s="662"/>
      <c r="CA18" s="662"/>
      <c r="CB18" s="706"/>
      <c r="CC18"/>
      <c r="CD18" s="632" t="s">
        <v>251</v>
      </c>
      <c r="CE18" s="633"/>
      <c r="CF18" s="633"/>
      <c r="CG18" s="633"/>
      <c r="CH18" s="633"/>
      <c r="CI18" s="633"/>
      <c r="CJ18" s="633"/>
      <c r="CK18" s="633"/>
      <c r="CL18" s="633"/>
      <c r="CM18" s="633"/>
      <c r="CN18" s="633"/>
      <c r="CO18" s="633"/>
      <c r="CP18" s="633"/>
      <c r="CQ18" s="634"/>
      <c r="CR18" s="635" t="s">
        <v>450</v>
      </c>
      <c r="CS18" s="636"/>
      <c r="CT18" s="636"/>
      <c r="CU18" s="636"/>
      <c r="CV18" s="636"/>
      <c r="CW18" s="636"/>
      <c r="CX18" s="636"/>
      <c r="CY18" s="637"/>
      <c r="CZ18" s="661" t="s">
        <v>450</v>
      </c>
      <c r="DA18" s="661"/>
      <c r="DB18" s="661"/>
      <c r="DC18" s="661"/>
      <c r="DD18" s="641" t="s">
        <v>450</v>
      </c>
      <c r="DE18" s="636"/>
      <c r="DF18" s="636"/>
      <c r="DG18" s="636"/>
      <c r="DH18" s="636"/>
      <c r="DI18" s="636"/>
      <c r="DJ18" s="636"/>
      <c r="DK18" s="636"/>
      <c r="DL18" s="636"/>
      <c r="DM18" s="636"/>
      <c r="DN18" s="636"/>
      <c r="DO18" s="636"/>
      <c r="DP18" s="637"/>
      <c r="DQ18" s="641" t="s">
        <v>450</v>
      </c>
      <c r="DR18" s="636"/>
      <c r="DS18" s="636"/>
      <c r="DT18" s="636"/>
      <c r="DU18" s="636"/>
      <c r="DV18" s="636"/>
      <c r="DW18" s="636"/>
      <c r="DX18" s="636"/>
      <c r="DY18" s="636"/>
      <c r="DZ18" s="636"/>
      <c r="EA18" s="636"/>
      <c r="EB18" s="636"/>
      <c r="EC18" s="673"/>
    </row>
    <row r="19" spans="2:133" ht="11.25" customHeight="1" x14ac:dyDescent="0.15">
      <c r="B19" s="632" t="s">
        <v>550</v>
      </c>
      <c r="C19" s="633"/>
      <c r="D19" s="633"/>
      <c r="E19" s="633"/>
      <c r="F19" s="633"/>
      <c r="G19" s="633"/>
      <c r="H19" s="633"/>
      <c r="I19" s="633"/>
      <c r="J19" s="633"/>
      <c r="K19" s="633"/>
      <c r="L19" s="633"/>
      <c r="M19" s="633"/>
      <c r="N19" s="633"/>
      <c r="O19" s="633"/>
      <c r="P19" s="633"/>
      <c r="Q19" s="634"/>
      <c r="R19" s="635">
        <v>46307</v>
      </c>
      <c r="S19" s="636"/>
      <c r="T19" s="636"/>
      <c r="U19" s="636"/>
      <c r="V19" s="636"/>
      <c r="W19" s="636"/>
      <c r="X19" s="636"/>
      <c r="Y19" s="637"/>
      <c r="Z19" s="661">
        <v>0.2</v>
      </c>
      <c r="AA19" s="661"/>
      <c r="AB19" s="661"/>
      <c r="AC19" s="661"/>
      <c r="AD19" s="662">
        <v>46307</v>
      </c>
      <c r="AE19" s="662"/>
      <c r="AF19" s="662"/>
      <c r="AG19" s="662"/>
      <c r="AH19" s="662"/>
      <c r="AI19" s="662"/>
      <c r="AJ19" s="662"/>
      <c r="AK19" s="662"/>
      <c r="AL19" s="638">
        <v>0.3</v>
      </c>
      <c r="AM19" s="639"/>
      <c r="AN19" s="639"/>
      <c r="AO19" s="663"/>
      <c r="AP19" s="632" t="s">
        <v>252</v>
      </c>
      <c r="AQ19" s="633"/>
      <c r="AR19" s="633"/>
      <c r="AS19" s="633"/>
      <c r="AT19" s="633"/>
      <c r="AU19" s="633"/>
      <c r="AV19" s="633"/>
      <c r="AW19" s="633"/>
      <c r="AX19" s="633"/>
      <c r="AY19" s="633"/>
      <c r="AZ19" s="633"/>
      <c r="BA19" s="633"/>
      <c r="BB19" s="633"/>
      <c r="BC19" s="633"/>
      <c r="BD19" s="633"/>
      <c r="BE19" s="633"/>
      <c r="BF19" s="634"/>
      <c r="BG19" s="635">
        <v>505312</v>
      </c>
      <c r="BH19" s="636"/>
      <c r="BI19" s="636"/>
      <c r="BJ19" s="636"/>
      <c r="BK19" s="636"/>
      <c r="BL19" s="636"/>
      <c r="BM19" s="636"/>
      <c r="BN19" s="637"/>
      <c r="BO19" s="661">
        <v>6.6</v>
      </c>
      <c r="BP19" s="661"/>
      <c r="BQ19" s="661"/>
      <c r="BR19" s="661"/>
      <c r="BS19" s="662" t="s">
        <v>450</v>
      </c>
      <c r="BT19" s="662"/>
      <c r="BU19" s="662"/>
      <c r="BV19" s="662"/>
      <c r="BW19" s="662"/>
      <c r="BX19" s="662"/>
      <c r="BY19" s="662"/>
      <c r="BZ19" s="662"/>
      <c r="CA19" s="662"/>
      <c r="CB19" s="706"/>
      <c r="CC19"/>
      <c r="CD19" s="632" t="s">
        <v>551</v>
      </c>
      <c r="CE19" s="633"/>
      <c r="CF19" s="633"/>
      <c r="CG19" s="633"/>
      <c r="CH19" s="633"/>
      <c r="CI19" s="633"/>
      <c r="CJ19" s="633"/>
      <c r="CK19" s="633"/>
      <c r="CL19" s="633"/>
      <c r="CM19" s="633"/>
      <c r="CN19" s="633"/>
      <c r="CO19" s="633"/>
      <c r="CP19" s="633"/>
      <c r="CQ19" s="634"/>
      <c r="CR19" s="635" t="s">
        <v>450</v>
      </c>
      <c r="CS19" s="636"/>
      <c r="CT19" s="636"/>
      <c r="CU19" s="636"/>
      <c r="CV19" s="636"/>
      <c r="CW19" s="636"/>
      <c r="CX19" s="636"/>
      <c r="CY19" s="637"/>
      <c r="CZ19" s="661" t="s">
        <v>450</v>
      </c>
      <c r="DA19" s="661"/>
      <c r="DB19" s="661"/>
      <c r="DC19" s="661"/>
      <c r="DD19" s="641" t="s">
        <v>450</v>
      </c>
      <c r="DE19" s="636"/>
      <c r="DF19" s="636"/>
      <c r="DG19" s="636"/>
      <c r="DH19" s="636"/>
      <c r="DI19" s="636"/>
      <c r="DJ19" s="636"/>
      <c r="DK19" s="636"/>
      <c r="DL19" s="636"/>
      <c r="DM19" s="636"/>
      <c r="DN19" s="636"/>
      <c r="DO19" s="636"/>
      <c r="DP19" s="637"/>
      <c r="DQ19" s="641" t="s">
        <v>450</v>
      </c>
      <c r="DR19" s="636"/>
      <c r="DS19" s="636"/>
      <c r="DT19" s="636"/>
      <c r="DU19" s="636"/>
      <c r="DV19" s="636"/>
      <c r="DW19" s="636"/>
      <c r="DX19" s="636"/>
      <c r="DY19" s="636"/>
      <c r="DZ19" s="636"/>
      <c r="EA19" s="636"/>
      <c r="EB19" s="636"/>
      <c r="EC19" s="673"/>
    </row>
    <row r="20" spans="2:133" ht="11.25" customHeight="1" x14ac:dyDescent="0.15">
      <c r="B20" s="632" t="s">
        <v>253</v>
      </c>
      <c r="C20" s="633"/>
      <c r="D20" s="633"/>
      <c r="E20" s="633"/>
      <c r="F20" s="633"/>
      <c r="G20" s="633"/>
      <c r="H20" s="633"/>
      <c r="I20" s="633"/>
      <c r="J20" s="633"/>
      <c r="K20" s="633"/>
      <c r="L20" s="633"/>
      <c r="M20" s="633"/>
      <c r="N20" s="633"/>
      <c r="O20" s="633"/>
      <c r="P20" s="633"/>
      <c r="Q20" s="634"/>
      <c r="R20" s="635">
        <v>5117</v>
      </c>
      <c r="S20" s="636"/>
      <c r="T20" s="636"/>
      <c r="U20" s="636"/>
      <c r="V20" s="636"/>
      <c r="W20" s="636"/>
      <c r="X20" s="636"/>
      <c r="Y20" s="637"/>
      <c r="Z20" s="661">
        <v>0</v>
      </c>
      <c r="AA20" s="661"/>
      <c r="AB20" s="661"/>
      <c r="AC20" s="661"/>
      <c r="AD20" s="662">
        <v>5117</v>
      </c>
      <c r="AE20" s="662"/>
      <c r="AF20" s="662"/>
      <c r="AG20" s="662"/>
      <c r="AH20" s="662"/>
      <c r="AI20" s="662"/>
      <c r="AJ20" s="662"/>
      <c r="AK20" s="662"/>
      <c r="AL20" s="638">
        <v>0</v>
      </c>
      <c r="AM20" s="639"/>
      <c r="AN20" s="639"/>
      <c r="AO20" s="663"/>
      <c r="AP20" s="632" t="s">
        <v>552</v>
      </c>
      <c r="AQ20" s="633"/>
      <c r="AR20" s="633"/>
      <c r="AS20" s="633"/>
      <c r="AT20" s="633"/>
      <c r="AU20" s="633"/>
      <c r="AV20" s="633"/>
      <c r="AW20" s="633"/>
      <c r="AX20" s="633"/>
      <c r="AY20" s="633"/>
      <c r="AZ20" s="633"/>
      <c r="BA20" s="633"/>
      <c r="BB20" s="633"/>
      <c r="BC20" s="633"/>
      <c r="BD20" s="633"/>
      <c r="BE20" s="633"/>
      <c r="BF20" s="634"/>
      <c r="BG20" s="635">
        <v>505312</v>
      </c>
      <c r="BH20" s="636"/>
      <c r="BI20" s="636"/>
      <c r="BJ20" s="636"/>
      <c r="BK20" s="636"/>
      <c r="BL20" s="636"/>
      <c r="BM20" s="636"/>
      <c r="BN20" s="637"/>
      <c r="BO20" s="661">
        <v>6.6</v>
      </c>
      <c r="BP20" s="661"/>
      <c r="BQ20" s="661"/>
      <c r="BR20" s="661"/>
      <c r="BS20" s="662" t="s">
        <v>450</v>
      </c>
      <c r="BT20" s="662"/>
      <c r="BU20" s="662"/>
      <c r="BV20" s="662"/>
      <c r="BW20" s="662"/>
      <c r="BX20" s="662"/>
      <c r="BY20" s="662"/>
      <c r="BZ20" s="662"/>
      <c r="CA20" s="662"/>
      <c r="CB20" s="706"/>
      <c r="CC20"/>
      <c r="CD20" s="632" t="s">
        <v>254</v>
      </c>
      <c r="CE20" s="633"/>
      <c r="CF20" s="633"/>
      <c r="CG20" s="633"/>
      <c r="CH20" s="633"/>
      <c r="CI20" s="633"/>
      <c r="CJ20" s="633"/>
      <c r="CK20" s="633"/>
      <c r="CL20" s="633"/>
      <c r="CM20" s="633"/>
      <c r="CN20" s="633"/>
      <c r="CO20" s="633"/>
      <c r="CP20" s="633"/>
      <c r="CQ20" s="634"/>
      <c r="CR20" s="635">
        <v>23049480</v>
      </c>
      <c r="CS20" s="636"/>
      <c r="CT20" s="636"/>
      <c r="CU20" s="636"/>
      <c r="CV20" s="636"/>
      <c r="CW20" s="636"/>
      <c r="CX20" s="636"/>
      <c r="CY20" s="637"/>
      <c r="CZ20" s="661">
        <v>100</v>
      </c>
      <c r="DA20" s="661"/>
      <c r="DB20" s="661"/>
      <c r="DC20" s="661"/>
      <c r="DD20" s="641">
        <v>1305716</v>
      </c>
      <c r="DE20" s="636"/>
      <c r="DF20" s="636"/>
      <c r="DG20" s="636"/>
      <c r="DH20" s="636"/>
      <c r="DI20" s="636"/>
      <c r="DJ20" s="636"/>
      <c r="DK20" s="636"/>
      <c r="DL20" s="636"/>
      <c r="DM20" s="636"/>
      <c r="DN20" s="636"/>
      <c r="DO20" s="636"/>
      <c r="DP20" s="637"/>
      <c r="DQ20" s="641">
        <v>15977337</v>
      </c>
      <c r="DR20" s="636"/>
      <c r="DS20" s="636"/>
      <c r="DT20" s="636"/>
      <c r="DU20" s="636"/>
      <c r="DV20" s="636"/>
      <c r="DW20" s="636"/>
      <c r="DX20" s="636"/>
      <c r="DY20" s="636"/>
      <c r="DZ20" s="636"/>
      <c r="EA20" s="636"/>
      <c r="EB20" s="636"/>
      <c r="EC20" s="673"/>
    </row>
    <row r="21" spans="2:133" ht="11.25" customHeight="1" x14ac:dyDescent="0.15">
      <c r="B21" s="632" t="s">
        <v>255</v>
      </c>
      <c r="C21" s="633"/>
      <c r="D21" s="633"/>
      <c r="E21" s="633"/>
      <c r="F21" s="633"/>
      <c r="G21" s="633"/>
      <c r="H21" s="633"/>
      <c r="I21" s="633"/>
      <c r="J21" s="633"/>
      <c r="K21" s="633"/>
      <c r="L21" s="633"/>
      <c r="M21" s="633"/>
      <c r="N21" s="633"/>
      <c r="O21" s="633"/>
      <c r="P21" s="633"/>
      <c r="Q21" s="634"/>
      <c r="R21" s="635">
        <v>2762</v>
      </c>
      <c r="S21" s="636"/>
      <c r="T21" s="636"/>
      <c r="U21" s="636"/>
      <c r="V21" s="636"/>
      <c r="W21" s="636"/>
      <c r="X21" s="636"/>
      <c r="Y21" s="637"/>
      <c r="Z21" s="661">
        <v>0</v>
      </c>
      <c r="AA21" s="661"/>
      <c r="AB21" s="661"/>
      <c r="AC21" s="661"/>
      <c r="AD21" s="662">
        <v>2762</v>
      </c>
      <c r="AE21" s="662"/>
      <c r="AF21" s="662"/>
      <c r="AG21" s="662"/>
      <c r="AH21" s="662"/>
      <c r="AI21" s="662"/>
      <c r="AJ21" s="662"/>
      <c r="AK21" s="662"/>
      <c r="AL21" s="638">
        <v>0</v>
      </c>
      <c r="AM21" s="639"/>
      <c r="AN21" s="639"/>
      <c r="AO21" s="663"/>
      <c r="AP21" s="632" t="s">
        <v>553</v>
      </c>
      <c r="AQ21" s="707"/>
      <c r="AR21" s="707"/>
      <c r="AS21" s="707"/>
      <c r="AT21" s="707"/>
      <c r="AU21" s="707"/>
      <c r="AV21" s="707"/>
      <c r="AW21" s="707"/>
      <c r="AX21" s="707"/>
      <c r="AY21" s="707"/>
      <c r="AZ21" s="707"/>
      <c r="BA21" s="707"/>
      <c r="BB21" s="707"/>
      <c r="BC21" s="707"/>
      <c r="BD21" s="707"/>
      <c r="BE21" s="707"/>
      <c r="BF21" s="708"/>
      <c r="BG21" s="635">
        <v>1805</v>
      </c>
      <c r="BH21" s="636"/>
      <c r="BI21" s="636"/>
      <c r="BJ21" s="636"/>
      <c r="BK21" s="636"/>
      <c r="BL21" s="636"/>
      <c r="BM21" s="636"/>
      <c r="BN21" s="637"/>
      <c r="BO21" s="661">
        <v>0</v>
      </c>
      <c r="BP21" s="661"/>
      <c r="BQ21" s="661"/>
      <c r="BR21" s="661"/>
      <c r="BS21" s="662" t="s">
        <v>450</v>
      </c>
      <c r="BT21" s="662"/>
      <c r="BU21" s="662"/>
      <c r="BV21" s="662"/>
      <c r="BW21" s="662"/>
      <c r="BX21" s="662"/>
      <c r="BY21" s="662"/>
      <c r="BZ21" s="662"/>
      <c r="CA21" s="662"/>
      <c r="CB21" s="706"/>
      <c r="CC21"/>
      <c r="CD21" s="612"/>
      <c r="CE21" s="613"/>
      <c r="CF21" s="613"/>
      <c r="CG21" s="613"/>
      <c r="CH21" s="613"/>
      <c r="CI21" s="613"/>
      <c r="CJ21" s="613"/>
      <c r="CK21" s="613"/>
      <c r="CL21" s="613"/>
      <c r="CM21" s="613"/>
      <c r="CN21" s="613"/>
      <c r="CO21" s="613"/>
      <c r="CP21" s="613"/>
      <c r="CQ21" s="614"/>
      <c r="CR21" s="712"/>
      <c r="CS21" s="713"/>
      <c r="CT21" s="713"/>
      <c r="CU21" s="713"/>
      <c r="CV21" s="713"/>
      <c r="CW21" s="713"/>
      <c r="CX21" s="713"/>
      <c r="CY21" s="714"/>
      <c r="CZ21" s="715"/>
      <c r="DA21" s="715"/>
      <c r="DB21" s="715"/>
      <c r="DC21" s="715"/>
      <c r="DD21" s="716"/>
      <c r="DE21" s="713"/>
      <c r="DF21" s="713"/>
      <c r="DG21" s="713"/>
      <c r="DH21" s="713"/>
      <c r="DI21" s="713"/>
      <c r="DJ21" s="713"/>
      <c r="DK21" s="713"/>
      <c r="DL21" s="713"/>
      <c r="DM21" s="713"/>
      <c r="DN21" s="713"/>
      <c r="DO21" s="713"/>
      <c r="DP21" s="714"/>
      <c r="DQ21" s="716"/>
      <c r="DR21" s="713"/>
      <c r="DS21" s="713"/>
      <c r="DT21" s="713"/>
      <c r="DU21" s="713"/>
      <c r="DV21" s="713"/>
      <c r="DW21" s="713"/>
      <c r="DX21" s="713"/>
      <c r="DY21" s="713"/>
      <c r="DZ21" s="713"/>
      <c r="EA21" s="713"/>
      <c r="EB21" s="713"/>
      <c r="EC21" s="720"/>
    </row>
    <row r="22" spans="2:133" ht="11.25" customHeight="1" x14ac:dyDescent="0.15">
      <c r="B22" s="692" t="s">
        <v>554</v>
      </c>
      <c r="C22" s="693"/>
      <c r="D22" s="693"/>
      <c r="E22" s="693"/>
      <c r="F22" s="693"/>
      <c r="G22" s="693"/>
      <c r="H22" s="693"/>
      <c r="I22" s="693"/>
      <c r="J22" s="693"/>
      <c r="K22" s="693"/>
      <c r="L22" s="693"/>
      <c r="M22" s="693"/>
      <c r="N22" s="693"/>
      <c r="O22" s="693"/>
      <c r="P22" s="693"/>
      <c r="Q22" s="694"/>
      <c r="R22" s="635">
        <v>82650</v>
      </c>
      <c r="S22" s="636"/>
      <c r="T22" s="636"/>
      <c r="U22" s="636"/>
      <c r="V22" s="636"/>
      <c r="W22" s="636"/>
      <c r="X22" s="636"/>
      <c r="Y22" s="637"/>
      <c r="Z22" s="661">
        <v>0.3</v>
      </c>
      <c r="AA22" s="661"/>
      <c r="AB22" s="661"/>
      <c r="AC22" s="661"/>
      <c r="AD22" s="662">
        <v>78280</v>
      </c>
      <c r="AE22" s="662"/>
      <c r="AF22" s="662"/>
      <c r="AG22" s="662"/>
      <c r="AH22" s="662"/>
      <c r="AI22" s="662"/>
      <c r="AJ22" s="662"/>
      <c r="AK22" s="662"/>
      <c r="AL22" s="638">
        <v>0.60000002384185791</v>
      </c>
      <c r="AM22" s="639"/>
      <c r="AN22" s="639"/>
      <c r="AO22" s="663"/>
      <c r="AP22" s="632" t="s">
        <v>555</v>
      </c>
      <c r="AQ22" s="707"/>
      <c r="AR22" s="707"/>
      <c r="AS22" s="707"/>
      <c r="AT22" s="707"/>
      <c r="AU22" s="707"/>
      <c r="AV22" s="707"/>
      <c r="AW22" s="707"/>
      <c r="AX22" s="707"/>
      <c r="AY22" s="707"/>
      <c r="AZ22" s="707"/>
      <c r="BA22" s="707"/>
      <c r="BB22" s="707"/>
      <c r="BC22" s="707"/>
      <c r="BD22" s="707"/>
      <c r="BE22" s="707"/>
      <c r="BF22" s="708"/>
      <c r="BG22" s="635" t="s">
        <v>450</v>
      </c>
      <c r="BH22" s="636"/>
      <c r="BI22" s="636"/>
      <c r="BJ22" s="636"/>
      <c r="BK22" s="636"/>
      <c r="BL22" s="636"/>
      <c r="BM22" s="636"/>
      <c r="BN22" s="637"/>
      <c r="BO22" s="661" t="s">
        <v>450</v>
      </c>
      <c r="BP22" s="661"/>
      <c r="BQ22" s="661"/>
      <c r="BR22" s="661"/>
      <c r="BS22" s="662" t="s">
        <v>450</v>
      </c>
      <c r="BT22" s="662"/>
      <c r="BU22" s="662"/>
      <c r="BV22" s="662"/>
      <c r="BW22" s="662"/>
      <c r="BX22" s="662"/>
      <c r="BY22" s="662"/>
      <c r="BZ22" s="662"/>
      <c r="CA22" s="662"/>
      <c r="CB22" s="706"/>
      <c r="CC22"/>
      <c r="CD22" s="688" t="s">
        <v>256</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632" t="s">
        <v>257</v>
      </c>
      <c r="C23" s="633"/>
      <c r="D23" s="633"/>
      <c r="E23" s="633"/>
      <c r="F23" s="633"/>
      <c r="G23" s="633"/>
      <c r="H23" s="633"/>
      <c r="I23" s="633"/>
      <c r="J23" s="633"/>
      <c r="K23" s="633"/>
      <c r="L23" s="633"/>
      <c r="M23" s="633"/>
      <c r="N23" s="633"/>
      <c r="O23" s="633"/>
      <c r="P23" s="633"/>
      <c r="Q23" s="634"/>
      <c r="R23" s="635">
        <v>5024506</v>
      </c>
      <c r="S23" s="636"/>
      <c r="T23" s="636"/>
      <c r="U23" s="636"/>
      <c r="V23" s="636"/>
      <c r="W23" s="636"/>
      <c r="X23" s="636"/>
      <c r="Y23" s="637"/>
      <c r="Z23" s="661">
        <v>20.8</v>
      </c>
      <c r="AA23" s="661"/>
      <c r="AB23" s="661"/>
      <c r="AC23" s="661"/>
      <c r="AD23" s="662">
        <v>4391774</v>
      </c>
      <c r="AE23" s="662"/>
      <c r="AF23" s="662"/>
      <c r="AG23" s="662"/>
      <c r="AH23" s="662"/>
      <c r="AI23" s="662"/>
      <c r="AJ23" s="662"/>
      <c r="AK23" s="662"/>
      <c r="AL23" s="638">
        <v>33.1</v>
      </c>
      <c r="AM23" s="639"/>
      <c r="AN23" s="639"/>
      <c r="AO23" s="663"/>
      <c r="AP23" s="632" t="s">
        <v>556</v>
      </c>
      <c r="AQ23" s="707"/>
      <c r="AR23" s="707"/>
      <c r="AS23" s="707"/>
      <c r="AT23" s="707"/>
      <c r="AU23" s="707"/>
      <c r="AV23" s="707"/>
      <c r="AW23" s="707"/>
      <c r="AX23" s="707"/>
      <c r="AY23" s="707"/>
      <c r="AZ23" s="707"/>
      <c r="BA23" s="707"/>
      <c r="BB23" s="707"/>
      <c r="BC23" s="707"/>
      <c r="BD23" s="707"/>
      <c r="BE23" s="707"/>
      <c r="BF23" s="708"/>
      <c r="BG23" s="635">
        <v>503507</v>
      </c>
      <c r="BH23" s="636"/>
      <c r="BI23" s="636"/>
      <c r="BJ23" s="636"/>
      <c r="BK23" s="636"/>
      <c r="BL23" s="636"/>
      <c r="BM23" s="636"/>
      <c r="BN23" s="637"/>
      <c r="BO23" s="661">
        <v>6.6</v>
      </c>
      <c r="BP23" s="661"/>
      <c r="BQ23" s="661"/>
      <c r="BR23" s="661"/>
      <c r="BS23" s="662" t="s">
        <v>450</v>
      </c>
      <c r="BT23" s="662"/>
      <c r="BU23" s="662"/>
      <c r="BV23" s="662"/>
      <c r="BW23" s="662"/>
      <c r="BX23" s="662"/>
      <c r="BY23" s="662"/>
      <c r="BZ23" s="662"/>
      <c r="CA23" s="662"/>
      <c r="CB23" s="706"/>
      <c r="CC23"/>
      <c r="CD23" s="688" t="s">
        <v>222</v>
      </c>
      <c r="CE23" s="689"/>
      <c r="CF23" s="689"/>
      <c r="CG23" s="689"/>
      <c r="CH23" s="689"/>
      <c r="CI23" s="689"/>
      <c r="CJ23" s="689"/>
      <c r="CK23" s="689"/>
      <c r="CL23" s="689"/>
      <c r="CM23" s="689"/>
      <c r="CN23" s="689"/>
      <c r="CO23" s="689"/>
      <c r="CP23" s="689"/>
      <c r="CQ23" s="690"/>
      <c r="CR23" s="688" t="s">
        <v>258</v>
      </c>
      <c r="CS23" s="689"/>
      <c r="CT23" s="689"/>
      <c r="CU23" s="689"/>
      <c r="CV23" s="689"/>
      <c r="CW23" s="689"/>
      <c r="CX23" s="689"/>
      <c r="CY23" s="690"/>
      <c r="CZ23" s="688" t="s">
        <v>557</v>
      </c>
      <c r="DA23" s="689"/>
      <c r="DB23" s="689"/>
      <c r="DC23" s="690"/>
      <c r="DD23" s="688" t="s">
        <v>558</v>
      </c>
      <c r="DE23" s="689"/>
      <c r="DF23" s="689"/>
      <c r="DG23" s="689"/>
      <c r="DH23" s="689"/>
      <c r="DI23" s="689"/>
      <c r="DJ23" s="689"/>
      <c r="DK23" s="690"/>
      <c r="DL23" s="717" t="s">
        <v>259</v>
      </c>
      <c r="DM23" s="718"/>
      <c r="DN23" s="718"/>
      <c r="DO23" s="718"/>
      <c r="DP23" s="718"/>
      <c r="DQ23" s="718"/>
      <c r="DR23" s="718"/>
      <c r="DS23" s="718"/>
      <c r="DT23" s="718"/>
      <c r="DU23" s="718"/>
      <c r="DV23" s="719"/>
      <c r="DW23" s="688" t="s">
        <v>260</v>
      </c>
      <c r="DX23" s="689"/>
      <c r="DY23" s="689"/>
      <c r="DZ23" s="689"/>
      <c r="EA23" s="689"/>
      <c r="EB23" s="689"/>
      <c r="EC23" s="690"/>
    </row>
    <row r="24" spans="2:133" ht="11.25" customHeight="1" x14ac:dyDescent="0.15">
      <c r="B24" s="632" t="s">
        <v>559</v>
      </c>
      <c r="C24" s="633"/>
      <c r="D24" s="633"/>
      <c r="E24" s="633"/>
      <c r="F24" s="633"/>
      <c r="G24" s="633"/>
      <c r="H24" s="633"/>
      <c r="I24" s="633"/>
      <c r="J24" s="633"/>
      <c r="K24" s="633"/>
      <c r="L24" s="633"/>
      <c r="M24" s="633"/>
      <c r="N24" s="633"/>
      <c r="O24" s="633"/>
      <c r="P24" s="633"/>
      <c r="Q24" s="634"/>
      <c r="R24" s="635">
        <v>4391774</v>
      </c>
      <c r="S24" s="636"/>
      <c r="T24" s="636"/>
      <c r="U24" s="636"/>
      <c r="V24" s="636"/>
      <c r="W24" s="636"/>
      <c r="X24" s="636"/>
      <c r="Y24" s="637"/>
      <c r="Z24" s="661">
        <v>18.2</v>
      </c>
      <c r="AA24" s="661"/>
      <c r="AB24" s="661"/>
      <c r="AC24" s="661"/>
      <c r="AD24" s="662">
        <v>4391774</v>
      </c>
      <c r="AE24" s="662"/>
      <c r="AF24" s="662"/>
      <c r="AG24" s="662"/>
      <c r="AH24" s="662"/>
      <c r="AI24" s="662"/>
      <c r="AJ24" s="662"/>
      <c r="AK24" s="662"/>
      <c r="AL24" s="638">
        <v>33.1</v>
      </c>
      <c r="AM24" s="639"/>
      <c r="AN24" s="639"/>
      <c r="AO24" s="663"/>
      <c r="AP24" s="632" t="s">
        <v>560</v>
      </c>
      <c r="AQ24" s="707"/>
      <c r="AR24" s="707"/>
      <c r="AS24" s="707"/>
      <c r="AT24" s="707"/>
      <c r="AU24" s="707"/>
      <c r="AV24" s="707"/>
      <c r="AW24" s="707"/>
      <c r="AX24" s="707"/>
      <c r="AY24" s="707"/>
      <c r="AZ24" s="707"/>
      <c r="BA24" s="707"/>
      <c r="BB24" s="707"/>
      <c r="BC24" s="707"/>
      <c r="BD24" s="707"/>
      <c r="BE24" s="707"/>
      <c r="BF24" s="708"/>
      <c r="BG24" s="635" t="s">
        <v>450</v>
      </c>
      <c r="BH24" s="636"/>
      <c r="BI24" s="636"/>
      <c r="BJ24" s="636"/>
      <c r="BK24" s="636"/>
      <c r="BL24" s="636"/>
      <c r="BM24" s="636"/>
      <c r="BN24" s="637"/>
      <c r="BO24" s="661" t="s">
        <v>450</v>
      </c>
      <c r="BP24" s="661"/>
      <c r="BQ24" s="661"/>
      <c r="BR24" s="661"/>
      <c r="BS24" s="662" t="s">
        <v>450</v>
      </c>
      <c r="BT24" s="662"/>
      <c r="BU24" s="662"/>
      <c r="BV24" s="662"/>
      <c r="BW24" s="662"/>
      <c r="BX24" s="662"/>
      <c r="BY24" s="662"/>
      <c r="BZ24" s="662"/>
      <c r="CA24" s="662"/>
      <c r="CB24" s="706"/>
      <c r="CC24"/>
      <c r="CD24" s="685" t="s">
        <v>261</v>
      </c>
      <c r="CE24" s="686"/>
      <c r="CF24" s="686"/>
      <c r="CG24" s="686"/>
      <c r="CH24" s="686"/>
      <c r="CI24" s="686"/>
      <c r="CJ24" s="686"/>
      <c r="CK24" s="686"/>
      <c r="CL24" s="686"/>
      <c r="CM24" s="686"/>
      <c r="CN24" s="686"/>
      <c r="CO24" s="686"/>
      <c r="CP24" s="686"/>
      <c r="CQ24" s="687"/>
      <c r="CR24" s="682">
        <v>10972170</v>
      </c>
      <c r="CS24" s="683"/>
      <c r="CT24" s="683"/>
      <c r="CU24" s="683"/>
      <c r="CV24" s="683"/>
      <c r="CW24" s="683"/>
      <c r="CX24" s="683"/>
      <c r="CY24" s="709"/>
      <c r="CZ24" s="710">
        <v>47.6</v>
      </c>
      <c r="DA24" s="701"/>
      <c r="DB24" s="701"/>
      <c r="DC24" s="711"/>
      <c r="DD24" s="724">
        <v>6703467</v>
      </c>
      <c r="DE24" s="683"/>
      <c r="DF24" s="683"/>
      <c r="DG24" s="683"/>
      <c r="DH24" s="683"/>
      <c r="DI24" s="683"/>
      <c r="DJ24" s="683"/>
      <c r="DK24" s="709"/>
      <c r="DL24" s="724">
        <v>6618056</v>
      </c>
      <c r="DM24" s="683"/>
      <c r="DN24" s="683"/>
      <c r="DO24" s="683"/>
      <c r="DP24" s="683"/>
      <c r="DQ24" s="683"/>
      <c r="DR24" s="683"/>
      <c r="DS24" s="683"/>
      <c r="DT24" s="683"/>
      <c r="DU24" s="683"/>
      <c r="DV24" s="709"/>
      <c r="DW24" s="710">
        <v>47.2</v>
      </c>
      <c r="DX24" s="701"/>
      <c r="DY24" s="701"/>
      <c r="DZ24" s="701"/>
      <c r="EA24" s="701"/>
      <c r="EB24" s="701"/>
      <c r="EC24" s="723"/>
    </row>
    <row r="25" spans="2:133" ht="11.25" customHeight="1" x14ac:dyDescent="0.15">
      <c r="B25" s="632" t="s">
        <v>561</v>
      </c>
      <c r="C25" s="633"/>
      <c r="D25" s="633"/>
      <c r="E25" s="633"/>
      <c r="F25" s="633"/>
      <c r="G25" s="633"/>
      <c r="H25" s="633"/>
      <c r="I25" s="633"/>
      <c r="J25" s="633"/>
      <c r="K25" s="633"/>
      <c r="L25" s="633"/>
      <c r="M25" s="633"/>
      <c r="N25" s="633"/>
      <c r="O25" s="633"/>
      <c r="P25" s="633"/>
      <c r="Q25" s="634"/>
      <c r="R25" s="635">
        <v>632732</v>
      </c>
      <c r="S25" s="636"/>
      <c r="T25" s="636"/>
      <c r="U25" s="636"/>
      <c r="V25" s="636"/>
      <c r="W25" s="636"/>
      <c r="X25" s="636"/>
      <c r="Y25" s="637"/>
      <c r="Z25" s="661">
        <v>2.6</v>
      </c>
      <c r="AA25" s="661"/>
      <c r="AB25" s="661"/>
      <c r="AC25" s="661"/>
      <c r="AD25" s="662" t="s">
        <v>450</v>
      </c>
      <c r="AE25" s="662"/>
      <c r="AF25" s="662"/>
      <c r="AG25" s="662"/>
      <c r="AH25" s="662"/>
      <c r="AI25" s="662"/>
      <c r="AJ25" s="662"/>
      <c r="AK25" s="662"/>
      <c r="AL25" s="638" t="s">
        <v>450</v>
      </c>
      <c r="AM25" s="639"/>
      <c r="AN25" s="639"/>
      <c r="AO25" s="663"/>
      <c r="AP25" s="632" t="s">
        <v>562</v>
      </c>
      <c r="AQ25" s="707"/>
      <c r="AR25" s="707"/>
      <c r="AS25" s="707"/>
      <c r="AT25" s="707"/>
      <c r="AU25" s="707"/>
      <c r="AV25" s="707"/>
      <c r="AW25" s="707"/>
      <c r="AX25" s="707"/>
      <c r="AY25" s="707"/>
      <c r="AZ25" s="707"/>
      <c r="BA25" s="707"/>
      <c r="BB25" s="707"/>
      <c r="BC25" s="707"/>
      <c r="BD25" s="707"/>
      <c r="BE25" s="707"/>
      <c r="BF25" s="708"/>
      <c r="BG25" s="635" t="s">
        <v>450</v>
      </c>
      <c r="BH25" s="636"/>
      <c r="BI25" s="636"/>
      <c r="BJ25" s="636"/>
      <c r="BK25" s="636"/>
      <c r="BL25" s="636"/>
      <c r="BM25" s="636"/>
      <c r="BN25" s="637"/>
      <c r="BO25" s="661" t="s">
        <v>450</v>
      </c>
      <c r="BP25" s="661"/>
      <c r="BQ25" s="661"/>
      <c r="BR25" s="661"/>
      <c r="BS25" s="662" t="s">
        <v>450</v>
      </c>
      <c r="BT25" s="662"/>
      <c r="BU25" s="662"/>
      <c r="BV25" s="662"/>
      <c r="BW25" s="662"/>
      <c r="BX25" s="662"/>
      <c r="BY25" s="662"/>
      <c r="BZ25" s="662"/>
      <c r="CA25" s="662"/>
      <c r="CB25" s="706"/>
      <c r="CC25"/>
      <c r="CD25" s="632" t="s">
        <v>563</v>
      </c>
      <c r="CE25" s="633"/>
      <c r="CF25" s="633"/>
      <c r="CG25" s="633"/>
      <c r="CH25" s="633"/>
      <c r="CI25" s="633"/>
      <c r="CJ25" s="633"/>
      <c r="CK25" s="633"/>
      <c r="CL25" s="633"/>
      <c r="CM25" s="633"/>
      <c r="CN25" s="633"/>
      <c r="CO25" s="633"/>
      <c r="CP25" s="633"/>
      <c r="CQ25" s="634"/>
      <c r="CR25" s="635">
        <v>3371002</v>
      </c>
      <c r="CS25" s="645"/>
      <c r="CT25" s="645"/>
      <c r="CU25" s="645"/>
      <c r="CV25" s="645"/>
      <c r="CW25" s="645"/>
      <c r="CX25" s="645"/>
      <c r="CY25" s="646"/>
      <c r="CZ25" s="638">
        <v>14.6</v>
      </c>
      <c r="DA25" s="647"/>
      <c r="DB25" s="647"/>
      <c r="DC25" s="648"/>
      <c r="DD25" s="641">
        <v>3109004</v>
      </c>
      <c r="DE25" s="645"/>
      <c r="DF25" s="645"/>
      <c r="DG25" s="645"/>
      <c r="DH25" s="645"/>
      <c r="DI25" s="645"/>
      <c r="DJ25" s="645"/>
      <c r="DK25" s="646"/>
      <c r="DL25" s="641">
        <v>3024578</v>
      </c>
      <c r="DM25" s="645"/>
      <c r="DN25" s="645"/>
      <c r="DO25" s="645"/>
      <c r="DP25" s="645"/>
      <c r="DQ25" s="645"/>
      <c r="DR25" s="645"/>
      <c r="DS25" s="645"/>
      <c r="DT25" s="645"/>
      <c r="DU25" s="645"/>
      <c r="DV25" s="646"/>
      <c r="DW25" s="638">
        <v>21.6</v>
      </c>
      <c r="DX25" s="647"/>
      <c r="DY25" s="647"/>
      <c r="DZ25" s="647"/>
      <c r="EA25" s="647"/>
      <c r="EB25" s="647"/>
      <c r="EC25" s="674"/>
    </row>
    <row r="26" spans="2:133" ht="11.25" customHeight="1" x14ac:dyDescent="0.15">
      <c r="B26" s="632" t="s">
        <v>564</v>
      </c>
      <c r="C26" s="633"/>
      <c r="D26" s="633"/>
      <c r="E26" s="633"/>
      <c r="F26" s="633"/>
      <c r="G26" s="633"/>
      <c r="H26" s="633"/>
      <c r="I26" s="633"/>
      <c r="J26" s="633"/>
      <c r="K26" s="633"/>
      <c r="L26" s="633"/>
      <c r="M26" s="633"/>
      <c r="N26" s="633"/>
      <c r="O26" s="633"/>
      <c r="P26" s="633"/>
      <c r="Q26" s="634"/>
      <c r="R26" s="635" t="s">
        <v>450</v>
      </c>
      <c r="S26" s="636"/>
      <c r="T26" s="636"/>
      <c r="U26" s="636"/>
      <c r="V26" s="636"/>
      <c r="W26" s="636"/>
      <c r="X26" s="636"/>
      <c r="Y26" s="637"/>
      <c r="Z26" s="661" t="s">
        <v>450</v>
      </c>
      <c r="AA26" s="661"/>
      <c r="AB26" s="661"/>
      <c r="AC26" s="661"/>
      <c r="AD26" s="662" t="s">
        <v>450</v>
      </c>
      <c r="AE26" s="662"/>
      <c r="AF26" s="662"/>
      <c r="AG26" s="662"/>
      <c r="AH26" s="662"/>
      <c r="AI26" s="662"/>
      <c r="AJ26" s="662"/>
      <c r="AK26" s="662"/>
      <c r="AL26" s="638" t="s">
        <v>450</v>
      </c>
      <c r="AM26" s="639"/>
      <c r="AN26" s="639"/>
      <c r="AO26" s="663"/>
      <c r="AP26" s="632" t="s">
        <v>262</v>
      </c>
      <c r="AQ26" s="707"/>
      <c r="AR26" s="707"/>
      <c r="AS26" s="707"/>
      <c r="AT26" s="707"/>
      <c r="AU26" s="707"/>
      <c r="AV26" s="707"/>
      <c r="AW26" s="707"/>
      <c r="AX26" s="707"/>
      <c r="AY26" s="707"/>
      <c r="AZ26" s="707"/>
      <c r="BA26" s="707"/>
      <c r="BB26" s="707"/>
      <c r="BC26" s="707"/>
      <c r="BD26" s="707"/>
      <c r="BE26" s="707"/>
      <c r="BF26" s="708"/>
      <c r="BG26" s="635" t="s">
        <v>450</v>
      </c>
      <c r="BH26" s="636"/>
      <c r="BI26" s="636"/>
      <c r="BJ26" s="636"/>
      <c r="BK26" s="636"/>
      <c r="BL26" s="636"/>
      <c r="BM26" s="636"/>
      <c r="BN26" s="637"/>
      <c r="BO26" s="661" t="s">
        <v>450</v>
      </c>
      <c r="BP26" s="661"/>
      <c r="BQ26" s="661"/>
      <c r="BR26" s="661"/>
      <c r="BS26" s="662" t="s">
        <v>450</v>
      </c>
      <c r="BT26" s="662"/>
      <c r="BU26" s="662"/>
      <c r="BV26" s="662"/>
      <c r="BW26" s="662"/>
      <c r="BX26" s="662"/>
      <c r="BY26" s="662"/>
      <c r="BZ26" s="662"/>
      <c r="CA26" s="662"/>
      <c r="CB26" s="706"/>
      <c r="CC26"/>
      <c r="CD26" s="632" t="s">
        <v>263</v>
      </c>
      <c r="CE26" s="633"/>
      <c r="CF26" s="633"/>
      <c r="CG26" s="633"/>
      <c r="CH26" s="633"/>
      <c r="CI26" s="633"/>
      <c r="CJ26" s="633"/>
      <c r="CK26" s="633"/>
      <c r="CL26" s="633"/>
      <c r="CM26" s="633"/>
      <c r="CN26" s="633"/>
      <c r="CO26" s="633"/>
      <c r="CP26" s="633"/>
      <c r="CQ26" s="634"/>
      <c r="CR26" s="635">
        <v>2005487</v>
      </c>
      <c r="CS26" s="636"/>
      <c r="CT26" s="636"/>
      <c r="CU26" s="636"/>
      <c r="CV26" s="636"/>
      <c r="CW26" s="636"/>
      <c r="CX26" s="636"/>
      <c r="CY26" s="637"/>
      <c r="CZ26" s="638">
        <v>8.6999999999999993</v>
      </c>
      <c r="DA26" s="647"/>
      <c r="DB26" s="647"/>
      <c r="DC26" s="648"/>
      <c r="DD26" s="641">
        <v>1840160</v>
      </c>
      <c r="DE26" s="636"/>
      <c r="DF26" s="636"/>
      <c r="DG26" s="636"/>
      <c r="DH26" s="636"/>
      <c r="DI26" s="636"/>
      <c r="DJ26" s="636"/>
      <c r="DK26" s="637"/>
      <c r="DL26" s="641" t="s">
        <v>450</v>
      </c>
      <c r="DM26" s="636"/>
      <c r="DN26" s="636"/>
      <c r="DO26" s="636"/>
      <c r="DP26" s="636"/>
      <c r="DQ26" s="636"/>
      <c r="DR26" s="636"/>
      <c r="DS26" s="636"/>
      <c r="DT26" s="636"/>
      <c r="DU26" s="636"/>
      <c r="DV26" s="637"/>
      <c r="DW26" s="638" t="s">
        <v>450</v>
      </c>
      <c r="DX26" s="647"/>
      <c r="DY26" s="647"/>
      <c r="DZ26" s="647"/>
      <c r="EA26" s="647"/>
      <c r="EB26" s="647"/>
      <c r="EC26" s="674"/>
    </row>
    <row r="27" spans="2:133" ht="11.25" customHeight="1" x14ac:dyDescent="0.15">
      <c r="B27" s="632" t="s">
        <v>565</v>
      </c>
      <c r="C27" s="633"/>
      <c r="D27" s="633"/>
      <c r="E27" s="633"/>
      <c r="F27" s="633"/>
      <c r="G27" s="633"/>
      <c r="H27" s="633"/>
      <c r="I27" s="633"/>
      <c r="J27" s="633"/>
      <c r="K27" s="633"/>
      <c r="L27" s="633"/>
      <c r="M27" s="633"/>
      <c r="N27" s="633"/>
      <c r="O27" s="633"/>
      <c r="P27" s="633"/>
      <c r="Q27" s="634"/>
      <c r="R27" s="635">
        <v>14288896</v>
      </c>
      <c r="S27" s="636"/>
      <c r="T27" s="636"/>
      <c r="U27" s="636"/>
      <c r="V27" s="636"/>
      <c r="W27" s="636"/>
      <c r="X27" s="636"/>
      <c r="Y27" s="637"/>
      <c r="Z27" s="661">
        <v>59.2</v>
      </c>
      <c r="AA27" s="661"/>
      <c r="AB27" s="661"/>
      <c r="AC27" s="661"/>
      <c r="AD27" s="662">
        <v>13148287</v>
      </c>
      <c r="AE27" s="662"/>
      <c r="AF27" s="662"/>
      <c r="AG27" s="662"/>
      <c r="AH27" s="662"/>
      <c r="AI27" s="662"/>
      <c r="AJ27" s="662"/>
      <c r="AK27" s="662"/>
      <c r="AL27" s="638">
        <v>99.199996948242188</v>
      </c>
      <c r="AM27" s="639"/>
      <c r="AN27" s="639"/>
      <c r="AO27" s="663"/>
      <c r="AP27" s="632" t="s">
        <v>264</v>
      </c>
      <c r="AQ27" s="633"/>
      <c r="AR27" s="633"/>
      <c r="AS27" s="633"/>
      <c r="AT27" s="633"/>
      <c r="AU27" s="633"/>
      <c r="AV27" s="633"/>
      <c r="AW27" s="633"/>
      <c r="AX27" s="633"/>
      <c r="AY27" s="633"/>
      <c r="AZ27" s="633"/>
      <c r="BA27" s="633"/>
      <c r="BB27" s="633"/>
      <c r="BC27" s="633"/>
      <c r="BD27" s="633"/>
      <c r="BE27" s="633"/>
      <c r="BF27" s="634"/>
      <c r="BG27" s="635">
        <v>7639400</v>
      </c>
      <c r="BH27" s="636"/>
      <c r="BI27" s="636"/>
      <c r="BJ27" s="636"/>
      <c r="BK27" s="636"/>
      <c r="BL27" s="636"/>
      <c r="BM27" s="636"/>
      <c r="BN27" s="637"/>
      <c r="BO27" s="661">
        <v>100</v>
      </c>
      <c r="BP27" s="661"/>
      <c r="BQ27" s="661"/>
      <c r="BR27" s="661"/>
      <c r="BS27" s="662">
        <v>60042</v>
      </c>
      <c r="BT27" s="662"/>
      <c r="BU27" s="662"/>
      <c r="BV27" s="662"/>
      <c r="BW27" s="662"/>
      <c r="BX27" s="662"/>
      <c r="BY27" s="662"/>
      <c r="BZ27" s="662"/>
      <c r="CA27" s="662"/>
      <c r="CB27" s="706"/>
      <c r="CC27"/>
      <c r="CD27" s="632" t="s">
        <v>566</v>
      </c>
      <c r="CE27" s="633"/>
      <c r="CF27" s="633"/>
      <c r="CG27" s="633"/>
      <c r="CH27" s="633"/>
      <c r="CI27" s="633"/>
      <c r="CJ27" s="633"/>
      <c r="CK27" s="633"/>
      <c r="CL27" s="633"/>
      <c r="CM27" s="633"/>
      <c r="CN27" s="633"/>
      <c r="CO27" s="633"/>
      <c r="CP27" s="633"/>
      <c r="CQ27" s="634"/>
      <c r="CR27" s="635">
        <v>5288933</v>
      </c>
      <c r="CS27" s="645"/>
      <c r="CT27" s="645"/>
      <c r="CU27" s="645"/>
      <c r="CV27" s="645"/>
      <c r="CW27" s="645"/>
      <c r="CX27" s="645"/>
      <c r="CY27" s="646"/>
      <c r="CZ27" s="638">
        <v>22.9</v>
      </c>
      <c r="DA27" s="647"/>
      <c r="DB27" s="647"/>
      <c r="DC27" s="648"/>
      <c r="DD27" s="641">
        <v>1348732</v>
      </c>
      <c r="DE27" s="645"/>
      <c r="DF27" s="645"/>
      <c r="DG27" s="645"/>
      <c r="DH27" s="645"/>
      <c r="DI27" s="645"/>
      <c r="DJ27" s="645"/>
      <c r="DK27" s="646"/>
      <c r="DL27" s="641">
        <v>1347747</v>
      </c>
      <c r="DM27" s="645"/>
      <c r="DN27" s="645"/>
      <c r="DO27" s="645"/>
      <c r="DP27" s="645"/>
      <c r="DQ27" s="645"/>
      <c r="DR27" s="645"/>
      <c r="DS27" s="645"/>
      <c r="DT27" s="645"/>
      <c r="DU27" s="645"/>
      <c r="DV27" s="646"/>
      <c r="DW27" s="638">
        <v>9.6</v>
      </c>
      <c r="DX27" s="647"/>
      <c r="DY27" s="647"/>
      <c r="DZ27" s="647"/>
      <c r="EA27" s="647"/>
      <c r="EB27" s="647"/>
      <c r="EC27" s="674"/>
    </row>
    <row r="28" spans="2:133" ht="11.25" customHeight="1" x14ac:dyDescent="0.15">
      <c r="B28" s="632" t="s">
        <v>567</v>
      </c>
      <c r="C28" s="633"/>
      <c r="D28" s="633"/>
      <c r="E28" s="633"/>
      <c r="F28" s="633"/>
      <c r="G28" s="633"/>
      <c r="H28" s="633"/>
      <c r="I28" s="633"/>
      <c r="J28" s="633"/>
      <c r="K28" s="633"/>
      <c r="L28" s="633"/>
      <c r="M28" s="633"/>
      <c r="N28" s="633"/>
      <c r="O28" s="633"/>
      <c r="P28" s="633"/>
      <c r="Q28" s="634"/>
      <c r="R28" s="635">
        <v>6126</v>
      </c>
      <c r="S28" s="636"/>
      <c r="T28" s="636"/>
      <c r="U28" s="636"/>
      <c r="V28" s="636"/>
      <c r="W28" s="636"/>
      <c r="X28" s="636"/>
      <c r="Y28" s="637"/>
      <c r="Z28" s="661">
        <v>0</v>
      </c>
      <c r="AA28" s="661"/>
      <c r="AB28" s="661"/>
      <c r="AC28" s="661"/>
      <c r="AD28" s="662">
        <v>6126</v>
      </c>
      <c r="AE28" s="662"/>
      <c r="AF28" s="662"/>
      <c r="AG28" s="662"/>
      <c r="AH28" s="662"/>
      <c r="AI28" s="662"/>
      <c r="AJ28" s="662"/>
      <c r="AK28" s="662"/>
      <c r="AL28" s="638">
        <v>0</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3"/>
      <c r="CC28"/>
      <c r="CD28" s="632" t="s">
        <v>568</v>
      </c>
      <c r="CE28" s="633"/>
      <c r="CF28" s="633"/>
      <c r="CG28" s="633"/>
      <c r="CH28" s="633"/>
      <c r="CI28" s="633"/>
      <c r="CJ28" s="633"/>
      <c r="CK28" s="633"/>
      <c r="CL28" s="633"/>
      <c r="CM28" s="633"/>
      <c r="CN28" s="633"/>
      <c r="CO28" s="633"/>
      <c r="CP28" s="633"/>
      <c r="CQ28" s="634"/>
      <c r="CR28" s="635">
        <v>2312235</v>
      </c>
      <c r="CS28" s="636"/>
      <c r="CT28" s="636"/>
      <c r="CU28" s="636"/>
      <c r="CV28" s="636"/>
      <c r="CW28" s="636"/>
      <c r="CX28" s="636"/>
      <c r="CY28" s="637"/>
      <c r="CZ28" s="638">
        <v>10</v>
      </c>
      <c r="DA28" s="647"/>
      <c r="DB28" s="647"/>
      <c r="DC28" s="648"/>
      <c r="DD28" s="641">
        <v>2245731</v>
      </c>
      <c r="DE28" s="636"/>
      <c r="DF28" s="636"/>
      <c r="DG28" s="636"/>
      <c r="DH28" s="636"/>
      <c r="DI28" s="636"/>
      <c r="DJ28" s="636"/>
      <c r="DK28" s="637"/>
      <c r="DL28" s="641">
        <v>2245731</v>
      </c>
      <c r="DM28" s="636"/>
      <c r="DN28" s="636"/>
      <c r="DO28" s="636"/>
      <c r="DP28" s="636"/>
      <c r="DQ28" s="636"/>
      <c r="DR28" s="636"/>
      <c r="DS28" s="636"/>
      <c r="DT28" s="636"/>
      <c r="DU28" s="636"/>
      <c r="DV28" s="637"/>
      <c r="DW28" s="638">
        <v>16</v>
      </c>
      <c r="DX28" s="647"/>
      <c r="DY28" s="647"/>
      <c r="DZ28" s="647"/>
      <c r="EA28" s="647"/>
      <c r="EB28" s="647"/>
      <c r="EC28" s="674"/>
    </row>
    <row r="29" spans="2:133" ht="11.25" customHeight="1" x14ac:dyDescent="0.15">
      <c r="B29" s="632" t="s">
        <v>265</v>
      </c>
      <c r="C29" s="633"/>
      <c r="D29" s="633"/>
      <c r="E29" s="633"/>
      <c r="F29" s="633"/>
      <c r="G29" s="633"/>
      <c r="H29" s="633"/>
      <c r="I29" s="633"/>
      <c r="J29" s="633"/>
      <c r="K29" s="633"/>
      <c r="L29" s="633"/>
      <c r="M29" s="633"/>
      <c r="N29" s="633"/>
      <c r="O29" s="633"/>
      <c r="P29" s="633"/>
      <c r="Q29" s="634"/>
      <c r="R29" s="635">
        <v>123998</v>
      </c>
      <c r="S29" s="636"/>
      <c r="T29" s="636"/>
      <c r="U29" s="636"/>
      <c r="V29" s="636"/>
      <c r="W29" s="636"/>
      <c r="X29" s="636"/>
      <c r="Y29" s="637"/>
      <c r="Z29" s="661">
        <v>0.5</v>
      </c>
      <c r="AA29" s="661"/>
      <c r="AB29" s="661"/>
      <c r="AC29" s="661"/>
      <c r="AD29" s="662" t="s">
        <v>450</v>
      </c>
      <c r="AE29" s="662"/>
      <c r="AF29" s="662"/>
      <c r="AG29" s="662"/>
      <c r="AH29" s="662"/>
      <c r="AI29" s="662"/>
      <c r="AJ29" s="662"/>
      <c r="AK29" s="662"/>
      <c r="AL29" s="638" t="s">
        <v>450</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6"/>
      <c r="CC29"/>
      <c r="CD29" s="655" t="s">
        <v>266</v>
      </c>
      <c r="CE29" s="656"/>
      <c r="CF29" s="632" t="s">
        <v>11</v>
      </c>
      <c r="CG29" s="633"/>
      <c r="CH29" s="633"/>
      <c r="CI29" s="633"/>
      <c r="CJ29" s="633"/>
      <c r="CK29" s="633"/>
      <c r="CL29" s="633"/>
      <c r="CM29" s="633"/>
      <c r="CN29" s="633"/>
      <c r="CO29" s="633"/>
      <c r="CP29" s="633"/>
      <c r="CQ29" s="634"/>
      <c r="CR29" s="635">
        <v>2312235</v>
      </c>
      <c r="CS29" s="645"/>
      <c r="CT29" s="645"/>
      <c r="CU29" s="645"/>
      <c r="CV29" s="645"/>
      <c r="CW29" s="645"/>
      <c r="CX29" s="645"/>
      <c r="CY29" s="646"/>
      <c r="CZ29" s="638">
        <v>10</v>
      </c>
      <c r="DA29" s="647"/>
      <c r="DB29" s="647"/>
      <c r="DC29" s="648"/>
      <c r="DD29" s="641">
        <v>2245731</v>
      </c>
      <c r="DE29" s="645"/>
      <c r="DF29" s="645"/>
      <c r="DG29" s="645"/>
      <c r="DH29" s="645"/>
      <c r="DI29" s="645"/>
      <c r="DJ29" s="645"/>
      <c r="DK29" s="646"/>
      <c r="DL29" s="641">
        <v>2245731</v>
      </c>
      <c r="DM29" s="645"/>
      <c r="DN29" s="645"/>
      <c r="DO29" s="645"/>
      <c r="DP29" s="645"/>
      <c r="DQ29" s="645"/>
      <c r="DR29" s="645"/>
      <c r="DS29" s="645"/>
      <c r="DT29" s="645"/>
      <c r="DU29" s="645"/>
      <c r="DV29" s="646"/>
      <c r="DW29" s="638">
        <v>16</v>
      </c>
      <c r="DX29" s="647"/>
      <c r="DY29" s="647"/>
      <c r="DZ29" s="647"/>
      <c r="EA29" s="647"/>
      <c r="EB29" s="647"/>
      <c r="EC29" s="674"/>
    </row>
    <row r="30" spans="2:133" ht="11.25" customHeight="1" x14ac:dyDescent="0.15">
      <c r="B30" s="632" t="s">
        <v>267</v>
      </c>
      <c r="C30" s="633"/>
      <c r="D30" s="633"/>
      <c r="E30" s="633"/>
      <c r="F30" s="633"/>
      <c r="G30" s="633"/>
      <c r="H30" s="633"/>
      <c r="I30" s="633"/>
      <c r="J30" s="633"/>
      <c r="K30" s="633"/>
      <c r="L30" s="633"/>
      <c r="M30" s="633"/>
      <c r="N30" s="633"/>
      <c r="O30" s="633"/>
      <c r="P30" s="633"/>
      <c r="Q30" s="634"/>
      <c r="R30" s="635">
        <v>215774</v>
      </c>
      <c r="S30" s="636"/>
      <c r="T30" s="636"/>
      <c r="U30" s="636"/>
      <c r="V30" s="636"/>
      <c r="W30" s="636"/>
      <c r="X30" s="636"/>
      <c r="Y30" s="637"/>
      <c r="Z30" s="661">
        <v>0.9</v>
      </c>
      <c r="AA30" s="661"/>
      <c r="AB30" s="661"/>
      <c r="AC30" s="661"/>
      <c r="AD30" s="662">
        <v>12796</v>
      </c>
      <c r="AE30" s="662"/>
      <c r="AF30" s="662"/>
      <c r="AG30" s="662"/>
      <c r="AH30" s="662"/>
      <c r="AI30" s="662"/>
      <c r="AJ30" s="662"/>
      <c r="AK30" s="662"/>
      <c r="AL30" s="638">
        <v>0.1</v>
      </c>
      <c r="AM30" s="639"/>
      <c r="AN30" s="639"/>
      <c r="AO30" s="663"/>
      <c r="AP30" s="688" t="s">
        <v>222</v>
      </c>
      <c r="AQ30" s="689"/>
      <c r="AR30" s="689"/>
      <c r="AS30" s="689"/>
      <c r="AT30" s="689"/>
      <c r="AU30" s="689"/>
      <c r="AV30" s="689"/>
      <c r="AW30" s="689"/>
      <c r="AX30" s="689"/>
      <c r="AY30" s="689"/>
      <c r="AZ30" s="689"/>
      <c r="BA30" s="689"/>
      <c r="BB30" s="689"/>
      <c r="BC30" s="689"/>
      <c r="BD30" s="689"/>
      <c r="BE30" s="689"/>
      <c r="BF30" s="690"/>
      <c r="BG30" s="688" t="s">
        <v>268</v>
      </c>
      <c r="BH30" s="704"/>
      <c r="BI30" s="704"/>
      <c r="BJ30" s="704"/>
      <c r="BK30" s="704"/>
      <c r="BL30" s="704"/>
      <c r="BM30" s="704"/>
      <c r="BN30" s="704"/>
      <c r="BO30" s="704"/>
      <c r="BP30" s="704"/>
      <c r="BQ30" s="705"/>
      <c r="BR30" s="688" t="s">
        <v>269</v>
      </c>
      <c r="BS30" s="704"/>
      <c r="BT30" s="704"/>
      <c r="BU30" s="704"/>
      <c r="BV30" s="704"/>
      <c r="BW30" s="704"/>
      <c r="BX30" s="704"/>
      <c r="BY30" s="704"/>
      <c r="BZ30" s="704"/>
      <c r="CA30" s="704"/>
      <c r="CB30" s="705"/>
      <c r="CC30"/>
      <c r="CD30" s="657"/>
      <c r="CE30" s="658"/>
      <c r="CF30" s="632" t="s">
        <v>569</v>
      </c>
      <c r="CG30" s="633"/>
      <c r="CH30" s="633"/>
      <c r="CI30" s="633"/>
      <c r="CJ30" s="633"/>
      <c r="CK30" s="633"/>
      <c r="CL30" s="633"/>
      <c r="CM30" s="633"/>
      <c r="CN30" s="633"/>
      <c r="CO30" s="633"/>
      <c r="CP30" s="633"/>
      <c r="CQ30" s="634"/>
      <c r="CR30" s="635">
        <v>2214083</v>
      </c>
      <c r="CS30" s="636"/>
      <c r="CT30" s="636"/>
      <c r="CU30" s="636"/>
      <c r="CV30" s="636"/>
      <c r="CW30" s="636"/>
      <c r="CX30" s="636"/>
      <c r="CY30" s="637"/>
      <c r="CZ30" s="638">
        <v>9.6</v>
      </c>
      <c r="DA30" s="647"/>
      <c r="DB30" s="647"/>
      <c r="DC30" s="648"/>
      <c r="DD30" s="641">
        <v>2157423</v>
      </c>
      <c r="DE30" s="636"/>
      <c r="DF30" s="636"/>
      <c r="DG30" s="636"/>
      <c r="DH30" s="636"/>
      <c r="DI30" s="636"/>
      <c r="DJ30" s="636"/>
      <c r="DK30" s="637"/>
      <c r="DL30" s="641">
        <v>2157423</v>
      </c>
      <c r="DM30" s="636"/>
      <c r="DN30" s="636"/>
      <c r="DO30" s="636"/>
      <c r="DP30" s="636"/>
      <c r="DQ30" s="636"/>
      <c r="DR30" s="636"/>
      <c r="DS30" s="636"/>
      <c r="DT30" s="636"/>
      <c r="DU30" s="636"/>
      <c r="DV30" s="637"/>
      <c r="DW30" s="638">
        <v>15.4</v>
      </c>
      <c r="DX30" s="647"/>
      <c r="DY30" s="647"/>
      <c r="DZ30" s="647"/>
      <c r="EA30" s="647"/>
      <c r="EB30" s="647"/>
      <c r="EC30" s="674"/>
    </row>
    <row r="31" spans="2:133" ht="11.25" customHeight="1" x14ac:dyDescent="0.15">
      <c r="B31" s="632" t="s">
        <v>270</v>
      </c>
      <c r="C31" s="633"/>
      <c r="D31" s="633"/>
      <c r="E31" s="633"/>
      <c r="F31" s="633"/>
      <c r="G31" s="633"/>
      <c r="H31" s="633"/>
      <c r="I31" s="633"/>
      <c r="J31" s="633"/>
      <c r="K31" s="633"/>
      <c r="L31" s="633"/>
      <c r="M31" s="633"/>
      <c r="N31" s="633"/>
      <c r="O31" s="633"/>
      <c r="P31" s="633"/>
      <c r="Q31" s="634"/>
      <c r="R31" s="635">
        <v>22296</v>
      </c>
      <c r="S31" s="636"/>
      <c r="T31" s="636"/>
      <c r="U31" s="636"/>
      <c r="V31" s="636"/>
      <c r="W31" s="636"/>
      <c r="X31" s="636"/>
      <c r="Y31" s="637"/>
      <c r="Z31" s="661">
        <v>0.1</v>
      </c>
      <c r="AA31" s="661"/>
      <c r="AB31" s="661"/>
      <c r="AC31" s="661"/>
      <c r="AD31" s="662" t="s">
        <v>450</v>
      </c>
      <c r="AE31" s="662"/>
      <c r="AF31" s="662"/>
      <c r="AG31" s="662"/>
      <c r="AH31" s="662"/>
      <c r="AI31" s="662"/>
      <c r="AJ31" s="662"/>
      <c r="AK31" s="662"/>
      <c r="AL31" s="638" t="s">
        <v>450</v>
      </c>
      <c r="AM31" s="639"/>
      <c r="AN31" s="639"/>
      <c r="AO31" s="663"/>
      <c r="AP31" s="695" t="s">
        <v>271</v>
      </c>
      <c r="AQ31" s="696"/>
      <c r="AR31" s="696"/>
      <c r="AS31" s="696"/>
      <c r="AT31" s="697" t="s">
        <v>272</v>
      </c>
      <c r="AU31" s="340"/>
      <c r="AV31" s="340"/>
      <c r="AW31" s="340"/>
      <c r="AX31" s="685" t="s">
        <v>191</v>
      </c>
      <c r="AY31" s="686"/>
      <c r="AZ31" s="686"/>
      <c r="BA31" s="686"/>
      <c r="BB31" s="686"/>
      <c r="BC31" s="686"/>
      <c r="BD31" s="686"/>
      <c r="BE31" s="686"/>
      <c r="BF31" s="687"/>
      <c r="BG31" s="729">
        <v>99.5</v>
      </c>
      <c r="BH31" s="702"/>
      <c r="BI31" s="702"/>
      <c r="BJ31" s="702"/>
      <c r="BK31" s="702"/>
      <c r="BL31" s="702"/>
      <c r="BM31" s="701">
        <v>97.2</v>
      </c>
      <c r="BN31" s="702"/>
      <c r="BO31" s="702"/>
      <c r="BP31" s="702"/>
      <c r="BQ31" s="703"/>
      <c r="BR31" s="729">
        <v>98.7</v>
      </c>
      <c r="BS31" s="702"/>
      <c r="BT31" s="702"/>
      <c r="BU31" s="702"/>
      <c r="BV31" s="702"/>
      <c r="BW31" s="702"/>
      <c r="BX31" s="701">
        <v>96.1</v>
      </c>
      <c r="BY31" s="702"/>
      <c r="BZ31" s="702"/>
      <c r="CA31" s="702"/>
      <c r="CB31" s="703"/>
      <c r="CC31"/>
      <c r="CD31" s="657"/>
      <c r="CE31" s="658"/>
      <c r="CF31" s="632" t="s">
        <v>570</v>
      </c>
      <c r="CG31" s="633"/>
      <c r="CH31" s="633"/>
      <c r="CI31" s="633"/>
      <c r="CJ31" s="633"/>
      <c r="CK31" s="633"/>
      <c r="CL31" s="633"/>
      <c r="CM31" s="633"/>
      <c r="CN31" s="633"/>
      <c r="CO31" s="633"/>
      <c r="CP31" s="633"/>
      <c r="CQ31" s="634"/>
      <c r="CR31" s="635">
        <v>98152</v>
      </c>
      <c r="CS31" s="645"/>
      <c r="CT31" s="645"/>
      <c r="CU31" s="645"/>
      <c r="CV31" s="645"/>
      <c r="CW31" s="645"/>
      <c r="CX31" s="645"/>
      <c r="CY31" s="646"/>
      <c r="CZ31" s="638">
        <v>0.4</v>
      </c>
      <c r="DA31" s="647"/>
      <c r="DB31" s="647"/>
      <c r="DC31" s="648"/>
      <c r="DD31" s="641">
        <v>88308</v>
      </c>
      <c r="DE31" s="645"/>
      <c r="DF31" s="645"/>
      <c r="DG31" s="645"/>
      <c r="DH31" s="645"/>
      <c r="DI31" s="645"/>
      <c r="DJ31" s="645"/>
      <c r="DK31" s="646"/>
      <c r="DL31" s="641">
        <v>88308</v>
      </c>
      <c r="DM31" s="645"/>
      <c r="DN31" s="645"/>
      <c r="DO31" s="645"/>
      <c r="DP31" s="645"/>
      <c r="DQ31" s="645"/>
      <c r="DR31" s="645"/>
      <c r="DS31" s="645"/>
      <c r="DT31" s="645"/>
      <c r="DU31" s="645"/>
      <c r="DV31" s="646"/>
      <c r="DW31" s="638">
        <v>0.6</v>
      </c>
      <c r="DX31" s="647"/>
      <c r="DY31" s="647"/>
      <c r="DZ31" s="647"/>
      <c r="EA31" s="647"/>
      <c r="EB31" s="647"/>
      <c r="EC31" s="674"/>
    </row>
    <row r="32" spans="2:133" ht="11.25" customHeight="1" x14ac:dyDescent="0.15">
      <c r="B32" s="632" t="s">
        <v>273</v>
      </c>
      <c r="C32" s="633"/>
      <c r="D32" s="633"/>
      <c r="E32" s="633"/>
      <c r="F32" s="633"/>
      <c r="G32" s="633"/>
      <c r="H32" s="633"/>
      <c r="I32" s="633"/>
      <c r="J32" s="633"/>
      <c r="K32" s="633"/>
      <c r="L32" s="633"/>
      <c r="M32" s="633"/>
      <c r="N32" s="633"/>
      <c r="O32" s="633"/>
      <c r="P32" s="633"/>
      <c r="Q32" s="634"/>
      <c r="R32" s="635">
        <v>4528160</v>
      </c>
      <c r="S32" s="636"/>
      <c r="T32" s="636"/>
      <c r="U32" s="636"/>
      <c r="V32" s="636"/>
      <c r="W32" s="636"/>
      <c r="X32" s="636"/>
      <c r="Y32" s="637"/>
      <c r="Z32" s="661">
        <v>18.8</v>
      </c>
      <c r="AA32" s="661"/>
      <c r="AB32" s="661"/>
      <c r="AC32" s="661"/>
      <c r="AD32" s="662" t="s">
        <v>450</v>
      </c>
      <c r="AE32" s="662"/>
      <c r="AF32" s="662"/>
      <c r="AG32" s="662"/>
      <c r="AH32" s="662"/>
      <c r="AI32" s="662"/>
      <c r="AJ32" s="662"/>
      <c r="AK32" s="662"/>
      <c r="AL32" s="638" t="s">
        <v>450</v>
      </c>
      <c r="AM32" s="639"/>
      <c r="AN32" s="639"/>
      <c r="AO32" s="663"/>
      <c r="AP32" s="675"/>
      <c r="AQ32" s="676"/>
      <c r="AR32" s="676"/>
      <c r="AS32" s="676"/>
      <c r="AT32" s="698"/>
      <c r="AU32" s="203" t="s">
        <v>571</v>
      </c>
      <c r="AX32" s="632" t="s">
        <v>274</v>
      </c>
      <c r="AY32" s="633"/>
      <c r="AZ32" s="633"/>
      <c r="BA32" s="633"/>
      <c r="BB32" s="633"/>
      <c r="BC32" s="633"/>
      <c r="BD32" s="633"/>
      <c r="BE32" s="633"/>
      <c r="BF32" s="634"/>
      <c r="BG32" s="700">
        <v>99.4</v>
      </c>
      <c r="BH32" s="645"/>
      <c r="BI32" s="645"/>
      <c r="BJ32" s="645"/>
      <c r="BK32" s="645"/>
      <c r="BL32" s="645"/>
      <c r="BM32" s="639">
        <v>96.9</v>
      </c>
      <c r="BN32" s="645"/>
      <c r="BO32" s="645"/>
      <c r="BP32" s="645"/>
      <c r="BQ32" s="672"/>
      <c r="BR32" s="700">
        <v>99.4</v>
      </c>
      <c r="BS32" s="645"/>
      <c r="BT32" s="645"/>
      <c r="BU32" s="645"/>
      <c r="BV32" s="645"/>
      <c r="BW32" s="645"/>
      <c r="BX32" s="639">
        <v>96.4</v>
      </c>
      <c r="BY32" s="645"/>
      <c r="BZ32" s="645"/>
      <c r="CA32" s="645"/>
      <c r="CB32" s="672"/>
      <c r="CC32"/>
      <c r="CD32" s="659"/>
      <c r="CE32" s="660"/>
      <c r="CF32" s="632" t="s">
        <v>572</v>
      </c>
      <c r="CG32" s="633"/>
      <c r="CH32" s="633"/>
      <c r="CI32" s="633"/>
      <c r="CJ32" s="633"/>
      <c r="CK32" s="633"/>
      <c r="CL32" s="633"/>
      <c r="CM32" s="633"/>
      <c r="CN32" s="633"/>
      <c r="CO32" s="633"/>
      <c r="CP32" s="633"/>
      <c r="CQ32" s="634"/>
      <c r="CR32" s="635" t="s">
        <v>450</v>
      </c>
      <c r="CS32" s="636"/>
      <c r="CT32" s="636"/>
      <c r="CU32" s="636"/>
      <c r="CV32" s="636"/>
      <c r="CW32" s="636"/>
      <c r="CX32" s="636"/>
      <c r="CY32" s="637"/>
      <c r="CZ32" s="638" t="s">
        <v>450</v>
      </c>
      <c r="DA32" s="647"/>
      <c r="DB32" s="647"/>
      <c r="DC32" s="648"/>
      <c r="DD32" s="641" t="s">
        <v>450</v>
      </c>
      <c r="DE32" s="636"/>
      <c r="DF32" s="636"/>
      <c r="DG32" s="636"/>
      <c r="DH32" s="636"/>
      <c r="DI32" s="636"/>
      <c r="DJ32" s="636"/>
      <c r="DK32" s="637"/>
      <c r="DL32" s="641" t="s">
        <v>450</v>
      </c>
      <c r="DM32" s="636"/>
      <c r="DN32" s="636"/>
      <c r="DO32" s="636"/>
      <c r="DP32" s="636"/>
      <c r="DQ32" s="636"/>
      <c r="DR32" s="636"/>
      <c r="DS32" s="636"/>
      <c r="DT32" s="636"/>
      <c r="DU32" s="636"/>
      <c r="DV32" s="637"/>
      <c r="DW32" s="638" t="s">
        <v>450</v>
      </c>
      <c r="DX32" s="647"/>
      <c r="DY32" s="647"/>
      <c r="DZ32" s="647"/>
      <c r="EA32" s="647"/>
      <c r="EB32" s="647"/>
      <c r="EC32" s="674"/>
    </row>
    <row r="33" spans="2:133" ht="11.25" customHeight="1" x14ac:dyDescent="0.15">
      <c r="B33" s="692" t="s">
        <v>275</v>
      </c>
      <c r="C33" s="693"/>
      <c r="D33" s="693"/>
      <c r="E33" s="693"/>
      <c r="F33" s="693"/>
      <c r="G33" s="693"/>
      <c r="H33" s="693"/>
      <c r="I33" s="693"/>
      <c r="J33" s="693"/>
      <c r="K33" s="693"/>
      <c r="L33" s="693"/>
      <c r="M33" s="693"/>
      <c r="N33" s="693"/>
      <c r="O33" s="693"/>
      <c r="P33" s="693"/>
      <c r="Q33" s="694"/>
      <c r="R33" s="635" t="s">
        <v>450</v>
      </c>
      <c r="S33" s="636"/>
      <c r="T33" s="636"/>
      <c r="U33" s="636"/>
      <c r="V33" s="636"/>
      <c r="W33" s="636"/>
      <c r="X33" s="636"/>
      <c r="Y33" s="637"/>
      <c r="Z33" s="661" t="s">
        <v>450</v>
      </c>
      <c r="AA33" s="661"/>
      <c r="AB33" s="661"/>
      <c r="AC33" s="661"/>
      <c r="AD33" s="662" t="s">
        <v>450</v>
      </c>
      <c r="AE33" s="662"/>
      <c r="AF33" s="662"/>
      <c r="AG33" s="662"/>
      <c r="AH33" s="662"/>
      <c r="AI33" s="662"/>
      <c r="AJ33" s="662"/>
      <c r="AK33" s="662"/>
      <c r="AL33" s="638" t="s">
        <v>450</v>
      </c>
      <c r="AM33" s="639"/>
      <c r="AN33" s="639"/>
      <c r="AO33" s="663"/>
      <c r="AP33" s="677"/>
      <c r="AQ33" s="678"/>
      <c r="AR33" s="678"/>
      <c r="AS33" s="678"/>
      <c r="AT33" s="699"/>
      <c r="AU33" s="341"/>
      <c r="AV33" s="341"/>
      <c r="AW33" s="341"/>
      <c r="AX33" s="612" t="s">
        <v>276</v>
      </c>
      <c r="AY33" s="613"/>
      <c r="AZ33" s="613"/>
      <c r="BA33" s="613"/>
      <c r="BB33" s="613"/>
      <c r="BC33" s="613"/>
      <c r="BD33" s="613"/>
      <c r="BE33" s="613"/>
      <c r="BF33" s="614"/>
      <c r="BG33" s="691">
        <v>99.6</v>
      </c>
      <c r="BH33" s="616"/>
      <c r="BI33" s="616"/>
      <c r="BJ33" s="616"/>
      <c r="BK33" s="616"/>
      <c r="BL33" s="616"/>
      <c r="BM33" s="653">
        <v>97.4</v>
      </c>
      <c r="BN33" s="616"/>
      <c r="BO33" s="616"/>
      <c r="BP33" s="616"/>
      <c r="BQ33" s="664"/>
      <c r="BR33" s="691">
        <v>98.2</v>
      </c>
      <c r="BS33" s="616"/>
      <c r="BT33" s="616"/>
      <c r="BU33" s="616"/>
      <c r="BV33" s="616"/>
      <c r="BW33" s="616"/>
      <c r="BX33" s="653">
        <v>95.5</v>
      </c>
      <c r="BY33" s="616"/>
      <c r="BZ33" s="616"/>
      <c r="CA33" s="616"/>
      <c r="CB33" s="664"/>
      <c r="CC33"/>
      <c r="CD33" s="632" t="s">
        <v>277</v>
      </c>
      <c r="CE33" s="633"/>
      <c r="CF33" s="633"/>
      <c r="CG33" s="633"/>
      <c r="CH33" s="633"/>
      <c r="CI33" s="633"/>
      <c r="CJ33" s="633"/>
      <c r="CK33" s="633"/>
      <c r="CL33" s="633"/>
      <c r="CM33" s="633"/>
      <c r="CN33" s="633"/>
      <c r="CO33" s="633"/>
      <c r="CP33" s="633"/>
      <c r="CQ33" s="634"/>
      <c r="CR33" s="635">
        <v>10533574</v>
      </c>
      <c r="CS33" s="645"/>
      <c r="CT33" s="645"/>
      <c r="CU33" s="645"/>
      <c r="CV33" s="645"/>
      <c r="CW33" s="645"/>
      <c r="CX33" s="645"/>
      <c r="CY33" s="646"/>
      <c r="CZ33" s="638">
        <v>45.7</v>
      </c>
      <c r="DA33" s="647"/>
      <c r="DB33" s="647"/>
      <c r="DC33" s="648"/>
      <c r="DD33" s="641">
        <v>8842873</v>
      </c>
      <c r="DE33" s="645"/>
      <c r="DF33" s="645"/>
      <c r="DG33" s="645"/>
      <c r="DH33" s="645"/>
      <c r="DI33" s="645"/>
      <c r="DJ33" s="645"/>
      <c r="DK33" s="646"/>
      <c r="DL33" s="641">
        <v>6145227</v>
      </c>
      <c r="DM33" s="645"/>
      <c r="DN33" s="645"/>
      <c r="DO33" s="645"/>
      <c r="DP33" s="645"/>
      <c r="DQ33" s="645"/>
      <c r="DR33" s="645"/>
      <c r="DS33" s="645"/>
      <c r="DT33" s="645"/>
      <c r="DU33" s="645"/>
      <c r="DV33" s="646"/>
      <c r="DW33" s="638">
        <v>43.8</v>
      </c>
      <c r="DX33" s="647"/>
      <c r="DY33" s="647"/>
      <c r="DZ33" s="647"/>
      <c r="EA33" s="647"/>
      <c r="EB33" s="647"/>
      <c r="EC33" s="674"/>
    </row>
    <row r="34" spans="2:133" ht="11.25" customHeight="1" x14ac:dyDescent="0.15">
      <c r="B34" s="632" t="s">
        <v>278</v>
      </c>
      <c r="C34" s="633"/>
      <c r="D34" s="633"/>
      <c r="E34" s="633"/>
      <c r="F34" s="633"/>
      <c r="G34" s="633"/>
      <c r="H34" s="633"/>
      <c r="I34" s="633"/>
      <c r="J34" s="633"/>
      <c r="K34" s="633"/>
      <c r="L34" s="633"/>
      <c r="M34" s="633"/>
      <c r="N34" s="633"/>
      <c r="O34" s="633"/>
      <c r="P34" s="633"/>
      <c r="Q34" s="634"/>
      <c r="R34" s="635">
        <v>1522707</v>
      </c>
      <c r="S34" s="636"/>
      <c r="T34" s="636"/>
      <c r="U34" s="636"/>
      <c r="V34" s="636"/>
      <c r="W34" s="636"/>
      <c r="X34" s="636"/>
      <c r="Y34" s="637"/>
      <c r="Z34" s="661">
        <v>6.3</v>
      </c>
      <c r="AA34" s="661"/>
      <c r="AB34" s="661"/>
      <c r="AC34" s="661"/>
      <c r="AD34" s="662" t="s">
        <v>450</v>
      </c>
      <c r="AE34" s="662"/>
      <c r="AF34" s="662"/>
      <c r="AG34" s="662"/>
      <c r="AH34" s="662"/>
      <c r="AI34" s="662"/>
      <c r="AJ34" s="662"/>
      <c r="AK34" s="662"/>
      <c r="AL34" s="638" t="s">
        <v>450</v>
      </c>
      <c r="AM34" s="639"/>
      <c r="AN34" s="639"/>
      <c r="AO34" s="663"/>
      <c r="AP34" s="342"/>
      <c r="AQ34" s="343"/>
      <c r="AS34" s="340"/>
      <c r="AT34" s="340"/>
      <c r="AU34" s="340"/>
      <c r="AV34" s="340"/>
      <c r="AW34" s="340"/>
      <c r="AX34" s="340"/>
      <c r="AY34" s="340"/>
      <c r="AZ34" s="340"/>
      <c r="BA34" s="340"/>
      <c r="BB34" s="340"/>
      <c r="BC34" s="340"/>
      <c r="BD34" s="340"/>
      <c r="BE34" s="340"/>
      <c r="BF34" s="340"/>
      <c r="BG34" s="343"/>
      <c r="BH34" s="343"/>
      <c r="BI34" s="343"/>
      <c r="BJ34" s="343"/>
      <c r="BK34" s="343"/>
      <c r="BL34" s="343"/>
      <c r="BM34" s="343"/>
      <c r="BN34" s="343"/>
      <c r="BO34" s="343"/>
      <c r="BP34" s="343"/>
      <c r="BQ34" s="343"/>
      <c r="BR34" s="343"/>
      <c r="BS34" s="343"/>
      <c r="BT34" s="343"/>
      <c r="BU34" s="343"/>
      <c r="BV34" s="343"/>
      <c r="BW34" s="343"/>
      <c r="BX34" s="343"/>
      <c r="BY34" s="343"/>
      <c r="BZ34" s="343"/>
      <c r="CA34" s="343"/>
      <c r="CB34" s="343"/>
      <c r="CC34"/>
      <c r="CD34" s="632" t="s">
        <v>573</v>
      </c>
      <c r="CE34" s="633"/>
      <c r="CF34" s="633"/>
      <c r="CG34" s="633"/>
      <c r="CH34" s="633"/>
      <c r="CI34" s="633"/>
      <c r="CJ34" s="633"/>
      <c r="CK34" s="633"/>
      <c r="CL34" s="633"/>
      <c r="CM34" s="633"/>
      <c r="CN34" s="633"/>
      <c r="CO34" s="633"/>
      <c r="CP34" s="633"/>
      <c r="CQ34" s="634"/>
      <c r="CR34" s="635">
        <v>3021420</v>
      </c>
      <c r="CS34" s="636"/>
      <c r="CT34" s="636"/>
      <c r="CU34" s="636"/>
      <c r="CV34" s="636"/>
      <c r="CW34" s="636"/>
      <c r="CX34" s="636"/>
      <c r="CY34" s="637"/>
      <c r="CZ34" s="638">
        <v>13.1</v>
      </c>
      <c r="DA34" s="647"/>
      <c r="DB34" s="647"/>
      <c r="DC34" s="648"/>
      <c r="DD34" s="641">
        <v>2359155</v>
      </c>
      <c r="DE34" s="636"/>
      <c r="DF34" s="636"/>
      <c r="DG34" s="636"/>
      <c r="DH34" s="636"/>
      <c r="DI34" s="636"/>
      <c r="DJ34" s="636"/>
      <c r="DK34" s="637"/>
      <c r="DL34" s="641">
        <v>1804041</v>
      </c>
      <c r="DM34" s="636"/>
      <c r="DN34" s="636"/>
      <c r="DO34" s="636"/>
      <c r="DP34" s="636"/>
      <c r="DQ34" s="636"/>
      <c r="DR34" s="636"/>
      <c r="DS34" s="636"/>
      <c r="DT34" s="636"/>
      <c r="DU34" s="636"/>
      <c r="DV34" s="637"/>
      <c r="DW34" s="638">
        <v>12.9</v>
      </c>
      <c r="DX34" s="647"/>
      <c r="DY34" s="647"/>
      <c r="DZ34" s="647"/>
      <c r="EA34" s="647"/>
      <c r="EB34" s="647"/>
      <c r="EC34" s="674"/>
    </row>
    <row r="35" spans="2:133" ht="11.25" customHeight="1" x14ac:dyDescent="0.15">
      <c r="B35" s="632" t="s">
        <v>279</v>
      </c>
      <c r="C35" s="633"/>
      <c r="D35" s="633"/>
      <c r="E35" s="633"/>
      <c r="F35" s="633"/>
      <c r="G35" s="633"/>
      <c r="H35" s="633"/>
      <c r="I35" s="633"/>
      <c r="J35" s="633"/>
      <c r="K35" s="633"/>
      <c r="L35" s="633"/>
      <c r="M35" s="633"/>
      <c r="N35" s="633"/>
      <c r="O35" s="633"/>
      <c r="P35" s="633"/>
      <c r="Q35" s="634"/>
      <c r="R35" s="635">
        <v>192800</v>
      </c>
      <c r="S35" s="636"/>
      <c r="T35" s="636"/>
      <c r="U35" s="636"/>
      <c r="V35" s="636"/>
      <c r="W35" s="636"/>
      <c r="X35" s="636"/>
      <c r="Y35" s="637"/>
      <c r="Z35" s="661">
        <v>0.8</v>
      </c>
      <c r="AA35" s="661"/>
      <c r="AB35" s="661"/>
      <c r="AC35" s="661"/>
      <c r="AD35" s="662">
        <v>9854</v>
      </c>
      <c r="AE35" s="662"/>
      <c r="AF35" s="662"/>
      <c r="AG35" s="662"/>
      <c r="AH35" s="662"/>
      <c r="AI35" s="662"/>
      <c r="AJ35" s="662"/>
      <c r="AK35" s="662"/>
      <c r="AL35" s="638">
        <v>0.1</v>
      </c>
      <c r="AM35" s="639"/>
      <c r="AN35" s="639"/>
      <c r="AO35" s="663"/>
      <c r="AP35" s="344"/>
      <c r="AQ35" s="688" t="s">
        <v>280</v>
      </c>
      <c r="AR35" s="689"/>
      <c r="AS35" s="689"/>
      <c r="AT35" s="689"/>
      <c r="AU35" s="689"/>
      <c r="AV35" s="689"/>
      <c r="AW35" s="689"/>
      <c r="AX35" s="689"/>
      <c r="AY35" s="689"/>
      <c r="AZ35" s="689"/>
      <c r="BA35" s="689"/>
      <c r="BB35" s="689"/>
      <c r="BC35" s="689"/>
      <c r="BD35" s="689"/>
      <c r="BE35" s="689"/>
      <c r="BF35" s="690"/>
      <c r="BG35" s="688" t="s">
        <v>281</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C35"/>
      <c r="CD35" s="632" t="s">
        <v>574</v>
      </c>
      <c r="CE35" s="633"/>
      <c r="CF35" s="633"/>
      <c r="CG35" s="633"/>
      <c r="CH35" s="633"/>
      <c r="CI35" s="633"/>
      <c r="CJ35" s="633"/>
      <c r="CK35" s="633"/>
      <c r="CL35" s="633"/>
      <c r="CM35" s="633"/>
      <c r="CN35" s="633"/>
      <c r="CO35" s="633"/>
      <c r="CP35" s="633"/>
      <c r="CQ35" s="634"/>
      <c r="CR35" s="635">
        <v>151757</v>
      </c>
      <c r="CS35" s="645"/>
      <c r="CT35" s="645"/>
      <c r="CU35" s="645"/>
      <c r="CV35" s="645"/>
      <c r="CW35" s="645"/>
      <c r="CX35" s="645"/>
      <c r="CY35" s="646"/>
      <c r="CZ35" s="638">
        <v>0.7</v>
      </c>
      <c r="DA35" s="647"/>
      <c r="DB35" s="647"/>
      <c r="DC35" s="648"/>
      <c r="DD35" s="641">
        <v>110329</v>
      </c>
      <c r="DE35" s="645"/>
      <c r="DF35" s="645"/>
      <c r="DG35" s="645"/>
      <c r="DH35" s="645"/>
      <c r="DI35" s="645"/>
      <c r="DJ35" s="645"/>
      <c r="DK35" s="646"/>
      <c r="DL35" s="641">
        <v>108966</v>
      </c>
      <c r="DM35" s="645"/>
      <c r="DN35" s="645"/>
      <c r="DO35" s="645"/>
      <c r="DP35" s="645"/>
      <c r="DQ35" s="645"/>
      <c r="DR35" s="645"/>
      <c r="DS35" s="645"/>
      <c r="DT35" s="645"/>
      <c r="DU35" s="645"/>
      <c r="DV35" s="646"/>
      <c r="DW35" s="638">
        <v>0.8</v>
      </c>
      <c r="DX35" s="647"/>
      <c r="DY35" s="647"/>
      <c r="DZ35" s="647"/>
      <c r="EA35" s="647"/>
      <c r="EB35" s="647"/>
      <c r="EC35" s="674"/>
    </row>
    <row r="36" spans="2:133" ht="11.25" customHeight="1" x14ac:dyDescent="0.15">
      <c r="B36" s="632" t="s">
        <v>282</v>
      </c>
      <c r="C36" s="633"/>
      <c r="D36" s="633"/>
      <c r="E36" s="633"/>
      <c r="F36" s="633"/>
      <c r="G36" s="633"/>
      <c r="H36" s="633"/>
      <c r="I36" s="633"/>
      <c r="J36" s="633"/>
      <c r="K36" s="633"/>
      <c r="L36" s="633"/>
      <c r="M36" s="633"/>
      <c r="N36" s="633"/>
      <c r="O36" s="633"/>
      <c r="P36" s="633"/>
      <c r="Q36" s="634"/>
      <c r="R36" s="635">
        <v>26333</v>
      </c>
      <c r="S36" s="636"/>
      <c r="T36" s="636"/>
      <c r="U36" s="636"/>
      <c r="V36" s="636"/>
      <c r="W36" s="636"/>
      <c r="X36" s="636"/>
      <c r="Y36" s="637"/>
      <c r="Z36" s="661">
        <v>0.1</v>
      </c>
      <c r="AA36" s="661"/>
      <c r="AB36" s="661"/>
      <c r="AC36" s="661"/>
      <c r="AD36" s="662" t="s">
        <v>450</v>
      </c>
      <c r="AE36" s="662"/>
      <c r="AF36" s="662"/>
      <c r="AG36" s="662"/>
      <c r="AH36" s="662"/>
      <c r="AI36" s="662"/>
      <c r="AJ36" s="662"/>
      <c r="AK36" s="662"/>
      <c r="AL36" s="638" t="s">
        <v>450</v>
      </c>
      <c r="AM36" s="639"/>
      <c r="AN36" s="639"/>
      <c r="AO36" s="663"/>
      <c r="AP36" s="344"/>
      <c r="AQ36" s="679" t="s">
        <v>264</v>
      </c>
      <c r="AR36" s="680"/>
      <c r="AS36" s="680"/>
      <c r="AT36" s="680"/>
      <c r="AU36" s="680"/>
      <c r="AV36" s="680"/>
      <c r="AW36" s="680"/>
      <c r="AX36" s="680"/>
      <c r="AY36" s="681"/>
      <c r="AZ36" s="682">
        <v>3299182</v>
      </c>
      <c r="BA36" s="683"/>
      <c r="BB36" s="683"/>
      <c r="BC36" s="683"/>
      <c r="BD36" s="683"/>
      <c r="BE36" s="683"/>
      <c r="BF36" s="684"/>
      <c r="BG36" s="685" t="s">
        <v>283</v>
      </c>
      <c r="BH36" s="686"/>
      <c r="BI36" s="686"/>
      <c r="BJ36" s="686"/>
      <c r="BK36" s="686"/>
      <c r="BL36" s="686"/>
      <c r="BM36" s="686"/>
      <c r="BN36" s="686"/>
      <c r="BO36" s="686"/>
      <c r="BP36" s="686"/>
      <c r="BQ36" s="686"/>
      <c r="BR36" s="686"/>
      <c r="BS36" s="686"/>
      <c r="BT36" s="686"/>
      <c r="BU36" s="687"/>
      <c r="BV36" s="682">
        <v>205117</v>
      </c>
      <c r="BW36" s="683"/>
      <c r="BX36" s="683"/>
      <c r="BY36" s="683"/>
      <c r="BZ36" s="683"/>
      <c r="CA36" s="683"/>
      <c r="CB36" s="684"/>
      <c r="CC36"/>
      <c r="CD36" s="632" t="s">
        <v>284</v>
      </c>
      <c r="CE36" s="633"/>
      <c r="CF36" s="633"/>
      <c r="CG36" s="633"/>
      <c r="CH36" s="633"/>
      <c r="CI36" s="633"/>
      <c r="CJ36" s="633"/>
      <c r="CK36" s="633"/>
      <c r="CL36" s="633"/>
      <c r="CM36" s="633"/>
      <c r="CN36" s="633"/>
      <c r="CO36" s="633"/>
      <c r="CP36" s="633"/>
      <c r="CQ36" s="634"/>
      <c r="CR36" s="635">
        <v>3637990</v>
      </c>
      <c r="CS36" s="636"/>
      <c r="CT36" s="636"/>
      <c r="CU36" s="636"/>
      <c r="CV36" s="636"/>
      <c r="CW36" s="636"/>
      <c r="CX36" s="636"/>
      <c r="CY36" s="637"/>
      <c r="CZ36" s="638">
        <v>15.8</v>
      </c>
      <c r="DA36" s="647"/>
      <c r="DB36" s="647"/>
      <c r="DC36" s="648"/>
      <c r="DD36" s="641">
        <v>3280837</v>
      </c>
      <c r="DE36" s="636"/>
      <c r="DF36" s="636"/>
      <c r="DG36" s="636"/>
      <c r="DH36" s="636"/>
      <c r="DI36" s="636"/>
      <c r="DJ36" s="636"/>
      <c r="DK36" s="637"/>
      <c r="DL36" s="641">
        <v>2690443</v>
      </c>
      <c r="DM36" s="636"/>
      <c r="DN36" s="636"/>
      <c r="DO36" s="636"/>
      <c r="DP36" s="636"/>
      <c r="DQ36" s="636"/>
      <c r="DR36" s="636"/>
      <c r="DS36" s="636"/>
      <c r="DT36" s="636"/>
      <c r="DU36" s="636"/>
      <c r="DV36" s="637"/>
      <c r="DW36" s="638">
        <v>19.2</v>
      </c>
      <c r="DX36" s="647"/>
      <c r="DY36" s="647"/>
      <c r="DZ36" s="647"/>
      <c r="EA36" s="647"/>
      <c r="EB36" s="647"/>
      <c r="EC36" s="674"/>
    </row>
    <row r="37" spans="2:133" ht="11.25" customHeight="1" x14ac:dyDescent="0.15">
      <c r="B37" s="632" t="s">
        <v>285</v>
      </c>
      <c r="C37" s="633"/>
      <c r="D37" s="633"/>
      <c r="E37" s="633"/>
      <c r="F37" s="633"/>
      <c r="G37" s="633"/>
      <c r="H37" s="633"/>
      <c r="I37" s="633"/>
      <c r="J37" s="633"/>
      <c r="K37" s="633"/>
      <c r="L37" s="633"/>
      <c r="M37" s="633"/>
      <c r="N37" s="633"/>
      <c r="O37" s="633"/>
      <c r="P37" s="633"/>
      <c r="Q37" s="634"/>
      <c r="R37" s="635">
        <v>375676</v>
      </c>
      <c r="S37" s="636"/>
      <c r="T37" s="636"/>
      <c r="U37" s="636"/>
      <c r="V37" s="636"/>
      <c r="W37" s="636"/>
      <c r="X37" s="636"/>
      <c r="Y37" s="637"/>
      <c r="Z37" s="661">
        <v>1.6</v>
      </c>
      <c r="AA37" s="661"/>
      <c r="AB37" s="661"/>
      <c r="AC37" s="661"/>
      <c r="AD37" s="662" t="s">
        <v>450</v>
      </c>
      <c r="AE37" s="662"/>
      <c r="AF37" s="662"/>
      <c r="AG37" s="662"/>
      <c r="AH37" s="662"/>
      <c r="AI37" s="662"/>
      <c r="AJ37" s="662"/>
      <c r="AK37" s="662"/>
      <c r="AL37" s="638" t="s">
        <v>450</v>
      </c>
      <c r="AM37" s="639"/>
      <c r="AN37" s="639"/>
      <c r="AO37" s="663"/>
      <c r="AP37"/>
      <c r="AQ37" s="669" t="s">
        <v>575</v>
      </c>
      <c r="AR37" s="670"/>
      <c r="AS37" s="670"/>
      <c r="AT37" s="670"/>
      <c r="AU37" s="670"/>
      <c r="AV37" s="670"/>
      <c r="AW37" s="670"/>
      <c r="AX37" s="670"/>
      <c r="AY37" s="671"/>
      <c r="AZ37" s="635">
        <v>646853</v>
      </c>
      <c r="BA37" s="636"/>
      <c r="BB37" s="636"/>
      <c r="BC37" s="636"/>
      <c r="BD37" s="645"/>
      <c r="BE37" s="645"/>
      <c r="BF37" s="672"/>
      <c r="BG37" s="632" t="s">
        <v>286</v>
      </c>
      <c r="BH37" s="633"/>
      <c r="BI37" s="633"/>
      <c r="BJ37" s="633"/>
      <c r="BK37" s="633"/>
      <c r="BL37" s="633"/>
      <c r="BM37" s="633"/>
      <c r="BN37" s="633"/>
      <c r="BO37" s="633"/>
      <c r="BP37" s="633"/>
      <c r="BQ37" s="633"/>
      <c r="BR37" s="633"/>
      <c r="BS37" s="633"/>
      <c r="BT37" s="633"/>
      <c r="BU37" s="634"/>
      <c r="BV37" s="635">
        <v>138905</v>
      </c>
      <c r="BW37" s="636"/>
      <c r="BX37" s="636"/>
      <c r="BY37" s="636"/>
      <c r="BZ37" s="636"/>
      <c r="CA37" s="636"/>
      <c r="CB37" s="673"/>
      <c r="CC37"/>
      <c r="CD37" s="632" t="s">
        <v>576</v>
      </c>
      <c r="CE37" s="633"/>
      <c r="CF37" s="633"/>
      <c r="CG37" s="633"/>
      <c r="CH37" s="633"/>
      <c r="CI37" s="633"/>
      <c r="CJ37" s="633"/>
      <c r="CK37" s="633"/>
      <c r="CL37" s="633"/>
      <c r="CM37" s="633"/>
      <c r="CN37" s="633"/>
      <c r="CO37" s="633"/>
      <c r="CP37" s="633"/>
      <c r="CQ37" s="634"/>
      <c r="CR37" s="635">
        <v>1329064</v>
      </c>
      <c r="CS37" s="645"/>
      <c r="CT37" s="645"/>
      <c r="CU37" s="645"/>
      <c r="CV37" s="645"/>
      <c r="CW37" s="645"/>
      <c r="CX37" s="645"/>
      <c r="CY37" s="646"/>
      <c r="CZ37" s="638">
        <v>5.8</v>
      </c>
      <c r="DA37" s="647"/>
      <c r="DB37" s="647"/>
      <c r="DC37" s="648"/>
      <c r="DD37" s="641">
        <v>1328614</v>
      </c>
      <c r="DE37" s="645"/>
      <c r="DF37" s="645"/>
      <c r="DG37" s="645"/>
      <c r="DH37" s="645"/>
      <c r="DI37" s="645"/>
      <c r="DJ37" s="645"/>
      <c r="DK37" s="646"/>
      <c r="DL37" s="641">
        <v>1204607</v>
      </c>
      <c r="DM37" s="645"/>
      <c r="DN37" s="645"/>
      <c r="DO37" s="645"/>
      <c r="DP37" s="645"/>
      <c r="DQ37" s="645"/>
      <c r="DR37" s="645"/>
      <c r="DS37" s="645"/>
      <c r="DT37" s="645"/>
      <c r="DU37" s="645"/>
      <c r="DV37" s="646"/>
      <c r="DW37" s="638">
        <v>8.6</v>
      </c>
      <c r="DX37" s="647"/>
      <c r="DY37" s="647"/>
      <c r="DZ37" s="647"/>
      <c r="EA37" s="647"/>
      <c r="EB37" s="647"/>
      <c r="EC37" s="674"/>
    </row>
    <row r="38" spans="2:133" ht="11.25" customHeight="1" x14ac:dyDescent="0.15">
      <c r="B38" s="632" t="s">
        <v>287</v>
      </c>
      <c r="C38" s="633"/>
      <c r="D38" s="633"/>
      <c r="E38" s="633"/>
      <c r="F38" s="633"/>
      <c r="G38" s="633"/>
      <c r="H38" s="633"/>
      <c r="I38" s="633"/>
      <c r="J38" s="633"/>
      <c r="K38" s="633"/>
      <c r="L38" s="633"/>
      <c r="M38" s="633"/>
      <c r="N38" s="633"/>
      <c r="O38" s="633"/>
      <c r="P38" s="633"/>
      <c r="Q38" s="634"/>
      <c r="R38" s="635">
        <v>843819</v>
      </c>
      <c r="S38" s="636"/>
      <c r="T38" s="636"/>
      <c r="U38" s="636"/>
      <c r="V38" s="636"/>
      <c r="W38" s="636"/>
      <c r="X38" s="636"/>
      <c r="Y38" s="637"/>
      <c r="Z38" s="661">
        <v>3.5</v>
      </c>
      <c r="AA38" s="661"/>
      <c r="AB38" s="661"/>
      <c r="AC38" s="661"/>
      <c r="AD38" s="662" t="s">
        <v>450</v>
      </c>
      <c r="AE38" s="662"/>
      <c r="AF38" s="662"/>
      <c r="AG38" s="662"/>
      <c r="AH38" s="662"/>
      <c r="AI38" s="662"/>
      <c r="AJ38" s="662"/>
      <c r="AK38" s="662"/>
      <c r="AL38" s="638" t="s">
        <v>450</v>
      </c>
      <c r="AM38" s="639"/>
      <c r="AN38" s="639"/>
      <c r="AO38" s="663"/>
      <c r="AP38"/>
      <c r="AQ38" s="669" t="s">
        <v>577</v>
      </c>
      <c r="AR38" s="670"/>
      <c r="AS38" s="670"/>
      <c r="AT38" s="670"/>
      <c r="AU38" s="670"/>
      <c r="AV38" s="670"/>
      <c r="AW38" s="670"/>
      <c r="AX38" s="670"/>
      <c r="AY38" s="671"/>
      <c r="AZ38" s="635">
        <v>503815</v>
      </c>
      <c r="BA38" s="636"/>
      <c r="BB38" s="636"/>
      <c r="BC38" s="636"/>
      <c r="BD38" s="645"/>
      <c r="BE38" s="645"/>
      <c r="BF38" s="672"/>
      <c r="BG38" s="632" t="s">
        <v>288</v>
      </c>
      <c r="BH38" s="633"/>
      <c r="BI38" s="633"/>
      <c r="BJ38" s="633"/>
      <c r="BK38" s="633"/>
      <c r="BL38" s="633"/>
      <c r="BM38" s="633"/>
      <c r="BN38" s="633"/>
      <c r="BO38" s="633"/>
      <c r="BP38" s="633"/>
      <c r="BQ38" s="633"/>
      <c r="BR38" s="633"/>
      <c r="BS38" s="633"/>
      <c r="BT38" s="633"/>
      <c r="BU38" s="634"/>
      <c r="BV38" s="635">
        <v>6506</v>
      </c>
      <c r="BW38" s="636"/>
      <c r="BX38" s="636"/>
      <c r="BY38" s="636"/>
      <c r="BZ38" s="636"/>
      <c r="CA38" s="636"/>
      <c r="CB38" s="673"/>
      <c r="CC38"/>
      <c r="CD38" s="632" t="s">
        <v>578</v>
      </c>
      <c r="CE38" s="633"/>
      <c r="CF38" s="633"/>
      <c r="CG38" s="633"/>
      <c r="CH38" s="633"/>
      <c r="CI38" s="633"/>
      <c r="CJ38" s="633"/>
      <c r="CK38" s="633"/>
      <c r="CL38" s="633"/>
      <c r="CM38" s="633"/>
      <c r="CN38" s="633"/>
      <c r="CO38" s="633"/>
      <c r="CP38" s="633"/>
      <c r="CQ38" s="634"/>
      <c r="CR38" s="635">
        <v>1994910</v>
      </c>
      <c r="CS38" s="636"/>
      <c r="CT38" s="636"/>
      <c r="CU38" s="636"/>
      <c r="CV38" s="636"/>
      <c r="CW38" s="636"/>
      <c r="CX38" s="636"/>
      <c r="CY38" s="637"/>
      <c r="CZ38" s="638">
        <v>8.6999999999999993</v>
      </c>
      <c r="DA38" s="647"/>
      <c r="DB38" s="647"/>
      <c r="DC38" s="648"/>
      <c r="DD38" s="641">
        <v>1602696</v>
      </c>
      <c r="DE38" s="636"/>
      <c r="DF38" s="636"/>
      <c r="DG38" s="636"/>
      <c r="DH38" s="636"/>
      <c r="DI38" s="636"/>
      <c r="DJ38" s="636"/>
      <c r="DK38" s="637"/>
      <c r="DL38" s="641">
        <v>1541777</v>
      </c>
      <c r="DM38" s="636"/>
      <c r="DN38" s="636"/>
      <c r="DO38" s="636"/>
      <c r="DP38" s="636"/>
      <c r="DQ38" s="636"/>
      <c r="DR38" s="636"/>
      <c r="DS38" s="636"/>
      <c r="DT38" s="636"/>
      <c r="DU38" s="636"/>
      <c r="DV38" s="637"/>
      <c r="DW38" s="638">
        <v>11</v>
      </c>
      <c r="DX38" s="647"/>
      <c r="DY38" s="647"/>
      <c r="DZ38" s="647"/>
      <c r="EA38" s="647"/>
      <c r="EB38" s="647"/>
      <c r="EC38" s="674"/>
    </row>
    <row r="39" spans="2:133" ht="11.25" customHeight="1" x14ac:dyDescent="0.15">
      <c r="B39" s="632" t="s">
        <v>289</v>
      </c>
      <c r="C39" s="633"/>
      <c r="D39" s="633"/>
      <c r="E39" s="633"/>
      <c r="F39" s="633"/>
      <c r="G39" s="633"/>
      <c r="H39" s="633"/>
      <c r="I39" s="633"/>
      <c r="J39" s="633"/>
      <c r="K39" s="633"/>
      <c r="L39" s="633"/>
      <c r="M39" s="633"/>
      <c r="N39" s="633"/>
      <c r="O39" s="633"/>
      <c r="P39" s="633"/>
      <c r="Q39" s="634"/>
      <c r="R39" s="635">
        <v>588964</v>
      </c>
      <c r="S39" s="636"/>
      <c r="T39" s="636"/>
      <c r="U39" s="636"/>
      <c r="V39" s="636"/>
      <c r="W39" s="636"/>
      <c r="X39" s="636"/>
      <c r="Y39" s="637"/>
      <c r="Z39" s="661">
        <v>2.4</v>
      </c>
      <c r="AA39" s="661"/>
      <c r="AB39" s="661"/>
      <c r="AC39" s="661"/>
      <c r="AD39" s="662">
        <v>77269</v>
      </c>
      <c r="AE39" s="662"/>
      <c r="AF39" s="662"/>
      <c r="AG39" s="662"/>
      <c r="AH39" s="662"/>
      <c r="AI39" s="662"/>
      <c r="AJ39" s="662"/>
      <c r="AK39" s="662"/>
      <c r="AL39" s="638">
        <v>0.6</v>
      </c>
      <c r="AM39" s="639"/>
      <c r="AN39" s="639"/>
      <c r="AO39" s="663"/>
      <c r="AP39"/>
      <c r="AQ39" s="669" t="s">
        <v>579</v>
      </c>
      <c r="AR39" s="670"/>
      <c r="AS39" s="670"/>
      <c r="AT39" s="670"/>
      <c r="AU39" s="670"/>
      <c r="AV39" s="670"/>
      <c r="AW39" s="670"/>
      <c r="AX39" s="670"/>
      <c r="AY39" s="671"/>
      <c r="AZ39" s="635">
        <v>86711</v>
      </c>
      <c r="BA39" s="636"/>
      <c r="BB39" s="636"/>
      <c r="BC39" s="636"/>
      <c r="BD39" s="645"/>
      <c r="BE39" s="645"/>
      <c r="BF39" s="672"/>
      <c r="BG39" s="632" t="s">
        <v>290</v>
      </c>
      <c r="BH39" s="633"/>
      <c r="BI39" s="633"/>
      <c r="BJ39" s="633"/>
      <c r="BK39" s="633"/>
      <c r="BL39" s="633"/>
      <c r="BM39" s="633"/>
      <c r="BN39" s="633"/>
      <c r="BO39" s="633"/>
      <c r="BP39" s="633"/>
      <c r="BQ39" s="633"/>
      <c r="BR39" s="633"/>
      <c r="BS39" s="633"/>
      <c r="BT39" s="633"/>
      <c r="BU39" s="634"/>
      <c r="BV39" s="635">
        <v>9646</v>
      </c>
      <c r="BW39" s="636"/>
      <c r="BX39" s="636"/>
      <c r="BY39" s="636"/>
      <c r="BZ39" s="636"/>
      <c r="CA39" s="636"/>
      <c r="CB39" s="673"/>
      <c r="CC39"/>
      <c r="CD39" s="632" t="s">
        <v>580</v>
      </c>
      <c r="CE39" s="633"/>
      <c r="CF39" s="633"/>
      <c r="CG39" s="633"/>
      <c r="CH39" s="633"/>
      <c r="CI39" s="633"/>
      <c r="CJ39" s="633"/>
      <c r="CK39" s="633"/>
      <c r="CL39" s="633"/>
      <c r="CM39" s="633"/>
      <c r="CN39" s="633"/>
      <c r="CO39" s="633"/>
      <c r="CP39" s="633"/>
      <c r="CQ39" s="634"/>
      <c r="CR39" s="635">
        <v>1474326</v>
      </c>
      <c r="CS39" s="645"/>
      <c r="CT39" s="645"/>
      <c r="CU39" s="645"/>
      <c r="CV39" s="645"/>
      <c r="CW39" s="645"/>
      <c r="CX39" s="645"/>
      <c r="CY39" s="646"/>
      <c r="CZ39" s="638">
        <v>6.4</v>
      </c>
      <c r="DA39" s="647"/>
      <c r="DB39" s="647"/>
      <c r="DC39" s="648"/>
      <c r="DD39" s="641">
        <v>1473178</v>
      </c>
      <c r="DE39" s="645"/>
      <c r="DF39" s="645"/>
      <c r="DG39" s="645"/>
      <c r="DH39" s="645"/>
      <c r="DI39" s="645"/>
      <c r="DJ39" s="645"/>
      <c r="DK39" s="646"/>
      <c r="DL39" s="641" t="s">
        <v>450</v>
      </c>
      <c r="DM39" s="645"/>
      <c r="DN39" s="645"/>
      <c r="DO39" s="645"/>
      <c r="DP39" s="645"/>
      <c r="DQ39" s="645"/>
      <c r="DR39" s="645"/>
      <c r="DS39" s="645"/>
      <c r="DT39" s="645"/>
      <c r="DU39" s="645"/>
      <c r="DV39" s="646"/>
      <c r="DW39" s="638" t="s">
        <v>450</v>
      </c>
      <c r="DX39" s="647"/>
      <c r="DY39" s="647"/>
      <c r="DZ39" s="647"/>
      <c r="EA39" s="647"/>
      <c r="EB39" s="647"/>
      <c r="EC39" s="674"/>
    </row>
    <row r="40" spans="2:133" ht="11.25" customHeight="1" x14ac:dyDescent="0.15">
      <c r="B40" s="632" t="s">
        <v>291</v>
      </c>
      <c r="C40" s="633"/>
      <c r="D40" s="633"/>
      <c r="E40" s="633"/>
      <c r="F40" s="633"/>
      <c r="G40" s="633"/>
      <c r="H40" s="633"/>
      <c r="I40" s="633"/>
      <c r="J40" s="633"/>
      <c r="K40" s="633"/>
      <c r="L40" s="633"/>
      <c r="M40" s="633"/>
      <c r="N40" s="633"/>
      <c r="O40" s="633"/>
      <c r="P40" s="633"/>
      <c r="Q40" s="634"/>
      <c r="R40" s="635">
        <v>1394300</v>
      </c>
      <c r="S40" s="636"/>
      <c r="T40" s="636"/>
      <c r="U40" s="636"/>
      <c r="V40" s="636"/>
      <c r="W40" s="636"/>
      <c r="X40" s="636"/>
      <c r="Y40" s="637"/>
      <c r="Z40" s="661">
        <v>5.8</v>
      </c>
      <c r="AA40" s="661"/>
      <c r="AB40" s="661"/>
      <c r="AC40" s="661"/>
      <c r="AD40" s="662" t="s">
        <v>450</v>
      </c>
      <c r="AE40" s="662"/>
      <c r="AF40" s="662"/>
      <c r="AG40" s="662"/>
      <c r="AH40" s="662"/>
      <c r="AI40" s="662"/>
      <c r="AJ40" s="662"/>
      <c r="AK40" s="662"/>
      <c r="AL40" s="638" t="s">
        <v>450</v>
      </c>
      <c r="AM40" s="639"/>
      <c r="AN40" s="639"/>
      <c r="AO40" s="663"/>
      <c r="AP40"/>
      <c r="AQ40" s="669" t="s">
        <v>581</v>
      </c>
      <c r="AR40" s="670"/>
      <c r="AS40" s="670"/>
      <c r="AT40" s="670"/>
      <c r="AU40" s="670"/>
      <c r="AV40" s="670"/>
      <c r="AW40" s="670"/>
      <c r="AX40" s="670"/>
      <c r="AY40" s="671"/>
      <c r="AZ40" s="635">
        <v>66893</v>
      </c>
      <c r="BA40" s="636"/>
      <c r="BB40" s="636"/>
      <c r="BC40" s="636"/>
      <c r="BD40" s="645"/>
      <c r="BE40" s="645"/>
      <c r="BF40" s="672"/>
      <c r="BG40" s="675" t="s">
        <v>582</v>
      </c>
      <c r="BH40" s="676"/>
      <c r="BI40" s="676"/>
      <c r="BJ40" s="676"/>
      <c r="BK40" s="676"/>
      <c r="BL40" s="345"/>
      <c r="BM40" s="633" t="s">
        <v>583</v>
      </c>
      <c r="BN40" s="633"/>
      <c r="BO40" s="633"/>
      <c r="BP40" s="633"/>
      <c r="BQ40" s="633"/>
      <c r="BR40" s="633"/>
      <c r="BS40" s="633"/>
      <c r="BT40" s="633"/>
      <c r="BU40" s="634"/>
      <c r="BV40" s="635">
        <v>93</v>
      </c>
      <c r="BW40" s="636"/>
      <c r="BX40" s="636"/>
      <c r="BY40" s="636"/>
      <c r="BZ40" s="636"/>
      <c r="CA40" s="636"/>
      <c r="CB40" s="673"/>
      <c r="CC40"/>
      <c r="CD40" s="632" t="s">
        <v>584</v>
      </c>
      <c r="CE40" s="633"/>
      <c r="CF40" s="633"/>
      <c r="CG40" s="633"/>
      <c r="CH40" s="633"/>
      <c r="CI40" s="633"/>
      <c r="CJ40" s="633"/>
      <c r="CK40" s="633"/>
      <c r="CL40" s="633"/>
      <c r="CM40" s="633"/>
      <c r="CN40" s="633"/>
      <c r="CO40" s="633"/>
      <c r="CP40" s="633"/>
      <c r="CQ40" s="634"/>
      <c r="CR40" s="635">
        <v>253171</v>
      </c>
      <c r="CS40" s="636"/>
      <c r="CT40" s="636"/>
      <c r="CU40" s="636"/>
      <c r="CV40" s="636"/>
      <c r="CW40" s="636"/>
      <c r="CX40" s="636"/>
      <c r="CY40" s="637"/>
      <c r="CZ40" s="638">
        <v>1.1000000000000001</v>
      </c>
      <c r="DA40" s="647"/>
      <c r="DB40" s="647"/>
      <c r="DC40" s="648"/>
      <c r="DD40" s="641">
        <v>16678</v>
      </c>
      <c r="DE40" s="636"/>
      <c r="DF40" s="636"/>
      <c r="DG40" s="636"/>
      <c r="DH40" s="636"/>
      <c r="DI40" s="636"/>
      <c r="DJ40" s="636"/>
      <c r="DK40" s="637"/>
      <c r="DL40" s="641" t="s">
        <v>450</v>
      </c>
      <c r="DM40" s="636"/>
      <c r="DN40" s="636"/>
      <c r="DO40" s="636"/>
      <c r="DP40" s="636"/>
      <c r="DQ40" s="636"/>
      <c r="DR40" s="636"/>
      <c r="DS40" s="636"/>
      <c r="DT40" s="636"/>
      <c r="DU40" s="636"/>
      <c r="DV40" s="637"/>
      <c r="DW40" s="638" t="s">
        <v>450</v>
      </c>
      <c r="DX40" s="647"/>
      <c r="DY40" s="647"/>
      <c r="DZ40" s="647"/>
      <c r="EA40" s="647"/>
      <c r="EB40" s="647"/>
      <c r="EC40" s="674"/>
    </row>
    <row r="41" spans="2:133" ht="11.25" customHeight="1" x14ac:dyDescent="0.15">
      <c r="B41" s="632" t="s">
        <v>292</v>
      </c>
      <c r="C41" s="633"/>
      <c r="D41" s="633"/>
      <c r="E41" s="633"/>
      <c r="F41" s="633"/>
      <c r="G41" s="633"/>
      <c r="H41" s="633"/>
      <c r="I41" s="633"/>
      <c r="J41" s="633"/>
      <c r="K41" s="633"/>
      <c r="L41" s="633"/>
      <c r="M41" s="633"/>
      <c r="N41" s="633"/>
      <c r="O41" s="633"/>
      <c r="P41" s="633"/>
      <c r="Q41" s="634"/>
      <c r="R41" s="635" t="s">
        <v>450</v>
      </c>
      <c r="S41" s="636"/>
      <c r="T41" s="636"/>
      <c r="U41" s="636"/>
      <c r="V41" s="636"/>
      <c r="W41" s="636"/>
      <c r="X41" s="636"/>
      <c r="Y41" s="637"/>
      <c r="Z41" s="661" t="s">
        <v>450</v>
      </c>
      <c r="AA41" s="661"/>
      <c r="AB41" s="661"/>
      <c r="AC41" s="661"/>
      <c r="AD41" s="662" t="s">
        <v>450</v>
      </c>
      <c r="AE41" s="662"/>
      <c r="AF41" s="662"/>
      <c r="AG41" s="662"/>
      <c r="AH41" s="662"/>
      <c r="AI41" s="662"/>
      <c r="AJ41" s="662"/>
      <c r="AK41" s="662"/>
      <c r="AL41" s="638" t="s">
        <v>450</v>
      </c>
      <c r="AM41" s="639"/>
      <c r="AN41" s="639"/>
      <c r="AO41" s="663"/>
      <c r="AP41"/>
      <c r="AQ41" s="669" t="s">
        <v>585</v>
      </c>
      <c r="AR41" s="670"/>
      <c r="AS41" s="670"/>
      <c r="AT41" s="670"/>
      <c r="AU41" s="670"/>
      <c r="AV41" s="670"/>
      <c r="AW41" s="670"/>
      <c r="AX41" s="670"/>
      <c r="AY41" s="671"/>
      <c r="AZ41" s="635">
        <v>384646</v>
      </c>
      <c r="BA41" s="636"/>
      <c r="BB41" s="636"/>
      <c r="BC41" s="636"/>
      <c r="BD41" s="645"/>
      <c r="BE41" s="645"/>
      <c r="BF41" s="672"/>
      <c r="BG41" s="675"/>
      <c r="BH41" s="676"/>
      <c r="BI41" s="676"/>
      <c r="BJ41" s="676"/>
      <c r="BK41" s="676"/>
      <c r="BL41" s="345"/>
      <c r="BM41" s="633" t="s">
        <v>273</v>
      </c>
      <c r="BN41" s="633"/>
      <c r="BO41" s="633"/>
      <c r="BP41" s="633"/>
      <c r="BQ41" s="633"/>
      <c r="BR41" s="633"/>
      <c r="BS41" s="633"/>
      <c r="BT41" s="633"/>
      <c r="BU41" s="634"/>
      <c r="BV41" s="635" t="s">
        <v>450</v>
      </c>
      <c r="BW41" s="636"/>
      <c r="BX41" s="636"/>
      <c r="BY41" s="636"/>
      <c r="BZ41" s="636"/>
      <c r="CA41" s="636"/>
      <c r="CB41" s="673"/>
      <c r="CC41"/>
      <c r="CD41" s="632" t="s">
        <v>586</v>
      </c>
      <c r="CE41" s="633"/>
      <c r="CF41" s="633"/>
      <c r="CG41" s="633"/>
      <c r="CH41" s="633"/>
      <c r="CI41" s="633"/>
      <c r="CJ41" s="633"/>
      <c r="CK41" s="633"/>
      <c r="CL41" s="633"/>
      <c r="CM41" s="633"/>
      <c r="CN41" s="633"/>
      <c r="CO41" s="633"/>
      <c r="CP41" s="633"/>
      <c r="CQ41" s="634"/>
      <c r="CR41" s="635" t="s">
        <v>450</v>
      </c>
      <c r="CS41" s="645"/>
      <c r="CT41" s="645"/>
      <c r="CU41" s="645"/>
      <c r="CV41" s="645"/>
      <c r="CW41" s="645"/>
      <c r="CX41" s="645"/>
      <c r="CY41" s="646"/>
      <c r="CZ41" s="638" t="s">
        <v>450</v>
      </c>
      <c r="DA41" s="647"/>
      <c r="DB41" s="647"/>
      <c r="DC41" s="648"/>
      <c r="DD41" s="641" t="s">
        <v>450</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15">
      <c r="B42" s="632" t="s">
        <v>587</v>
      </c>
      <c r="C42" s="633"/>
      <c r="D42" s="633"/>
      <c r="E42" s="633"/>
      <c r="F42" s="633"/>
      <c r="G42" s="633"/>
      <c r="H42" s="633"/>
      <c r="I42" s="633"/>
      <c r="J42" s="633"/>
      <c r="K42" s="633"/>
      <c r="L42" s="633"/>
      <c r="M42" s="633"/>
      <c r="N42" s="633"/>
      <c r="O42" s="633"/>
      <c r="P42" s="633"/>
      <c r="Q42" s="634"/>
      <c r="R42" s="635" t="s">
        <v>450</v>
      </c>
      <c r="S42" s="636"/>
      <c r="T42" s="636"/>
      <c r="U42" s="636"/>
      <c r="V42" s="636"/>
      <c r="W42" s="636"/>
      <c r="X42" s="636"/>
      <c r="Y42" s="637"/>
      <c r="Z42" s="661" t="s">
        <v>450</v>
      </c>
      <c r="AA42" s="661"/>
      <c r="AB42" s="661"/>
      <c r="AC42" s="661"/>
      <c r="AD42" s="662" t="s">
        <v>450</v>
      </c>
      <c r="AE42" s="662"/>
      <c r="AF42" s="662"/>
      <c r="AG42" s="662"/>
      <c r="AH42" s="662"/>
      <c r="AI42" s="662"/>
      <c r="AJ42" s="662"/>
      <c r="AK42" s="662"/>
      <c r="AL42" s="638" t="s">
        <v>450</v>
      </c>
      <c r="AM42" s="639"/>
      <c r="AN42" s="639"/>
      <c r="AO42" s="663"/>
      <c r="AP42"/>
      <c r="AQ42" s="666" t="s">
        <v>588</v>
      </c>
      <c r="AR42" s="667"/>
      <c r="AS42" s="667"/>
      <c r="AT42" s="667"/>
      <c r="AU42" s="667"/>
      <c r="AV42" s="667"/>
      <c r="AW42" s="667"/>
      <c r="AX42" s="667"/>
      <c r="AY42" s="668"/>
      <c r="AZ42" s="615">
        <v>1610264</v>
      </c>
      <c r="BA42" s="649"/>
      <c r="BB42" s="649"/>
      <c r="BC42" s="649"/>
      <c r="BD42" s="616"/>
      <c r="BE42" s="616"/>
      <c r="BF42" s="664"/>
      <c r="BG42" s="677"/>
      <c r="BH42" s="678"/>
      <c r="BI42" s="678"/>
      <c r="BJ42" s="678"/>
      <c r="BK42" s="678"/>
      <c r="BL42" s="346"/>
      <c r="BM42" s="613" t="s">
        <v>589</v>
      </c>
      <c r="BN42" s="613"/>
      <c r="BO42" s="613"/>
      <c r="BP42" s="613"/>
      <c r="BQ42" s="613"/>
      <c r="BR42" s="613"/>
      <c r="BS42" s="613"/>
      <c r="BT42" s="613"/>
      <c r="BU42" s="614"/>
      <c r="BV42" s="615">
        <v>405</v>
      </c>
      <c r="BW42" s="649"/>
      <c r="BX42" s="649"/>
      <c r="BY42" s="649"/>
      <c r="BZ42" s="649"/>
      <c r="CA42" s="649"/>
      <c r="CB42" s="665"/>
      <c r="CC42"/>
      <c r="CD42" s="632" t="s">
        <v>293</v>
      </c>
      <c r="CE42" s="633"/>
      <c r="CF42" s="633"/>
      <c r="CG42" s="633"/>
      <c r="CH42" s="633"/>
      <c r="CI42" s="633"/>
      <c r="CJ42" s="633"/>
      <c r="CK42" s="633"/>
      <c r="CL42" s="633"/>
      <c r="CM42" s="633"/>
      <c r="CN42" s="633"/>
      <c r="CO42" s="633"/>
      <c r="CP42" s="633"/>
      <c r="CQ42" s="634"/>
      <c r="CR42" s="635">
        <v>1543736</v>
      </c>
      <c r="CS42" s="645"/>
      <c r="CT42" s="645"/>
      <c r="CU42" s="645"/>
      <c r="CV42" s="645"/>
      <c r="CW42" s="645"/>
      <c r="CX42" s="645"/>
      <c r="CY42" s="646"/>
      <c r="CZ42" s="638">
        <v>6.7</v>
      </c>
      <c r="DA42" s="647"/>
      <c r="DB42" s="647"/>
      <c r="DC42" s="648"/>
      <c r="DD42" s="641">
        <v>430997</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15">
      <c r="B43" s="632" t="s">
        <v>590</v>
      </c>
      <c r="C43" s="633"/>
      <c r="D43" s="633"/>
      <c r="E43" s="633"/>
      <c r="F43" s="633"/>
      <c r="G43" s="633"/>
      <c r="H43" s="633"/>
      <c r="I43" s="633"/>
      <c r="J43" s="633"/>
      <c r="K43" s="633"/>
      <c r="L43" s="633"/>
      <c r="M43" s="633"/>
      <c r="N43" s="633"/>
      <c r="O43" s="633"/>
      <c r="P43" s="633"/>
      <c r="Q43" s="634"/>
      <c r="R43" s="635">
        <v>766900</v>
      </c>
      <c r="S43" s="636"/>
      <c r="T43" s="636"/>
      <c r="U43" s="636"/>
      <c r="V43" s="636"/>
      <c r="W43" s="636"/>
      <c r="X43" s="636"/>
      <c r="Y43" s="637"/>
      <c r="Z43" s="661">
        <v>3.2</v>
      </c>
      <c r="AA43" s="661"/>
      <c r="AB43" s="661"/>
      <c r="AC43" s="661"/>
      <c r="AD43" s="662" t="s">
        <v>450</v>
      </c>
      <c r="AE43" s="662"/>
      <c r="AF43" s="662"/>
      <c r="AG43" s="662"/>
      <c r="AH43" s="662"/>
      <c r="AI43" s="662"/>
      <c r="AJ43" s="662"/>
      <c r="AK43" s="662"/>
      <c r="AL43" s="638" t="s">
        <v>450</v>
      </c>
      <c r="AM43" s="639"/>
      <c r="AN43" s="639"/>
      <c r="AO43" s="663"/>
      <c r="AP43"/>
      <c r="AQ43"/>
      <c r="AR43"/>
      <c r="AS43"/>
      <c r="AT43"/>
      <c r="AU43"/>
      <c r="AV43"/>
      <c r="AW43"/>
      <c r="AX43"/>
      <c r="AY43"/>
      <c r="AZ43"/>
      <c r="BA43"/>
      <c r="BB43"/>
      <c r="BC43"/>
      <c r="BD43"/>
      <c r="BE43"/>
      <c r="BF43"/>
      <c r="BG43"/>
      <c r="BH43"/>
      <c r="BI43"/>
      <c r="BJ43"/>
      <c r="BK43"/>
      <c r="BL43"/>
      <c r="BM43"/>
      <c r="BN43"/>
      <c r="BO43"/>
      <c r="BP43"/>
      <c r="BQ43"/>
      <c r="BR43"/>
      <c r="BS43"/>
      <c r="BT43"/>
      <c r="BU43"/>
      <c r="CC43"/>
      <c r="CD43" s="632" t="s">
        <v>591</v>
      </c>
      <c r="CE43" s="633"/>
      <c r="CF43" s="633"/>
      <c r="CG43" s="633"/>
      <c r="CH43" s="633"/>
      <c r="CI43" s="633"/>
      <c r="CJ43" s="633"/>
      <c r="CK43" s="633"/>
      <c r="CL43" s="633"/>
      <c r="CM43" s="633"/>
      <c r="CN43" s="633"/>
      <c r="CO43" s="633"/>
      <c r="CP43" s="633"/>
      <c r="CQ43" s="634"/>
      <c r="CR43" s="635">
        <v>65887</v>
      </c>
      <c r="CS43" s="645"/>
      <c r="CT43" s="645"/>
      <c r="CU43" s="645"/>
      <c r="CV43" s="645"/>
      <c r="CW43" s="645"/>
      <c r="CX43" s="645"/>
      <c r="CY43" s="646"/>
      <c r="CZ43" s="638">
        <v>0.3</v>
      </c>
      <c r="DA43" s="647"/>
      <c r="DB43" s="647"/>
      <c r="DC43" s="648"/>
      <c r="DD43" s="641">
        <v>65887</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15">
      <c r="B44" s="612" t="s">
        <v>592</v>
      </c>
      <c r="C44" s="613"/>
      <c r="D44" s="613"/>
      <c r="E44" s="613"/>
      <c r="F44" s="613"/>
      <c r="G44" s="613"/>
      <c r="H44" s="613"/>
      <c r="I44" s="613"/>
      <c r="J44" s="613"/>
      <c r="K44" s="613"/>
      <c r="L44" s="613"/>
      <c r="M44" s="613"/>
      <c r="N44" s="613"/>
      <c r="O44" s="613"/>
      <c r="P44" s="613"/>
      <c r="Q44" s="614"/>
      <c r="R44" s="615">
        <v>24129849</v>
      </c>
      <c r="S44" s="649"/>
      <c r="T44" s="649"/>
      <c r="U44" s="649"/>
      <c r="V44" s="649"/>
      <c r="W44" s="649"/>
      <c r="X44" s="649"/>
      <c r="Y44" s="650"/>
      <c r="Z44" s="651">
        <v>100</v>
      </c>
      <c r="AA44" s="651"/>
      <c r="AB44" s="651"/>
      <c r="AC44" s="651"/>
      <c r="AD44" s="652">
        <v>13254332</v>
      </c>
      <c r="AE44" s="652"/>
      <c r="AF44" s="652"/>
      <c r="AG44" s="652"/>
      <c r="AH44" s="652"/>
      <c r="AI44" s="652"/>
      <c r="AJ44" s="652"/>
      <c r="AK44" s="652"/>
      <c r="AL44" s="618">
        <v>100</v>
      </c>
      <c r="AM44" s="653"/>
      <c r="AN44" s="653"/>
      <c r="AO44" s="65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s="655" t="s">
        <v>266</v>
      </c>
      <c r="CE44" s="656"/>
      <c r="CF44" s="632" t="s">
        <v>593</v>
      </c>
      <c r="CG44" s="633"/>
      <c r="CH44" s="633"/>
      <c r="CI44" s="633"/>
      <c r="CJ44" s="633"/>
      <c r="CK44" s="633"/>
      <c r="CL44" s="633"/>
      <c r="CM44" s="633"/>
      <c r="CN44" s="633"/>
      <c r="CO44" s="633"/>
      <c r="CP44" s="633"/>
      <c r="CQ44" s="634"/>
      <c r="CR44" s="635">
        <v>1305716</v>
      </c>
      <c r="CS44" s="636"/>
      <c r="CT44" s="636"/>
      <c r="CU44" s="636"/>
      <c r="CV44" s="636"/>
      <c r="CW44" s="636"/>
      <c r="CX44" s="636"/>
      <c r="CY44" s="637"/>
      <c r="CZ44" s="638">
        <v>5.7</v>
      </c>
      <c r="DA44" s="639"/>
      <c r="DB44" s="639"/>
      <c r="DC44" s="640"/>
      <c r="DD44" s="641">
        <v>305125</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1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s="657"/>
      <c r="CE45" s="658"/>
      <c r="CF45" s="632" t="s">
        <v>594</v>
      </c>
      <c r="CG45" s="633"/>
      <c r="CH45" s="633"/>
      <c r="CI45" s="633"/>
      <c r="CJ45" s="633"/>
      <c r="CK45" s="633"/>
      <c r="CL45" s="633"/>
      <c r="CM45" s="633"/>
      <c r="CN45" s="633"/>
      <c r="CO45" s="633"/>
      <c r="CP45" s="633"/>
      <c r="CQ45" s="634"/>
      <c r="CR45" s="635">
        <v>691436</v>
      </c>
      <c r="CS45" s="645"/>
      <c r="CT45" s="645"/>
      <c r="CU45" s="645"/>
      <c r="CV45" s="645"/>
      <c r="CW45" s="645"/>
      <c r="CX45" s="645"/>
      <c r="CY45" s="646"/>
      <c r="CZ45" s="638">
        <v>3</v>
      </c>
      <c r="DA45" s="647"/>
      <c r="DB45" s="647"/>
      <c r="DC45" s="648"/>
      <c r="DD45" s="641">
        <v>43686</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15">
      <c r="B46" s="203" t="s">
        <v>294</v>
      </c>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s="657"/>
      <c r="CE46" s="658"/>
      <c r="CF46" s="632" t="s">
        <v>595</v>
      </c>
      <c r="CG46" s="633"/>
      <c r="CH46" s="633"/>
      <c r="CI46" s="633"/>
      <c r="CJ46" s="633"/>
      <c r="CK46" s="633"/>
      <c r="CL46" s="633"/>
      <c r="CM46" s="633"/>
      <c r="CN46" s="633"/>
      <c r="CO46" s="633"/>
      <c r="CP46" s="633"/>
      <c r="CQ46" s="634"/>
      <c r="CR46" s="635">
        <v>582163</v>
      </c>
      <c r="CS46" s="636"/>
      <c r="CT46" s="636"/>
      <c r="CU46" s="636"/>
      <c r="CV46" s="636"/>
      <c r="CW46" s="636"/>
      <c r="CX46" s="636"/>
      <c r="CY46" s="637"/>
      <c r="CZ46" s="638">
        <v>2.5</v>
      </c>
      <c r="DA46" s="639"/>
      <c r="DB46" s="639"/>
      <c r="DC46" s="640"/>
      <c r="DD46" s="641">
        <v>257022</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15">
      <c r="B47" s="631" t="s">
        <v>295</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C47"/>
      <c r="CD47" s="657"/>
      <c r="CE47" s="658"/>
      <c r="CF47" s="632" t="s">
        <v>596</v>
      </c>
      <c r="CG47" s="633"/>
      <c r="CH47" s="633"/>
      <c r="CI47" s="633"/>
      <c r="CJ47" s="633"/>
      <c r="CK47" s="633"/>
      <c r="CL47" s="633"/>
      <c r="CM47" s="633"/>
      <c r="CN47" s="633"/>
      <c r="CO47" s="633"/>
      <c r="CP47" s="633"/>
      <c r="CQ47" s="634"/>
      <c r="CR47" s="635">
        <v>238020</v>
      </c>
      <c r="CS47" s="645"/>
      <c r="CT47" s="645"/>
      <c r="CU47" s="645"/>
      <c r="CV47" s="645"/>
      <c r="CW47" s="645"/>
      <c r="CX47" s="645"/>
      <c r="CY47" s="646"/>
      <c r="CZ47" s="638">
        <v>1</v>
      </c>
      <c r="DA47" s="647"/>
      <c r="DB47" s="647"/>
      <c r="DC47" s="648"/>
      <c r="DD47" s="641">
        <v>125872</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ht="13.5" x14ac:dyDescent="0.15">
      <c r="B48" s="631" t="s">
        <v>296</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C48"/>
      <c r="CD48" s="659"/>
      <c r="CE48" s="660"/>
      <c r="CF48" s="632" t="s">
        <v>597</v>
      </c>
      <c r="CG48" s="633"/>
      <c r="CH48" s="633"/>
      <c r="CI48" s="633"/>
      <c r="CJ48" s="633"/>
      <c r="CK48" s="633"/>
      <c r="CL48" s="633"/>
      <c r="CM48" s="633"/>
      <c r="CN48" s="633"/>
      <c r="CO48" s="633"/>
      <c r="CP48" s="633"/>
      <c r="CQ48" s="634"/>
      <c r="CR48" s="635" t="s">
        <v>450</v>
      </c>
      <c r="CS48" s="636"/>
      <c r="CT48" s="636"/>
      <c r="CU48" s="636"/>
      <c r="CV48" s="636"/>
      <c r="CW48" s="636"/>
      <c r="CX48" s="636"/>
      <c r="CY48" s="637"/>
      <c r="CZ48" s="638" t="s">
        <v>450</v>
      </c>
      <c r="DA48" s="639"/>
      <c r="DB48" s="639"/>
      <c r="DC48" s="640"/>
      <c r="DD48" s="641" t="s">
        <v>450</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15">
      <c r="B49" s="347"/>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s="612" t="s">
        <v>254</v>
      </c>
      <c r="CE49" s="613"/>
      <c r="CF49" s="613"/>
      <c r="CG49" s="613"/>
      <c r="CH49" s="613"/>
      <c r="CI49" s="613"/>
      <c r="CJ49" s="613"/>
      <c r="CK49" s="613"/>
      <c r="CL49" s="613"/>
      <c r="CM49" s="613"/>
      <c r="CN49" s="613"/>
      <c r="CO49" s="613"/>
      <c r="CP49" s="613"/>
      <c r="CQ49" s="614"/>
      <c r="CR49" s="615">
        <v>23049480</v>
      </c>
      <c r="CS49" s="616"/>
      <c r="CT49" s="616"/>
      <c r="CU49" s="616"/>
      <c r="CV49" s="616"/>
      <c r="CW49" s="616"/>
      <c r="CX49" s="616"/>
      <c r="CY49" s="617"/>
      <c r="CZ49" s="618">
        <v>100</v>
      </c>
      <c r="DA49" s="619"/>
      <c r="DB49" s="619"/>
      <c r="DC49" s="620"/>
      <c r="DD49" s="621">
        <v>15977337</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t="11.25" hidden="1" customHeight="1" x14ac:dyDescent="0.15">
      <c r="B50" s="347"/>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row>
  </sheetData>
  <mergeCells count="618">
    <mergeCell ref="DQ19:EC19"/>
    <mergeCell ref="CZ25:DC25"/>
    <mergeCell ref="DD25:DK25"/>
    <mergeCell ref="CZ34:DC34"/>
    <mergeCell ref="DD34:DK34"/>
    <mergeCell ref="DQ6:EC6"/>
    <mergeCell ref="CD6:CQ6"/>
    <mergeCell ref="CR6:CY6"/>
    <mergeCell ref="CZ6:DC6"/>
    <mergeCell ref="DD6:DP6"/>
    <mergeCell ref="DQ9:EC9"/>
    <mergeCell ref="DQ10:EC10"/>
    <mergeCell ref="DQ13:EC13"/>
    <mergeCell ref="DQ16:EC16"/>
    <mergeCell ref="CD12:CQ12"/>
    <mergeCell ref="CR12:CY12"/>
    <mergeCell ref="CZ12:DC12"/>
    <mergeCell ref="DD12:DP12"/>
    <mergeCell ref="CD13:CQ13"/>
    <mergeCell ref="CR13:CY13"/>
    <mergeCell ref="CZ13:DC13"/>
    <mergeCell ref="DD13:DP13"/>
    <mergeCell ref="CD9:CQ9"/>
    <mergeCell ref="CR9:CY9"/>
    <mergeCell ref="BV38:CB38"/>
    <mergeCell ref="Z35:AC35"/>
    <mergeCell ref="AD35:AK35"/>
    <mergeCell ref="AL35:AO35"/>
    <mergeCell ref="AQ35:BF35"/>
    <mergeCell ref="R35:Y35"/>
    <mergeCell ref="Z6:AC6"/>
    <mergeCell ref="AD6:AK6"/>
    <mergeCell ref="AL6:AO6"/>
    <mergeCell ref="AP6:BF6"/>
    <mergeCell ref="BG6:BN6"/>
    <mergeCell ref="BO6:BR6"/>
    <mergeCell ref="BO9:BR9"/>
    <mergeCell ref="BS9:CB9"/>
    <mergeCell ref="AP24:BF24"/>
    <mergeCell ref="BO25:BR25"/>
    <mergeCell ref="BS6:CB6"/>
    <mergeCell ref="BS24:CB24"/>
    <mergeCell ref="AX31:BF31"/>
    <mergeCell ref="BG31:BL31"/>
    <mergeCell ref="BM31:BQ31"/>
    <mergeCell ref="BR31:BW31"/>
    <mergeCell ref="AD31:AK31"/>
    <mergeCell ref="AL31:AO3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CZ9:DC9"/>
    <mergeCell ref="DD9:DP9"/>
    <mergeCell ref="CD10:CQ10"/>
    <mergeCell ref="CR10:CY10"/>
    <mergeCell ref="CZ10:DC10"/>
    <mergeCell ref="DD10:DP10"/>
    <mergeCell ref="CD18:CQ18"/>
    <mergeCell ref="CR18:CY18"/>
    <mergeCell ref="CZ18:DC18"/>
    <mergeCell ref="DD18:DP18"/>
    <mergeCell ref="CD19:CQ19"/>
    <mergeCell ref="CR19:CY19"/>
    <mergeCell ref="CZ19:DC19"/>
    <mergeCell ref="DD19:DP19"/>
    <mergeCell ref="CD15:CQ15"/>
    <mergeCell ref="CR15:CY15"/>
    <mergeCell ref="CZ15:DC15"/>
    <mergeCell ref="DD15:DP15"/>
    <mergeCell ref="CD16:CQ16"/>
    <mergeCell ref="CR16:CY16"/>
    <mergeCell ref="CZ16:DC16"/>
    <mergeCell ref="DD16:DP16"/>
    <mergeCell ref="B23:Q23"/>
    <mergeCell ref="R23:Y23"/>
    <mergeCell ref="Z23:AC23"/>
    <mergeCell ref="AD23:AK23"/>
    <mergeCell ref="DL25:DV25"/>
    <mergeCell ref="DW25:EC25"/>
    <mergeCell ref="B32:Q32"/>
    <mergeCell ref="R32:Y32"/>
    <mergeCell ref="Z32:AC32"/>
    <mergeCell ref="BG26:BN26"/>
    <mergeCell ref="BO26:BR26"/>
    <mergeCell ref="CD27:CQ27"/>
    <mergeCell ref="CR27:CY27"/>
    <mergeCell ref="CZ27:DC27"/>
    <mergeCell ref="DD27:DK27"/>
    <mergeCell ref="AL23:AO23"/>
    <mergeCell ref="AP23:BF23"/>
    <mergeCell ref="BG23:BN23"/>
    <mergeCell ref="BO23:BR23"/>
    <mergeCell ref="BS23:CB23"/>
    <mergeCell ref="DD24:DK24"/>
    <mergeCell ref="DL24:DV24"/>
    <mergeCell ref="DW24:EC24"/>
    <mergeCell ref="CD24:CQ24"/>
    <mergeCell ref="B39:Q39"/>
    <mergeCell ref="R39:Y39"/>
    <mergeCell ref="Z39:AC39"/>
    <mergeCell ref="AD39:AK39"/>
    <mergeCell ref="AL39:AO39"/>
    <mergeCell ref="AQ39:AY39"/>
    <mergeCell ref="AZ39:BF39"/>
    <mergeCell ref="BG39:BU39"/>
    <mergeCell ref="BG38:BU38"/>
    <mergeCell ref="CZ5:DC5"/>
    <mergeCell ref="DD5:DP5"/>
    <mergeCell ref="DQ5:EC5"/>
    <mergeCell ref="AP5:BF5"/>
    <mergeCell ref="BG5:BN5"/>
    <mergeCell ref="BO5:BR5"/>
    <mergeCell ref="BS5:CB5"/>
    <mergeCell ref="CD5:CQ5"/>
    <mergeCell ref="CR5:CY5"/>
    <mergeCell ref="BO7:BR7"/>
    <mergeCell ref="BS7:CB7"/>
    <mergeCell ref="B5:Q5"/>
    <mergeCell ref="R5:Y5"/>
    <mergeCell ref="Z5:AC5"/>
    <mergeCell ref="AD5:AK5"/>
    <mergeCell ref="AL5:AO5"/>
    <mergeCell ref="B6:Q6"/>
    <mergeCell ref="R6:Y6"/>
    <mergeCell ref="CD7:CQ7"/>
    <mergeCell ref="CR7:CY7"/>
    <mergeCell ref="CZ7:DC7"/>
    <mergeCell ref="DD7:DP7"/>
    <mergeCell ref="DQ7:EC7"/>
    <mergeCell ref="B8:Q8"/>
    <mergeCell ref="R8:Y8"/>
    <mergeCell ref="Z8:AC8"/>
    <mergeCell ref="AD8:AK8"/>
    <mergeCell ref="AL8:AO8"/>
    <mergeCell ref="CZ8:DC8"/>
    <mergeCell ref="DD8:DP8"/>
    <mergeCell ref="DQ8:EC8"/>
    <mergeCell ref="BO8:BR8"/>
    <mergeCell ref="BS8:CB8"/>
    <mergeCell ref="CD8:CQ8"/>
    <mergeCell ref="CR8:CY8"/>
    <mergeCell ref="B7:Q7"/>
    <mergeCell ref="R7:Y7"/>
    <mergeCell ref="Z7:AC7"/>
    <mergeCell ref="AD7:AK7"/>
    <mergeCell ref="AL7:AO7"/>
    <mergeCell ref="AP7:BF7"/>
    <mergeCell ref="BG7:BN7"/>
    <mergeCell ref="B9:Q9"/>
    <mergeCell ref="R9:Y9"/>
    <mergeCell ref="Z9:AC9"/>
    <mergeCell ref="AD9:AK9"/>
    <mergeCell ref="AL9:AO9"/>
    <mergeCell ref="AP9:BF9"/>
    <mergeCell ref="BG9:BN9"/>
    <mergeCell ref="AP8:BF8"/>
    <mergeCell ref="BG8:BN8"/>
    <mergeCell ref="B10:Q10"/>
    <mergeCell ref="R10:Y10"/>
    <mergeCell ref="Z10:AC10"/>
    <mergeCell ref="AD10:AK10"/>
    <mergeCell ref="AL10:AO10"/>
    <mergeCell ref="AP10:BF10"/>
    <mergeCell ref="BG10:BN10"/>
    <mergeCell ref="BO10:BR10"/>
    <mergeCell ref="BS10:CB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CD22:EC22"/>
    <mergeCell ref="DW23:EC23"/>
    <mergeCell ref="B22:Q22"/>
    <mergeCell ref="R22:Y22"/>
    <mergeCell ref="Z22:AC22"/>
    <mergeCell ref="AD22:AK22"/>
    <mergeCell ref="AL22:AO22"/>
    <mergeCell ref="AP22:BF22"/>
    <mergeCell ref="BG22:BN22"/>
    <mergeCell ref="BO22:BR22"/>
    <mergeCell ref="BS22:CB22"/>
    <mergeCell ref="CR24:CY24"/>
    <mergeCell ref="CZ24:DC24"/>
    <mergeCell ref="B24:Q24"/>
    <mergeCell ref="R24:Y24"/>
    <mergeCell ref="Z24:AC24"/>
    <mergeCell ref="AD24:AK24"/>
    <mergeCell ref="AL24:AO24"/>
    <mergeCell ref="BS25:CB25"/>
    <mergeCell ref="CD25:CQ25"/>
    <mergeCell ref="CR25:CY25"/>
    <mergeCell ref="B25:Q25"/>
    <mergeCell ref="R25:Y25"/>
    <mergeCell ref="Z25:AC25"/>
    <mergeCell ref="AD25:AK25"/>
    <mergeCell ref="AL25:AO25"/>
    <mergeCell ref="AP25:BF25"/>
    <mergeCell ref="BG25:BN25"/>
    <mergeCell ref="BG24:BN24"/>
    <mergeCell ref="BO24:BR24"/>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L27:DV27"/>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P31:AS33"/>
    <mergeCell ref="AT31:AT33"/>
    <mergeCell ref="CR31:CY31"/>
    <mergeCell ref="AX32:BF32"/>
    <mergeCell ref="BG32:BL32"/>
    <mergeCell ref="BM32:BQ32"/>
    <mergeCell ref="BR32:BW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CD34:CQ34"/>
    <mergeCell ref="CR34:CY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CZ40:DC40"/>
    <mergeCell ref="DD40:DK40"/>
    <mergeCell ref="DL40:DV40"/>
    <mergeCell ref="Z42:AC42"/>
    <mergeCell ref="AD42:AK42"/>
    <mergeCell ref="AL42:AO42"/>
    <mergeCell ref="AQ42:AY42"/>
    <mergeCell ref="CD41:CQ41"/>
    <mergeCell ref="CR41:CY41"/>
    <mergeCell ref="CZ41:DC41"/>
    <mergeCell ref="DD41:DK41"/>
    <mergeCell ref="DL41:DV41"/>
    <mergeCell ref="Z41:AC41"/>
    <mergeCell ref="AD41:AK41"/>
    <mergeCell ref="AL41:AO41"/>
    <mergeCell ref="AQ41:AY41"/>
    <mergeCell ref="AZ41:BF41"/>
    <mergeCell ref="BM41:BU41"/>
    <mergeCell ref="BV41:CB41"/>
    <mergeCell ref="BV40:CB40"/>
    <mergeCell ref="CD40:CQ40"/>
    <mergeCell ref="CR40:C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09" customWidth="1"/>
    <col min="131" max="131" width="1.625" style="209" customWidth="1"/>
    <col min="132" max="16384" width="9" style="209" hidden="1"/>
  </cols>
  <sheetData>
    <row r="1" spans="1:131" ht="11.25" customHeight="1" thickBot="1" x14ac:dyDescent="0.2">
      <c r="A1" s="205"/>
      <c r="B1" s="205"/>
      <c r="C1" s="205"/>
      <c r="D1" s="205"/>
      <c r="E1" s="205"/>
      <c r="F1" s="205"/>
      <c r="G1" s="205"/>
      <c r="H1" s="205"/>
      <c r="I1" s="205"/>
      <c r="J1" s="205"/>
      <c r="K1" s="205"/>
      <c r="L1" s="205"/>
      <c r="M1" s="205"/>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c r="CO1" s="206"/>
      <c r="CP1" s="206"/>
      <c r="CQ1" s="206"/>
      <c r="CR1" s="206"/>
      <c r="CS1" s="206"/>
      <c r="CT1" s="206"/>
      <c r="CU1" s="206"/>
      <c r="CV1" s="206"/>
      <c r="CW1" s="206"/>
      <c r="CX1" s="206"/>
      <c r="CY1" s="206"/>
      <c r="CZ1" s="206"/>
      <c r="DA1" s="206"/>
      <c r="DB1" s="206"/>
      <c r="DC1" s="206"/>
      <c r="DD1" s="206"/>
      <c r="DE1" s="206"/>
      <c r="DF1" s="206"/>
      <c r="DG1" s="206"/>
      <c r="DH1" s="206"/>
      <c r="DI1" s="206"/>
      <c r="DJ1" s="206"/>
      <c r="DK1" s="206"/>
      <c r="DL1" s="206"/>
      <c r="DM1" s="206"/>
      <c r="DN1" s="206"/>
      <c r="DO1" s="206"/>
      <c r="DP1" s="206"/>
      <c r="DQ1" s="207"/>
      <c r="DR1" s="207"/>
      <c r="DS1" s="207"/>
      <c r="DT1" s="207"/>
      <c r="DU1" s="207"/>
      <c r="DV1" s="207"/>
      <c r="DW1" s="207"/>
      <c r="DX1" s="207"/>
      <c r="DY1" s="207"/>
      <c r="DZ1" s="207"/>
      <c r="EA1" s="208"/>
    </row>
    <row r="2" spans="1:131" ht="26.25" customHeight="1" thickBot="1" x14ac:dyDescent="0.2">
      <c r="A2" s="730" t="s">
        <v>297</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731" t="s">
        <v>298</v>
      </c>
      <c r="DK2" s="732"/>
      <c r="DL2" s="732"/>
      <c r="DM2" s="732"/>
      <c r="DN2" s="732"/>
      <c r="DO2" s="733"/>
      <c r="DP2" s="206"/>
      <c r="DQ2" s="731" t="s">
        <v>299</v>
      </c>
      <c r="DR2" s="732"/>
      <c r="DS2" s="732"/>
      <c r="DT2" s="732"/>
      <c r="DU2" s="732"/>
      <c r="DV2" s="732"/>
      <c r="DW2" s="732"/>
      <c r="DX2" s="732"/>
      <c r="DY2" s="732"/>
      <c r="DZ2" s="733"/>
      <c r="EA2" s="208"/>
    </row>
    <row r="3" spans="1:131" ht="11.25" customHeight="1" x14ac:dyDescent="0.15">
      <c r="A3" s="206"/>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6"/>
      <c r="CN3" s="206"/>
      <c r="CO3" s="206"/>
      <c r="CP3" s="206"/>
      <c r="CQ3" s="206"/>
      <c r="CR3" s="206"/>
      <c r="CS3" s="206"/>
      <c r="CT3" s="206"/>
      <c r="CU3" s="206"/>
      <c r="CV3" s="206"/>
      <c r="CW3" s="206"/>
      <c r="CX3" s="206"/>
      <c r="CY3" s="206"/>
      <c r="CZ3" s="206"/>
      <c r="DA3" s="206"/>
      <c r="DB3" s="206"/>
      <c r="DC3" s="206"/>
      <c r="DD3" s="206"/>
      <c r="DE3" s="206"/>
      <c r="DF3" s="206"/>
      <c r="DG3" s="206"/>
      <c r="DH3" s="206"/>
      <c r="DI3" s="206"/>
      <c r="DJ3" s="206"/>
      <c r="DK3" s="206"/>
      <c r="DL3" s="206"/>
      <c r="DM3" s="206"/>
      <c r="DN3" s="206"/>
      <c r="DO3" s="206"/>
      <c r="DP3" s="206"/>
      <c r="DQ3" s="206"/>
      <c r="DR3" s="206"/>
      <c r="DS3" s="206"/>
      <c r="DT3" s="206"/>
      <c r="DU3" s="206"/>
      <c r="DV3" s="206"/>
      <c r="DW3" s="206"/>
      <c r="DX3" s="206"/>
      <c r="DY3" s="206"/>
      <c r="DZ3" s="206"/>
      <c r="EA3" s="208"/>
    </row>
    <row r="4" spans="1:131" s="213" customFormat="1" ht="26.25" customHeight="1" thickBot="1" x14ac:dyDescent="0.2">
      <c r="A4" s="734" t="s">
        <v>300</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10"/>
      <c r="BA4" s="210"/>
      <c r="BB4" s="210"/>
      <c r="BC4" s="210"/>
      <c r="BD4" s="210"/>
      <c r="BE4" s="211"/>
      <c r="BF4" s="211"/>
      <c r="BG4" s="211"/>
      <c r="BH4" s="211"/>
      <c r="BI4" s="211"/>
      <c r="BJ4" s="211"/>
      <c r="BK4" s="211"/>
      <c r="BL4" s="211"/>
      <c r="BM4" s="211"/>
      <c r="BN4" s="211"/>
      <c r="BO4" s="211"/>
      <c r="BP4" s="211"/>
      <c r="BQ4" s="735" t="s">
        <v>301</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12"/>
    </row>
    <row r="5" spans="1:131" s="213" customFormat="1" ht="26.25" customHeight="1" x14ac:dyDescent="0.15">
      <c r="A5" s="736" t="s">
        <v>302</v>
      </c>
      <c r="B5" s="737"/>
      <c r="C5" s="737"/>
      <c r="D5" s="737"/>
      <c r="E5" s="737"/>
      <c r="F5" s="737"/>
      <c r="G5" s="737"/>
      <c r="H5" s="737"/>
      <c r="I5" s="737"/>
      <c r="J5" s="737"/>
      <c r="K5" s="737"/>
      <c r="L5" s="737"/>
      <c r="M5" s="737"/>
      <c r="N5" s="737"/>
      <c r="O5" s="737"/>
      <c r="P5" s="738"/>
      <c r="Q5" s="742" t="s">
        <v>303</v>
      </c>
      <c r="R5" s="743"/>
      <c r="S5" s="743"/>
      <c r="T5" s="743"/>
      <c r="U5" s="744"/>
      <c r="V5" s="742" t="s">
        <v>304</v>
      </c>
      <c r="W5" s="743"/>
      <c r="X5" s="743"/>
      <c r="Y5" s="743"/>
      <c r="Z5" s="744"/>
      <c r="AA5" s="742" t="s">
        <v>305</v>
      </c>
      <c r="AB5" s="743"/>
      <c r="AC5" s="743"/>
      <c r="AD5" s="743"/>
      <c r="AE5" s="743"/>
      <c r="AF5" s="748" t="s">
        <v>306</v>
      </c>
      <c r="AG5" s="743"/>
      <c r="AH5" s="743"/>
      <c r="AI5" s="743"/>
      <c r="AJ5" s="749"/>
      <c r="AK5" s="743" t="s">
        <v>307</v>
      </c>
      <c r="AL5" s="743"/>
      <c r="AM5" s="743"/>
      <c r="AN5" s="743"/>
      <c r="AO5" s="744"/>
      <c r="AP5" s="742" t="s">
        <v>308</v>
      </c>
      <c r="AQ5" s="743"/>
      <c r="AR5" s="743"/>
      <c r="AS5" s="743"/>
      <c r="AT5" s="744"/>
      <c r="AU5" s="742" t="s">
        <v>309</v>
      </c>
      <c r="AV5" s="743"/>
      <c r="AW5" s="743"/>
      <c r="AX5" s="743"/>
      <c r="AY5" s="749"/>
      <c r="AZ5" s="210"/>
      <c r="BA5" s="210"/>
      <c r="BB5" s="210"/>
      <c r="BC5" s="210"/>
      <c r="BD5" s="210"/>
      <c r="BE5" s="211"/>
      <c r="BF5" s="211"/>
      <c r="BG5" s="211"/>
      <c r="BH5" s="211"/>
      <c r="BI5" s="211"/>
      <c r="BJ5" s="211"/>
      <c r="BK5" s="211"/>
      <c r="BL5" s="211"/>
      <c r="BM5" s="211"/>
      <c r="BN5" s="211"/>
      <c r="BO5" s="211"/>
      <c r="BP5" s="211"/>
      <c r="BQ5" s="736" t="s">
        <v>310</v>
      </c>
      <c r="BR5" s="737"/>
      <c r="BS5" s="737"/>
      <c r="BT5" s="737"/>
      <c r="BU5" s="737"/>
      <c r="BV5" s="737"/>
      <c r="BW5" s="737"/>
      <c r="BX5" s="737"/>
      <c r="BY5" s="737"/>
      <c r="BZ5" s="737"/>
      <c r="CA5" s="737"/>
      <c r="CB5" s="737"/>
      <c r="CC5" s="737"/>
      <c r="CD5" s="737"/>
      <c r="CE5" s="737"/>
      <c r="CF5" s="737"/>
      <c r="CG5" s="738"/>
      <c r="CH5" s="742" t="s">
        <v>311</v>
      </c>
      <c r="CI5" s="743"/>
      <c r="CJ5" s="743"/>
      <c r="CK5" s="743"/>
      <c r="CL5" s="744"/>
      <c r="CM5" s="742" t="s">
        <v>312</v>
      </c>
      <c r="CN5" s="743"/>
      <c r="CO5" s="743"/>
      <c r="CP5" s="743"/>
      <c r="CQ5" s="744"/>
      <c r="CR5" s="742" t="s">
        <v>313</v>
      </c>
      <c r="CS5" s="743"/>
      <c r="CT5" s="743"/>
      <c r="CU5" s="743"/>
      <c r="CV5" s="744"/>
      <c r="CW5" s="742" t="s">
        <v>314</v>
      </c>
      <c r="CX5" s="743"/>
      <c r="CY5" s="743"/>
      <c r="CZ5" s="743"/>
      <c r="DA5" s="744"/>
      <c r="DB5" s="742" t="s">
        <v>315</v>
      </c>
      <c r="DC5" s="743"/>
      <c r="DD5" s="743"/>
      <c r="DE5" s="743"/>
      <c r="DF5" s="744"/>
      <c r="DG5" s="772" t="s">
        <v>316</v>
      </c>
      <c r="DH5" s="773"/>
      <c r="DI5" s="773"/>
      <c r="DJ5" s="773"/>
      <c r="DK5" s="774"/>
      <c r="DL5" s="772" t="s">
        <v>317</v>
      </c>
      <c r="DM5" s="773"/>
      <c r="DN5" s="773"/>
      <c r="DO5" s="773"/>
      <c r="DP5" s="774"/>
      <c r="DQ5" s="742" t="s">
        <v>318</v>
      </c>
      <c r="DR5" s="743"/>
      <c r="DS5" s="743"/>
      <c r="DT5" s="743"/>
      <c r="DU5" s="744"/>
      <c r="DV5" s="742" t="s">
        <v>309</v>
      </c>
      <c r="DW5" s="743"/>
      <c r="DX5" s="743"/>
      <c r="DY5" s="743"/>
      <c r="DZ5" s="749"/>
      <c r="EA5" s="212"/>
    </row>
    <row r="6" spans="1:131" s="213" customFormat="1" ht="26.25" customHeight="1" thickBot="1" x14ac:dyDescent="0.2">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10"/>
      <c r="BA6" s="210"/>
      <c r="BB6" s="210"/>
      <c r="BC6" s="210"/>
      <c r="BD6" s="210"/>
      <c r="BE6" s="211"/>
      <c r="BF6" s="211"/>
      <c r="BG6" s="211"/>
      <c r="BH6" s="211"/>
      <c r="BI6" s="211"/>
      <c r="BJ6" s="211"/>
      <c r="BK6" s="211"/>
      <c r="BL6" s="211"/>
      <c r="BM6" s="211"/>
      <c r="BN6" s="211"/>
      <c r="BO6" s="211"/>
      <c r="BP6" s="211"/>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12"/>
    </row>
    <row r="7" spans="1:131" s="213" customFormat="1" ht="26.25" customHeight="1" thickTop="1" x14ac:dyDescent="0.15">
      <c r="A7" s="214">
        <v>1</v>
      </c>
      <c r="B7" s="758" t="s">
        <v>319</v>
      </c>
      <c r="C7" s="759"/>
      <c r="D7" s="759"/>
      <c r="E7" s="759"/>
      <c r="F7" s="759"/>
      <c r="G7" s="759"/>
      <c r="H7" s="759"/>
      <c r="I7" s="759"/>
      <c r="J7" s="759"/>
      <c r="K7" s="759"/>
      <c r="L7" s="759"/>
      <c r="M7" s="759"/>
      <c r="N7" s="759"/>
      <c r="O7" s="759"/>
      <c r="P7" s="760"/>
      <c r="Q7" s="761">
        <v>24135.124</v>
      </c>
      <c r="R7" s="762"/>
      <c r="S7" s="762"/>
      <c r="T7" s="762"/>
      <c r="U7" s="762"/>
      <c r="V7" s="762">
        <v>23054.755000000001</v>
      </c>
      <c r="W7" s="762"/>
      <c r="X7" s="762"/>
      <c r="Y7" s="762"/>
      <c r="Z7" s="762"/>
      <c r="AA7" s="762">
        <v>1080.3689999999999</v>
      </c>
      <c r="AB7" s="762"/>
      <c r="AC7" s="762"/>
      <c r="AD7" s="762"/>
      <c r="AE7" s="763"/>
      <c r="AF7" s="764">
        <v>943</v>
      </c>
      <c r="AG7" s="765"/>
      <c r="AH7" s="765"/>
      <c r="AI7" s="765"/>
      <c r="AJ7" s="766"/>
      <c r="AK7" s="767">
        <v>375.67636700000003</v>
      </c>
      <c r="AL7" s="768"/>
      <c r="AM7" s="768"/>
      <c r="AN7" s="768"/>
      <c r="AO7" s="768"/>
      <c r="AP7" s="768">
        <v>22792</v>
      </c>
      <c r="AQ7" s="768"/>
      <c r="AR7" s="768"/>
      <c r="AS7" s="768"/>
      <c r="AT7" s="768"/>
      <c r="AU7" s="769"/>
      <c r="AV7" s="769"/>
      <c r="AW7" s="769"/>
      <c r="AX7" s="769"/>
      <c r="AY7" s="770"/>
      <c r="AZ7" s="210"/>
      <c r="BA7" s="210"/>
      <c r="BB7" s="210"/>
      <c r="BC7" s="210"/>
      <c r="BD7" s="210"/>
      <c r="BE7" s="211"/>
      <c r="BF7" s="211"/>
      <c r="BG7" s="211"/>
      <c r="BH7" s="211"/>
      <c r="BI7" s="211"/>
      <c r="BJ7" s="211"/>
      <c r="BK7" s="211"/>
      <c r="BL7" s="211"/>
      <c r="BM7" s="211"/>
      <c r="BN7" s="211"/>
      <c r="BO7" s="211"/>
      <c r="BP7" s="211"/>
      <c r="BQ7" s="214">
        <v>1</v>
      </c>
      <c r="BR7" s="215"/>
      <c r="BS7" s="755" t="s">
        <v>522</v>
      </c>
      <c r="BT7" s="756"/>
      <c r="BU7" s="756"/>
      <c r="BV7" s="756"/>
      <c r="BW7" s="756"/>
      <c r="BX7" s="756"/>
      <c r="BY7" s="756"/>
      <c r="BZ7" s="756"/>
      <c r="CA7" s="756"/>
      <c r="CB7" s="756"/>
      <c r="CC7" s="756"/>
      <c r="CD7" s="756"/>
      <c r="CE7" s="756"/>
      <c r="CF7" s="756"/>
      <c r="CG7" s="771"/>
      <c r="CH7" s="752">
        <v>-45.228000000000002</v>
      </c>
      <c r="CI7" s="753"/>
      <c r="CJ7" s="753"/>
      <c r="CK7" s="753"/>
      <c r="CL7" s="754"/>
      <c r="CM7" s="752">
        <v>-20.088000000000001</v>
      </c>
      <c r="CN7" s="753"/>
      <c r="CO7" s="753"/>
      <c r="CP7" s="753"/>
      <c r="CQ7" s="754"/>
      <c r="CR7" s="752">
        <v>7.9</v>
      </c>
      <c r="CS7" s="753"/>
      <c r="CT7" s="753"/>
      <c r="CU7" s="753"/>
      <c r="CV7" s="754"/>
      <c r="CW7" s="752">
        <v>0.55800000000000005</v>
      </c>
      <c r="CX7" s="753"/>
      <c r="CY7" s="753"/>
      <c r="CZ7" s="753"/>
      <c r="DA7" s="754"/>
      <c r="DB7" s="752" t="s">
        <v>450</v>
      </c>
      <c r="DC7" s="753"/>
      <c r="DD7" s="753"/>
      <c r="DE7" s="753"/>
      <c r="DF7" s="754"/>
      <c r="DG7" s="752" t="s">
        <v>450</v>
      </c>
      <c r="DH7" s="753"/>
      <c r="DI7" s="753"/>
      <c r="DJ7" s="753"/>
      <c r="DK7" s="754"/>
      <c r="DL7" s="752">
        <v>22</v>
      </c>
      <c r="DM7" s="753"/>
      <c r="DN7" s="753"/>
      <c r="DO7" s="753"/>
      <c r="DP7" s="754"/>
      <c r="DQ7" s="752">
        <v>19.8</v>
      </c>
      <c r="DR7" s="753"/>
      <c r="DS7" s="753"/>
      <c r="DT7" s="753"/>
      <c r="DU7" s="754"/>
      <c r="DV7" s="755"/>
      <c r="DW7" s="756"/>
      <c r="DX7" s="756"/>
      <c r="DY7" s="756"/>
      <c r="DZ7" s="757"/>
      <c r="EA7" s="212"/>
    </row>
    <row r="8" spans="1:131" s="213" customFormat="1" ht="26.25" customHeight="1" x14ac:dyDescent="0.15">
      <c r="A8" s="216">
        <v>2</v>
      </c>
      <c r="B8" s="789"/>
      <c r="C8" s="790"/>
      <c r="D8" s="790"/>
      <c r="E8" s="790"/>
      <c r="F8" s="790"/>
      <c r="G8" s="790"/>
      <c r="H8" s="790"/>
      <c r="I8" s="790"/>
      <c r="J8" s="790"/>
      <c r="K8" s="790"/>
      <c r="L8" s="790"/>
      <c r="M8" s="790"/>
      <c r="N8" s="790"/>
      <c r="O8" s="790"/>
      <c r="P8" s="791"/>
      <c r="Q8" s="792"/>
      <c r="R8" s="793"/>
      <c r="S8" s="793"/>
      <c r="T8" s="793"/>
      <c r="U8" s="793"/>
      <c r="V8" s="793"/>
      <c r="W8" s="793"/>
      <c r="X8" s="793"/>
      <c r="Y8" s="793"/>
      <c r="Z8" s="793"/>
      <c r="AA8" s="793"/>
      <c r="AB8" s="793"/>
      <c r="AC8" s="793"/>
      <c r="AD8" s="793"/>
      <c r="AE8" s="794"/>
      <c r="AF8" s="795"/>
      <c r="AG8" s="796"/>
      <c r="AH8" s="796"/>
      <c r="AI8" s="796"/>
      <c r="AJ8" s="797"/>
      <c r="AK8" s="778"/>
      <c r="AL8" s="779"/>
      <c r="AM8" s="779"/>
      <c r="AN8" s="779"/>
      <c r="AO8" s="779"/>
      <c r="AP8" s="779"/>
      <c r="AQ8" s="779"/>
      <c r="AR8" s="779"/>
      <c r="AS8" s="779"/>
      <c r="AT8" s="779"/>
      <c r="AU8" s="780"/>
      <c r="AV8" s="780"/>
      <c r="AW8" s="780"/>
      <c r="AX8" s="780"/>
      <c r="AY8" s="781"/>
      <c r="AZ8" s="210"/>
      <c r="BA8" s="210"/>
      <c r="BB8" s="210"/>
      <c r="BC8" s="210"/>
      <c r="BD8" s="210"/>
      <c r="BE8" s="211"/>
      <c r="BF8" s="211"/>
      <c r="BG8" s="211"/>
      <c r="BH8" s="211"/>
      <c r="BI8" s="211"/>
      <c r="BJ8" s="211"/>
      <c r="BK8" s="211"/>
      <c r="BL8" s="211"/>
      <c r="BM8" s="211"/>
      <c r="BN8" s="211"/>
      <c r="BO8" s="211"/>
      <c r="BP8" s="211"/>
      <c r="BQ8" s="216">
        <v>2</v>
      </c>
      <c r="BR8" s="217"/>
      <c r="BS8" s="782" t="s">
        <v>523</v>
      </c>
      <c r="BT8" s="783"/>
      <c r="BU8" s="783"/>
      <c r="BV8" s="783"/>
      <c r="BW8" s="783"/>
      <c r="BX8" s="783"/>
      <c r="BY8" s="783"/>
      <c r="BZ8" s="783"/>
      <c r="CA8" s="783"/>
      <c r="CB8" s="783"/>
      <c r="CC8" s="783"/>
      <c r="CD8" s="783"/>
      <c r="CE8" s="783"/>
      <c r="CF8" s="783"/>
      <c r="CG8" s="784"/>
      <c r="CH8" s="785">
        <v>1.407</v>
      </c>
      <c r="CI8" s="786"/>
      <c r="CJ8" s="786"/>
      <c r="CK8" s="786"/>
      <c r="CL8" s="787"/>
      <c r="CM8" s="785">
        <v>20.994185000000002</v>
      </c>
      <c r="CN8" s="786"/>
      <c r="CO8" s="786"/>
      <c r="CP8" s="786"/>
      <c r="CQ8" s="787"/>
      <c r="CR8" s="785">
        <v>10</v>
      </c>
      <c r="CS8" s="786"/>
      <c r="CT8" s="786"/>
      <c r="CU8" s="786"/>
      <c r="CV8" s="787"/>
      <c r="CW8" s="785" t="s">
        <v>450</v>
      </c>
      <c r="CX8" s="786"/>
      <c r="CY8" s="786"/>
      <c r="CZ8" s="786"/>
      <c r="DA8" s="787"/>
      <c r="DB8" s="785" t="s">
        <v>450</v>
      </c>
      <c r="DC8" s="786"/>
      <c r="DD8" s="786"/>
      <c r="DE8" s="786"/>
      <c r="DF8" s="787"/>
      <c r="DG8" s="785" t="s">
        <v>450</v>
      </c>
      <c r="DH8" s="786"/>
      <c r="DI8" s="786"/>
      <c r="DJ8" s="786"/>
      <c r="DK8" s="787"/>
      <c r="DL8" s="785" t="s">
        <v>450</v>
      </c>
      <c r="DM8" s="786"/>
      <c r="DN8" s="786"/>
      <c r="DO8" s="786"/>
      <c r="DP8" s="787"/>
      <c r="DQ8" s="785" t="s">
        <v>450</v>
      </c>
      <c r="DR8" s="786"/>
      <c r="DS8" s="786"/>
      <c r="DT8" s="786"/>
      <c r="DU8" s="787"/>
      <c r="DV8" s="782"/>
      <c r="DW8" s="783"/>
      <c r="DX8" s="783"/>
      <c r="DY8" s="783"/>
      <c r="DZ8" s="788"/>
      <c r="EA8" s="212"/>
    </row>
    <row r="9" spans="1:131" s="213" customFormat="1" ht="26.25" customHeight="1" x14ac:dyDescent="0.15">
      <c r="A9" s="216">
        <v>3</v>
      </c>
      <c r="B9" s="789"/>
      <c r="C9" s="790"/>
      <c r="D9" s="790"/>
      <c r="E9" s="790"/>
      <c r="F9" s="790"/>
      <c r="G9" s="790"/>
      <c r="H9" s="790"/>
      <c r="I9" s="790"/>
      <c r="J9" s="790"/>
      <c r="K9" s="790"/>
      <c r="L9" s="790"/>
      <c r="M9" s="790"/>
      <c r="N9" s="790"/>
      <c r="O9" s="790"/>
      <c r="P9" s="791"/>
      <c r="Q9" s="792"/>
      <c r="R9" s="793"/>
      <c r="S9" s="793"/>
      <c r="T9" s="793"/>
      <c r="U9" s="793"/>
      <c r="V9" s="793"/>
      <c r="W9" s="793"/>
      <c r="X9" s="793"/>
      <c r="Y9" s="793"/>
      <c r="Z9" s="793"/>
      <c r="AA9" s="793"/>
      <c r="AB9" s="793"/>
      <c r="AC9" s="793"/>
      <c r="AD9" s="793"/>
      <c r="AE9" s="794"/>
      <c r="AF9" s="795"/>
      <c r="AG9" s="796"/>
      <c r="AH9" s="796"/>
      <c r="AI9" s="796"/>
      <c r="AJ9" s="797"/>
      <c r="AK9" s="778"/>
      <c r="AL9" s="779"/>
      <c r="AM9" s="779"/>
      <c r="AN9" s="779"/>
      <c r="AO9" s="779"/>
      <c r="AP9" s="779"/>
      <c r="AQ9" s="779"/>
      <c r="AR9" s="779"/>
      <c r="AS9" s="779"/>
      <c r="AT9" s="779"/>
      <c r="AU9" s="780"/>
      <c r="AV9" s="780"/>
      <c r="AW9" s="780"/>
      <c r="AX9" s="780"/>
      <c r="AY9" s="781"/>
      <c r="AZ9" s="210"/>
      <c r="BA9" s="210"/>
      <c r="BB9" s="210"/>
      <c r="BC9" s="210"/>
      <c r="BD9" s="210"/>
      <c r="BE9" s="211"/>
      <c r="BF9" s="211"/>
      <c r="BG9" s="211"/>
      <c r="BH9" s="211"/>
      <c r="BI9" s="211"/>
      <c r="BJ9" s="211"/>
      <c r="BK9" s="211"/>
      <c r="BL9" s="211"/>
      <c r="BM9" s="211"/>
      <c r="BN9" s="211"/>
      <c r="BO9" s="211"/>
      <c r="BP9" s="211"/>
      <c r="BQ9" s="216">
        <v>3</v>
      </c>
      <c r="BR9" s="217"/>
      <c r="BS9" s="782" t="s">
        <v>524</v>
      </c>
      <c r="BT9" s="783"/>
      <c r="BU9" s="783"/>
      <c r="BV9" s="783"/>
      <c r="BW9" s="783"/>
      <c r="BX9" s="783"/>
      <c r="BY9" s="783"/>
      <c r="BZ9" s="783"/>
      <c r="CA9" s="783"/>
      <c r="CB9" s="783"/>
      <c r="CC9" s="783"/>
      <c r="CD9" s="783"/>
      <c r="CE9" s="783"/>
      <c r="CF9" s="783"/>
      <c r="CG9" s="784"/>
      <c r="CH9" s="785">
        <v>0.39600000000000002</v>
      </c>
      <c r="CI9" s="786"/>
      <c r="CJ9" s="786"/>
      <c r="CK9" s="786"/>
      <c r="CL9" s="787"/>
      <c r="CM9" s="785">
        <v>155.449185</v>
      </c>
      <c r="CN9" s="786"/>
      <c r="CO9" s="786"/>
      <c r="CP9" s="786"/>
      <c r="CQ9" s="787"/>
      <c r="CR9" s="785">
        <v>10</v>
      </c>
      <c r="CS9" s="786"/>
      <c r="CT9" s="786"/>
      <c r="CU9" s="786"/>
      <c r="CV9" s="787"/>
      <c r="CW9" s="785" t="s">
        <v>450</v>
      </c>
      <c r="CX9" s="786"/>
      <c r="CY9" s="786"/>
      <c r="CZ9" s="786"/>
      <c r="DA9" s="787"/>
      <c r="DB9" s="785" t="s">
        <v>450</v>
      </c>
      <c r="DC9" s="786"/>
      <c r="DD9" s="786"/>
      <c r="DE9" s="786"/>
      <c r="DF9" s="787"/>
      <c r="DG9" s="785" t="s">
        <v>450</v>
      </c>
      <c r="DH9" s="786"/>
      <c r="DI9" s="786"/>
      <c r="DJ9" s="786"/>
      <c r="DK9" s="787"/>
      <c r="DL9" s="785" t="s">
        <v>450</v>
      </c>
      <c r="DM9" s="786"/>
      <c r="DN9" s="786"/>
      <c r="DO9" s="786"/>
      <c r="DP9" s="787"/>
      <c r="DQ9" s="785" t="s">
        <v>450</v>
      </c>
      <c r="DR9" s="786"/>
      <c r="DS9" s="786"/>
      <c r="DT9" s="786"/>
      <c r="DU9" s="787"/>
      <c r="DV9" s="782"/>
      <c r="DW9" s="783"/>
      <c r="DX9" s="783"/>
      <c r="DY9" s="783"/>
      <c r="DZ9" s="788"/>
      <c r="EA9" s="212"/>
    </row>
    <row r="10" spans="1:131" s="213" customFormat="1" ht="26.25" customHeight="1" x14ac:dyDescent="0.15">
      <c r="A10" s="216">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78"/>
      <c r="AL10" s="779"/>
      <c r="AM10" s="779"/>
      <c r="AN10" s="779"/>
      <c r="AO10" s="779"/>
      <c r="AP10" s="779"/>
      <c r="AQ10" s="779"/>
      <c r="AR10" s="779"/>
      <c r="AS10" s="779"/>
      <c r="AT10" s="779"/>
      <c r="AU10" s="780"/>
      <c r="AV10" s="780"/>
      <c r="AW10" s="780"/>
      <c r="AX10" s="780"/>
      <c r="AY10" s="781"/>
      <c r="AZ10" s="210"/>
      <c r="BA10" s="210"/>
      <c r="BB10" s="210"/>
      <c r="BC10" s="210"/>
      <c r="BD10" s="210"/>
      <c r="BE10" s="211"/>
      <c r="BF10" s="211"/>
      <c r="BG10" s="211"/>
      <c r="BH10" s="211"/>
      <c r="BI10" s="211"/>
      <c r="BJ10" s="211"/>
      <c r="BK10" s="211"/>
      <c r="BL10" s="211"/>
      <c r="BM10" s="211"/>
      <c r="BN10" s="211"/>
      <c r="BO10" s="211"/>
      <c r="BP10" s="211"/>
      <c r="BQ10" s="216">
        <v>4</v>
      </c>
      <c r="BR10" s="217"/>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12"/>
    </row>
    <row r="11" spans="1:131" s="213" customFormat="1" ht="26.25" customHeight="1" x14ac:dyDescent="0.15">
      <c r="A11" s="216">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78"/>
      <c r="AL11" s="779"/>
      <c r="AM11" s="779"/>
      <c r="AN11" s="779"/>
      <c r="AO11" s="779"/>
      <c r="AP11" s="779"/>
      <c r="AQ11" s="779"/>
      <c r="AR11" s="779"/>
      <c r="AS11" s="779"/>
      <c r="AT11" s="779"/>
      <c r="AU11" s="780"/>
      <c r="AV11" s="780"/>
      <c r="AW11" s="780"/>
      <c r="AX11" s="780"/>
      <c r="AY11" s="781"/>
      <c r="AZ11" s="210"/>
      <c r="BA11" s="210"/>
      <c r="BB11" s="210"/>
      <c r="BC11" s="210"/>
      <c r="BD11" s="210"/>
      <c r="BE11" s="211"/>
      <c r="BF11" s="211"/>
      <c r="BG11" s="211"/>
      <c r="BH11" s="211"/>
      <c r="BI11" s="211"/>
      <c r="BJ11" s="211"/>
      <c r="BK11" s="211"/>
      <c r="BL11" s="211"/>
      <c r="BM11" s="211"/>
      <c r="BN11" s="211"/>
      <c r="BO11" s="211"/>
      <c r="BP11" s="211"/>
      <c r="BQ11" s="216">
        <v>5</v>
      </c>
      <c r="BR11" s="217"/>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12"/>
    </row>
    <row r="12" spans="1:131" s="213" customFormat="1" ht="26.25" customHeight="1" x14ac:dyDescent="0.15">
      <c r="A12" s="216">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78"/>
      <c r="AL12" s="779"/>
      <c r="AM12" s="779"/>
      <c r="AN12" s="779"/>
      <c r="AO12" s="779"/>
      <c r="AP12" s="779"/>
      <c r="AQ12" s="779"/>
      <c r="AR12" s="779"/>
      <c r="AS12" s="779"/>
      <c r="AT12" s="779"/>
      <c r="AU12" s="780"/>
      <c r="AV12" s="780"/>
      <c r="AW12" s="780"/>
      <c r="AX12" s="780"/>
      <c r="AY12" s="781"/>
      <c r="AZ12" s="210"/>
      <c r="BA12" s="210"/>
      <c r="BB12" s="210"/>
      <c r="BC12" s="210"/>
      <c r="BD12" s="210"/>
      <c r="BE12" s="211"/>
      <c r="BF12" s="211"/>
      <c r="BG12" s="211"/>
      <c r="BH12" s="211"/>
      <c r="BI12" s="211"/>
      <c r="BJ12" s="211"/>
      <c r="BK12" s="211"/>
      <c r="BL12" s="211"/>
      <c r="BM12" s="211"/>
      <c r="BN12" s="211"/>
      <c r="BO12" s="211"/>
      <c r="BP12" s="211"/>
      <c r="BQ12" s="216">
        <v>6</v>
      </c>
      <c r="BR12" s="217"/>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12"/>
    </row>
    <row r="13" spans="1:131" s="213" customFormat="1" ht="26.25" customHeight="1" x14ac:dyDescent="0.15">
      <c r="A13" s="216">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210"/>
      <c r="BA13" s="210"/>
      <c r="BB13" s="210"/>
      <c r="BC13" s="210"/>
      <c r="BD13" s="210"/>
      <c r="BE13" s="211"/>
      <c r="BF13" s="211"/>
      <c r="BG13" s="211"/>
      <c r="BH13" s="211"/>
      <c r="BI13" s="211"/>
      <c r="BJ13" s="211"/>
      <c r="BK13" s="211"/>
      <c r="BL13" s="211"/>
      <c r="BM13" s="211"/>
      <c r="BN13" s="211"/>
      <c r="BO13" s="211"/>
      <c r="BP13" s="211"/>
      <c r="BQ13" s="216">
        <v>7</v>
      </c>
      <c r="BR13" s="217"/>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12"/>
    </row>
    <row r="14" spans="1:131" s="213" customFormat="1" ht="26.25" customHeight="1" x14ac:dyDescent="0.15">
      <c r="A14" s="216">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210"/>
      <c r="BA14" s="210"/>
      <c r="BB14" s="210"/>
      <c r="BC14" s="210"/>
      <c r="BD14" s="210"/>
      <c r="BE14" s="211"/>
      <c r="BF14" s="211"/>
      <c r="BG14" s="211"/>
      <c r="BH14" s="211"/>
      <c r="BI14" s="211"/>
      <c r="BJ14" s="211"/>
      <c r="BK14" s="211"/>
      <c r="BL14" s="211"/>
      <c r="BM14" s="211"/>
      <c r="BN14" s="211"/>
      <c r="BO14" s="211"/>
      <c r="BP14" s="211"/>
      <c r="BQ14" s="216">
        <v>8</v>
      </c>
      <c r="BR14" s="217"/>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12"/>
    </row>
    <row r="15" spans="1:131" s="213" customFormat="1" ht="26.25" customHeight="1" x14ac:dyDescent="0.15">
      <c r="A15" s="216">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210"/>
      <c r="BA15" s="210"/>
      <c r="BB15" s="210"/>
      <c r="BC15" s="210"/>
      <c r="BD15" s="210"/>
      <c r="BE15" s="211"/>
      <c r="BF15" s="211"/>
      <c r="BG15" s="211"/>
      <c r="BH15" s="211"/>
      <c r="BI15" s="211"/>
      <c r="BJ15" s="211"/>
      <c r="BK15" s="211"/>
      <c r="BL15" s="211"/>
      <c r="BM15" s="211"/>
      <c r="BN15" s="211"/>
      <c r="BO15" s="211"/>
      <c r="BP15" s="211"/>
      <c r="BQ15" s="216">
        <v>9</v>
      </c>
      <c r="BR15" s="217"/>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12"/>
    </row>
    <row r="16" spans="1:131" s="213" customFormat="1" ht="26.25" customHeight="1" x14ac:dyDescent="0.15">
      <c r="A16" s="216">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210"/>
      <c r="BA16" s="210"/>
      <c r="BB16" s="210"/>
      <c r="BC16" s="210"/>
      <c r="BD16" s="210"/>
      <c r="BE16" s="211"/>
      <c r="BF16" s="211"/>
      <c r="BG16" s="211"/>
      <c r="BH16" s="211"/>
      <c r="BI16" s="211"/>
      <c r="BJ16" s="211"/>
      <c r="BK16" s="211"/>
      <c r="BL16" s="211"/>
      <c r="BM16" s="211"/>
      <c r="BN16" s="211"/>
      <c r="BO16" s="211"/>
      <c r="BP16" s="211"/>
      <c r="BQ16" s="216">
        <v>10</v>
      </c>
      <c r="BR16" s="217"/>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12"/>
    </row>
    <row r="17" spans="1:131" s="213" customFormat="1" ht="26.25" customHeight="1" x14ac:dyDescent="0.15">
      <c r="A17" s="216">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210"/>
      <c r="BA17" s="210"/>
      <c r="BB17" s="210"/>
      <c r="BC17" s="210"/>
      <c r="BD17" s="210"/>
      <c r="BE17" s="211"/>
      <c r="BF17" s="211"/>
      <c r="BG17" s="211"/>
      <c r="BH17" s="211"/>
      <c r="BI17" s="211"/>
      <c r="BJ17" s="211"/>
      <c r="BK17" s="211"/>
      <c r="BL17" s="211"/>
      <c r="BM17" s="211"/>
      <c r="BN17" s="211"/>
      <c r="BO17" s="211"/>
      <c r="BP17" s="211"/>
      <c r="BQ17" s="216">
        <v>11</v>
      </c>
      <c r="BR17" s="217"/>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12"/>
    </row>
    <row r="18" spans="1:131" s="213" customFormat="1" ht="26.25" customHeight="1" x14ac:dyDescent="0.15">
      <c r="A18" s="216">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210"/>
      <c r="BA18" s="210"/>
      <c r="BB18" s="210"/>
      <c r="BC18" s="210"/>
      <c r="BD18" s="210"/>
      <c r="BE18" s="211"/>
      <c r="BF18" s="211"/>
      <c r="BG18" s="211"/>
      <c r="BH18" s="211"/>
      <c r="BI18" s="211"/>
      <c r="BJ18" s="211"/>
      <c r="BK18" s="211"/>
      <c r="BL18" s="211"/>
      <c r="BM18" s="211"/>
      <c r="BN18" s="211"/>
      <c r="BO18" s="211"/>
      <c r="BP18" s="211"/>
      <c r="BQ18" s="216">
        <v>12</v>
      </c>
      <c r="BR18" s="217"/>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12"/>
    </row>
    <row r="19" spans="1:131" s="213" customFormat="1" ht="26.25" customHeight="1" x14ac:dyDescent="0.15">
      <c r="A19" s="216">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210"/>
      <c r="BA19" s="210"/>
      <c r="BB19" s="210"/>
      <c r="BC19" s="210"/>
      <c r="BD19" s="210"/>
      <c r="BE19" s="211"/>
      <c r="BF19" s="211"/>
      <c r="BG19" s="211"/>
      <c r="BH19" s="211"/>
      <c r="BI19" s="211"/>
      <c r="BJ19" s="211"/>
      <c r="BK19" s="211"/>
      <c r="BL19" s="211"/>
      <c r="BM19" s="211"/>
      <c r="BN19" s="211"/>
      <c r="BO19" s="211"/>
      <c r="BP19" s="211"/>
      <c r="BQ19" s="216">
        <v>13</v>
      </c>
      <c r="BR19" s="217"/>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12"/>
    </row>
    <row r="20" spans="1:131" s="213" customFormat="1" ht="26.25" customHeight="1" x14ac:dyDescent="0.15">
      <c r="A20" s="216">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210"/>
      <c r="BA20" s="210"/>
      <c r="BB20" s="210"/>
      <c r="BC20" s="210"/>
      <c r="BD20" s="210"/>
      <c r="BE20" s="211"/>
      <c r="BF20" s="211"/>
      <c r="BG20" s="211"/>
      <c r="BH20" s="211"/>
      <c r="BI20" s="211"/>
      <c r="BJ20" s="211"/>
      <c r="BK20" s="211"/>
      <c r="BL20" s="211"/>
      <c r="BM20" s="211"/>
      <c r="BN20" s="211"/>
      <c r="BO20" s="211"/>
      <c r="BP20" s="211"/>
      <c r="BQ20" s="216">
        <v>14</v>
      </c>
      <c r="BR20" s="217"/>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12"/>
    </row>
    <row r="21" spans="1:131" s="213" customFormat="1" ht="26.25" customHeight="1" thickBot="1" x14ac:dyDescent="0.2">
      <c r="A21" s="216">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210"/>
      <c r="BA21" s="210"/>
      <c r="BB21" s="210"/>
      <c r="BC21" s="210"/>
      <c r="BD21" s="210"/>
      <c r="BE21" s="211"/>
      <c r="BF21" s="211"/>
      <c r="BG21" s="211"/>
      <c r="BH21" s="211"/>
      <c r="BI21" s="211"/>
      <c r="BJ21" s="211"/>
      <c r="BK21" s="211"/>
      <c r="BL21" s="211"/>
      <c r="BM21" s="211"/>
      <c r="BN21" s="211"/>
      <c r="BO21" s="211"/>
      <c r="BP21" s="211"/>
      <c r="BQ21" s="216">
        <v>15</v>
      </c>
      <c r="BR21" s="217"/>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12"/>
    </row>
    <row r="22" spans="1:131" s="213" customFormat="1" ht="26.25" customHeight="1" x14ac:dyDescent="0.15">
      <c r="A22" s="216">
        <v>16</v>
      </c>
      <c r="B22" s="789"/>
      <c r="C22" s="790"/>
      <c r="D22" s="790"/>
      <c r="E22" s="790"/>
      <c r="F22" s="790"/>
      <c r="G22" s="790"/>
      <c r="H22" s="790"/>
      <c r="I22" s="790"/>
      <c r="J22" s="790"/>
      <c r="K22" s="790"/>
      <c r="L22" s="790"/>
      <c r="M22" s="790"/>
      <c r="N22" s="790"/>
      <c r="O22" s="790"/>
      <c r="P22" s="791"/>
      <c r="Q22" s="808"/>
      <c r="R22" s="809"/>
      <c r="S22" s="809"/>
      <c r="T22" s="809"/>
      <c r="U22" s="809"/>
      <c r="V22" s="809"/>
      <c r="W22" s="809"/>
      <c r="X22" s="809"/>
      <c r="Y22" s="809"/>
      <c r="Z22" s="809"/>
      <c r="AA22" s="809"/>
      <c r="AB22" s="809"/>
      <c r="AC22" s="809"/>
      <c r="AD22" s="809"/>
      <c r="AE22" s="810"/>
      <c r="AF22" s="795"/>
      <c r="AG22" s="796"/>
      <c r="AH22" s="796"/>
      <c r="AI22" s="796"/>
      <c r="AJ22" s="797"/>
      <c r="AK22" s="811"/>
      <c r="AL22" s="812"/>
      <c r="AM22" s="812"/>
      <c r="AN22" s="812"/>
      <c r="AO22" s="812"/>
      <c r="AP22" s="812"/>
      <c r="AQ22" s="812"/>
      <c r="AR22" s="812"/>
      <c r="AS22" s="812"/>
      <c r="AT22" s="812"/>
      <c r="AU22" s="813"/>
      <c r="AV22" s="813"/>
      <c r="AW22" s="813"/>
      <c r="AX22" s="813"/>
      <c r="AY22" s="814"/>
      <c r="AZ22" s="815" t="s">
        <v>320</v>
      </c>
      <c r="BA22" s="815"/>
      <c r="BB22" s="815"/>
      <c r="BC22" s="815"/>
      <c r="BD22" s="816"/>
      <c r="BE22" s="211"/>
      <c r="BF22" s="211"/>
      <c r="BG22" s="211"/>
      <c r="BH22" s="211"/>
      <c r="BI22" s="211"/>
      <c r="BJ22" s="211"/>
      <c r="BK22" s="211"/>
      <c r="BL22" s="211"/>
      <c r="BM22" s="211"/>
      <c r="BN22" s="211"/>
      <c r="BO22" s="211"/>
      <c r="BP22" s="211"/>
      <c r="BQ22" s="216">
        <v>16</v>
      </c>
      <c r="BR22" s="217"/>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12"/>
    </row>
    <row r="23" spans="1:131" s="213" customFormat="1" ht="26.25" customHeight="1" thickBot="1" x14ac:dyDescent="0.2">
      <c r="A23" s="218" t="s">
        <v>321</v>
      </c>
      <c r="B23" s="798" t="s">
        <v>322</v>
      </c>
      <c r="C23" s="799"/>
      <c r="D23" s="799"/>
      <c r="E23" s="799"/>
      <c r="F23" s="799"/>
      <c r="G23" s="799"/>
      <c r="H23" s="799"/>
      <c r="I23" s="799"/>
      <c r="J23" s="799"/>
      <c r="K23" s="799"/>
      <c r="L23" s="799"/>
      <c r="M23" s="799"/>
      <c r="N23" s="799"/>
      <c r="O23" s="799"/>
      <c r="P23" s="800"/>
      <c r="Q23" s="801">
        <v>24135.124</v>
      </c>
      <c r="R23" s="802"/>
      <c r="S23" s="802"/>
      <c r="T23" s="802"/>
      <c r="U23" s="802"/>
      <c r="V23" s="802">
        <v>23054.755000000001</v>
      </c>
      <c r="W23" s="802"/>
      <c r="X23" s="802"/>
      <c r="Y23" s="802"/>
      <c r="Z23" s="802"/>
      <c r="AA23" s="802">
        <v>1080.3689999999999</v>
      </c>
      <c r="AB23" s="802"/>
      <c r="AC23" s="802"/>
      <c r="AD23" s="802"/>
      <c r="AE23" s="803"/>
      <c r="AF23" s="804">
        <v>943</v>
      </c>
      <c r="AG23" s="802"/>
      <c r="AH23" s="802"/>
      <c r="AI23" s="802"/>
      <c r="AJ23" s="805"/>
      <c r="AK23" s="806"/>
      <c r="AL23" s="807"/>
      <c r="AM23" s="807"/>
      <c r="AN23" s="807"/>
      <c r="AO23" s="807"/>
      <c r="AP23" s="802">
        <v>22792</v>
      </c>
      <c r="AQ23" s="802"/>
      <c r="AR23" s="802"/>
      <c r="AS23" s="802"/>
      <c r="AT23" s="802"/>
      <c r="AU23" s="818"/>
      <c r="AV23" s="818"/>
      <c r="AW23" s="818"/>
      <c r="AX23" s="818"/>
      <c r="AY23" s="819"/>
      <c r="AZ23" s="820" t="s">
        <v>323</v>
      </c>
      <c r="BA23" s="821"/>
      <c r="BB23" s="821"/>
      <c r="BC23" s="821"/>
      <c r="BD23" s="822"/>
      <c r="BE23" s="211"/>
      <c r="BF23" s="211"/>
      <c r="BG23" s="211"/>
      <c r="BH23" s="211"/>
      <c r="BI23" s="211"/>
      <c r="BJ23" s="211"/>
      <c r="BK23" s="211"/>
      <c r="BL23" s="211"/>
      <c r="BM23" s="211"/>
      <c r="BN23" s="211"/>
      <c r="BO23" s="211"/>
      <c r="BP23" s="211"/>
      <c r="BQ23" s="216">
        <v>17</v>
      </c>
      <c r="BR23" s="217"/>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12"/>
    </row>
    <row r="24" spans="1:131" s="213" customFormat="1" ht="26.25" customHeight="1" x14ac:dyDescent="0.15">
      <c r="A24" s="817" t="s">
        <v>324</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10"/>
      <c r="BA24" s="210"/>
      <c r="BB24" s="210"/>
      <c r="BC24" s="210"/>
      <c r="BD24" s="210"/>
      <c r="BE24" s="211"/>
      <c r="BF24" s="211"/>
      <c r="BG24" s="211"/>
      <c r="BH24" s="211"/>
      <c r="BI24" s="211"/>
      <c r="BJ24" s="211"/>
      <c r="BK24" s="211"/>
      <c r="BL24" s="211"/>
      <c r="BM24" s="211"/>
      <c r="BN24" s="211"/>
      <c r="BO24" s="211"/>
      <c r="BP24" s="211"/>
      <c r="BQ24" s="216">
        <v>18</v>
      </c>
      <c r="BR24" s="217"/>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12"/>
    </row>
    <row r="25" spans="1:131" ht="26.25" customHeight="1" thickBot="1" x14ac:dyDescent="0.2">
      <c r="A25" s="734" t="s">
        <v>325</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10"/>
      <c r="BK25" s="210"/>
      <c r="BL25" s="210"/>
      <c r="BM25" s="210"/>
      <c r="BN25" s="210"/>
      <c r="BO25" s="219"/>
      <c r="BP25" s="219"/>
      <c r="BQ25" s="216">
        <v>19</v>
      </c>
      <c r="BR25" s="217"/>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08"/>
    </row>
    <row r="26" spans="1:131" ht="26.25" customHeight="1" x14ac:dyDescent="0.15">
      <c r="A26" s="736" t="s">
        <v>302</v>
      </c>
      <c r="B26" s="737"/>
      <c r="C26" s="737"/>
      <c r="D26" s="737"/>
      <c r="E26" s="737"/>
      <c r="F26" s="737"/>
      <c r="G26" s="737"/>
      <c r="H26" s="737"/>
      <c r="I26" s="737"/>
      <c r="J26" s="737"/>
      <c r="K26" s="737"/>
      <c r="L26" s="737"/>
      <c r="M26" s="737"/>
      <c r="N26" s="737"/>
      <c r="O26" s="737"/>
      <c r="P26" s="738"/>
      <c r="Q26" s="742" t="s">
        <v>326</v>
      </c>
      <c r="R26" s="743"/>
      <c r="S26" s="743"/>
      <c r="T26" s="743"/>
      <c r="U26" s="744"/>
      <c r="V26" s="742" t="s">
        <v>327</v>
      </c>
      <c r="W26" s="743"/>
      <c r="X26" s="743"/>
      <c r="Y26" s="743"/>
      <c r="Z26" s="744"/>
      <c r="AA26" s="742" t="s">
        <v>328</v>
      </c>
      <c r="AB26" s="743"/>
      <c r="AC26" s="743"/>
      <c r="AD26" s="743"/>
      <c r="AE26" s="743"/>
      <c r="AF26" s="823" t="s">
        <v>329</v>
      </c>
      <c r="AG26" s="824"/>
      <c r="AH26" s="824"/>
      <c r="AI26" s="824"/>
      <c r="AJ26" s="825"/>
      <c r="AK26" s="743" t="s">
        <v>330</v>
      </c>
      <c r="AL26" s="743"/>
      <c r="AM26" s="743"/>
      <c r="AN26" s="743"/>
      <c r="AO26" s="744"/>
      <c r="AP26" s="742" t="s">
        <v>331</v>
      </c>
      <c r="AQ26" s="743"/>
      <c r="AR26" s="743"/>
      <c r="AS26" s="743"/>
      <c r="AT26" s="744"/>
      <c r="AU26" s="742" t="s">
        <v>332</v>
      </c>
      <c r="AV26" s="743"/>
      <c r="AW26" s="743"/>
      <c r="AX26" s="743"/>
      <c r="AY26" s="744"/>
      <c r="AZ26" s="742" t="s">
        <v>333</v>
      </c>
      <c r="BA26" s="743"/>
      <c r="BB26" s="743"/>
      <c r="BC26" s="743"/>
      <c r="BD26" s="744"/>
      <c r="BE26" s="742" t="s">
        <v>309</v>
      </c>
      <c r="BF26" s="743"/>
      <c r="BG26" s="743"/>
      <c r="BH26" s="743"/>
      <c r="BI26" s="749"/>
      <c r="BJ26" s="210"/>
      <c r="BK26" s="210"/>
      <c r="BL26" s="210"/>
      <c r="BM26" s="210"/>
      <c r="BN26" s="210"/>
      <c r="BO26" s="219"/>
      <c r="BP26" s="219"/>
      <c r="BQ26" s="216">
        <v>20</v>
      </c>
      <c r="BR26" s="217"/>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08"/>
    </row>
    <row r="27" spans="1:131" ht="26.25" customHeight="1" thickBot="1" x14ac:dyDescent="0.2">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10"/>
      <c r="BK27" s="210"/>
      <c r="BL27" s="210"/>
      <c r="BM27" s="210"/>
      <c r="BN27" s="210"/>
      <c r="BO27" s="219"/>
      <c r="BP27" s="219"/>
      <c r="BQ27" s="216">
        <v>21</v>
      </c>
      <c r="BR27" s="217"/>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08"/>
    </row>
    <row r="28" spans="1:131" ht="26.25" customHeight="1" thickTop="1" x14ac:dyDescent="0.15">
      <c r="A28" s="220">
        <v>1</v>
      </c>
      <c r="B28" s="758" t="s">
        <v>334</v>
      </c>
      <c r="C28" s="759"/>
      <c r="D28" s="759"/>
      <c r="E28" s="759"/>
      <c r="F28" s="759"/>
      <c r="G28" s="759"/>
      <c r="H28" s="759"/>
      <c r="I28" s="759"/>
      <c r="J28" s="759"/>
      <c r="K28" s="759"/>
      <c r="L28" s="759"/>
      <c r="M28" s="759"/>
      <c r="N28" s="759"/>
      <c r="O28" s="759"/>
      <c r="P28" s="760"/>
      <c r="Q28" s="831">
        <v>5649.893</v>
      </c>
      <c r="R28" s="832"/>
      <c r="S28" s="832"/>
      <c r="T28" s="832"/>
      <c r="U28" s="832"/>
      <c r="V28" s="832">
        <v>5444.7759999999998</v>
      </c>
      <c r="W28" s="832"/>
      <c r="X28" s="832"/>
      <c r="Y28" s="832"/>
      <c r="Z28" s="832"/>
      <c r="AA28" s="832">
        <v>205.11699999999999</v>
      </c>
      <c r="AB28" s="832"/>
      <c r="AC28" s="832"/>
      <c r="AD28" s="832"/>
      <c r="AE28" s="833"/>
      <c r="AF28" s="834">
        <v>205</v>
      </c>
      <c r="AG28" s="832"/>
      <c r="AH28" s="832"/>
      <c r="AI28" s="832"/>
      <c r="AJ28" s="835"/>
      <c r="AK28" s="836">
        <v>384.75199700000002</v>
      </c>
      <c r="AL28" s="837"/>
      <c r="AM28" s="837"/>
      <c r="AN28" s="837"/>
      <c r="AO28" s="837"/>
      <c r="AP28" s="837" t="s">
        <v>450</v>
      </c>
      <c r="AQ28" s="837"/>
      <c r="AR28" s="837"/>
      <c r="AS28" s="837"/>
      <c r="AT28" s="837"/>
      <c r="AU28" s="837" t="s">
        <v>450</v>
      </c>
      <c r="AV28" s="837"/>
      <c r="AW28" s="837"/>
      <c r="AX28" s="837"/>
      <c r="AY28" s="837"/>
      <c r="AZ28" s="838"/>
      <c r="BA28" s="838"/>
      <c r="BB28" s="838"/>
      <c r="BC28" s="838"/>
      <c r="BD28" s="838"/>
      <c r="BE28" s="829"/>
      <c r="BF28" s="829"/>
      <c r="BG28" s="829"/>
      <c r="BH28" s="829"/>
      <c r="BI28" s="830"/>
      <c r="BJ28" s="210"/>
      <c r="BK28" s="210"/>
      <c r="BL28" s="210"/>
      <c r="BM28" s="210"/>
      <c r="BN28" s="210"/>
      <c r="BO28" s="219"/>
      <c r="BP28" s="219"/>
      <c r="BQ28" s="216">
        <v>22</v>
      </c>
      <c r="BR28" s="217"/>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08"/>
    </row>
    <row r="29" spans="1:131" ht="26.25" customHeight="1" x14ac:dyDescent="0.15">
      <c r="A29" s="220">
        <v>2</v>
      </c>
      <c r="B29" s="789" t="s">
        <v>335</v>
      </c>
      <c r="C29" s="790"/>
      <c r="D29" s="790"/>
      <c r="E29" s="790"/>
      <c r="F29" s="790"/>
      <c r="G29" s="790"/>
      <c r="H29" s="790"/>
      <c r="I29" s="790"/>
      <c r="J29" s="790"/>
      <c r="K29" s="790"/>
      <c r="L29" s="790"/>
      <c r="M29" s="790"/>
      <c r="N29" s="790"/>
      <c r="O29" s="790"/>
      <c r="P29" s="791"/>
      <c r="Q29" s="792">
        <v>5353.6959999999999</v>
      </c>
      <c r="R29" s="793"/>
      <c r="S29" s="793"/>
      <c r="T29" s="793"/>
      <c r="U29" s="793"/>
      <c r="V29" s="793">
        <v>5114.3779999999997</v>
      </c>
      <c r="W29" s="793"/>
      <c r="X29" s="793"/>
      <c r="Y29" s="793"/>
      <c r="Z29" s="793"/>
      <c r="AA29" s="793">
        <v>239.31800000000001</v>
      </c>
      <c r="AB29" s="793"/>
      <c r="AC29" s="793"/>
      <c r="AD29" s="793"/>
      <c r="AE29" s="794"/>
      <c r="AF29" s="795">
        <v>239</v>
      </c>
      <c r="AG29" s="796"/>
      <c r="AH29" s="796"/>
      <c r="AI29" s="796"/>
      <c r="AJ29" s="797"/>
      <c r="AK29" s="843">
        <v>793.91168500000003</v>
      </c>
      <c r="AL29" s="839"/>
      <c r="AM29" s="839"/>
      <c r="AN29" s="839"/>
      <c r="AO29" s="839"/>
      <c r="AP29" s="839" t="s">
        <v>450</v>
      </c>
      <c r="AQ29" s="839"/>
      <c r="AR29" s="839"/>
      <c r="AS29" s="839"/>
      <c r="AT29" s="839"/>
      <c r="AU29" s="839" t="s">
        <v>450</v>
      </c>
      <c r="AV29" s="839"/>
      <c r="AW29" s="839"/>
      <c r="AX29" s="839"/>
      <c r="AY29" s="839"/>
      <c r="AZ29" s="840"/>
      <c r="BA29" s="840"/>
      <c r="BB29" s="840"/>
      <c r="BC29" s="840"/>
      <c r="BD29" s="840"/>
      <c r="BE29" s="841"/>
      <c r="BF29" s="841"/>
      <c r="BG29" s="841"/>
      <c r="BH29" s="841"/>
      <c r="BI29" s="842"/>
      <c r="BJ29" s="210"/>
      <c r="BK29" s="210"/>
      <c r="BL29" s="210"/>
      <c r="BM29" s="210"/>
      <c r="BN29" s="210"/>
      <c r="BO29" s="219"/>
      <c r="BP29" s="219"/>
      <c r="BQ29" s="216">
        <v>23</v>
      </c>
      <c r="BR29" s="217"/>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08"/>
    </row>
    <row r="30" spans="1:131" ht="26.25" customHeight="1" x14ac:dyDescent="0.15">
      <c r="A30" s="220">
        <v>3</v>
      </c>
      <c r="B30" s="789" t="s">
        <v>336</v>
      </c>
      <c r="C30" s="790"/>
      <c r="D30" s="790"/>
      <c r="E30" s="790"/>
      <c r="F30" s="790"/>
      <c r="G30" s="790"/>
      <c r="H30" s="790"/>
      <c r="I30" s="790"/>
      <c r="J30" s="790"/>
      <c r="K30" s="790"/>
      <c r="L30" s="790"/>
      <c r="M30" s="790"/>
      <c r="N30" s="790"/>
      <c r="O30" s="790"/>
      <c r="P30" s="791"/>
      <c r="Q30" s="792">
        <v>1071.6300000000001</v>
      </c>
      <c r="R30" s="793"/>
      <c r="S30" s="793"/>
      <c r="T30" s="793"/>
      <c r="U30" s="793"/>
      <c r="V30" s="793">
        <v>1070.2439999999999</v>
      </c>
      <c r="W30" s="793"/>
      <c r="X30" s="793"/>
      <c r="Y30" s="793"/>
      <c r="Z30" s="793"/>
      <c r="AA30" s="793">
        <v>1.3859999999999999</v>
      </c>
      <c r="AB30" s="793"/>
      <c r="AC30" s="793"/>
      <c r="AD30" s="793"/>
      <c r="AE30" s="794"/>
      <c r="AF30" s="795">
        <v>1</v>
      </c>
      <c r="AG30" s="796"/>
      <c r="AH30" s="796"/>
      <c r="AI30" s="796"/>
      <c r="AJ30" s="797"/>
      <c r="AK30" s="843">
        <v>216.674183</v>
      </c>
      <c r="AL30" s="839"/>
      <c r="AM30" s="839"/>
      <c r="AN30" s="839"/>
      <c r="AO30" s="839"/>
      <c r="AP30" s="839" t="s">
        <v>450</v>
      </c>
      <c r="AQ30" s="839"/>
      <c r="AR30" s="839"/>
      <c r="AS30" s="839"/>
      <c r="AT30" s="839"/>
      <c r="AU30" s="839" t="s">
        <v>450</v>
      </c>
      <c r="AV30" s="839"/>
      <c r="AW30" s="839"/>
      <c r="AX30" s="839"/>
      <c r="AY30" s="839"/>
      <c r="AZ30" s="840"/>
      <c r="BA30" s="840"/>
      <c r="BB30" s="840"/>
      <c r="BC30" s="840"/>
      <c r="BD30" s="840"/>
      <c r="BE30" s="841"/>
      <c r="BF30" s="841"/>
      <c r="BG30" s="841"/>
      <c r="BH30" s="841"/>
      <c r="BI30" s="842"/>
      <c r="BJ30" s="210"/>
      <c r="BK30" s="210"/>
      <c r="BL30" s="210"/>
      <c r="BM30" s="210"/>
      <c r="BN30" s="210"/>
      <c r="BO30" s="219"/>
      <c r="BP30" s="219"/>
      <c r="BQ30" s="216">
        <v>24</v>
      </c>
      <c r="BR30" s="217"/>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08"/>
    </row>
    <row r="31" spans="1:131" ht="26.25" customHeight="1" x14ac:dyDescent="0.15">
      <c r="A31" s="220">
        <v>4</v>
      </c>
      <c r="B31" s="789" t="s">
        <v>337</v>
      </c>
      <c r="C31" s="790"/>
      <c r="D31" s="790"/>
      <c r="E31" s="790"/>
      <c r="F31" s="790"/>
      <c r="G31" s="790"/>
      <c r="H31" s="790"/>
      <c r="I31" s="790"/>
      <c r="J31" s="790"/>
      <c r="K31" s="790"/>
      <c r="L31" s="790"/>
      <c r="M31" s="790"/>
      <c r="N31" s="790"/>
      <c r="O31" s="790"/>
      <c r="P31" s="791"/>
      <c r="Q31" s="792">
        <v>1219.1300000000001</v>
      </c>
      <c r="R31" s="793"/>
      <c r="S31" s="793"/>
      <c r="T31" s="793"/>
      <c r="U31" s="793"/>
      <c r="V31" s="793">
        <v>1010.172</v>
      </c>
      <c r="W31" s="793"/>
      <c r="X31" s="793"/>
      <c r="Y31" s="793"/>
      <c r="Z31" s="793"/>
      <c r="AA31" s="793">
        <f>208.958+0</f>
        <v>208.958</v>
      </c>
      <c r="AB31" s="793"/>
      <c r="AC31" s="793"/>
      <c r="AD31" s="793"/>
      <c r="AE31" s="794"/>
      <c r="AF31" s="795">
        <v>1695</v>
      </c>
      <c r="AG31" s="796"/>
      <c r="AH31" s="796"/>
      <c r="AI31" s="796"/>
      <c r="AJ31" s="797"/>
      <c r="AK31" s="843">
        <v>29.751999999999999</v>
      </c>
      <c r="AL31" s="839"/>
      <c r="AM31" s="839"/>
      <c r="AN31" s="839"/>
      <c r="AO31" s="839"/>
      <c r="AP31" s="839">
        <v>5158.027</v>
      </c>
      <c r="AQ31" s="839"/>
      <c r="AR31" s="839"/>
      <c r="AS31" s="839"/>
      <c r="AT31" s="839"/>
      <c r="AU31" s="839">
        <v>206.321</v>
      </c>
      <c r="AV31" s="839"/>
      <c r="AW31" s="839"/>
      <c r="AX31" s="839"/>
      <c r="AY31" s="839"/>
      <c r="AZ31" s="840"/>
      <c r="BA31" s="840"/>
      <c r="BB31" s="840"/>
      <c r="BC31" s="840"/>
      <c r="BD31" s="840"/>
      <c r="BE31" s="841" t="s">
        <v>338</v>
      </c>
      <c r="BF31" s="841"/>
      <c r="BG31" s="841"/>
      <c r="BH31" s="841"/>
      <c r="BI31" s="842"/>
      <c r="BJ31" s="210"/>
      <c r="BK31" s="210"/>
      <c r="BL31" s="210"/>
      <c r="BM31" s="210"/>
      <c r="BN31" s="210"/>
      <c r="BO31" s="219"/>
      <c r="BP31" s="219"/>
      <c r="BQ31" s="216">
        <v>25</v>
      </c>
      <c r="BR31" s="217"/>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08"/>
    </row>
    <row r="32" spans="1:131" ht="26.25" customHeight="1" x14ac:dyDescent="0.15">
      <c r="A32" s="220">
        <v>5</v>
      </c>
      <c r="B32" s="789" t="s">
        <v>339</v>
      </c>
      <c r="C32" s="790"/>
      <c r="D32" s="790"/>
      <c r="E32" s="790"/>
      <c r="F32" s="790"/>
      <c r="G32" s="790"/>
      <c r="H32" s="790"/>
      <c r="I32" s="790"/>
      <c r="J32" s="790"/>
      <c r="K32" s="790"/>
      <c r="L32" s="790"/>
      <c r="M32" s="790"/>
      <c r="N32" s="790"/>
      <c r="O32" s="790"/>
      <c r="P32" s="791"/>
      <c r="Q32" s="792">
        <v>6893.8490000000002</v>
      </c>
      <c r="R32" s="793"/>
      <c r="S32" s="793"/>
      <c r="T32" s="793"/>
      <c r="U32" s="793"/>
      <c r="V32" s="793">
        <v>6747.0060000000003</v>
      </c>
      <c r="W32" s="793"/>
      <c r="X32" s="793"/>
      <c r="Y32" s="793"/>
      <c r="Z32" s="793"/>
      <c r="AA32" s="793">
        <v>146.84299999999999</v>
      </c>
      <c r="AB32" s="793"/>
      <c r="AC32" s="793"/>
      <c r="AD32" s="793"/>
      <c r="AE32" s="794"/>
      <c r="AF32" s="795">
        <v>4562</v>
      </c>
      <c r="AG32" s="796"/>
      <c r="AH32" s="796"/>
      <c r="AI32" s="796"/>
      <c r="AJ32" s="797"/>
      <c r="AK32" s="843">
        <v>646.85299999999995</v>
      </c>
      <c r="AL32" s="839"/>
      <c r="AM32" s="839"/>
      <c r="AN32" s="839"/>
      <c r="AO32" s="839"/>
      <c r="AP32" s="839">
        <v>7663.5510000000004</v>
      </c>
      <c r="AQ32" s="839"/>
      <c r="AR32" s="839"/>
      <c r="AS32" s="839"/>
      <c r="AT32" s="839"/>
      <c r="AU32" s="839">
        <v>4567.4759999999997</v>
      </c>
      <c r="AV32" s="839"/>
      <c r="AW32" s="839"/>
      <c r="AX32" s="839"/>
      <c r="AY32" s="839"/>
      <c r="AZ32" s="840"/>
      <c r="BA32" s="840"/>
      <c r="BB32" s="840"/>
      <c r="BC32" s="840"/>
      <c r="BD32" s="840"/>
      <c r="BE32" s="841" t="s">
        <v>338</v>
      </c>
      <c r="BF32" s="841"/>
      <c r="BG32" s="841"/>
      <c r="BH32" s="841"/>
      <c r="BI32" s="842"/>
      <c r="BJ32" s="210"/>
      <c r="BK32" s="210"/>
      <c r="BL32" s="210"/>
      <c r="BM32" s="210"/>
      <c r="BN32" s="210"/>
      <c r="BO32" s="219"/>
      <c r="BP32" s="219"/>
      <c r="BQ32" s="216">
        <v>26</v>
      </c>
      <c r="BR32" s="217"/>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08"/>
    </row>
    <row r="33" spans="1:131" ht="26.25" customHeight="1" x14ac:dyDescent="0.15">
      <c r="A33" s="220">
        <v>6</v>
      </c>
      <c r="B33" s="789" t="s">
        <v>340</v>
      </c>
      <c r="C33" s="790"/>
      <c r="D33" s="790"/>
      <c r="E33" s="790"/>
      <c r="F33" s="790"/>
      <c r="G33" s="790"/>
      <c r="H33" s="790"/>
      <c r="I33" s="790"/>
      <c r="J33" s="790"/>
      <c r="K33" s="790"/>
      <c r="L33" s="790"/>
      <c r="M33" s="790"/>
      <c r="N33" s="790"/>
      <c r="O33" s="790"/>
      <c r="P33" s="791"/>
      <c r="Q33" s="792">
        <v>341.30099999999999</v>
      </c>
      <c r="R33" s="793"/>
      <c r="S33" s="793"/>
      <c r="T33" s="793"/>
      <c r="U33" s="793"/>
      <c r="V33" s="793">
        <v>418.35</v>
      </c>
      <c r="W33" s="793"/>
      <c r="X33" s="793"/>
      <c r="Y33" s="793"/>
      <c r="Z33" s="793"/>
      <c r="AA33" s="793">
        <v>-77.049000000000007</v>
      </c>
      <c r="AB33" s="793"/>
      <c r="AC33" s="793"/>
      <c r="AD33" s="793"/>
      <c r="AE33" s="794"/>
      <c r="AF33" s="795">
        <v>58</v>
      </c>
      <c r="AG33" s="796"/>
      <c r="AH33" s="796"/>
      <c r="AI33" s="796"/>
      <c r="AJ33" s="797"/>
      <c r="AK33" s="843">
        <v>66.981999999999999</v>
      </c>
      <c r="AL33" s="839"/>
      <c r="AM33" s="839"/>
      <c r="AN33" s="839"/>
      <c r="AO33" s="839"/>
      <c r="AP33" s="839">
        <v>373.23099999999999</v>
      </c>
      <c r="AQ33" s="839"/>
      <c r="AR33" s="839"/>
      <c r="AS33" s="839"/>
      <c r="AT33" s="839"/>
      <c r="AU33" s="839">
        <v>311.274</v>
      </c>
      <c r="AV33" s="839"/>
      <c r="AW33" s="839"/>
      <c r="AX33" s="839"/>
      <c r="AY33" s="839"/>
      <c r="AZ33" s="840"/>
      <c r="BA33" s="840"/>
      <c r="BB33" s="840"/>
      <c r="BC33" s="840"/>
      <c r="BD33" s="840"/>
      <c r="BE33" s="841" t="s">
        <v>338</v>
      </c>
      <c r="BF33" s="841"/>
      <c r="BG33" s="841"/>
      <c r="BH33" s="841"/>
      <c r="BI33" s="842"/>
      <c r="BJ33" s="210"/>
      <c r="BK33" s="210"/>
      <c r="BL33" s="210"/>
      <c r="BM33" s="210"/>
      <c r="BN33" s="210"/>
      <c r="BO33" s="219"/>
      <c r="BP33" s="219"/>
      <c r="BQ33" s="216">
        <v>27</v>
      </c>
      <c r="BR33" s="217"/>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08"/>
    </row>
    <row r="34" spans="1:131" ht="26.25" customHeight="1" x14ac:dyDescent="0.15">
      <c r="A34" s="220">
        <v>7</v>
      </c>
      <c r="B34" s="789" t="s">
        <v>341</v>
      </c>
      <c r="C34" s="790"/>
      <c r="D34" s="790"/>
      <c r="E34" s="790"/>
      <c r="F34" s="790"/>
      <c r="G34" s="790"/>
      <c r="H34" s="790"/>
      <c r="I34" s="790"/>
      <c r="J34" s="790"/>
      <c r="K34" s="790"/>
      <c r="L34" s="790"/>
      <c r="M34" s="790"/>
      <c r="N34" s="790"/>
      <c r="O34" s="790"/>
      <c r="P34" s="791"/>
      <c r="Q34" s="792">
        <v>1382.232</v>
      </c>
      <c r="R34" s="793"/>
      <c r="S34" s="793"/>
      <c r="T34" s="793"/>
      <c r="U34" s="793"/>
      <c r="V34" s="793">
        <v>1380.7729999999999</v>
      </c>
      <c r="W34" s="793"/>
      <c r="X34" s="793"/>
      <c r="Y34" s="793"/>
      <c r="Z34" s="793"/>
      <c r="AA34" s="793">
        <v>1.4590000000000001</v>
      </c>
      <c r="AB34" s="793"/>
      <c r="AC34" s="793"/>
      <c r="AD34" s="793"/>
      <c r="AE34" s="794"/>
      <c r="AF34" s="795">
        <v>255</v>
      </c>
      <c r="AG34" s="796"/>
      <c r="AH34" s="796"/>
      <c r="AI34" s="796"/>
      <c r="AJ34" s="797"/>
      <c r="AK34" s="843">
        <v>401.36500000000001</v>
      </c>
      <c r="AL34" s="839"/>
      <c r="AM34" s="839"/>
      <c r="AN34" s="839"/>
      <c r="AO34" s="839"/>
      <c r="AP34" s="839">
        <v>5034.5150000000003</v>
      </c>
      <c r="AQ34" s="839"/>
      <c r="AR34" s="839"/>
      <c r="AS34" s="839"/>
      <c r="AT34" s="839"/>
      <c r="AU34" s="839">
        <v>2914.9839999999999</v>
      </c>
      <c r="AV34" s="839"/>
      <c r="AW34" s="839"/>
      <c r="AX34" s="839"/>
      <c r="AY34" s="839"/>
      <c r="AZ34" s="840"/>
      <c r="BA34" s="840"/>
      <c r="BB34" s="840"/>
      <c r="BC34" s="840"/>
      <c r="BD34" s="840"/>
      <c r="BE34" s="841" t="s">
        <v>338</v>
      </c>
      <c r="BF34" s="841"/>
      <c r="BG34" s="841"/>
      <c r="BH34" s="841"/>
      <c r="BI34" s="842"/>
      <c r="BJ34" s="210"/>
      <c r="BK34" s="210"/>
      <c r="BL34" s="210"/>
      <c r="BM34" s="210"/>
      <c r="BN34" s="210"/>
      <c r="BO34" s="219"/>
      <c r="BP34" s="219"/>
      <c r="BQ34" s="216">
        <v>28</v>
      </c>
      <c r="BR34" s="217"/>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08"/>
    </row>
    <row r="35" spans="1:131" ht="26.25" customHeight="1" x14ac:dyDescent="0.15">
      <c r="A35" s="220">
        <v>8</v>
      </c>
      <c r="B35" s="789"/>
      <c r="C35" s="790"/>
      <c r="D35" s="790"/>
      <c r="E35" s="790"/>
      <c r="F35" s="790"/>
      <c r="G35" s="790"/>
      <c r="H35" s="790"/>
      <c r="I35" s="790"/>
      <c r="J35" s="790"/>
      <c r="K35" s="790"/>
      <c r="L35" s="790"/>
      <c r="M35" s="790"/>
      <c r="N35" s="790"/>
      <c r="O35" s="790"/>
      <c r="P35" s="791"/>
      <c r="Q35" s="792"/>
      <c r="R35" s="793"/>
      <c r="S35" s="793"/>
      <c r="T35" s="793"/>
      <c r="U35" s="793"/>
      <c r="V35" s="793"/>
      <c r="W35" s="793"/>
      <c r="X35" s="793"/>
      <c r="Y35" s="793"/>
      <c r="Z35" s="793"/>
      <c r="AA35" s="793"/>
      <c r="AB35" s="793"/>
      <c r="AC35" s="793"/>
      <c r="AD35" s="793"/>
      <c r="AE35" s="794"/>
      <c r="AF35" s="795"/>
      <c r="AG35" s="796"/>
      <c r="AH35" s="796"/>
      <c r="AI35" s="796"/>
      <c r="AJ35" s="797"/>
      <c r="AK35" s="843"/>
      <c r="AL35" s="839"/>
      <c r="AM35" s="839"/>
      <c r="AN35" s="839"/>
      <c r="AO35" s="839"/>
      <c r="AP35" s="839"/>
      <c r="AQ35" s="839"/>
      <c r="AR35" s="839"/>
      <c r="AS35" s="839"/>
      <c r="AT35" s="839"/>
      <c r="AU35" s="839"/>
      <c r="AV35" s="839"/>
      <c r="AW35" s="839"/>
      <c r="AX35" s="839"/>
      <c r="AY35" s="839"/>
      <c r="AZ35" s="840"/>
      <c r="BA35" s="840"/>
      <c r="BB35" s="840"/>
      <c r="BC35" s="840"/>
      <c r="BD35" s="840"/>
      <c r="BE35" s="841"/>
      <c r="BF35" s="841"/>
      <c r="BG35" s="841"/>
      <c r="BH35" s="841"/>
      <c r="BI35" s="842"/>
      <c r="BJ35" s="210"/>
      <c r="BK35" s="210"/>
      <c r="BL35" s="210"/>
      <c r="BM35" s="210"/>
      <c r="BN35" s="210"/>
      <c r="BO35" s="219"/>
      <c r="BP35" s="219"/>
      <c r="BQ35" s="216">
        <v>29</v>
      </c>
      <c r="BR35" s="217"/>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08"/>
    </row>
    <row r="36" spans="1:131" ht="26.25" customHeight="1" x14ac:dyDescent="0.15">
      <c r="A36" s="220">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3"/>
      <c r="AL36" s="839"/>
      <c r="AM36" s="839"/>
      <c r="AN36" s="839"/>
      <c r="AO36" s="839"/>
      <c r="AP36" s="839"/>
      <c r="AQ36" s="839"/>
      <c r="AR36" s="839"/>
      <c r="AS36" s="839"/>
      <c r="AT36" s="839"/>
      <c r="AU36" s="839"/>
      <c r="AV36" s="839"/>
      <c r="AW36" s="839"/>
      <c r="AX36" s="839"/>
      <c r="AY36" s="839"/>
      <c r="AZ36" s="840"/>
      <c r="BA36" s="840"/>
      <c r="BB36" s="840"/>
      <c r="BC36" s="840"/>
      <c r="BD36" s="840"/>
      <c r="BE36" s="841"/>
      <c r="BF36" s="841"/>
      <c r="BG36" s="841"/>
      <c r="BH36" s="841"/>
      <c r="BI36" s="842"/>
      <c r="BJ36" s="210"/>
      <c r="BK36" s="210"/>
      <c r="BL36" s="210"/>
      <c r="BM36" s="210"/>
      <c r="BN36" s="210"/>
      <c r="BO36" s="219"/>
      <c r="BP36" s="219"/>
      <c r="BQ36" s="216">
        <v>30</v>
      </c>
      <c r="BR36" s="217"/>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08"/>
    </row>
    <row r="37" spans="1:131" ht="26.25" customHeight="1" x14ac:dyDescent="0.15">
      <c r="A37" s="220">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3"/>
      <c r="AL37" s="839"/>
      <c r="AM37" s="839"/>
      <c r="AN37" s="839"/>
      <c r="AO37" s="839"/>
      <c r="AP37" s="839"/>
      <c r="AQ37" s="839"/>
      <c r="AR37" s="839"/>
      <c r="AS37" s="839"/>
      <c r="AT37" s="839"/>
      <c r="AU37" s="839"/>
      <c r="AV37" s="839"/>
      <c r="AW37" s="839"/>
      <c r="AX37" s="839"/>
      <c r="AY37" s="839"/>
      <c r="AZ37" s="840"/>
      <c r="BA37" s="840"/>
      <c r="BB37" s="840"/>
      <c r="BC37" s="840"/>
      <c r="BD37" s="840"/>
      <c r="BE37" s="841"/>
      <c r="BF37" s="841"/>
      <c r="BG37" s="841"/>
      <c r="BH37" s="841"/>
      <c r="BI37" s="842"/>
      <c r="BJ37" s="210"/>
      <c r="BK37" s="210"/>
      <c r="BL37" s="210"/>
      <c r="BM37" s="210"/>
      <c r="BN37" s="210"/>
      <c r="BO37" s="219"/>
      <c r="BP37" s="219"/>
      <c r="BQ37" s="216">
        <v>31</v>
      </c>
      <c r="BR37" s="217"/>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08"/>
    </row>
    <row r="38" spans="1:131" ht="26.25" customHeight="1" x14ac:dyDescent="0.15">
      <c r="A38" s="220">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3"/>
      <c r="AL38" s="839"/>
      <c r="AM38" s="839"/>
      <c r="AN38" s="839"/>
      <c r="AO38" s="839"/>
      <c r="AP38" s="839"/>
      <c r="AQ38" s="839"/>
      <c r="AR38" s="839"/>
      <c r="AS38" s="839"/>
      <c r="AT38" s="839"/>
      <c r="AU38" s="839"/>
      <c r="AV38" s="839"/>
      <c r="AW38" s="839"/>
      <c r="AX38" s="839"/>
      <c r="AY38" s="839"/>
      <c r="AZ38" s="840"/>
      <c r="BA38" s="840"/>
      <c r="BB38" s="840"/>
      <c r="BC38" s="840"/>
      <c r="BD38" s="840"/>
      <c r="BE38" s="841"/>
      <c r="BF38" s="841"/>
      <c r="BG38" s="841"/>
      <c r="BH38" s="841"/>
      <c r="BI38" s="842"/>
      <c r="BJ38" s="210"/>
      <c r="BK38" s="210"/>
      <c r="BL38" s="210"/>
      <c r="BM38" s="210"/>
      <c r="BN38" s="210"/>
      <c r="BO38" s="219"/>
      <c r="BP38" s="219"/>
      <c r="BQ38" s="216">
        <v>32</v>
      </c>
      <c r="BR38" s="217"/>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08"/>
    </row>
    <row r="39" spans="1:131" ht="26.25" customHeight="1" x14ac:dyDescent="0.15">
      <c r="A39" s="220">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3"/>
      <c r="AL39" s="839"/>
      <c r="AM39" s="839"/>
      <c r="AN39" s="839"/>
      <c r="AO39" s="839"/>
      <c r="AP39" s="839"/>
      <c r="AQ39" s="839"/>
      <c r="AR39" s="839"/>
      <c r="AS39" s="839"/>
      <c r="AT39" s="839"/>
      <c r="AU39" s="839"/>
      <c r="AV39" s="839"/>
      <c r="AW39" s="839"/>
      <c r="AX39" s="839"/>
      <c r="AY39" s="839"/>
      <c r="AZ39" s="840"/>
      <c r="BA39" s="840"/>
      <c r="BB39" s="840"/>
      <c r="BC39" s="840"/>
      <c r="BD39" s="840"/>
      <c r="BE39" s="841"/>
      <c r="BF39" s="841"/>
      <c r="BG39" s="841"/>
      <c r="BH39" s="841"/>
      <c r="BI39" s="842"/>
      <c r="BJ39" s="210"/>
      <c r="BK39" s="210"/>
      <c r="BL39" s="210"/>
      <c r="BM39" s="210"/>
      <c r="BN39" s="210"/>
      <c r="BO39" s="219"/>
      <c r="BP39" s="219"/>
      <c r="BQ39" s="216">
        <v>33</v>
      </c>
      <c r="BR39" s="217"/>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08"/>
    </row>
    <row r="40" spans="1:131" ht="26.25" customHeight="1" x14ac:dyDescent="0.15">
      <c r="A40" s="216">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3"/>
      <c r="AL40" s="839"/>
      <c r="AM40" s="839"/>
      <c r="AN40" s="839"/>
      <c r="AO40" s="839"/>
      <c r="AP40" s="839"/>
      <c r="AQ40" s="839"/>
      <c r="AR40" s="839"/>
      <c r="AS40" s="839"/>
      <c r="AT40" s="839"/>
      <c r="AU40" s="839"/>
      <c r="AV40" s="839"/>
      <c r="AW40" s="839"/>
      <c r="AX40" s="839"/>
      <c r="AY40" s="839"/>
      <c r="AZ40" s="840"/>
      <c r="BA40" s="840"/>
      <c r="BB40" s="840"/>
      <c r="BC40" s="840"/>
      <c r="BD40" s="840"/>
      <c r="BE40" s="841"/>
      <c r="BF40" s="841"/>
      <c r="BG40" s="841"/>
      <c r="BH40" s="841"/>
      <c r="BI40" s="842"/>
      <c r="BJ40" s="210"/>
      <c r="BK40" s="210"/>
      <c r="BL40" s="210"/>
      <c r="BM40" s="210"/>
      <c r="BN40" s="210"/>
      <c r="BO40" s="219"/>
      <c r="BP40" s="219"/>
      <c r="BQ40" s="216">
        <v>34</v>
      </c>
      <c r="BR40" s="217"/>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08"/>
    </row>
    <row r="41" spans="1:131" ht="26.25" customHeight="1" x14ac:dyDescent="0.15">
      <c r="A41" s="216">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3"/>
      <c r="AL41" s="839"/>
      <c r="AM41" s="839"/>
      <c r="AN41" s="839"/>
      <c r="AO41" s="839"/>
      <c r="AP41" s="839"/>
      <c r="AQ41" s="839"/>
      <c r="AR41" s="839"/>
      <c r="AS41" s="839"/>
      <c r="AT41" s="839"/>
      <c r="AU41" s="839"/>
      <c r="AV41" s="839"/>
      <c r="AW41" s="839"/>
      <c r="AX41" s="839"/>
      <c r="AY41" s="839"/>
      <c r="AZ41" s="840"/>
      <c r="BA41" s="840"/>
      <c r="BB41" s="840"/>
      <c r="BC41" s="840"/>
      <c r="BD41" s="840"/>
      <c r="BE41" s="841"/>
      <c r="BF41" s="841"/>
      <c r="BG41" s="841"/>
      <c r="BH41" s="841"/>
      <c r="BI41" s="842"/>
      <c r="BJ41" s="210"/>
      <c r="BK41" s="210"/>
      <c r="BL41" s="210"/>
      <c r="BM41" s="210"/>
      <c r="BN41" s="210"/>
      <c r="BO41" s="219"/>
      <c r="BP41" s="219"/>
      <c r="BQ41" s="216">
        <v>35</v>
      </c>
      <c r="BR41" s="217"/>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08"/>
    </row>
    <row r="42" spans="1:131" ht="26.25" customHeight="1" x14ac:dyDescent="0.15">
      <c r="A42" s="216">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3"/>
      <c r="AL42" s="839"/>
      <c r="AM42" s="839"/>
      <c r="AN42" s="839"/>
      <c r="AO42" s="839"/>
      <c r="AP42" s="839"/>
      <c r="AQ42" s="839"/>
      <c r="AR42" s="839"/>
      <c r="AS42" s="839"/>
      <c r="AT42" s="839"/>
      <c r="AU42" s="839"/>
      <c r="AV42" s="839"/>
      <c r="AW42" s="839"/>
      <c r="AX42" s="839"/>
      <c r="AY42" s="839"/>
      <c r="AZ42" s="840"/>
      <c r="BA42" s="840"/>
      <c r="BB42" s="840"/>
      <c r="BC42" s="840"/>
      <c r="BD42" s="840"/>
      <c r="BE42" s="841"/>
      <c r="BF42" s="841"/>
      <c r="BG42" s="841"/>
      <c r="BH42" s="841"/>
      <c r="BI42" s="842"/>
      <c r="BJ42" s="210"/>
      <c r="BK42" s="210"/>
      <c r="BL42" s="210"/>
      <c r="BM42" s="210"/>
      <c r="BN42" s="210"/>
      <c r="BO42" s="219"/>
      <c r="BP42" s="219"/>
      <c r="BQ42" s="216">
        <v>36</v>
      </c>
      <c r="BR42" s="217"/>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08"/>
    </row>
    <row r="43" spans="1:131" ht="26.25" customHeight="1" x14ac:dyDescent="0.15">
      <c r="A43" s="216">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3"/>
      <c r="AL43" s="839"/>
      <c r="AM43" s="839"/>
      <c r="AN43" s="839"/>
      <c r="AO43" s="839"/>
      <c r="AP43" s="839"/>
      <c r="AQ43" s="839"/>
      <c r="AR43" s="839"/>
      <c r="AS43" s="839"/>
      <c r="AT43" s="839"/>
      <c r="AU43" s="839"/>
      <c r="AV43" s="839"/>
      <c r="AW43" s="839"/>
      <c r="AX43" s="839"/>
      <c r="AY43" s="839"/>
      <c r="AZ43" s="840"/>
      <c r="BA43" s="840"/>
      <c r="BB43" s="840"/>
      <c r="BC43" s="840"/>
      <c r="BD43" s="840"/>
      <c r="BE43" s="841"/>
      <c r="BF43" s="841"/>
      <c r="BG43" s="841"/>
      <c r="BH43" s="841"/>
      <c r="BI43" s="842"/>
      <c r="BJ43" s="210"/>
      <c r="BK43" s="210"/>
      <c r="BL43" s="210"/>
      <c r="BM43" s="210"/>
      <c r="BN43" s="210"/>
      <c r="BO43" s="219"/>
      <c r="BP43" s="219"/>
      <c r="BQ43" s="216">
        <v>37</v>
      </c>
      <c r="BR43" s="217"/>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08"/>
    </row>
    <row r="44" spans="1:131" ht="26.25" customHeight="1" x14ac:dyDescent="0.15">
      <c r="A44" s="216">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3"/>
      <c r="AL44" s="839"/>
      <c r="AM44" s="839"/>
      <c r="AN44" s="839"/>
      <c r="AO44" s="839"/>
      <c r="AP44" s="839"/>
      <c r="AQ44" s="839"/>
      <c r="AR44" s="839"/>
      <c r="AS44" s="839"/>
      <c r="AT44" s="839"/>
      <c r="AU44" s="839"/>
      <c r="AV44" s="839"/>
      <c r="AW44" s="839"/>
      <c r="AX44" s="839"/>
      <c r="AY44" s="839"/>
      <c r="AZ44" s="840"/>
      <c r="BA44" s="840"/>
      <c r="BB44" s="840"/>
      <c r="BC44" s="840"/>
      <c r="BD44" s="840"/>
      <c r="BE44" s="841"/>
      <c r="BF44" s="841"/>
      <c r="BG44" s="841"/>
      <c r="BH44" s="841"/>
      <c r="BI44" s="842"/>
      <c r="BJ44" s="210"/>
      <c r="BK44" s="210"/>
      <c r="BL44" s="210"/>
      <c r="BM44" s="210"/>
      <c r="BN44" s="210"/>
      <c r="BO44" s="219"/>
      <c r="BP44" s="219"/>
      <c r="BQ44" s="216">
        <v>38</v>
      </c>
      <c r="BR44" s="217"/>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08"/>
    </row>
    <row r="45" spans="1:131" ht="26.25" customHeight="1" x14ac:dyDescent="0.15">
      <c r="A45" s="216">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3"/>
      <c r="AL45" s="839"/>
      <c r="AM45" s="839"/>
      <c r="AN45" s="839"/>
      <c r="AO45" s="839"/>
      <c r="AP45" s="839"/>
      <c r="AQ45" s="839"/>
      <c r="AR45" s="839"/>
      <c r="AS45" s="839"/>
      <c r="AT45" s="839"/>
      <c r="AU45" s="839"/>
      <c r="AV45" s="839"/>
      <c r="AW45" s="839"/>
      <c r="AX45" s="839"/>
      <c r="AY45" s="839"/>
      <c r="AZ45" s="840"/>
      <c r="BA45" s="840"/>
      <c r="BB45" s="840"/>
      <c r="BC45" s="840"/>
      <c r="BD45" s="840"/>
      <c r="BE45" s="841"/>
      <c r="BF45" s="841"/>
      <c r="BG45" s="841"/>
      <c r="BH45" s="841"/>
      <c r="BI45" s="842"/>
      <c r="BJ45" s="210"/>
      <c r="BK45" s="210"/>
      <c r="BL45" s="210"/>
      <c r="BM45" s="210"/>
      <c r="BN45" s="210"/>
      <c r="BO45" s="219"/>
      <c r="BP45" s="219"/>
      <c r="BQ45" s="216">
        <v>39</v>
      </c>
      <c r="BR45" s="217"/>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08"/>
    </row>
    <row r="46" spans="1:131" ht="26.25" customHeight="1" x14ac:dyDescent="0.15">
      <c r="A46" s="216">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3"/>
      <c r="AL46" s="839"/>
      <c r="AM46" s="839"/>
      <c r="AN46" s="839"/>
      <c r="AO46" s="839"/>
      <c r="AP46" s="839"/>
      <c r="AQ46" s="839"/>
      <c r="AR46" s="839"/>
      <c r="AS46" s="839"/>
      <c r="AT46" s="839"/>
      <c r="AU46" s="839"/>
      <c r="AV46" s="839"/>
      <c r="AW46" s="839"/>
      <c r="AX46" s="839"/>
      <c r="AY46" s="839"/>
      <c r="AZ46" s="840"/>
      <c r="BA46" s="840"/>
      <c r="BB46" s="840"/>
      <c r="BC46" s="840"/>
      <c r="BD46" s="840"/>
      <c r="BE46" s="841"/>
      <c r="BF46" s="841"/>
      <c r="BG46" s="841"/>
      <c r="BH46" s="841"/>
      <c r="BI46" s="842"/>
      <c r="BJ46" s="210"/>
      <c r="BK46" s="210"/>
      <c r="BL46" s="210"/>
      <c r="BM46" s="210"/>
      <c r="BN46" s="210"/>
      <c r="BO46" s="219"/>
      <c r="BP46" s="219"/>
      <c r="BQ46" s="216">
        <v>40</v>
      </c>
      <c r="BR46" s="217"/>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08"/>
    </row>
    <row r="47" spans="1:131" ht="26.25" customHeight="1" x14ac:dyDescent="0.15">
      <c r="A47" s="216">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3"/>
      <c r="AL47" s="839"/>
      <c r="AM47" s="839"/>
      <c r="AN47" s="839"/>
      <c r="AO47" s="839"/>
      <c r="AP47" s="839"/>
      <c r="AQ47" s="839"/>
      <c r="AR47" s="839"/>
      <c r="AS47" s="839"/>
      <c r="AT47" s="839"/>
      <c r="AU47" s="839"/>
      <c r="AV47" s="839"/>
      <c r="AW47" s="839"/>
      <c r="AX47" s="839"/>
      <c r="AY47" s="839"/>
      <c r="AZ47" s="840"/>
      <c r="BA47" s="840"/>
      <c r="BB47" s="840"/>
      <c r="BC47" s="840"/>
      <c r="BD47" s="840"/>
      <c r="BE47" s="841"/>
      <c r="BF47" s="841"/>
      <c r="BG47" s="841"/>
      <c r="BH47" s="841"/>
      <c r="BI47" s="842"/>
      <c r="BJ47" s="210"/>
      <c r="BK47" s="210"/>
      <c r="BL47" s="210"/>
      <c r="BM47" s="210"/>
      <c r="BN47" s="210"/>
      <c r="BO47" s="219"/>
      <c r="BP47" s="219"/>
      <c r="BQ47" s="216">
        <v>41</v>
      </c>
      <c r="BR47" s="217"/>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08"/>
    </row>
    <row r="48" spans="1:131" ht="26.25" customHeight="1" x14ac:dyDescent="0.15">
      <c r="A48" s="216">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3"/>
      <c r="AL48" s="839"/>
      <c r="AM48" s="839"/>
      <c r="AN48" s="839"/>
      <c r="AO48" s="839"/>
      <c r="AP48" s="839"/>
      <c r="AQ48" s="839"/>
      <c r="AR48" s="839"/>
      <c r="AS48" s="839"/>
      <c r="AT48" s="839"/>
      <c r="AU48" s="839"/>
      <c r="AV48" s="839"/>
      <c r="AW48" s="839"/>
      <c r="AX48" s="839"/>
      <c r="AY48" s="839"/>
      <c r="AZ48" s="840"/>
      <c r="BA48" s="840"/>
      <c r="BB48" s="840"/>
      <c r="BC48" s="840"/>
      <c r="BD48" s="840"/>
      <c r="BE48" s="841"/>
      <c r="BF48" s="841"/>
      <c r="BG48" s="841"/>
      <c r="BH48" s="841"/>
      <c r="BI48" s="842"/>
      <c r="BJ48" s="210"/>
      <c r="BK48" s="210"/>
      <c r="BL48" s="210"/>
      <c r="BM48" s="210"/>
      <c r="BN48" s="210"/>
      <c r="BO48" s="219"/>
      <c r="BP48" s="219"/>
      <c r="BQ48" s="216">
        <v>42</v>
      </c>
      <c r="BR48" s="217"/>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08"/>
    </row>
    <row r="49" spans="1:131" ht="26.25" customHeight="1" x14ac:dyDescent="0.15">
      <c r="A49" s="216">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3"/>
      <c r="AL49" s="839"/>
      <c r="AM49" s="839"/>
      <c r="AN49" s="839"/>
      <c r="AO49" s="839"/>
      <c r="AP49" s="839"/>
      <c r="AQ49" s="839"/>
      <c r="AR49" s="839"/>
      <c r="AS49" s="839"/>
      <c r="AT49" s="839"/>
      <c r="AU49" s="839"/>
      <c r="AV49" s="839"/>
      <c r="AW49" s="839"/>
      <c r="AX49" s="839"/>
      <c r="AY49" s="839"/>
      <c r="AZ49" s="840"/>
      <c r="BA49" s="840"/>
      <c r="BB49" s="840"/>
      <c r="BC49" s="840"/>
      <c r="BD49" s="840"/>
      <c r="BE49" s="841"/>
      <c r="BF49" s="841"/>
      <c r="BG49" s="841"/>
      <c r="BH49" s="841"/>
      <c r="BI49" s="842"/>
      <c r="BJ49" s="210"/>
      <c r="BK49" s="210"/>
      <c r="BL49" s="210"/>
      <c r="BM49" s="210"/>
      <c r="BN49" s="210"/>
      <c r="BO49" s="219"/>
      <c r="BP49" s="219"/>
      <c r="BQ49" s="216">
        <v>43</v>
      </c>
      <c r="BR49" s="217"/>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08"/>
    </row>
    <row r="50" spans="1:131" ht="26.25" customHeight="1" x14ac:dyDescent="0.15">
      <c r="A50" s="216">
        <v>23</v>
      </c>
      <c r="B50" s="789"/>
      <c r="C50" s="790"/>
      <c r="D50" s="790"/>
      <c r="E50" s="790"/>
      <c r="F50" s="790"/>
      <c r="G50" s="790"/>
      <c r="H50" s="790"/>
      <c r="I50" s="790"/>
      <c r="J50" s="790"/>
      <c r="K50" s="790"/>
      <c r="L50" s="790"/>
      <c r="M50" s="790"/>
      <c r="N50" s="790"/>
      <c r="O50" s="790"/>
      <c r="P50" s="791"/>
      <c r="Q50" s="844"/>
      <c r="R50" s="845"/>
      <c r="S50" s="845"/>
      <c r="T50" s="845"/>
      <c r="U50" s="845"/>
      <c r="V50" s="845"/>
      <c r="W50" s="845"/>
      <c r="X50" s="845"/>
      <c r="Y50" s="845"/>
      <c r="Z50" s="845"/>
      <c r="AA50" s="845"/>
      <c r="AB50" s="845"/>
      <c r="AC50" s="845"/>
      <c r="AD50" s="845"/>
      <c r="AE50" s="846"/>
      <c r="AF50" s="795"/>
      <c r="AG50" s="796"/>
      <c r="AH50" s="796"/>
      <c r="AI50" s="796"/>
      <c r="AJ50" s="797"/>
      <c r="AK50" s="848"/>
      <c r="AL50" s="845"/>
      <c r="AM50" s="845"/>
      <c r="AN50" s="845"/>
      <c r="AO50" s="845"/>
      <c r="AP50" s="845"/>
      <c r="AQ50" s="845"/>
      <c r="AR50" s="845"/>
      <c r="AS50" s="845"/>
      <c r="AT50" s="845"/>
      <c r="AU50" s="845"/>
      <c r="AV50" s="845"/>
      <c r="AW50" s="845"/>
      <c r="AX50" s="845"/>
      <c r="AY50" s="845"/>
      <c r="AZ50" s="847"/>
      <c r="BA50" s="847"/>
      <c r="BB50" s="847"/>
      <c r="BC50" s="847"/>
      <c r="BD50" s="847"/>
      <c r="BE50" s="841"/>
      <c r="BF50" s="841"/>
      <c r="BG50" s="841"/>
      <c r="BH50" s="841"/>
      <c r="BI50" s="842"/>
      <c r="BJ50" s="210"/>
      <c r="BK50" s="210"/>
      <c r="BL50" s="210"/>
      <c r="BM50" s="210"/>
      <c r="BN50" s="210"/>
      <c r="BO50" s="219"/>
      <c r="BP50" s="219"/>
      <c r="BQ50" s="216">
        <v>44</v>
      </c>
      <c r="BR50" s="217"/>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08"/>
    </row>
    <row r="51" spans="1:131" ht="26.25" customHeight="1" x14ac:dyDescent="0.15">
      <c r="A51" s="216">
        <v>24</v>
      </c>
      <c r="B51" s="789"/>
      <c r="C51" s="790"/>
      <c r="D51" s="790"/>
      <c r="E51" s="790"/>
      <c r="F51" s="790"/>
      <c r="G51" s="790"/>
      <c r="H51" s="790"/>
      <c r="I51" s="790"/>
      <c r="J51" s="790"/>
      <c r="K51" s="790"/>
      <c r="L51" s="790"/>
      <c r="M51" s="790"/>
      <c r="N51" s="790"/>
      <c r="O51" s="790"/>
      <c r="P51" s="791"/>
      <c r="Q51" s="844"/>
      <c r="R51" s="845"/>
      <c r="S51" s="845"/>
      <c r="T51" s="845"/>
      <c r="U51" s="845"/>
      <c r="V51" s="845"/>
      <c r="W51" s="845"/>
      <c r="X51" s="845"/>
      <c r="Y51" s="845"/>
      <c r="Z51" s="845"/>
      <c r="AA51" s="845"/>
      <c r="AB51" s="845"/>
      <c r="AC51" s="845"/>
      <c r="AD51" s="845"/>
      <c r="AE51" s="846"/>
      <c r="AF51" s="795"/>
      <c r="AG51" s="796"/>
      <c r="AH51" s="796"/>
      <c r="AI51" s="796"/>
      <c r="AJ51" s="797"/>
      <c r="AK51" s="848"/>
      <c r="AL51" s="845"/>
      <c r="AM51" s="845"/>
      <c r="AN51" s="845"/>
      <c r="AO51" s="845"/>
      <c r="AP51" s="845"/>
      <c r="AQ51" s="845"/>
      <c r="AR51" s="845"/>
      <c r="AS51" s="845"/>
      <c r="AT51" s="845"/>
      <c r="AU51" s="845"/>
      <c r="AV51" s="845"/>
      <c r="AW51" s="845"/>
      <c r="AX51" s="845"/>
      <c r="AY51" s="845"/>
      <c r="AZ51" s="847"/>
      <c r="BA51" s="847"/>
      <c r="BB51" s="847"/>
      <c r="BC51" s="847"/>
      <c r="BD51" s="847"/>
      <c r="BE51" s="841"/>
      <c r="BF51" s="841"/>
      <c r="BG51" s="841"/>
      <c r="BH51" s="841"/>
      <c r="BI51" s="842"/>
      <c r="BJ51" s="210"/>
      <c r="BK51" s="210"/>
      <c r="BL51" s="210"/>
      <c r="BM51" s="210"/>
      <c r="BN51" s="210"/>
      <c r="BO51" s="219"/>
      <c r="BP51" s="219"/>
      <c r="BQ51" s="216">
        <v>45</v>
      </c>
      <c r="BR51" s="217"/>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08"/>
    </row>
    <row r="52" spans="1:131" ht="26.25" customHeight="1" x14ac:dyDescent="0.15">
      <c r="A52" s="216">
        <v>25</v>
      </c>
      <c r="B52" s="789"/>
      <c r="C52" s="790"/>
      <c r="D52" s="790"/>
      <c r="E52" s="790"/>
      <c r="F52" s="790"/>
      <c r="G52" s="790"/>
      <c r="H52" s="790"/>
      <c r="I52" s="790"/>
      <c r="J52" s="790"/>
      <c r="K52" s="790"/>
      <c r="L52" s="790"/>
      <c r="M52" s="790"/>
      <c r="N52" s="790"/>
      <c r="O52" s="790"/>
      <c r="P52" s="791"/>
      <c r="Q52" s="844"/>
      <c r="R52" s="845"/>
      <c r="S52" s="845"/>
      <c r="T52" s="845"/>
      <c r="U52" s="845"/>
      <c r="V52" s="845"/>
      <c r="W52" s="845"/>
      <c r="X52" s="845"/>
      <c r="Y52" s="845"/>
      <c r="Z52" s="845"/>
      <c r="AA52" s="845"/>
      <c r="AB52" s="845"/>
      <c r="AC52" s="845"/>
      <c r="AD52" s="845"/>
      <c r="AE52" s="846"/>
      <c r="AF52" s="795"/>
      <c r="AG52" s="796"/>
      <c r="AH52" s="796"/>
      <c r="AI52" s="796"/>
      <c r="AJ52" s="797"/>
      <c r="AK52" s="848"/>
      <c r="AL52" s="845"/>
      <c r="AM52" s="845"/>
      <c r="AN52" s="845"/>
      <c r="AO52" s="845"/>
      <c r="AP52" s="845"/>
      <c r="AQ52" s="845"/>
      <c r="AR52" s="845"/>
      <c r="AS52" s="845"/>
      <c r="AT52" s="845"/>
      <c r="AU52" s="845"/>
      <c r="AV52" s="845"/>
      <c r="AW52" s="845"/>
      <c r="AX52" s="845"/>
      <c r="AY52" s="845"/>
      <c r="AZ52" s="847"/>
      <c r="BA52" s="847"/>
      <c r="BB52" s="847"/>
      <c r="BC52" s="847"/>
      <c r="BD52" s="847"/>
      <c r="BE52" s="841"/>
      <c r="BF52" s="841"/>
      <c r="BG52" s="841"/>
      <c r="BH52" s="841"/>
      <c r="BI52" s="842"/>
      <c r="BJ52" s="210"/>
      <c r="BK52" s="210"/>
      <c r="BL52" s="210"/>
      <c r="BM52" s="210"/>
      <c r="BN52" s="210"/>
      <c r="BO52" s="219"/>
      <c r="BP52" s="219"/>
      <c r="BQ52" s="216">
        <v>46</v>
      </c>
      <c r="BR52" s="217"/>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08"/>
    </row>
    <row r="53" spans="1:131" ht="26.25" customHeight="1" x14ac:dyDescent="0.15">
      <c r="A53" s="216">
        <v>26</v>
      </c>
      <c r="B53" s="789"/>
      <c r="C53" s="790"/>
      <c r="D53" s="790"/>
      <c r="E53" s="790"/>
      <c r="F53" s="790"/>
      <c r="G53" s="790"/>
      <c r="H53" s="790"/>
      <c r="I53" s="790"/>
      <c r="J53" s="790"/>
      <c r="K53" s="790"/>
      <c r="L53" s="790"/>
      <c r="M53" s="790"/>
      <c r="N53" s="790"/>
      <c r="O53" s="790"/>
      <c r="P53" s="791"/>
      <c r="Q53" s="844"/>
      <c r="R53" s="845"/>
      <c r="S53" s="845"/>
      <c r="T53" s="845"/>
      <c r="U53" s="845"/>
      <c r="V53" s="845"/>
      <c r="W53" s="845"/>
      <c r="X53" s="845"/>
      <c r="Y53" s="845"/>
      <c r="Z53" s="845"/>
      <c r="AA53" s="845"/>
      <c r="AB53" s="845"/>
      <c r="AC53" s="845"/>
      <c r="AD53" s="845"/>
      <c r="AE53" s="846"/>
      <c r="AF53" s="795"/>
      <c r="AG53" s="796"/>
      <c r="AH53" s="796"/>
      <c r="AI53" s="796"/>
      <c r="AJ53" s="797"/>
      <c r="AK53" s="848"/>
      <c r="AL53" s="845"/>
      <c r="AM53" s="845"/>
      <c r="AN53" s="845"/>
      <c r="AO53" s="845"/>
      <c r="AP53" s="845"/>
      <c r="AQ53" s="845"/>
      <c r="AR53" s="845"/>
      <c r="AS53" s="845"/>
      <c r="AT53" s="845"/>
      <c r="AU53" s="845"/>
      <c r="AV53" s="845"/>
      <c r="AW53" s="845"/>
      <c r="AX53" s="845"/>
      <c r="AY53" s="845"/>
      <c r="AZ53" s="847"/>
      <c r="BA53" s="847"/>
      <c r="BB53" s="847"/>
      <c r="BC53" s="847"/>
      <c r="BD53" s="847"/>
      <c r="BE53" s="841"/>
      <c r="BF53" s="841"/>
      <c r="BG53" s="841"/>
      <c r="BH53" s="841"/>
      <c r="BI53" s="842"/>
      <c r="BJ53" s="210"/>
      <c r="BK53" s="210"/>
      <c r="BL53" s="210"/>
      <c r="BM53" s="210"/>
      <c r="BN53" s="210"/>
      <c r="BO53" s="219"/>
      <c r="BP53" s="219"/>
      <c r="BQ53" s="216">
        <v>47</v>
      </c>
      <c r="BR53" s="217"/>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08"/>
    </row>
    <row r="54" spans="1:131" ht="26.25" customHeight="1" x14ac:dyDescent="0.15">
      <c r="A54" s="216">
        <v>27</v>
      </c>
      <c r="B54" s="789"/>
      <c r="C54" s="790"/>
      <c r="D54" s="790"/>
      <c r="E54" s="790"/>
      <c r="F54" s="790"/>
      <c r="G54" s="790"/>
      <c r="H54" s="790"/>
      <c r="I54" s="790"/>
      <c r="J54" s="790"/>
      <c r="K54" s="790"/>
      <c r="L54" s="790"/>
      <c r="M54" s="790"/>
      <c r="N54" s="790"/>
      <c r="O54" s="790"/>
      <c r="P54" s="791"/>
      <c r="Q54" s="844"/>
      <c r="R54" s="845"/>
      <c r="S54" s="845"/>
      <c r="T54" s="845"/>
      <c r="U54" s="845"/>
      <c r="V54" s="845"/>
      <c r="W54" s="845"/>
      <c r="X54" s="845"/>
      <c r="Y54" s="845"/>
      <c r="Z54" s="845"/>
      <c r="AA54" s="845"/>
      <c r="AB54" s="845"/>
      <c r="AC54" s="845"/>
      <c r="AD54" s="845"/>
      <c r="AE54" s="846"/>
      <c r="AF54" s="795"/>
      <c r="AG54" s="796"/>
      <c r="AH54" s="796"/>
      <c r="AI54" s="796"/>
      <c r="AJ54" s="797"/>
      <c r="AK54" s="848"/>
      <c r="AL54" s="845"/>
      <c r="AM54" s="845"/>
      <c r="AN54" s="845"/>
      <c r="AO54" s="845"/>
      <c r="AP54" s="845"/>
      <c r="AQ54" s="845"/>
      <c r="AR54" s="845"/>
      <c r="AS54" s="845"/>
      <c r="AT54" s="845"/>
      <c r="AU54" s="845"/>
      <c r="AV54" s="845"/>
      <c r="AW54" s="845"/>
      <c r="AX54" s="845"/>
      <c r="AY54" s="845"/>
      <c r="AZ54" s="847"/>
      <c r="BA54" s="847"/>
      <c r="BB54" s="847"/>
      <c r="BC54" s="847"/>
      <c r="BD54" s="847"/>
      <c r="BE54" s="841"/>
      <c r="BF54" s="841"/>
      <c r="BG54" s="841"/>
      <c r="BH54" s="841"/>
      <c r="BI54" s="842"/>
      <c r="BJ54" s="210"/>
      <c r="BK54" s="210"/>
      <c r="BL54" s="210"/>
      <c r="BM54" s="210"/>
      <c r="BN54" s="210"/>
      <c r="BO54" s="219"/>
      <c r="BP54" s="219"/>
      <c r="BQ54" s="216">
        <v>48</v>
      </c>
      <c r="BR54" s="217"/>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08"/>
    </row>
    <row r="55" spans="1:131" ht="26.25" customHeight="1" x14ac:dyDescent="0.15">
      <c r="A55" s="216">
        <v>28</v>
      </c>
      <c r="B55" s="789"/>
      <c r="C55" s="790"/>
      <c r="D55" s="790"/>
      <c r="E55" s="790"/>
      <c r="F55" s="790"/>
      <c r="G55" s="790"/>
      <c r="H55" s="790"/>
      <c r="I55" s="790"/>
      <c r="J55" s="790"/>
      <c r="K55" s="790"/>
      <c r="L55" s="790"/>
      <c r="M55" s="790"/>
      <c r="N55" s="790"/>
      <c r="O55" s="790"/>
      <c r="P55" s="791"/>
      <c r="Q55" s="844"/>
      <c r="R55" s="845"/>
      <c r="S55" s="845"/>
      <c r="T55" s="845"/>
      <c r="U55" s="845"/>
      <c r="V55" s="845"/>
      <c r="W55" s="845"/>
      <c r="X55" s="845"/>
      <c r="Y55" s="845"/>
      <c r="Z55" s="845"/>
      <c r="AA55" s="845"/>
      <c r="AB55" s="845"/>
      <c r="AC55" s="845"/>
      <c r="AD55" s="845"/>
      <c r="AE55" s="846"/>
      <c r="AF55" s="795"/>
      <c r="AG55" s="796"/>
      <c r="AH55" s="796"/>
      <c r="AI55" s="796"/>
      <c r="AJ55" s="797"/>
      <c r="AK55" s="848"/>
      <c r="AL55" s="845"/>
      <c r="AM55" s="845"/>
      <c r="AN55" s="845"/>
      <c r="AO55" s="845"/>
      <c r="AP55" s="845"/>
      <c r="AQ55" s="845"/>
      <c r="AR55" s="845"/>
      <c r="AS55" s="845"/>
      <c r="AT55" s="845"/>
      <c r="AU55" s="845"/>
      <c r="AV55" s="845"/>
      <c r="AW55" s="845"/>
      <c r="AX55" s="845"/>
      <c r="AY55" s="845"/>
      <c r="AZ55" s="847"/>
      <c r="BA55" s="847"/>
      <c r="BB55" s="847"/>
      <c r="BC55" s="847"/>
      <c r="BD55" s="847"/>
      <c r="BE55" s="841"/>
      <c r="BF55" s="841"/>
      <c r="BG55" s="841"/>
      <c r="BH55" s="841"/>
      <c r="BI55" s="842"/>
      <c r="BJ55" s="210"/>
      <c r="BK55" s="210"/>
      <c r="BL55" s="210"/>
      <c r="BM55" s="210"/>
      <c r="BN55" s="210"/>
      <c r="BO55" s="219"/>
      <c r="BP55" s="219"/>
      <c r="BQ55" s="216">
        <v>49</v>
      </c>
      <c r="BR55" s="217"/>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08"/>
    </row>
    <row r="56" spans="1:131" ht="26.25" customHeight="1" x14ac:dyDescent="0.15">
      <c r="A56" s="216">
        <v>29</v>
      </c>
      <c r="B56" s="789"/>
      <c r="C56" s="790"/>
      <c r="D56" s="790"/>
      <c r="E56" s="790"/>
      <c r="F56" s="790"/>
      <c r="G56" s="790"/>
      <c r="H56" s="790"/>
      <c r="I56" s="790"/>
      <c r="J56" s="790"/>
      <c r="K56" s="790"/>
      <c r="L56" s="790"/>
      <c r="M56" s="790"/>
      <c r="N56" s="790"/>
      <c r="O56" s="790"/>
      <c r="P56" s="791"/>
      <c r="Q56" s="844"/>
      <c r="R56" s="845"/>
      <c r="S56" s="845"/>
      <c r="T56" s="845"/>
      <c r="U56" s="845"/>
      <c r="V56" s="845"/>
      <c r="W56" s="845"/>
      <c r="X56" s="845"/>
      <c r="Y56" s="845"/>
      <c r="Z56" s="845"/>
      <c r="AA56" s="845"/>
      <c r="AB56" s="845"/>
      <c r="AC56" s="845"/>
      <c r="AD56" s="845"/>
      <c r="AE56" s="846"/>
      <c r="AF56" s="795"/>
      <c r="AG56" s="796"/>
      <c r="AH56" s="796"/>
      <c r="AI56" s="796"/>
      <c r="AJ56" s="797"/>
      <c r="AK56" s="848"/>
      <c r="AL56" s="845"/>
      <c r="AM56" s="845"/>
      <c r="AN56" s="845"/>
      <c r="AO56" s="845"/>
      <c r="AP56" s="845"/>
      <c r="AQ56" s="845"/>
      <c r="AR56" s="845"/>
      <c r="AS56" s="845"/>
      <c r="AT56" s="845"/>
      <c r="AU56" s="845"/>
      <c r="AV56" s="845"/>
      <c r="AW56" s="845"/>
      <c r="AX56" s="845"/>
      <c r="AY56" s="845"/>
      <c r="AZ56" s="847"/>
      <c r="BA56" s="847"/>
      <c r="BB56" s="847"/>
      <c r="BC56" s="847"/>
      <c r="BD56" s="847"/>
      <c r="BE56" s="841"/>
      <c r="BF56" s="841"/>
      <c r="BG56" s="841"/>
      <c r="BH56" s="841"/>
      <c r="BI56" s="842"/>
      <c r="BJ56" s="210"/>
      <c r="BK56" s="210"/>
      <c r="BL56" s="210"/>
      <c r="BM56" s="210"/>
      <c r="BN56" s="210"/>
      <c r="BO56" s="219"/>
      <c r="BP56" s="219"/>
      <c r="BQ56" s="216">
        <v>50</v>
      </c>
      <c r="BR56" s="217"/>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08"/>
    </row>
    <row r="57" spans="1:131" ht="26.25" customHeight="1" x14ac:dyDescent="0.15">
      <c r="A57" s="216">
        <v>30</v>
      </c>
      <c r="B57" s="789"/>
      <c r="C57" s="790"/>
      <c r="D57" s="790"/>
      <c r="E57" s="790"/>
      <c r="F57" s="790"/>
      <c r="G57" s="790"/>
      <c r="H57" s="790"/>
      <c r="I57" s="790"/>
      <c r="J57" s="790"/>
      <c r="K57" s="790"/>
      <c r="L57" s="790"/>
      <c r="M57" s="790"/>
      <c r="N57" s="790"/>
      <c r="O57" s="790"/>
      <c r="P57" s="791"/>
      <c r="Q57" s="844"/>
      <c r="R57" s="845"/>
      <c r="S57" s="845"/>
      <c r="T57" s="845"/>
      <c r="U57" s="845"/>
      <c r="V57" s="845"/>
      <c r="W57" s="845"/>
      <c r="X57" s="845"/>
      <c r="Y57" s="845"/>
      <c r="Z57" s="845"/>
      <c r="AA57" s="845"/>
      <c r="AB57" s="845"/>
      <c r="AC57" s="845"/>
      <c r="AD57" s="845"/>
      <c r="AE57" s="846"/>
      <c r="AF57" s="795"/>
      <c r="AG57" s="796"/>
      <c r="AH57" s="796"/>
      <c r="AI57" s="796"/>
      <c r="AJ57" s="797"/>
      <c r="AK57" s="848"/>
      <c r="AL57" s="845"/>
      <c r="AM57" s="845"/>
      <c r="AN57" s="845"/>
      <c r="AO57" s="845"/>
      <c r="AP57" s="845"/>
      <c r="AQ57" s="845"/>
      <c r="AR57" s="845"/>
      <c r="AS57" s="845"/>
      <c r="AT57" s="845"/>
      <c r="AU57" s="845"/>
      <c r="AV57" s="845"/>
      <c r="AW57" s="845"/>
      <c r="AX57" s="845"/>
      <c r="AY57" s="845"/>
      <c r="AZ57" s="847"/>
      <c r="BA57" s="847"/>
      <c r="BB57" s="847"/>
      <c r="BC57" s="847"/>
      <c r="BD57" s="847"/>
      <c r="BE57" s="841"/>
      <c r="BF57" s="841"/>
      <c r="BG57" s="841"/>
      <c r="BH57" s="841"/>
      <c r="BI57" s="842"/>
      <c r="BJ57" s="210"/>
      <c r="BK57" s="210"/>
      <c r="BL57" s="210"/>
      <c r="BM57" s="210"/>
      <c r="BN57" s="210"/>
      <c r="BO57" s="219"/>
      <c r="BP57" s="219"/>
      <c r="BQ57" s="216">
        <v>51</v>
      </c>
      <c r="BR57" s="217"/>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08"/>
    </row>
    <row r="58" spans="1:131" ht="26.25" customHeight="1" x14ac:dyDescent="0.15">
      <c r="A58" s="216">
        <v>31</v>
      </c>
      <c r="B58" s="789"/>
      <c r="C58" s="790"/>
      <c r="D58" s="790"/>
      <c r="E58" s="790"/>
      <c r="F58" s="790"/>
      <c r="G58" s="790"/>
      <c r="H58" s="790"/>
      <c r="I58" s="790"/>
      <c r="J58" s="790"/>
      <c r="K58" s="790"/>
      <c r="L58" s="790"/>
      <c r="M58" s="790"/>
      <c r="N58" s="790"/>
      <c r="O58" s="790"/>
      <c r="P58" s="791"/>
      <c r="Q58" s="844"/>
      <c r="R58" s="845"/>
      <c r="S58" s="845"/>
      <c r="T58" s="845"/>
      <c r="U58" s="845"/>
      <c r="V58" s="845"/>
      <c r="W58" s="845"/>
      <c r="X58" s="845"/>
      <c r="Y58" s="845"/>
      <c r="Z58" s="845"/>
      <c r="AA58" s="845"/>
      <c r="AB58" s="845"/>
      <c r="AC58" s="845"/>
      <c r="AD58" s="845"/>
      <c r="AE58" s="846"/>
      <c r="AF58" s="795"/>
      <c r="AG58" s="796"/>
      <c r="AH58" s="796"/>
      <c r="AI58" s="796"/>
      <c r="AJ58" s="797"/>
      <c r="AK58" s="848"/>
      <c r="AL58" s="845"/>
      <c r="AM58" s="845"/>
      <c r="AN58" s="845"/>
      <c r="AO58" s="845"/>
      <c r="AP58" s="845"/>
      <c r="AQ58" s="845"/>
      <c r="AR58" s="845"/>
      <c r="AS58" s="845"/>
      <c r="AT58" s="845"/>
      <c r="AU58" s="845"/>
      <c r="AV58" s="845"/>
      <c r="AW58" s="845"/>
      <c r="AX58" s="845"/>
      <c r="AY58" s="845"/>
      <c r="AZ58" s="847"/>
      <c r="BA58" s="847"/>
      <c r="BB58" s="847"/>
      <c r="BC58" s="847"/>
      <c r="BD58" s="847"/>
      <c r="BE58" s="841"/>
      <c r="BF58" s="841"/>
      <c r="BG58" s="841"/>
      <c r="BH58" s="841"/>
      <c r="BI58" s="842"/>
      <c r="BJ58" s="210"/>
      <c r="BK58" s="210"/>
      <c r="BL58" s="210"/>
      <c r="BM58" s="210"/>
      <c r="BN58" s="210"/>
      <c r="BO58" s="219"/>
      <c r="BP58" s="219"/>
      <c r="BQ58" s="216">
        <v>52</v>
      </c>
      <c r="BR58" s="217"/>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08"/>
    </row>
    <row r="59" spans="1:131" ht="26.25" customHeight="1" x14ac:dyDescent="0.15">
      <c r="A59" s="216">
        <v>32</v>
      </c>
      <c r="B59" s="789"/>
      <c r="C59" s="790"/>
      <c r="D59" s="790"/>
      <c r="E59" s="790"/>
      <c r="F59" s="790"/>
      <c r="G59" s="790"/>
      <c r="H59" s="790"/>
      <c r="I59" s="790"/>
      <c r="J59" s="790"/>
      <c r="K59" s="790"/>
      <c r="L59" s="790"/>
      <c r="M59" s="790"/>
      <c r="N59" s="790"/>
      <c r="O59" s="790"/>
      <c r="P59" s="791"/>
      <c r="Q59" s="844"/>
      <c r="R59" s="845"/>
      <c r="S59" s="845"/>
      <c r="T59" s="845"/>
      <c r="U59" s="845"/>
      <c r="V59" s="845"/>
      <c r="W59" s="845"/>
      <c r="X59" s="845"/>
      <c r="Y59" s="845"/>
      <c r="Z59" s="845"/>
      <c r="AA59" s="845"/>
      <c r="AB59" s="845"/>
      <c r="AC59" s="845"/>
      <c r="AD59" s="845"/>
      <c r="AE59" s="846"/>
      <c r="AF59" s="795"/>
      <c r="AG59" s="796"/>
      <c r="AH59" s="796"/>
      <c r="AI59" s="796"/>
      <c r="AJ59" s="797"/>
      <c r="AK59" s="848"/>
      <c r="AL59" s="845"/>
      <c r="AM59" s="845"/>
      <c r="AN59" s="845"/>
      <c r="AO59" s="845"/>
      <c r="AP59" s="845"/>
      <c r="AQ59" s="845"/>
      <c r="AR59" s="845"/>
      <c r="AS59" s="845"/>
      <c r="AT59" s="845"/>
      <c r="AU59" s="845"/>
      <c r="AV59" s="845"/>
      <c r="AW59" s="845"/>
      <c r="AX59" s="845"/>
      <c r="AY59" s="845"/>
      <c r="AZ59" s="847"/>
      <c r="BA59" s="847"/>
      <c r="BB59" s="847"/>
      <c r="BC59" s="847"/>
      <c r="BD59" s="847"/>
      <c r="BE59" s="841"/>
      <c r="BF59" s="841"/>
      <c r="BG59" s="841"/>
      <c r="BH59" s="841"/>
      <c r="BI59" s="842"/>
      <c r="BJ59" s="210"/>
      <c r="BK59" s="210"/>
      <c r="BL59" s="210"/>
      <c r="BM59" s="210"/>
      <c r="BN59" s="210"/>
      <c r="BO59" s="219"/>
      <c r="BP59" s="219"/>
      <c r="BQ59" s="216">
        <v>53</v>
      </c>
      <c r="BR59" s="217"/>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08"/>
    </row>
    <row r="60" spans="1:131" ht="26.25" customHeight="1" x14ac:dyDescent="0.15">
      <c r="A60" s="216">
        <v>33</v>
      </c>
      <c r="B60" s="789"/>
      <c r="C60" s="790"/>
      <c r="D60" s="790"/>
      <c r="E60" s="790"/>
      <c r="F60" s="790"/>
      <c r="G60" s="790"/>
      <c r="H60" s="790"/>
      <c r="I60" s="790"/>
      <c r="J60" s="790"/>
      <c r="K60" s="790"/>
      <c r="L60" s="790"/>
      <c r="M60" s="790"/>
      <c r="N60" s="790"/>
      <c r="O60" s="790"/>
      <c r="P60" s="791"/>
      <c r="Q60" s="844"/>
      <c r="R60" s="845"/>
      <c r="S60" s="845"/>
      <c r="T60" s="845"/>
      <c r="U60" s="845"/>
      <c r="V60" s="845"/>
      <c r="W60" s="845"/>
      <c r="X60" s="845"/>
      <c r="Y60" s="845"/>
      <c r="Z60" s="845"/>
      <c r="AA60" s="845"/>
      <c r="AB60" s="845"/>
      <c r="AC60" s="845"/>
      <c r="AD60" s="845"/>
      <c r="AE60" s="846"/>
      <c r="AF60" s="795"/>
      <c r="AG60" s="796"/>
      <c r="AH60" s="796"/>
      <c r="AI60" s="796"/>
      <c r="AJ60" s="797"/>
      <c r="AK60" s="848"/>
      <c r="AL60" s="845"/>
      <c r="AM60" s="845"/>
      <c r="AN60" s="845"/>
      <c r="AO60" s="845"/>
      <c r="AP60" s="845"/>
      <c r="AQ60" s="845"/>
      <c r="AR60" s="845"/>
      <c r="AS60" s="845"/>
      <c r="AT60" s="845"/>
      <c r="AU60" s="845"/>
      <c r="AV60" s="845"/>
      <c r="AW60" s="845"/>
      <c r="AX60" s="845"/>
      <c r="AY60" s="845"/>
      <c r="AZ60" s="847"/>
      <c r="BA60" s="847"/>
      <c r="BB60" s="847"/>
      <c r="BC60" s="847"/>
      <c r="BD60" s="847"/>
      <c r="BE60" s="841"/>
      <c r="BF60" s="841"/>
      <c r="BG60" s="841"/>
      <c r="BH60" s="841"/>
      <c r="BI60" s="842"/>
      <c r="BJ60" s="210"/>
      <c r="BK60" s="210"/>
      <c r="BL60" s="210"/>
      <c r="BM60" s="210"/>
      <c r="BN60" s="210"/>
      <c r="BO60" s="219"/>
      <c r="BP60" s="219"/>
      <c r="BQ60" s="216">
        <v>54</v>
      </c>
      <c r="BR60" s="217"/>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08"/>
    </row>
    <row r="61" spans="1:131" ht="26.25" customHeight="1" thickBot="1" x14ac:dyDescent="0.2">
      <c r="A61" s="216">
        <v>34</v>
      </c>
      <c r="B61" s="789"/>
      <c r="C61" s="790"/>
      <c r="D61" s="790"/>
      <c r="E61" s="790"/>
      <c r="F61" s="790"/>
      <c r="G61" s="790"/>
      <c r="H61" s="790"/>
      <c r="I61" s="790"/>
      <c r="J61" s="790"/>
      <c r="K61" s="790"/>
      <c r="L61" s="790"/>
      <c r="M61" s="790"/>
      <c r="N61" s="790"/>
      <c r="O61" s="790"/>
      <c r="P61" s="791"/>
      <c r="Q61" s="844"/>
      <c r="R61" s="845"/>
      <c r="S61" s="845"/>
      <c r="T61" s="845"/>
      <c r="U61" s="845"/>
      <c r="V61" s="845"/>
      <c r="W61" s="845"/>
      <c r="X61" s="845"/>
      <c r="Y61" s="845"/>
      <c r="Z61" s="845"/>
      <c r="AA61" s="845"/>
      <c r="AB61" s="845"/>
      <c r="AC61" s="845"/>
      <c r="AD61" s="845"/>
      <c r="AE61" s="846"/>
      <c r="AF61" s="795"/>
      <c r="AG61" s="796"/>
      <c r="AH61" s="796"/>
      <c r="AI61" s="796"/>
      <c r="AJ61" s="797"/>
      <c r="AK61" s="848"/>
      <c r="AL61" s="845"/>
      <c r="AM61" s="845"/>
      <c r="AN61" s="845"/>
      <c r="AO61" s="845"/>
      <c r="AP61" s="845"/>
      <c r="AQ61" s="845"/>
      <c r="AR61" s="845"/>
      <c r="AS61" s="845"/>
      <c r="AT61" s="845"/>
      <c r="AU61" s="845"/>
      <c r="AV61" s="845"/>
      <c r="AW61" s="845"/>
      <c r="AX61" s="845"/>
      <c r="AY61" s="845"/>
      <c r="AZ61" s="847"/>
      <c r="BA61" s="847"/>
      <c r="BB61" s="847"/>
      <c r="BC61" s="847"/>
      <c r="BD61" s="847"/>
      <c r="BE61" s="841"/>
      <c r="BF61" s="841"/>
      <c r="BG61" s="841"/>
      <c r="BH61" s="841"/>
      <c r="BI61" s="842"/>
      <c r="BJ61" s="210"/>
      <c r="BK61" s="210"/>
      <c r="BL61" s="210"/>
      <c r="BM61" s="210"/>
      <c r="BN61" s="210"/>
      <c r="BO61" s="219"/>
      <c r="BP61" s="219"/>
      <c r="BQ61" s="216">
        <v>55</v>
      </c>
      <c r="BR61" s="217"/>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08"/>
    </row>
    <row r="62" spans="1:131" ht="26.25" customHeight="1" x14ac:dyDescent="0.15">
      <c r="A62" s="216">
        <v>35</v>
      </c>
      <c r="B62" s="789"/>
      <c r="C62" s="790"/>
      <c r="D62" s="790"/>
      <c r="E62" s="790"/>
      <c r="F62" s="790"/>
      <c r="G62" s="790"/>
      <c r="H62" s="790"/>
      <c r="I62" s="790"/>
      <c r="J62" s="790"/>
      <c r="K62" s="790"/>
      <c r="L62" s="790"/>
      <c r="M62" s="790"/>
      <c r="N62" s="790"/>
      <c r="O62" s="790"/>
      <c r="P62" s="791"/>
      <c r="Q62" s="844"/>
      <c r="R62" s="845"/>
      <c r="S62" s="845"/>
      <c r="T62" s="845"/>
      <c r="U62" s="845"/>
      <c r="V62" s="845"/>
      <c r="W62" s="845"/>
      <c r="X62" s="845"/>
      <c r="Y62" s="845"/>
      <c r="Z62" s="845"/>
      <c r="AA62" s="845"/>
      <c r="AB62" s="845"/>
      <c r="AC62" s="845"/>
      <c r="AD62" s="845"/>
      <c r="AE62" s="846"/>
      <c r="AF62" s="795"/>
      <c r="AG62" s="796"/>
      <c r="AH62" s="796"/>
      <c r="AI62" s="796"/>
      <c r="AJ62" s="797"/>
      <c r="AK62" s="848"/>
      <c r="AL62" s="845"/>
      <c r="AM62" s="845"/>
      <c r="AN62" s="845"/>
      <c r="AO62" s="845"/>
      <c r="AP62" s="845"/>
      <c r="AQ62" s="845"/>
      <c r="AR62" s="845"/>
      <c r="AS62" s="845"/>
      <c r="AT62" s="845"/>
      <c r="AU62" s="845"/>
      <c r="AV62" s="845"/>
      <c r="AW62" s="845"/>
      <c r="AX62" s="845"/>
      <c r="AY62" s="845"/>
      <c r="AZ62" s="847"/>
      <c r="BA62" s="847"/>
      <c r="BB62" s="847"/>
      <c r="BC62" s="847"/>
      <c r="BD62" s="847"/>
      <c r="BE62" s="841"/>
      <c r="BF62" s="841"/>
      <c r="BG62" s="841"/>
      <c r="BH62" s="841"/>
      <c r="BI62" s="842"/>
      <c r="BJ62" s="856" t="s">
        <v>342</v>
      </c>
      <c r="BK62" s="815"/>
      <c r="BL62" s="815"/>
      <c r="BM62" s="815"/>
      <c r="BN62" s="816"/>
      <c r="BO62" s="219"/>
      <c r="BP62" s="219"/>
      <c r="BQ62" s="216">
        <v>56</v>
      </c>
      <c r="BR62" s="217"/>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08"/>
    </row>
    <row r="63" spans="1:131" ht="26.25" customHeight="1" thickBot="1" x14ac:dyDescent="0.2">
      <c r="A63" s="218" t="s">
        <v>321</v>
      </c>
      <c r="B63" s="798" t="s">
        <v>343</v>
      </c>
      <c r="C63" s="799"/>
      <c r="D63" s="799"/>
      <c r="E63" s="799"/>
      <c r="F63" s="799"/>
      <c r="G63" s="799"/>
      <c r="H63" s="799"/>
      <c r="I63" s="799"/>
      <c r="J63" s="799"/>
      <c r="K63" s="799"/>
      <c r="L63" s="799"/>
      <c r="M63" s="799"/>
      <c r="N63" s="799"/>
      <c r="O63" s="799"/>
      <c r="P63" s="800"/>
      <c r="Q63" s="849"/>
      <c r="R63" s="850"/>
      <c r="S63" s="850"/>
      <c r="T63" s="850"/>
      <c r="U63" s="850"/>
      <c r="V63" s="850"/>
      <c r="W63" s="850"/>
      <c r="X63" s="850"/>
      <c r="Y63" s="850"/>
      <c r="Z63" s="850"/>
      <c r="AA63" s="850"/>
      <c r="AB63" s="850"/>
      <c r="AC63" s="850"/>
      <c r="AD63" s="850"/>
      <c r="AE63" s="851"/>
      <c r="AF63" s="852">
        <v>7016</v>
      </c>
      <c r="AG63" s="853"/>
      <c r="AH63" s="853"/>
      <c r="AI63" s="853"/>
      <c r="AJ63" s="854"/>
      <c r="AK63" s="855"/>
      <c r="AL63" s="850"/>
      <c r="AM63" s="850"/>
      <c r="AN63" s="850"/>
      <c r="AO63" s="850"/>
      <c r="AP63" s="853">
        <v>18229.324000000001</v>
      </c>
      <c r="AQ63" s="853"/>
      <c r="AR63" s="853"/>
      <c r="AS63" s="853"/>
      <c r="AT63" s="853"/>
      <c r="AU63" s="853">
        <v>8000.0550000000003</v>
      </c>
      <c r="AV63" s="853"/>
      <c r="AW63" s="853"/>
      <c r="AX63" s="853"/>
      <c r="AY63" s="853"/>
      <c r="AZ63" s="857"/>
      <c r="BA63" s="857"/>
      <c r="BB63" s="857"/>
      <c r="BC63" s="857"/>
      <c r="BD63" s="857"/>
      <c r="BE63" s="858"/>
      <c r="BF63" s="858"/>
      <c r="BG63" s="858"/>
      <c r="BH63" s="858"/>
      <c r="BI63" s="859"/>
      <c r="BJ63" s="860" t="s">
        <v>344</v>
      </c>
      <c r="BK63" s="861"/>
      <c r="BL63" s="861"/>
      <c r="BM63" s="861"/>
      <c r="BN63" s="862"/>
      <c r="BO63" s="219"/>
      <c r="BP63" s="219"/>
      <c r="BQ63" s="216">
        <v>57</v>
      </c>
      <c r="BR63" s="217"/>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08"/>
    </row>
    <row r="64" spans="1:131" ht="26.25" customHeight="1" x14ac:dyDescent="0.15">
      <c r="A64" s="219"/>
      <c r="B64" s="219"/>
      <c r="C64" s="219"/>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219"/>
      <c r="BB64" s="219"/>
      <c r="BC64" s="219"/>
      <c r="BD64" s="219"/>
      <c r="BE64" s="219"/>
      <c r="BF64" s="219"/>
      <c r="BG64" s="219"/>
      <c r="BH64" s="219"/>
      <c r="BI64" s="219"/>
      <c r="BJ64" s="219"/>
      <c r="BK64" s="219"/>
      <c r="BL64" s="219"/>
      <c r="BM64" s="219"/>
      <c r="BN64" s="219"/>
      <c r="BO64" s="219"/>
      <c r="BP64" s="219"/>
      <c r="BQ64" s="216">
        <v>58</v>
      </c>
      <c r="BR64" s="217"/>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08"/>
    </row>
    <row r="65" spans="1:131" ht="26.25" customHeight="1" thickBot="1" x14ac:dyDescent="0.2">
      <c r="A65" s="210" t="s">
        <v>345</v>
      </c>
      <c r="B65" s="210"/>
      <c r="C65" s="210"/>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9"/>
      <c r="BF65" s="219"/>
      <c r="BG65" s="219"/>
      <c r="BH65" s="219"/>
      <c r="BI65" s="219"/>
      <c r="BJ65" s="219"/>
      <c r="BK65" s="219"/>
      <c r="BL65" s="219"/>
      <c r="BM65" s="219"/>
      <c r="BN65" s="219"/>
      <c r="BO65" s="219"/>
      <c r="BP65" s="219"/>
      <c r="BQ65" s="216">
        <v>59</v>
      </c>
      <c r="BR65" s="217"/>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08"/>
    </row>
    <row r="66" spans="1:131" ht="26.25" customHeight="1" x14ac:dyDescent="0.15">
      <c r="A66" s="736" t="s">
        <v>346</v>
      </c>
      <c r="B66" s="737"/>
      <c r="C66" s="737"/>
      <c r="D66" s="737"/>
      <c r="E66" s="737"/>
      <c r="F66" s="737"/>
      <c r="G66" s="737"/>
      <c r="H66" s="737"/>
      <c r="I66" s="737"/>
      <c r="J66" s="737"/>
      <c r="K66" s="737"/>
      <c r="L66" s="737"/>
      <c r="M66" s="737"/>
      <c r="N66" s="737"/>
      <c r="O66" s="737"/>
      <c r="P66" s="738"/>
      <c r="Q66" s="742" t="s">
        <v>326</v>
      </c>
      <c r="R66" s="743"/>
      <c r="S66" s="743"/>
      <c r="T66" s="743"/>
      <c r="U66" s="744"/>
      <c r="V66" s="742" t="s">
        <v>347</v>
      </c>
      <c r="W66" s="743"/>
      <c r="X66" s="743"/>
      <c r="Y66" s="743"/>
      <c r="Z66" s="744"/>
      <c r="AA66" s="742" t="s">
        <v>328</v>
      </c>
      <c r="AB66" s="743"/>
      <c r="AC66" s="743"/>
      <c r="AD66" s="743"/>
      <c r="AE66" s="744"/>
      <c r="AF66" s="863" t="s">
        <v>329</v>
      </c>
      <c r="AG66" s="824"/>
      <c r="AH66" s="824"/>
      <c r="AI66" s="824"/>
      <c r="AJ66" s="864"/>
      <c r="AK66" s="742" t="s">
        <v>330</v>
      </c>
      <c r="AL66" s="737"/>
      <c r="AM66" s="737"/>
      <c r="AN66" s="737"/>
      <c r="AO66" s="738"/>
      <c r="AP66" s="742" t="s">
        <v>348</v>
      </c>
      <c r="AQ66" s="743"/>
      <c r="AR66" s="743"/>
      <c r="AS66" s="743"/>
      <c r="AT66" s="744"/>
      <c r="AU66" s="742" t="s">
        <v>349</v>
      </c>
      <c r="AV66" s="743"/>
      <c r="AW66" s="743"/>
      <c r="AX66" s="743"/>
      <c r="AY66" s="744"/>
      <c r="AZ66" s="742" t="s">
        <v>309</v>
      </c>
      <c r="BA66" s="743"/>
      <c r="BB66" s="743"/>
      <c r="BC66" s="743"/>
      <c r="BD66" s="749"/>
      <c r="BE66" s="219"/>
      <c r="BF66" s="219"/>
      <c r="BG66" s="219"/>
      <c r="BH66" s="219"/>
      <c r="BI66" s="219"/>
      <c r="BJ66" s="219"/>
      <c r="BK66" s="219"/>
      <c r="BL66" s="219"/>
      <c r="BM66" s="219"/>
      <c r="BN66" s="219"/>
      <c r="BO66" s="219"/>
      <c r="BP66" s="219"/>
      <c r="BQ66" s="216">
        <v>60</v>
      </c>
      <c r="BR66" s="221"/>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08"/>
    </row>
    <row r="67" spans="1:131" ht="26.25" customHeight="1" thickBot="1" x14ac:dyDescent="0.2">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5"/>
      <c r="AG67" s="827"/>
      <c r="AH67" s="827"/>
      <c r="AI67" s="827"/>
      <c r="AJ67" s="866"/>
      <c r="AK67" s="867"/>
      <c r="AL67" s="740"/>
      <c r="AM67" s="740"/>
      <c r="AN67" s="740"/>
      <c r="AO67" s="741"/>
      <c r="AP67" s="745"/>
      <c r="AQ67" s="746"/>
      <c r="AR67" s="746"/>
      <c r="AS67" s="746"/>
      <c r="AT67" s="747"/>
      <c r="AU67" s="745"/>
      <c r="AV67" s="746"/>
      <c r="AW67" s="746"/>
      <c r="AX67" s="746"/>
      <c r="AY67" s="747"/>
      <c r="AZ67" s="745"/>
      <c r="BA67" s="746"/>
      <c r="BB67" s="746"/>
      <c r="BC67" s="746"/>
      <c r="BD67" s="751"/>
      <c r="BE67" s="219"/>
      <c r="BF67" s="219"/>
      <c r="BG67" s="219"/>
      <c r="BH67" s="219"/>
      <c r="BI67" s="219"/>
      <c r="BJ67" s="219"/>
      <c r="BK67" s="219"/>
      <c r="BL67" s="219"/>
      <c r="BM67" s="219"/>
      <c r="BN67" s="219"/>
      <c r="BO67" s="219"/>
      <c r="BP67" s="219"/>
      <c r="BQ67" s="216">
        <v>61</v>
      </c>
      <c r="BR67" s="221"/>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08"/>
    </row>
    <row r="68" spans="1:131" ht="26.25" customHeight="1" thickTop="1" x14ac:dyDescent="0.15">
      <c r="A68" s="214">
        <v>1</v>
      </c>
      <c r="B68" s="878" t="s">
        <v>513</v>
      </c>
      <c r="C68" s="879"/>
      <c r="D68" s="879"/>
      <c r="E68" s="879"/>
      <c r="F68" s="879"/>
      <c r="G68" s="879"/>
      <c r="H68" s="879"/>
      <c r="I68" s="879"/>
      <c r="J68" s="879"/>
      <c r="K68" s="879"/>
      <c r="L68" s="879"/>
      <c r="M68" s="879"/>
      <c r="N68" s="879"/>
      <c r="O68" s="879"/>
      <c r="P68" s="880"/>
      <c r="Q68" s="881">
        <v>2547</v>
      </c>
      <c r="R68" s="875"/>
      <c r="S68" s="875"/>
      <c r="T68" s="875"/>
      <c r="U68" s="875"/>
      <c r="V68" s="875">
        <v>2265</v>
      </c>
      <c r="W68" s="875"/>
      <c r="X68" s="875"/>
      <c r="Y68" s="875"/>
      <c r="Z68" s="875"/>
      <c r="AA68" s="875">
        <v>282</v>
      </c>
      <c r="AB68" s="875"/>
      <c r="AC68" s="875"/>
      <c r="AD68" s="875"/>
      <c r="AE68" s="875"/>
      <c r="AF68" s="875">
        <v>281.572</v>
      </c>
      <c r="AG68" s="875"/>
      <c r="AH68" s="875"/>
      <c r="AI68" s="875"/>
      <c r="AJ68" s="875"/>
      <c r="AK68" s="875">
        <v>26</v>
      </c>
      <c r="AL68" s="875"/>
      <c r="AM68" s="875"/>
      <c r="AN68" s="875"/>
      <c r="AO68" s="875"/>
      <c r="AP68" s="875">
        <v>2845.8130000000001</v>
      </c>
      <c r="AQ68" s="875"/>
      <c r="AR68" s="875"/>
      <c r="AS68" s="875"/>
      <c r="AT68" s="875"/>
      <c r="AU68" s="875">
        <v>579.97699999999998</v>
      </c>
      <c r="AV68" s="875"/>
      <c r="AW68" s="875"/>
      <c r="AX68" s="875"/>
      <c r="AY68" s="875"/>
      <c r="AZ68" s="876"/>
      <c r="BA68" s="876"/>
      <c r="BB68" s="876"/>
      <c r="BC68" s="876"/>
      <c r="BD68" s="877"/>
      <c r="BE68" s="219"/>
      <c r="BF68" s="219"/>
      <c r="BG68" s="219"/>
      <c r="BH68" s="219"/>
      <c r="BI68" s="219"/>
      <c r="BJ68" s="219"/>
      <c r="BK68" s="219"/>
      <c r="BL68" s="219"/>
      <c r="BM68" s="219"/>
      <c r="BN68" s="219"/>
      <c r="BO68" s="219"/>
      <c r="BP68" s="219"/>
      <c r="BQ68" s="216">
        <v>62</v>
      </c>
      <c r="BR68" s="221"/>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08"/>
    </row>
    <row r="69" spans="1:131" ht="26.25" customHeight="1" x14ac:dyDescent="0.15">
      <c r="A69" s="216">
        <v>2</v>
      </c>
      <c r="B69" s="882" t="s">
        <v>514</v>
      </c>
      <c r="C69" s="883"/>
      <c r="D69" s="883"/>
      <c r="E69" s="883"/>
      <c r="F69" s="883"/>
      <c r="G69" s="883"/>
      <c r="H69" s="883"/>
      <c r="I69" s="883"/>
      <c r="J69" s="883"/>
      <c r="K69" s="883"/>
      <c r="L69" s="883"/>
      <c r="M69" s="883"/>
      <c r="N69" s="883"/>
      <c r="O69" s="883"/>
      <c r="P69" s="884"/>
      <c r="Q69" s="885">
        <v>1258</v>
      </c>
      <c r="R69" s="839"/>
      <c r="S69" s="839"/>
      <c r="T69" s="839"/>
      <c r="U69" s="839"/>
      <c r="V69" s="839">
        <v>1218</v>
      </c>
      <c r="W69" s="839"/>
      <c r="X69" s="839"/>
      <c r="Y69" s="839"/>
      <c r="Z69" s="839"/>
      <c r="AA69" s="839">
        <v>39</v>
      </c>
      <c r="AB69" s="839"/>
      <c r="AC69" s="839"/>
      <c r="AD69" s="839"/>
      <c r="AE69" s="839"/>
      <c r="AF69" s="839">
        <v>39.110999999999997</v>
      </c>
      <c r="AG69" s="839"/>
      <c r="AH69" s="839"/>
      <c r="AI69" s="839"/>
      <c r="AJ69" s="839"/>
      <c r="AK69" s="839">
        <v>2</v>
      </c>
      <c r="AL69" s="839"/>
      <c r="AM69" s="839"/>
      <c r="AN69" s="839"/>
      <c r="AO69" s="839"/>
      <c r="AP69" s="839">
        <v>633.88499999999999</v>
      </c>
      <c r="AQ69" s="839"/>
      <c r="AR69" s="839"/>
      <c r="AS69" s="839"/>
      <c r="AT69" s="839"/>
      <c r="AU69" s="839">
        <v>368.28699999999998</v>
      </c>
      <c r="AV69" s="839"/>
      <c r="AW69" s="839"/>
      <c r="AX69" s="839"/>
      <c r="AY69" s="839"/>
      <c r="AZ69" s="841"/>
      <c r="BA69" s="841"/>
      <c r="BB69" s="841"/>
      <c r="BC69" s="841"/>
      <c r="BD69" s="842"/>
      <c r="BE69" s="219"/>
      <c r="BF69" s="219"/>
      <c r="BG69" s="219"/>
      <c r="BH69" s="219"/>
      <c r="BI69" s="219"/>
      <c r="BJ69" s="219"/>
      <c r="BK69" s="219"/>
      <c r="BL69" s="219"/>
      <c r="BM69" s="219"/>
      <c r="BN69" s="219"/>
      <c r="BO69" s="219"/>
      <c r="BP69" s="219"/>
      <c r="BQ69" s="216">
        <v>63</v>
      </c>
      <c r="BR69" s="221"/>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08"/>
    </row>
    <row r="70" spans="1:131" ht="26.25" customHeight="1" x14ac:dyDescent="0.15">
      <c r="A70" s="216">
        <v>3</v>
      </c>
      <c r="B70" s="882" t="s">
        <v>515</v>
      </c>
      <c r="C70" s="883"/>
      <c r="D70" s="883"/>
      <c r="E70" s="883"/>
      <c r="F70" s="883"/>
      <c r="G70" s="883"/>
      <c r="H70" s="883"/>
      <c r="I70" s="883"/>
      <c r="J70" s="883"/>
      <c r="K70" s="883"/>
      <c r="L70" s="883"/>
      <c r="M70" s="883"/>
      <c r="N70" s="883"/>
      <c r="O70" s="883"/>
      <c r="P70" s="884"/>
      <c r="Q70" s="885">
        <v>744</v>
      </c>
      <c r="R70" s="839"/>
      <c r="S70" s="839"/>
      <c r="T70" s="839"/>
      <c r="U70" s="839"/>
      <c r="V70" s="839">
        <v>690</v>
      </c>
      <c r="W70" s="839"/>
      <c r="X70" s="839"/>
      <c r="Y70" s="839"/>
      <c r="Z70" s="839"/>
      <c r="AA70" s="839">
        <v>54</v>
      </c>
      <c r="AB70" s="839"/>
      <c r="AC70" s="839"/>
      <c r="AD70" s="839"/>
      <c r="AE70" s="839"/>
      <c r="AF70" s="839">
        <v>54.484000000000002</v>
      </c>
      <c r="AG70" s="839"/>
      <c r="AH70" s="839"/>
      <c r="AI70" s="839"/>
      <c r="AJ70" s="839"/>
      <c r="AK70" s="839">
        <v>95</v>
      </c>
      <c r="AL70" s="839"/>
      <c r="AM70" s="839"/>
      <c r="AN70" s="839"/>
      <c r="AO70" s="839"/>
      <c r="AP70" s="839">
        <v>75.741</v>
      </c>
      <c r="AQ70" s="839"/>
      <c r="AR70" s="839"/>
      <c r="AS70" s="839"/>
      <c r="AT70" s="839"/>
      <c r="AU70" s="839">
        <v>36.28</v>
      </c>
      <c r="AV70" s="839"/>
      <c r="AW70" s="839"/>
      <c r="AX70" s="839"/>
      <c r="AY70" s="839"/>
      <c r="AZ70" s="841"/>
      <c r="BA70" s="841"/>
      <c r="BB70" s="841"/>
      <c r="BC70" s="841"/>
      <c r="BD70" s="842"/>
      <c r="BE70" s="219"/>
      <c r="BF70" s="219"/>
      <c r="BG70" s="219"/>
      <c r="BH70" s="219"/>
      <c r="BI70" s="219"/>
      <c r="BJ70" s="219"/>
      <c r="BK70" s="219"/>
      <c r="BL70" s="219"/>
      <c r="BM70" s="219"/>
      <c r="BN70" s="219"/>
      <c r="BO70" s="219"/>
      <c r="BP70" s="219"/>
      <c r="BQ70" s="216">
        <v>64</v>
      </c>
      <c r="BR70" s="221"/>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08"/>
    </row>
    <row r="71" spans="1:131" ht="26.25" customHeight="1" x14ac:dyDescent="0.15">
      <c r="A71" s="216">
        <v>4</v>
      </c>
      <c r="B71" s="882" t="s">
        <v>516</v>
      </c>
      <c r="C71" s="883"/>
      <c r="D71" s="883"/>
      <c r="E71" s="883"/>
      <c r="F71" s="883"/>
      <c r="G71" s="883"/>
      <c r="H71" s="883"/>
      <c r="I71" s="883"/>
      <c r="J71" s="883"/>
      <c r="K71" s="883"/>
      <c r="L71" s="883"/>
      <c r="M71" s="883"/>
      <c r="N71" s="883"/>
      <c r="O71" s="883"/>
      <c r="P71" s="884"/>
      <c r="Q71" s="885">
        <v>310</v>
      </c>
      <c r="R71" s="839"/>
      <c r="S71" s="839"/>
      <c r="T71" s="839"/>
      <c r="U71" s="839"/>
      <c r="V71" s="839">
        <v>303</v>
      </c>
      <c r="W71" s="839"/>
      <c r="X71" s="839"/>
      <c r="Y71" s="839"/>
      <c r="Z71" s="839"/>
      <c r="AA71" s="839">
        <v>7</v>
      </c>
      <c r="AB71" s="839"/>
      <c r="AC71" s="839"/>
      <c r="AD71" s="839"/>
      <c r="AE71" s="839"/>
      <c r="AF71" s="839">
        <v>6.7160000000000002</v>
      </c>
      <c r="AG71" s="839"/>
      <c r="AH71" s="839"/>
      <c r="AI71" s="839"/>
      <c r="AJ71" s="839"/>
      <c r="AK71" s="839">
        <v>66</v>
      </c>
      <c r="AL71" s="839"/>
      <c r="AM71" s="839"/>
      <c r="AN71" s="839"/>
      <c r="AO71" s="839"/>
      <c r="AP71" s="839" t="s">
        <v>450</v>
      </c>
      <c r="AQ71" s="839"/>
      <c r="AR71" s="839"/>
      <c r="AS71" s="839"/>
      <c r="AT71" s="839"/>
      <c r="AU71" s="839" t="s">
        <v>450</v>
      </c>
      <c r="AV71" s="839"/>
      <c r="AW71" s="839"/>
      <c r="AX71" s="839"/>
      <c r="AY71" s="839"/>
      <c r="AZ71" s="841"/>
      <c r="BA71" s="841"/>
      <c r="BB71" s="841"/>
      <c r="BC71" s="841"/>
      <c r="BD71" s="842"/>
      <c r="BE71" s="219"/>
      <c r="BF71" s="219"/>
      <c r="BG71" s="219"/>
      <c r="BH71" s="219"/>
      <c r="BI71" s="219"/>
      <c r="BJ71" s="219"/>
      <c r="BK71" s="219"/>
      <c r="BL71" s="219"/>
      <c r="BM71" s="219"/>
      <c r="BN71" s="219"/>
      <c r="BO71" s="219"/>
      <c r="BP71" s="219"/>
      <c r="BQ71" s="216">
        <v>65</v>
      </c>
      <c r="BR71" s="221"/>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08"/>
    </row>
    <row r="72" spans="1:131" ht="26.25" customHeight="1" x14ac:dyDescent="0.15">
      <c r="A72" s="216">
        <v>5</v>
      </c>
      <c r="B72" s="882" t="s">
        <v>517</v>
      </c>
      <c r="C72" s="883"/>
      <c r="D72" s="883"/>
      <c r="E72" s="883"/>
      <c r="F72" s="883"/>
      <c r="G72" s="883"/>
      <c r="H72" s="883"/>
      <c r="I72" s="883"/>
      <c r="J72" s="883"/>
      <c r="K72" s="883"/>
      <c r="L72" s="883"/>
      <c r="M72" s="883"/>
      <c r="N72" s="883"/>
      <c r="O72" s="883"/>
      <c r="P72" s="884"/>
      <c r="Q72" s="885">
        <v>32</v>
      </c>
      <c r="R72" s="839"/>
      <c r="S72" s="839"/>
      <c r="T72" s="839"/>
      <c r="U72" s="839"/>
      <c r="V72" s="839">
        <v>31</v>
      </c>
      <c r="W72" s="839"/>
      <c r="X72" s="839"/>
      <c r="Y72" s="839"/>
      <c r="Z72" s="839"/>
      <c r="AA72" s="839">
        <v>2</v>
      </c>
      <c r="AB72" s="839"/>
      <c r="AC72" s="839"/>
      <c r="AD72" s="839"/>
      <c r="AE72" s="839"/>
      <c r="AF72" s="839">
        <v>1.6240000000000001</v>
      </c>
      <c r="AG72" s="839"/>
      <c r="AH72" s="839"/>
      <c r="AI72" s="839"/>
      <c r="AJ72" s="839"/>
      <c r="AK72" s="839">
        <v>17</v>
      </c>
      <c r="AL72" s="839"/>
      <c r="AM72" s="839"/>
      <c r="AN72" s="839"/>
      <c r="AO72" s="839"/>
      <c r="AP72" s="839" t="s">
        <v>450</v>
      </c>
      <c r="AQ72" s="839"/>
      <c r="AR72" s="839"/>
      <c r="AS72" s="839"/>
      <c r="AT72" s="839"/>
      <c r="AU72" s="839" t="s">
        <v>450</v>
      </c>
      <c r="AV72" s="839"/>
      <c r="AW72" s="839"/>
      <c r="AX72" s="839"/>
      <c r="AY72" s="839"/>
      <c r="AZ72" s="841"/>
      <c r="BA72" s="841"/>
      <c r="BB72" s="841"/>
      <c r="BC72" s="841"/>
      <c r="BD72" s="842"/>
      <c r="BE72" s="219"/>
      <c r="BF72" s="219"/>
      <c r="BG72" s="219"/>
      <c r="BH72" s="219"/>
      <c r="BI72" s="219"/>
      <c r="BJ72" s="219"/>
      <c r="BK72" s="219"/>
      <c r="BL72" s="219"/>
      <c r="BM72" s="219"/>
      <c r="BN72" s="219"/>
      <c r="BO72" s="219"/>
      <c r="BP72" s="219"/>
      <c r="BQ72" s="216">
        <v>66</v>
      </c>
      <c r="BR72" s="221"/>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08"/>
    </row>
    <row r="73" spans="1:131" ht="26.25" customHeight="1" x14ac:dyDescent="0.15">
      <c r="A73" s="216">
        <v>6</v>
      </c>
      <c r="B73" s="882" t="s">
        <v>518</v>
      </c>
      <c r="C73" s="883"/>
      <c r="D73" s="883"/>
      <c r="E73" s="883"/>
      <c r="F73" s="883"/>
      <c r="G73" s="883"/>
      <c r="H73" s="883"/>
      <c r="I73" s="883"/>
      <c r="J73" s="883"/>
      <c r="K73" s="883"/>
      <c r="L73" s="883"/>
      <c r="M73" s="883"/>
      <c r="N73" s="883"/>
      <c r="O73" s="883"/>
      <c r="P73" s="884"/>
      <c r="Q73" s="885">
        <v>16</v>
      </c>
      <c r="R73" s="839"/>
      <c r="S73" s="839"/>
      <c r="T73" s="839"/>
      <c r="U73" s="839"/>
      <c r="V73" s="839">
        <v>9</v>
      </c>
      <c r="W73" s="839"/>
      <c r="X73" s="839"/>
      <c r="Y73" s="839"/>
      <c r="Z73" s="839"/>
      <c r="AA73" s="839">
        <v>7</v>
      </c>
      <c r="AB73" s="839"/>
      <c r="AC73" s="839"/>
      <c r="AD73" s="839"/>
      <c r="AE73" s="839"/>
      <c r="AF73" s="839">
        <v>6.9480000000000004</v>
      </c>
      <c r="AG73" s="839"/>
      <c r="AH73" s="839"/>
      <c r="AI73" s="839"/>
      <c r="AJ73" s="839"/>
      <c r="AK73" s="839" t="s">
        <v>450</v>
      </c>
      <c r="AL73" s="839"/>
      <c r="AM73" s="839"/>
      <c r="AN73" s="839"/>
      <c r="AO73" s="839"/>
      <c r="AP73" s="839" t="s">
        <v>450</v>
      </c>
      <c r="AQ73" s="839"/>
      <c r="AR73" s="839"/>
      <c r="AS73" s="839"/>
      <c r="AT73" s="839"/>
      <c r="AU73" s="839" t="s">
        <v>450</v>
      </c>
      <c r="AV73" s="839"/>
      <c r="AW73" s="839"/>
      <c r="AX73" s="839"/>
      <c r="AY73" s="839"/>
      <c r="AZ73" s="841"/>
      <c r="BA73" s="841"/>
      <c r="BB73" s="841"/>
      <c r="BC73" s="841"/>
      <c r="BD73" s="842"/>
      <c r="BE73" s="219"/>
      <c r="BF73" s="219"/>
      <c r="BG73" s="219"/>
      <c r="BH73" s="219"/>
      <c r="BI73" s="219"/>
      <c r="BJ73" s="219"/>
      <c r="BK73" s="219"/>
      <c r="BL73" s="219"/>
      <c r="BM73" s="219"/>
      <c r="BN73" s="219"/>
      <c r="BO73" s="219"/>
      <c r="BP73" s="219"/>
      <c r="BQ73" s="216">
        <v>67</v>
      </c>
      <c r="BR73" s="221"/>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08"/>
    </row>
    <row r="74" spans="1:131" ht="26.25" customHeight="1" x14ac:dyDescent="0.15">
      <c r="A74" s="216">
        <v>7</v>
      </c>
      <c r="B74" s="882" t="s">
        <v>525</v>
      </c>
      <c r="C74" s="883"/>
      <c r="D74" s="883"/>
      <c r="E74" s="883"/>
      <c r="F74" s="883"/>
      <c r="G74" s="883"/>
      <c r="H74" s="883"/>
      <c r="I74" s="883"/>
      <c r="J74" s="883"/>
      <c r="K74" s="883"/>
      <c r="L74" s="883"/>
      <c r="M74" s="883"/>
      <c r="N74" s="883"/>
      <c r="O74" s="883"/>
      <c r="P74" s="884"/>
      <c r="Q74" s="885">
        <v>28</v>
      </c>
      <c r="R74" s="839"/>
      <c r="S74" s="839"/>
      <c r="T74" s="839"/>
      <c r="U74" s="839"/>
      <c r="V74" s="839">
        <v>28</v>
      </c>
      <c r="W74" s="839"/>
      <c r="X74" s="839"/>
      <c r="Y74" s="839"/>
      <c r="Z74" s="839"/>
      <c r="AA74" s="839">
        <v>0</v>
      </c>
      <c r="AB74" s="839"/>
      <c r="AC74" s="839"/>
      <c r="AD74" s="839"/>
      <c r="AE74" s="839"/>
      <c r="AF74" s="839">
        <v>1.0999999999999999E-2</v>
      </c>
      <c r="AG74" s="839"/>
      <c r="AH74" s="839"/>
      <c r="AI74" s="839"/>
      <c r="AJ74" s="839"/>
      <c r="AK74" s="839">
        <v>2</v>
      </c>
      <c r="AL74" s="839"/>
      <c r="AM74" s="839"/>
      <c r="AN74" s="839"/>
      <c r="AO74" s="839"/>
      <c r="AP74" s="839" t="s">
        <v>450</v>
      </c>
      <c r="AQ74" s="839"/>
      <c r="AR74" s="839"/>
      <c r="AS74" s="839"/>
      <c r="AT74" s="839"/>
      <c r="AU74" s="839" t="s">
        <v>450</v>
      </c>
      <c r="AV74" s="839"/>
      <c r="AW74" s="839"/>
      <c r="AX74" s="839"/>
      <c r="AY74" s="839"/>
      <c r="AZ74" s="841"/>
      <c r="BA74" s="841"/>
      <c r="BB74" s="841"/>
      <c r="BC74" s="841"/>
      <c r="BD74" s="842"/>
      <c r="BE74" s="219"/>
      <c r="BF74" s="219"/>
      <c r="BG74" s="219"/>
      <c r="BH74" s="219"/>
      <c r="BI74" s="219"/>
      <c r="BJ74" s="219"/>
      <c r="BK74" s="219"/>
      <c r="BL74" s="219"/>
      <c r="BM74" s="219"/>
      <c r="BN74" s="219"/>
      <c r="BO74" s="219"/>
      <c r="BP74" s="219"/>
      <c r="BQ74" s="216">
        <v>68</v>
      </c>
      <c r="BR74" s="221"/>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08"/>
    </row>
    <row r="75" spans="1:131" ht="26.25" customHeight="1" x14ac:dyDescent="0.15">
      <c r="A75" s="216">
        <v>8</v>
      </c>
      <c r="B75" s="882" t="s">
        <v>519</v>
      </c>
      <c r="C75" s="883"/>
      <c r="D75" s="883"/>
      <c r="E75" s="883"/>
      <c r="F75" s="883"/>
      <c r="G75" s="883"/>
      <c r="H75" s="883"/>
      <c r="I75" s="883"/>
      <c r="J75" s="883"/>
      <c r="K75" s="883"/>
      <c r="L75" s="883"/>
      <c r="M75" s="883"/>
      <c r="N75" s="883"/>
      <c r="O75" s="883"/>
      <c r="P75" s="884"/>
      <c r="Q75" s="886">
        <v>37</v>
      </c>
      <c r="R75" s="887"/>
      <c r="S75" s="887"/>
      <c r="T75" s="887"/>
      <c r="U75" s="843"/>
      <c r="V75" s="888">
        <v>34</v>
      </c>
      <c r="W75" s="887"/>
      <c r="X75" s="887"/>
      <c r="Y75" s="887"/>
      <c r="Z75" s="843"/>
      <c r="AA75" s="888">
        <v>3</v>
      </c>
      <c r="AB75" s="887"/>
      <c r="AC75" s="887"/>
      <c r="AD75" s="887"/>
      <c r="AE75" s="843"/>
      <c r="AF75" s="888">
        <v>2.5609999999999999</v>
      </c>
      <c r="AG75" s="887"/>
      <c r="AH75" s="887"/>
      <c r="AI75" s="887"/>
      <c r="AJ75" s="843"/>
      <c r="AK75" s="888">
        <v>5</v>
      </c>
      <c r="AL75" s="887"/>
      <c r="AM75" s="887"/>
      <c r="AN75" s="887"/>
      <c r="AO75" s="843"/>
      <c r="AP75" s="888" t="s">
        <v>450</v>
      </c>
      <c r="AQ75" s="887"/>
      <c r="AR75" s="887"/>
      <c r="AS75" s="887"/>
      <c r="AT75" s="843"/>
      <c r="AU75" s="888" t="s">
        <v>450</v>
      </c>
      <c r="AV75" s="887"/>
      <c r="AW75" s="887"/>
      <c r="AX75" s="887"/>
      <c r="AY75" s="843"/>
      <c r="AZ75" s="841"/>
      <c r="BA75" s="841"/>
      <c r="BB75" s="841"/>
      <c r="BC75" s="841"/>
      <c r="BD75" s="842"/>
      <c r="BE75" s="219"/>
      <c r="BF75" s="219"/>
      <c r="BG75" s="219"/>
      <c r="BH75" s="219"/>
      <c r="BI75" s="219"/>
      <c r="BJ75" s="219"/>
      <c r="BK75" s="219"/>
      <c r="BL75" s="219"/>
      <c r="BM75" s="219"/>
      <c r="BN75" s="219"/>
      <c r="BO75" s="219"/>
      <c r="BP75" s="219"/>
      <c r="BQ75" s="216">
        <v>69</v>
      </c>
      <c r="BR75" s="221"/>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08"/>
    </row>
    <row r="76" spans="1:131" ht="26.25" customHeight="1" x14ac:dyDescent="0.15">
      <c r="A76" s="216">
        <v>9</v>
      </c>
      <c r="B76" s="882" t="s">
        <v>520</v>
      </c>
      <c r="C76" s="883"/>
      <c r="D76" s="883"/>
      <c r="E76" s="883"/>
      <c r="F76" s="883"/>
      <c r="G76" s="883"/>
      <c r="H76" s="883"/>
      <c r="I76" s="883"/>
      <c r="J76" s="883"/>
      <c r="K76" s="883"/>
      <c r="L76" s="883"/>
      <c r="M76" s="883"/>
      <c r="N76" s="883"/>
      <c r="O76" s="883"/>
      <c r="P76" s="884"/>
      <c r="Q76" s="886">
        <v>66</v>
      </c>
      <c r="R76" s="887"/>
      <c r="S76" s="887"/>
      <c r="T76" s="887"/>
      <c r="U76" s="843"/>
      <c r="V76" s="888">
        <v>61</v>
      </c>
      <c r="W76" s="887"/>
      <c r="X76" s="887"/>
      <c r="Y76" s="887"/>
      <c r="Z76" s="843"/>
      <c r="AA76" s="888">
        <v>6</v>
      </c>
      <c r="AB76" s="887"/>
      <c r="AC76" s="887"/>
      <c r="AD76" s="887"/>
      <c r="AE76" s="843"/>
      <c r="AF76" s="888">
        <v>5.6020000000000003</v>
      </c>
      <c r="AG76" s="887"/>
      <c r="AH76" s="887"/>
      <c r="AI76" s="887"/>
      <c r="AJ76" s="843"/>
      <c r="AK76" s="888" t="s">
        <v>450</v>
      </c>
      <c r="AL76" s="887"/>
      <c r="AM76" s="887"/>
      <c r="AN76" s="887"/>
      <c r="AO76" s="843"/>
      <c r="AP76" s="888" t="s">
        <v>450</v>
      </c>
      <c r="AQ76" s="887"/>
      <c r="AR76" s="887"/>
      <c r="AS76" s="887"/>
      <c r="AT76" s="843"/>
      <c r="AU76" s="888" t="s">
        <v>450</v>
      </c>
      <c r="AV76" s="887"/>
      <c r="AW76" s="887"/>
      <c r="AX76" s="887"/>
      <c r="AY76" s="843"/>
      <c r="AZ76" s="841"/>
      <c r="BA76" s="841"/>
      <c r="BB76" s="841"/>
      <c r="BC76" s="841"/>
      <c r="BD76" s="842"/>
      <c r="BE76" s="219"/>
      <c r="BF76" s="219"/>
      <c r="BG76" s="219"/>
      <c r="BH76" s="219"/>
      <c r="BI76" s="219"/>
      <c r="BJ76" s="219"/>
      <c r="BK76" s="219"/>
      <c r="BL76" s="219"/>
      <c r="BM76" s="219"/>
      <c r="BN76" s="219"/>
      <c r="BO76" s="219"/>
      <c r="BP76" s="219"/>
      <c r="BQ76" s="216">
        <v>70</v>
      </c>
      <c r="BR76" s="221"/>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08"/>
    </row>
    <row r="77" spans="1:131" ht="26.25" customHeight="1" x14ac:dyDescent="0.15">
      <c r="A77" s="216">
        <v>10</v>
      </c>
      <c r="B77" s="882" t="s">
        <v>521</v>
      </c>
      <c r="C77" s="883"/>
      <c r="D77" s="883"/>
      <c r="E77" s="883"/>
      <c r="F77" s="883"/>
      <c r="G77" s="883"/>
      <c r="H77" s="883"/>
      <c r="I77" s="883"/>
      <c r="J77" s="883"/>
      <c r="K77" s="883"/>
      <c r="L77" s="883"/>
      <c r="M77" s="883"/>
      <c r="N77" s="883"/>
      <c r="O77" s="883"/>
      <c r="P77" s="884"/>
      <c r="Q77" s="886">
        <v>247756</v>
      </c>
      <c r="R77" s="887"/>
      <c r="S77" s="887"/>
      <c r="T77" s="887"/>
      <c r="U77" s="843"/>
      <c r="V77" s="888">
        <v>239546</v>
      </c>
      <c r="W77" s="887"/>
      <c r="X77" s="887"/>
      <c r="Y77" s="887"/>
      <c r="Z77" s="843"/>
      <c r="AA77" s="888">
        <v>8210</v>
      </c>
      <c r="AB77" s="887"/>
      <c r="AC77" s="887"/>
      <c r="AD77" s="887"/>
      <c r="AE77" s="843"/>
      <c r="AF77" s="888">
        <v>8210.3490000000002</v>
      </c>
      <c r="AG77" s="887"/>
      <c r="AH77" s="887"/>
      <c r="AI77" s="887"/>
      <c r="AJ77" s="843"/>
      <c r="AK77" s="888" t="s">
        <v>450</v>
      </c>
      <c r="AL77" s="887"/>
      <c r="AM77" s="887"/>
      <c r="AN77" s="887"/>
      <c r="AO77" s="843"/>
      <c r="AP77" s="888" t="s">
        <v>450</v>
      </c>
      <c r="AQ77" s="887"/>
      <c r="AR77" s="887"/>
      <c r="AS77" s="887"/>
      <c r="AT77" s="843"/>
      <c r="AU77" s="888" t="s">
        <v>450</v>
      </c>
      <c r="AV77" s="887"/>
      <c r="AW77" s="887"/>
      <c r="AX77" s="887"/>
      <c r="AY77" s="843"/>
      <c r="AZ77" s="841"/>
      <c r="BA77" s="841"/>
      <c r="BB77" s="841"/>
      <c r="BC77" s="841"/>
      <c r="BD77" s="842"/>
      <c r="BE77" s="219"/>
      <c r="BF77" s="219"/>
      <c r="BG77" s="219"/>
      <c r="BH77" s="219"/>
      <c r="BI77" s="219"/>
      <c r="BJ77" s="219"/>
      <c r="BK77" s="219"/>
      <c r="BL77" s="219"/>
      <c r="BM77" s="219"/>
      <c r="BN77" s="219"/>
      <c r="BO77" s="219"/>
      <c r="BP77" s="219"/>
      <c r="BQ77" s="216">
        <v>71</v>
      </c>
      <c r="BR77" s="221"/>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08"/>
    </row>
    <row r="78" spans="1:131" ht="26.25" customHeight="1" x14ac:dyDescent="0.15">
      <c r="A78" s="216">
        <v>11</v>
      </c>
      <c r="B78" s="882"/>
      <c r="C78" s="883"/>
      <c r="D78" s="883"/>
      <c r="E78" s="883"/>
      <c r="F78" s="883"/>
      <c r="G78" s="883"/>
      <c r="H78" s="883"/>
      <c r="I78" s="883"/>
      <c r="J78" s="883"/>
      <c r="K78" s="883"/>
      <c r="L78" s="883"/>
      <c r="M78" s="883"/>
      <c r="N78" s="883"/>
      <c r="O78" s="883"/>
      <c r="P78" s="884"/>
      <c r="Q78" s="885"/>
      <c r="R78" s="839"/>
      <c r="S78" s="839"/>
      <c r="T78" s="839"/>
      <c r="U78" s="839"/>
      <c r="V78" s="839"/>
      <c r="W78" s="839"/>
      <c r="X78" s="839"/>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39"/>
      <c r="AY78" s="839"/>
      <c r="AZ78" s="841"/>
      <c r="BA78" s="841"/>
      <c r="BB78" s="841"/>
      <c r="BC78" s="841"/>
      <c r="BD78" s="842"/>
      <c r="BE78" s="219"/>
      <c r="BF78" s="219"/>
      <c r="BG78" s="219"/>
      <c r="BH78" s="219"/>
      <c r="BI78" s="219"/>
      <c r="BJ78" s="208"/>
      <c r="BK78" s="208"/>
      <c r="BL78" s="208"/>
      <c r="BM78" s="208"/>
      <c r="BN78" s="208"/>
      <c r="BO78" s="219"/>
      <c r="BP78" s="219"/>
      <c r="BQ78" s="216">
        <v>72</v>
      </c>
      <c r="BR78" s="221"/>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08"/>
    </row>
    <row r="79" spans="1:131" ht="26.25" customHeight="1" x14ac:dyDescent="0.15">
      <c r="A79" s="216">
        <v>12</v>
      </c>
      <c r="B79" s="882"/>
      <c r="C79" s="883"/>
      <c r="D79" s="883"/>
      <c r="E79" s="883"/>
      <c r="F79" s="883"/>
      <c r="G79" s="883"/>
      <c r="H79" s="883"/>
      <c r="I79" s="883"/>
      <c r="J79" s="883"/>
      <c r="K79" s="883"/>
      <c r="L79" s="883"/>
      <c r="M79" s="883"/>
      <c r="N79" s="883"/>
      <c r="O79" s="883"/>
      <c r="P79" s="884"/>
      <c r="Q79" s="885"/>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839"/>
      <c r="AP79" s="839"/>
      <c r="AQ79" s="839"/>
      <c r="AR79" s="839"/>
      <c r="AS79" s="839"/>
      <c r="AT79" s="839"/>
      <c r="AU79" s="839"/>
      <c r="AV79" s="839"/>
      <c r="AW79" s="839"/>
      <c r="AX79" s="839"/>
      <c r="AY79" s="839"/>
      <c r="AZ79" s="841"/>
      <c r="BA79" s="841"/>
      <c r="BB79" s="841"/>
      <c r="BC79" s="841"/>
      <c r="BD79" s="842"/>
      <c r="BE79" s="219"/>
      <c r="BF79" s="219"/>
      <c r="BG79" s="219"/>
      <c r="BH79" s="219"/>
      <c r="BI79" s="219"/>
      <c r="BJ79" s="208"/>
      <c r="BK79" s="208"/>
      <c r="BL79" s="208"/>
      <c r="BM79" s="208"/>
      <c r="BN79" s="208"/>
      <c r="BO79" s="219"/>
      <c r="BP79" s="219"/>
      <c r="BQ79" s="216">
        <v>73</v>
      </c>
      <c r="BR79" s="221"/>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08"/>
    </row>
    <row r="80" spans="1:131" ht="26.25" customHeight="1" x14ac:dyDescent="0.15">
      <c r="A80" s="216">
        <v>13</v>
      </c>
      <c r="B80" s="882"/>
      <c r="C80" s="883"/>
      <c r="D80" s="883"/>
      <c r="E80" s="883"/>
      <c r="F80" s="883"/>
      <c r="G80" s="883"/>
      <c r="H80" s="883"/>
      <c r="I80" s="883"/>
      <c r="J80" s="883"/>
      <c r="K80" s="883"/>
      <c r="L80" s="883"/>
      <c r="M80" s="883"/>
      <c r="N80" s="883"/>
      <c r="O80" s="883"/>
      <c r="P80" s="884"/>
      <c r="Q80" s="885"/>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39"/>
      <c r="AY80" s="839"/>
      <c r="AZ80" s="841"/>
      <c r="BA80" s="841"/>
      <c r="BB80" s="841"/>
      <c r="BC80" s="841"/>
      <c r="BD80" s="842"/>
      <c r="BE80" s="219"/>
      <c r="BF80" s="219"/>
      <c r="BG80" s="219"/>
      <c r="BH80" s="219"/>
      <c r="BI80" s="219"/>
      <c r="BJ80" s="219"/>
      <c r="BK80" s="219"/>
      <c r="BL80" s="219"/>
      <c r="BM80" s="219"/>
      <c r="BN80" s="219"/>
      <c r="BO80" s="219"/>
      <c r="BP80" s="219"/>
      <c r="BQ80" s="216">
        <v>74</v>
      </c>
      <c r="BR80" s="221"/>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08"/>
    </row>
    <row r="81" spans="1:131" ht="26.25" customHeight="1" x14ac:dyDescent="0.15">
      <c r="A81" s="216">
        <v>14</v>
      </c>
      <c r="B81" s="882"/>
      <c r="C81" s="883"/>
      <c r="D81" s="883"/>
      <c r="E81" s="883"/>
      <c r="F81" s="883"/>
      <c r="G81" s="883"/>
      <c r="H81" s="883"/>
      <c r="I81" s="883"/>
      <c r="J81" s="883"/>
      <c r="K81" s="883"/>
      <c r="L81" s="883"/>
      <c r="M81" s="883"/>
      <c r="N81" s="883"/>
      <c r="O81" s="883"/>
      <c r="P81" s="884"/>
      <c r="Q81" s="885"/>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41"/>
      <c r="BA81" s="841"/>
      <c r="BB81" s="841"/>
      <c r="BC81" s="841"/>
      <c r="BD81" s="842"/>
      <c r="BE81" s="219"/>
      <c r="BF81" s="219"/>
      <c r="BG81" s="219"/>
      <c r="BH81" s="219"/>
      <c r="BI81" s="219"/>
      <c r="BJ81" s="219"/>
      <c r="BK81" s="219"/>
      <c r="BL81" s="219"/>
      <c r="BM81" s="219"/>
      <c r="BN81" s="219"/>
      <c r="BO81" s="219"/>
      <c r="BP81" s="219"/>
      <c r="BQ81" s="216">
        <v>75</v>
      </c>
      <c r="BR81" s="221"/>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08"/>
    </row>
    <row r="82" spans="1:131" ht="26.25" customHeight="1" x14ac:dyDescent="0.15">
      <c r="A82" s="216">
        <v>15</v>
      </c>
      <c r="B82" s="882"/>
      <c r="C82" s="883"/>
      <c r="D82" s="883"/>
      <c r="E82" s="883"/>
      <c r="F82" s="883"/>
      <c r="G82" s="883"/>
      <c r="H82" s="883"/>
      <c r="I82" s="883"/>
      <c r="J82" s="883"/>
      <c r="K82" s="883"/>
      <c r="L82" s="883"/>
      <c r="M82" s="883"/>
      <c r="N82" s="883"/>
      <c r="O82" s="883"/>
      <c r="P82" s="884"/>
      <c r="Q82" s="885"/>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41"/>
      <c r="BA82" s="841"/>
      <c r="BB82" s="841"/>
      <c r="BC82" s="841"/>
      <c r="BD82" s="842"/>
      <c r="BE82" s="219"/>
      <c r="BF82" s="219"/>
      <c r="BG82" s="219"/>
      <c r="BH82" s="219"/>
      <c r="BI82" s="219"/>
      <c r="BJ82" s="219"/>
      <c r="BK82" s="219"/>
      <c r="BL82" s="219"/>
      <c r="BM82" s="219"/>
      <c r="BN82" s="219"/>
      <c r="BO82" s="219"/>
      <c r="BP82" s="219"/>
      <c r="BQ82" s="216">
        <v>76</v>
      </c>
      <c r="BR82" s="221"/>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08"/>
    </row>
    <row r="83" spans="1:131" ht="26.25" customHeight="1" x14ac:dyDescent="0.15">
      <c r="A83" s="216">
        <v>16</v>
      </c>
      <c r="B83" s="882"/>
      <c r="C83" s="883"/>
      <c r="D83" s="883"/>
      <c r="E83" s="883"/>
      <c r="F83" s="883"/>
      <c r="G83" s="883"/>
      <c r="H83" s="883"/>
      <c r="I83" s="883"/>
      <c r="J83" s="883"/>
      <c r="K83" s="883"/>
      <c r="L83" s="883"/>
      <c r="M83" s="883"/>
      <c r="N83" s="883"/>
      <c r="O83" s="883"/>
      <c r="P83" s="884"/>
      <c r="Q83" s="885"/>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41"/>
      <c r="BA83" s="841"/>
      <c r="BB83" s="841"/>
      <c r="BC83" s="841"/>
      <c r="BD83" s="842"/>
      <c r="BE83" s="219"/>
      <c r="BF83" s="219"/>
      <c r="BG83" s="219"/>
      <c r="BH83" s="219"/>
      <c r="BI83" s="219"/>
      <c r="BJ83" s="219"/>
      <c r="BK83" s="219"/>
      <c r="BL83" s="219"/>
      <c r="BM83" s="219"/>
      <c r="BN83" s="219"/>
      <c r="BO83" s="219"/>
      <c r="BP83" s="219"/>
      <c r="BQ83" s="216">
        <v>77</v>
      </c>
      <c r="BR83" s="221"/>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08"/>
    </row>
    <row r="84" spans="1:131" ht="26.25" customHeight="1" x14ac:dyDescent="0.15">
      <c r="A84" s="216">
        <v>17</v>
      </c>
      <c r="B84" s="882"/>
      <c r="C84" s="883"/>
      <c r="D84" s="883"/>
      <c r="E84" s="883"/>
      <c r="F84" s="883"/>
      <c r="G84" s="883"/>
      <c r="H84" s="883"/>
      <c r="I84" s="883"/>
      <c r="J84" s="883"/>
      <c r="K84" s="883"/>
      <c r="L84" s="883"/>
      <c r="M84" s="883"/>
      <c r="N84" s="883"/>
      <c r="O84" s="883"/>
      <c r="P84" s="884"/>
      <c r="Q84" s="885"/>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1"/>
      <c r="BA84" s="841"/>
      <c r="BB84" s="841"/>
      <c r="BC84" s="841"/>
      <c r="BD84" s="842"/>
      <c r="BE84" s="219"/>
      <c r="BF84" s="219"/>
      <c r="BG84" s="219"/>
      <c r="BH84" s="219"/>
      <c r="BI84" s="219"/>
      <c r="BJ84" s="219"/>
      <c r="BK84" s="219"/>
      <c r="BL84" s="219"/>
      <c r="BM84" s="219"/>
      <c r="BN84" s="219"/>
      <c r="BO84" s="219"/>
      <c r="BP84" s="219"/>
      <c r="BQ84" s="216">
        <v>78</v>
      </c>
      <c r="BR84" s="221"/>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08"/>
    </row>
    <row r="85" spans="1:131" ht="26.25" customHeight="1" x14ac:dyDescent="0.15">
      <c r="A85" s="216">
        <v>18</v>
      </c>
      <c r="B85" s="882"/>
      <c r="C85" s="883"/>
      <c r="D85" s="883"/>
      <c r="E85" s="883"/>
      <c r="F85" s="883"/>
      <c r="G85" s="883"/>
      <c r="H85" s="883"/>
      <c r="I85" s="883"/>
      <c r="J85" s="883"/>
      <c r="K85" s="883"/>
      <c r="L85" s="883"/>
      <c r="M85" s="883"/>
      <c r="N85" s="883"/>
      <c r="O85" s="883"/>
      <c r="P85" s="884"/>
      <c r="Q85" s="885"/>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1"/>
      <c r="BA85" s="841"/>
      <c r="BB85" s="841"/>
      <c r="BC85" s="841"/>
      <c r="BD85" s="842"/>
      <c r="BE85" s="219"/>
      <c r="BF85" s="219"/>
      <c r="BG85" s="219"/>
      <c r="BH85" s="219"/>
      <c r="BI85" s="219"/>
      <c r="BJ85" s="219"/>
      <c r="BK85" s="219"/>
      <c r="BL85" s="219"/>
      <c r="BM85" s="219"/>
      <c r="BN85" s="219"/>
      <c r="BO85" s="219"/>
      <c r="BP85" s="219"/>
      <c r="BQ85" s="216">
        <v>79</v>
      </c>
      <c r="BR85" s="221"/>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08"/>
    </row>
    <row r="86" spans="1:131" ht="26.25" customHeight="1" x14ac:dyDescent="0.15">
      <c r="A86" s="216">
        <v>19</v>
      </c>
      <c r="B86" s="882"/>
      <c r="C86" s="883"/>
      <c r="D86" s="883"/>
      <c r="E86" s="883"/>
      <c r="F86" s="883"/>
      <c r="G86" s="883"/>
      <c r="H86" s="883"/>
      <c r="I86" s="883"/>
      <c r="J86" s="883"/>
      <c r="K86" s="883"/>
      <c r="L86" s="883"/>
      <c r="M86" s="883"/>
      <c r="N86" s="883"/>
      <c r="O86" s="883"/>
      <c r="P86" s="884"/>
      <c r="Q86" s="885"/>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1"/>
      <c r="BA86" s="841"/>
      <c r="BB86" s="841"/>
      <c r="BC86" s="841"/>
      <c r="BD86" s="842"/>
      <c r="BE86" s="219"/>
      <c r="BF86" s="219"/>
      <c r="BG86" s="219"/>
      <c r="BH86" s="219"/>
      <c r="BI86" s="219"/>
      <c r="BJ86" s="219"/>
      <c r="BK86" s="219"/>
      <c r="BL86" s="219"/>
      <c r="BM86" s="219"/>
      <c r="BN86" s="219"/>
      <c r="BO86" s="219"/>
      <c r="BP86" s="219"/>
      <c r="BQ86" s="216">
        <v>80</v>
      </c>
      <c r="BR86" s="221"/>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08"/>
    </row>
    <row r="87" spans="1:131" ht="26.25" customHeight="1" x14ac:dyDescent="0.15">
      <c r="A87" s="222">
        <v>20</v>
      </c>
      <c r="B87" s="889"/>
      <c r="C87" s="890"/>
      <c r="D87" s="890"/>
      <c r="E87" s="890"/>
      <c r="F87" s="890"/>
      <c r="G87" s="890"/>
      <c r="H87" s="890"/>
      <c r="I87" s="890"/>
      <c r="J87" s="890"/>
      <c r="K87" s="890"/>
      <c r="L87" s="890"/>
      <c r="M87" s="890"/>
      <c r="N87" s="890"/>
      <c r="O87" s="890"/>
      <c r="P87" s="891"/>
      <c r="Q87" s="892"/>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3"/>
      <c r="AQ87" s="893"/>
      <c r="AR87" s="893"/>
      <c r="AS87" s="893"/>
      <c r="AT87" s="893"/>
      <c r="AU87" s="893"/>
      <c r="AV87" s="893"/>
      <c r="AW87" s="893"/>
      <c r="AX87" s="893"/>
      <c r="AY87" s="893"/>
      <c r="AZ87" s="894"/>
      <c r="BA87" s="894"/>
      <c r="BB87" s="894"/>
      <c r="BC87" s="894"/>
      <c r="BD87" s="895"/>
      <c r="BE87" s="219"/>
      <c r="BF87" s="219"/>
      <c r="BG87" s="219"/>
      <c r="BH87" s="219"/>
      <c r="BI87" s="219"/>
      <c r="BJ87" s="219"/>
      <c r="BK87" s="219"/>
      <c r="BL87" s="219"/>
      <c r="BM87" s="219"/>
      <c r="BN87" s="219"/>
      <c r="BO87" s="219"/>
      <c r="BP87" s="219"/>
      <c r="BQ87" s="216">
        <v>81</v>
      </c>
      <c r="BR87" s="221"/>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08"/>
    </row>
    <row r="88" spans="1:131" ht="26.25" customHeight="1" thickBot="1" x14ac:dyDescent="0.2">
      <c r="A88" s="218" t="s">
        <v>321</v>
      </c>
      <c r="B88" s="798" t="s">
        <v>350</v>
      </c>
      <c r="C88" s="799"/>
      <c r="D88" s="799"/>
      <c r="E88" s="799"/>
      <c r="F88" s="799"/>
      <c r="G88" s="799"/>
      <c r="H88" s="799"/>
      <c r="I88" s="799"/>
      <c r="J88" s="799"/>
      <c r="K88" s="799"/>
      <c r="L88" s="799"/>
      <c r="M88" s="799"/>
      <c r="N88" s="799"/>
      <c r="O88" s="799"/>
      <c r="P88" s="800"/>
      <c r="Q88" s="849"/>
      <c r="R88" s="850"/>
      <c r="S88" s="850"/>
      <c r="T88" s="850"/>
      <c r="U88" s="850"/>
      <c r="V88" s="850"/>
      <c r="W88" s="850"/>
      <c r="X88" s="850"/>
      <c r="Y88" s="850"/>
      <c r="Z88" s="850"/>
      <c r="AA88" s="850"/>
      <c r="AB88" s="850"/>
      <c r="AC88" s="850"/>
      <c r="AD88" s="850"/>
      <c r="AE88" s="850"/>
      <c r="AF88" s="853">
        <v>8608.9779999999992</v>
      </c>
      <c r="AG88" s="853"/>
      <c r="AH88" s="853"/>
      <c r="AI88" s="853"/>
      <c r="AJ88" s="853"/>
      <c r="AK88" s="850"/>
      <c r="AL88" s="850"/>
      <c r="AM88" s="850"/>
      <c r="AN88" s="850"/>
      <c r="AO88" s="850"/>
      <c r="AP88" s="853">
        <v>3555.4389999999999</v>
      </c>
      <c r="AQ88" s="853"/>
      <c r="AR88" s="853"/>
      <c r="AS88" s="853"/>
      <c r="AT88" s="853"/>
      <c r="AU88" s="853">
        <v>984.54399999999998</v>
      </c>
      <c r="AV88" s="853"/>
      <c r="AW88" s="853"/>
      <c r="AX88" s="853"/>
      <c r="AY88" s="853"/>
      <c r="AZ88" s="858"/>
      <c r="BA88" s="858"/>
      <c r="BB88" s="858"/>
      <c r="BC88" s="858"/>
      <c r="BD88" s="859"/>
      <c r="BE88" s="219"/>
      <c r="BF88" s="219"/>
      <c r="BG88" s="219"/>
      <c r="BH88" s="219"/>
      <c r="BI88" s="219"/>
      <c r="BJ88" s="219"/>
      <c r="BK88" s="219"/>
      <c r="BL88" s="219"/>
      <c r="BM88" s="219"/>
      <c r="BN88" s="219"/>
      <c r="BO88" s="219"/>
      <c r="BP88" s="219"/>
      <c r="BQ88" s="216">
        <v>82</v>
      </c>
      <c r="BR88" s="221"/>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08"/>
    </row>
    <row r="89" spans="1:13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9"/>
      <c r="BF89" s="219"/>
      <c r="BG89" s="219"/>
      <c r="BH89" s="219"/>
      <c r="BI89" s="219"/>
      <c r="BJ89" s="219"/>
      <c r="BK89" s="219"/>
      <c r="BL89" s="219"/>
      <c r="BM89" s="219"/>
      <c r="BN89" s="219"/>
      <c r="BO89" s="219"/>
      <c r="BP89" s="219"/>
      <c r="BQ89" s="216">
        <v>83</v>
      </c>
      <c r="BR89" s="221"/>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08"/>
    </row>
    <row r="90" spans="1:13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9"/>
      <c r="BF90" s="219"/>
      <c r="BG90" s="219"/>
      <c r="BH90" s="219"/>
      <c r="BI90" s="219"/>
      <c r="BJ90" s="219"/>
      <c r="BK90" s="219"/>
      <c r="BL90" s="219"/>
      <c r="BM90" s="219"/>
      <c r="BN90" s="219"/>
      <c r="BO90" s="219"/>
      <c r="BP90" s="219"/>
      <c r="BQ90" s="216">
        <v>84</v>
      </c>
      <c r="BR90" s="221"/>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08"/>
    </row>
    <row r="91" spans="1:13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9"/>
      <c r="BF91" s="219"/>
      <c r="BG91" s="219"/>
      <c r="BH91" s="219"/>
      <c r="BI91" s="219"/>
      <c r="BJ91" s="219"/>
      <c r="BK91" s="219"/>
      <c r="BL91" s="219"/>
      <c r="BM91" s="219"/>
      <c r="BN91" s="219"/>
      <c r="BO91" s="219"/>
      <c r="BP91" s="219"/>
      <c r="BQ91" s="216">
        <v>85</v>
      </c>
      <c r="BR91" s="221"/>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08"/>
    </row>
    <row r="92" spans="1:13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9"/>
      <c r="BF92" s="219"/>
      <c r="BG92" s="219"/>
      <c r="BH92" s="219"/>
      <c r="BI92" s="219"/>
      <c r="BJ92" s="219"/>
      <c r="BK92" s="219"/>
      <c r="BL92" s="219"/>
      <c r="BM92" s="219"/>
      <c r="BN92" s="219"/>
      <c r="BO92" s="219"/>
      <c r="BP92" s="219"/>
      <c r="BQ92" s="216">
        <v>86</v>
      </c>
      <c r="BR92" s="221"/>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08"/>
    </row>
    <row r="93" spans="1:13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9"/>
      <c r="BF93" s="219"/>
      <c r="BG93" s="219"/>
      <c r="BH93" s="219"/>
      <c r="BI93" s="219"/>
      <c r="BJ93" s="219"/>
      <c r="BK93" s="219"/>
      <c r="BL93" s="219"/>
      <c r="BM93" s="219"/>
      <c r="BN93" s="219"/>
      <c r="BO93" s="219"/>
      <c r="BP93" s="219"/>
      <c r="BQ93" s="216">
        <v>87</v>
      </c>
      <c r="BR93" s="221"/>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08"/>
    </row>
    <row r="94" spans="1:13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9"/>
      <c r="BF94" s="219"/>
      <c r="BG94" s="219"/>
      <c r="BH94" s="219"/>
      <c r="BI94" s="219"/>
      <c r="BJ94" s="219"/>
      <c r="BK94" s="219"/>
      <c r="BL94" s="219"/>
      <c r="BM94" s="219"/>
      <c r="BN94" s="219"/>
      <c r="BO94" s="219"/>
      <c r="BP94" s="219"/>
      <c r="BQ94" s="216">
        <v>88</v>
      </c>
      <c r="BR94" s="221"/>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08"/>
    </row>
    <row r="95" spans="1:13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9"/>
      <c r="BF95" s="219"/>
      <c r="BG95" s="219"/>
      <c r="BH95" s="219"/>
      <c r="BI95" s="219"/>
      <c r="BJ95" s="219"/>
      <c r="BK95" s="219"/>
      <c r="BL95" s="219"/>
      <c r="BM95" s="219"/>
      <c r="BN95" s="219"/>
      <c r="BO95" s="219"/>
      <c r="BP95" s="219"/>
      <c r="BQ95" s="216">
        <v>89</v>
      </c>
      <c r="BR95" s="221"/>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08"/>
    </row>
    <row r="96" spans="1:13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9"/>
      <c r="BF96" s="219"/>
      <c r="BG96" s="219"/>
      <c r="BH96" s="219"/>
      <c r="BI96" s="219"/>
      <c r="BJ96" s="219"/>
      <c r="BK96" s="219"/>
      <c r="BL96" s="219"/>
      <c r="BM96" s="219"/>
      <c r="BN96" s="219"/>
      <c r="BO96" s="219"/>
      <c r="BP96" s="219"/>
      <c r="BQ96" s="216">
        <v>90</v>
      </c>
      <c r="BR96" s="221"/>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08"/>
    </row>
    <row r="97" spans="1:13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9"/>
      <c r="BF97" s="219"/>
      <c r="BG97" s="219"/>
      <c r="BH97" s="219"/>
      <c r="BI97" s="219"/>
      <c r="BJ97" s="219"/>
      <c r="BK97" s="219"/>
      <c r="BL97" s="219"/>
      <c r="BM97" s="219"/>
      <c r="BN97" s="219"/>
      <c r="BO97" s="219"/>
      <c r="BP97" s="219"/>
      <c r="BQ97" s="216">
        <v>91</v>
      </c>
      <c r="BR97" s="221"/>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08"/>
    </row>
    <row r="98" spans="1:13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9"/>
      <c r="BF98" s="219"/>
      <c r="BG98" s="219"/>
      <c r="BH98" s="219"/>
      <c r="BI98" s="219"/>
      <c r="BJ98" s="219"/>
      <c r="BK98" s="219"/>
      <c r="BL98" s="219"/>
      <c r="BM98" s="219"/>
      <c r="BN98" s="219"/>
      <c r="BO98" s="219"/>
      <c r="BP98" s="219"/>
      <c r="BQ98" s="216">
        <v>92</v>
      </c>
      <c r="BR98" s="221"/>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08"/>
    </row>
    <row r="99" spans="1:13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9"/>
      <c r="BF99" s="219"/>
      <c r="BG99" s="219"/>
      <c r="BH99" s="219"/>
      <c r="BI99" s="219"/>
      <c r="BJ99" s="219"/>
      <c r="BK99" s="219"/>
      <c r="BL99" s="219"/>
      <c r="BM99" s="219"/>
      <c r="BN99" s="219"/>
      <c r="BO99" s="219"/>
      <c r="BP99" s="219"/>
      <c r="BQ99" s="216">
        <v>93</v>
      </c>
      <c r="BR99" s="221"/>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08"/>
    </row>
    <row r="100" spans="1:13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9"/>
      <c r="BF100" s="219"/>
      <c r="BG100" s="219"/>
      <c r="BH100" s="219"/>
      <c r="BI100" s="219"/>
      <c r="BJ100" s="219"/>
      <c r="BK100" s="219"/>
      <c r="BL100" s="219"/>
      <c r="BM100" s="219"/>
      <c r="BN100" s="219"/>
      <c r="BO100" s="219"/>
      <c r="BP100" s="219"/>
      <c r="BQ100" s="216">
        <v>94</v>
      </c>
      <c r="BR100" s="221"/>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08"/>
    </row>
    <row r="101" spans="1:13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9"/>
      <c r="BF101" s="219"/>
      <c r="BG101" s="219"/>
      <c r="BH101" s="219"/>
      <c r="BI101" s="219"/>
      <c r="BJ101" s="219"/>
      <c r="BK101" s="219"/>
      <c r="BL101" s="219"/>
      <c r="BM101" s="219"/>
      <c r="BN101" s="219"/>
      <c r="BO101" s="219"/>
      <c r="BP101" s="219"/>
      <c r="BQ101" s="216">
        <v>95</v>
      </c>
      <c r="BR101" s="221"/>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08"/>
    </row>
    <row r="102" spans="1:13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9"/>
      <c r="BF102" s="219"/>
      <c r="BG102" s="219"/>
      <c r="BH102" s="219"/>
      <c r="BI102" s="219"/>
      <c r="BJ102" s="219"/>
      <c r="BK102" s="219"/>
      <c r="BL102" s="219"/>
      <c r="BM102" s="219"/>
      <c r="BN102" s="219"/>
      <c r="BO102" s="219"/>
      <c r="BP102" s="219"/>
      <c r="BQ102" s="218" t="s">
        <v>321</v>
      </c>
      <c r="BR102" s="798" t="s">
        <v>351</v>
      </c>
      <c r="BS102" s="799"/>
      <c r="BT102" s="799"/>
      <c r="BU102" s="799"/>
      <c r="BV102" s="799"/>
      <c r="BW102" s="799"/>
      <c r="BX102" s="799"/>
      <c r="BY102" s="799"/>
      <c r="BZ102" s="799"/>
      <c r="CA102" s="799"/>
      <c r="CB102" s="799"/>
      <c r="CC102" s="799"/>
      <c r="CD102" s="799"/>
      <c r="CE102" s="799"/>
      <c r="CF102" s="799"/>
      <c r="CG102" s="800"/>
      <c r="CH102" s="896"/>
      <c r="CI102" s="897"/>
      <c r="CJ102" s="897"/>
      <c r="CK102" s="897"/>
      <c r="CL102" s="898"/>
      <c r="CM102" s="896"/>
      <c r="CN102" s="897"/>
      <c r="CO102" s="897"/>
      <c r="CP102" s="897"/>
      <c r="CQ102" s="898"/>
      <c r="CR102" s="899">
        <f>+CR7+CR8+CR9+CR10</f>
        <v>27.9</v>
      </c>
      <c r="CS102" s="861"/>
      <c r="CT102" s="861"/>
      <c r="CU102" s="861"/>
      <c r="CV102" s="900"/>
      <c r="CW102" s="899">
        <v>0.55800000000000005</v>
      </c>
      <c r="CX102" s="861"/>
      <c r="CY102" s="861"/>
      <c r="CZ102" s="861"/>
      <c r="DA102" s="900"/>
      <c r="DB102" s="899" t="s">
        <v>450</v>
      </c>
      <c r="DC102" s="861"/>
      <c r="DD102" s="861"/>
      <c r="DE102" s="861"/>
      <c r="DF102" s="900"/>
      <c r="DG102" s="899" t="s">
        <v>450</v>
      </c>
      <c r="DH102" s="861"/>
      <c r="DI102" s="861"/>
      <c r="DJ102" s="861"/>
      <c r="DK102" s="900"/>
      <c r="DL102" s="899">
        <v>22</v>
      </c>
      <c r="DM102" s="861"/>
      <c r="DN102" s="861"/>
      <c r="DO102" s="861"/>
      <c r="DP102" s="900"/>
      <c r="DQ102" s="899">
        <v>19.8</v>
      </c>
      <c r="DR102" s="861"/>
      <c r="DS102" s="861"/>
      <c r="DT102" s="861"/>
      <c r="DU102" s="900"/>
      <c r="DV102" s="798"/>
      <c r="DW102" s="799"/>
      <c r="DX102" s="799"/>
      <c r="DY102" s="799"/>
      <c r="DZ102" s="923"/>
      <c r="EA102" s="208"/>
    </row>
    <row r="103" spans="1:13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9"/>
      <c r="BF103" s="219"/>
      <c r="BG103" s="219"/>
      <c r="BH103" s="219"/>
      <c r="BI103" s="219"/>
      <c r="BJ103" s="219"/>
      <c r="BK103" s="219"/>
      <c r="BL103" s="219"/>
      <c r="BM103" s="219"/>
      <c r="BN103" s="219"/>
      <c r="BO103" s="219"/>
      <c r="BP103" s="219"/>
      <c r="BQ103" s="924" t="s">
        <v>352</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08"/>
    </row>
    <row r="104" spans="1:13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9"/>
      <c r="BF104" s="219"/>
      <c r="BG104" s="219"/>
      <c r="BH104" s="219"/>
      <c r="BI104" s="219"/>
      <c r="BJ104" s="219"/>
      <c r="BK104" s="219"/>
      <c r="BL104" s="219"/>
      <c r="BM104" s="219"/>
      <c r="BN104" s="219"/>
      <c r="BO104" s="219"/>
      <c r="BP104" s="219"/>
      <c r="BQ104" s="925" t="s">
        <v>353</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08"/>
    </row>
    <row r="105" spans="1:131" ht="11.25" customHeight="1" x14ac:dyDescent="0.15">
      <c r="A105" s="219"/>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c r="AO105" s="219"/>
      <c r="AP105" s="219"/>
      <c r="AQ105" s="219"/>
      <c r="AR105" s="219"/>
      <c r="AS105" s="219"/>
      <c r="AT105" s="219"/>
      <c r="AU105" s="219"/>
      <c r="AV105" s="219"/>
      <c r="AW105" s="219"/>
      <c r="AX105" s="219"/>
      <c r="AY105" s="219"/>
      <c r="AZ105" s="219"/>
      <c r="BA105" s="219"/>
      <c r="BB105" s="219"/>
      <c r="BC105" s="219"/>
      <c r="BD105" s="219"/>
      <c r="BE105" s="219"/>
      <c r="BF105" s="219"/>
      <c r="BG105" s="219"/>
      <c r="BH105" s="219"/>
      <c r="BI105" s="219"/>
      <c r="BJ105" s="219"/>
      <c r="BK105" s="219"/>
      <c r="BL105" s="219"/>
      <c r="BM105" s="219"/>
      <c r="BN105" s="219"/>
      <c r="BO105" s="219"/>
      <c r="BP105" s="219"/>
      <c r="BQ105" s="208"/>
      <c r="BR105" s="208"/>
      <c r="BS105" s="208"/>
      <c r="BT105" s="208"/>
      <c r="BU105" s="208"/>
      <c r="BV105" s="208"/>
      <c r="BW105" s="208"/>
      <c r="BX105" s="208"/>
      <c r="BY105" s="208"/>
      <c r="BZ105" s="208"/>
      <c r="CA105" s="208"/>
      <c r="CB105" s="208"/>
      <c r="CC105" s="208"/>
      <c r="CD105" s="208"/>
      <c r="CE105" s="208"/>
      <c r="CF105" s="208"/>
      <c r="CG105" s="208"/>
      <c r="CH105" s="208"/>
      <c r="CI105" s="208"/>
      <c r="CJ105" s="208"/>
      <c r="CK105" s="208"/>
      <c r="CL105" s="208"/>
      <c r="CM105" s="208"/>
      <c r="CN105" s="208"/>
      <c r="CO105" s="208"/>
      <c r="CP105" s="208"/>
      <c r="CQ105" s="208"/>
      <c r="CR105" s="208"/>
      <c r="CS105" s="208"/>
      <c r="CT105" s="208"/>
      <c r="CU105" s="208"/>
      <c r="CV105" s="208"/>
      <c r="CW105" s="208"/>
      <c r="CX105" s="208"/>
      <c r="CY105" s="208"/>
      <c r="CZ105" s="208"/>
      <c r="DA105" s="208"/>
      <c r="DB105" s="208"/>
      <c r="DC105" s="208"/>
      <c r="DD105" s="208"/>
      <c r="DE105" s="208"/>
      <c r="DF105" s="208"/>
      <c r="DG105" s="208"/>
      <c r="DH105" s="208"/>
      <c r="DI105" s="208"/>
      <c r="DJ105" s="208"/>
      <c r="DK105" s="208"/>
      <c r="DL105" s="208"/>
      <c r="DM105" s="208"/>
      <c r="DN105" s="208"/>
      <c r="DO105" s="208"/>
      <c r="DP105" s="208"/>
      <c r="DQ105" s="208"/>
      <c r="DR105" s="208"/>
      <c r="DS105" s="208"/>
      <c r="DT105" s="208"/>
      <c r="DU105" s="208"/>
      <c r="DV105" s="208"/>
      <c r="DW105" s="208"/>
      <c r="DX105" s="208"/>
      <c r="DY105" s="208"/>
      <c r="DZ105" s="208"/>
      <c r="EA105" s="208"/>
    </row>
    <row r="106" spans="1:131" ht="11.25" customHeight="1" x14ac:dyDescent="0.15">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08"/>
      <c r="BR106" s="208"/>
      <c r="BS106" s="208"/>
      <c r="BT106" s="208"/>
      <c r="BU106" s="208"/>
      <c r="BV106" s="208"/>
      <c r="BW106" s="208"/>
      <c r="BX106" s="208"/>
      <c r="BY106" s="208"/>
      <c r="BZ106" s="208"/>
      <c r="CA106" s="208"/>
      <c r="CB106" s="208"/>
      <c r="CC106" s="208"/>
      <c r="CD106" s="208"/>
      <c r="CE106" s="208"/>
      <c r="CF106" s="208"/>
      <c r="CG106" s="208"/>
      <c r="CH106" s="208"/>
      <c r="CI106" s="208"/>
      <c r="CJ106" s="208"/>
      <c r="CK106" s="208"/>
      <c r="CL106" s="208"/>
      <c r="CM106" s="208"/>
      <c r="CN106" s="208"/>
      <c r="CO106" s="208"/>
      <c r="CP106" s="208"/>
      <c r="CQ106" s="208"/>
      <c r="CR106" s="208"/>
      <c r="CS106" s="208"/>
      <c r="CT106" s="208"/>
      <c r="CU106" s="208"/>
      <c r="CV106" s="208"/>
      <c r="CW106" s="208"/>
      <c r="CX106" s="208"/>
      <c r="CY106" s="208"/>
      <c r="CZ106" s="208"/>
      <c r="DA106" s="208"/>
      <c r="DB106" s="208"/>
      <c r="DC106" s="208"/>
      <c r="DD106" s="208"/>
      <c r="DE106" s="208"/>
      <c r="DF106" s="208"/>
      <c r="DG106" s="208"/>
      <c r="DH106" s="208"/>
      <c r="DI106" s="208"/>
      <c r="DJ106" s="208"/>
      <c r="DK106" s="208"/>
      <c r="DL106" s="208"/>
      <c r="DM106" s="208"/>
      <c r="DN106" s="208"/>
      <c r="DO106" s="208"/>
      <c r="DP106" s="208"/>
      <c r="DQ106" s="208"/>
      <c r="DR106" s="208"/>
      <c r="DS106" s="208"/>
      <c r="DT106" s="208"/>
      <c r="DU106" s="208"/>
      <c r="DV106" s="208"/>
      <c r="DW106" s="208"/>
      <c r="DX106" s="208"/>
      <c r="DY106" s="208"/>
      <c r="DZ106" s="208"/>
      <c r="EA106" s="208"/>
    </row>
    <row r="107" spans="1:131" s="208" customFormat="1" ht="26.25" customHeight="1" thickBot="1" x14ac:dyDescent="0.2">
      <c r="A107" s="227" t="s">
        <v>354</v>
      </c>
      <c r="B107" s="228"/>
      <c r="C107" s="228"/>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228"/>
      <c r="AE107" s="228"/>
      <c r="AF107" s="228"/>
      <c r="AG107" s="228"/>
      <c r="AH107" s="228"/>
      <c r="AI107" s="228"/>
      <c r="AJ107" s="228"/>
      <c r="AK107" s="228"/>
      <c r="AL107" s="228"/>
      <c r="AM107" s="228"/>
      <c r="AN107" s="228"/>
      <c r="AO107" s="228"/>
      <c r="AP107" s="228"/>
      <c r="AQ107" s="228"/>
      <c r="AR107" s="228"/>
      <c r="AS107" s="228"/>
      <c r="AT107" s="228"/>
      <c r="AU107" s="227" t="s">
        <v>355</v>
      </c>
      <c r="AV107" s="228"/>
      <c r="AW107" s="228"/>
      <c r="AX107" s="228"/>
      <c r="AY107" s="228"/>
      <c r="AZ107" s="228"/>
      <c r="BA107" s="228"/>
      <c r="BB107" s="228"/>
      <c r="BC107" s="228"/>
      <c r="BD107" s="228"/>
      <c r="BE107" s="228"/>
      <c r="BF107" s="228"/>
      <c r="BG107" s="228"/>
      <c r="BH107" s="228"/>
      <c r="BI107" s="228"/>
      <c r="BJ107" s="228"/>
      <c r="BK107" s="228"/>
      <c r="BL107" s="228"/>
      <c r="BM107" s="228"/>
      <c r="BN107" s="228"/>
      <c r="BO107" s="228"/>
      <c r="BP107" s="228"/>
      <c r="BQ107" s="228"/>
      <c r="BR107" s="228"/>
      <c r="BS107" s="228"/>
      <c r="BT107" s="228"/>
      <c r="BU107" s="228"/>
      <c r="BV107" s="228"/>
      <c r="BW107" s="228"/>
      <c r="BX107" s="228"/>
      <c r="BY107" s="228"/>
      <c r="BZ107" s="228"/>
      <c r="CA107" s="228"/>
      <c r="CB107" s="228"/>
      <c r="CC107" s="228"/>
      <c r="CD107" s="228"/>
      <c r="CE107" s="228"/>
      <c r="CF107" s="228"/>
      <c r="CG107" s="228"/>
      <c r="CH107" s="228"/>
      <c r="CI107" s="228"/>
      <c r="CJ107" s="228"/>
      <c r="CK107" s="228"/>
      <c r="CL107" s="228"/>
      <c r="CM107" s="228"/>
      <c r="CN107" s="228"/>
      <c r="CO107" s="228"/>
      <c r="CP107" s="228"/>
      <c r="CQ107" s="228"/>
      <c r="CR107" s="228"/>
      <c r="CS107" s="228"/>
      <c r="CT107" s="228"/>
      <c r="CU107" s="228"/>
      <c r="CV107" s="228"/>
      <c r="CW107" s="228"/>
      <c r="CX107" s="228"/>
      <c r="CY107" s="228"/>
      <c r="CZ107" s="228"/>
      <c r="DA107" s="228"/>
      <c r="DB107" s="228"/>
      <c r="DC107" s="228"/>
      <c r="DD107" s="228"/>
      <c r="DE107" s="228"/>
      <c r="DF107" s="228"/>
      <c r="DG107" s="228"/>
      <c r="DH107" s="228"/>
      <c r="DI107" s="228"/>
      <c r="DJ107" s="228"/>
      <c r="DK107" s="228"/>
      <c r="DL107" s="228"/>
      <c r="DM107" s="228"/>
      <c r="DN107" s="228"/>
      <c r="DO107" s="228"/>
      <c r="DP107" s="228"/>
      <c r="DQ107" s="228"/>
      <c r="DR107" s="228"/>
      <c r="DS107" s="228"/>
      <c r="DT107" s="228"/>
      <c r="DU107" s="228"/>
      <c r="DV107" s="228"/>
      <c r="DW107" s="228"/>
      <c r="DX107" s="228"/>
      <c r="DY107" s="228"/>
      <c r="DZ107" s="228"/>
    </row>
    <row r="108" spans="1:131" s="208" customFormat="1" ht="26.25" customHeight="1" x14ac:dyDescent="0.15">
      <c r="A108" s="926" t="s">
        <v>356</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357</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08" customFormat="1" ht="26.25" customHeight="1" x14ac:dyDescent="0.15">
      <c r="A109" s="921" t="s">
        <v>358</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1" t="s">
        <v>359</v>
      </c>
      <c r="AB109" s="902"/>
      <c r="AC109" s="902"/>
      <c r="AD109" s="902"/>
      <c r="AE109" s="903"/>
      <c r="AF109" s="901" t="s">
        <v>360</v>
      </c>
      <c r="AG109" s="902"/>
      <c r="AH109" s="902"/>
      <c r="AI109" s="902"/>
      <c r="AJ109" s="903"/>
      <c r="AK109" s="901" t="s">
        <v>268</v>
      </c>
      <c r="AL109" s="902"/>
      <c r="AM109" s="902"/>
      <c r="AN109" s="902"/>
      <c r="AO109" s="903"/>
      <c r="AP109" s="901" t="s">
        <v>361</v>
      </c>
      <c r="AQ109" s="902"/>
      <c r="AR109" s="902"/>
      <c r="AS109" s="902"/>
      <c r="AT109" s="904"/>
      <c r="AU109" s="921" t="s">
        <v>358</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1" t="s">
        <v>359</v>
      </c>
      <c r="BR109" s="902"/>
      <c r="BS109" s="902"/>
      <c r="BT109" s="902"/>
      <c r="BU109" s="903"/>
      <c r="BV109" s="901" t="s">
        <v>360</v>
      </c>
      <c r="BW109" s="902"/>
      <c r="BX109" s="902"/>
      <c r="BY109" s="902"/>
      <c r="BZ109" s="903"/>
      <c r="CA109" s="901" t="s">
        <v>268</v>
      </c>
      <c r="CB109" s="902"/>
      <c r="CC109" s="902"/>
      <c r="CD109" s="902"/>
      <c r="CE109" s="903"/>
      <c r="CF109" s="922" t="s">
        <v>361</v>
      </c>
      <c r="CG109" s="922"/>
      <c r="CH109" s="922"/>
      <c r="CI109" s="922"/>
      <c r="CJ109" s="922"/>
      <c r="CK109" s="901" t="s">
        <v>362</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1" t="s">
        <v>359</v>
      </c>
      <c r="DH109" s="902"/>
      <c r="DI109" s="902"/>
      <c r="DJ109" s="902"/>
      <c r="DK109" s="903"/>
      <c r="DL109" s="901" t="s">
        <v>360</v>
      </c>
      <c r="DM109" s="902"/>
      <c r="DN109" s="902"/>
      <c r="DO109" s="902"/>
      <c r="DP109" s="903"/>
      <c r="DQ109" s="901" t="s">
        <v>268</v>
      </c>
      <c r="DR109" s="902"/>
      <c r="DS109" s="902"/>
      <c r="DT109" s="902"/>
      <c r="DU109" s="903"/>
      <c r="DV109" s="901" t="s">
        <v>361</v>
      </c>
      <c r="DW109" s="902"/>
      <c r="DX109" s="902"/>
      <c r="DY109" s="902"/>
      <c r="DZ109" s="904"/>
    </row>
    <row r="110" spans="1:131" s="208" customFormat="1" ht="26.25" customHeight="1" x14ac:dyDescent="0.15">
      <c r="A110" s="905" t="s">
        <v>363</v>
      </c>
      <c r="B110" s="906"/>
      <c r="C110" s="906"/>
      <c r="D110" s="906"/>
      <c r="E110" s="906"/>
      <c r="F110" s="906"/>
      <c r="G110" s="906"/>
      <c r="H110" s="906"/>
      <c r="I110" s="906"/>
      <c r="J110" s="906"/>
      <c r="K110" s="906"/>
      <c r="L110" s="906"/>
      <c r="M110" s="906"/>
      <c r="N110" s="906"/>
      <c r="O110" s="906"/>
      <c r="P110" s="906"/>
      <c r="Q110" s="906"/>
      <c r="R110" s="906"/>
      <c r="S110" s="906"/>
      <c r="T110" s="906"/>
      <c r="U110" s="906"/>
      <c r="V110" s="906"/>
      <c r="W110" s="906"/>
      <c r="X110" s="906"/>
      <c r="Y110" s="906"/>
      <c r="Z110" s="907"/>
      <c r="AA110" s="908">
        <v>2127331</v>
      </c>
      <c r="AB110" s="909"/>
      <c r="AC110" s="909"/>
      <c r="AD110" s="909"/>
      <c r="AE110" s="910"/>
      <c r="AF110" s="911">
        <v>2217365</v>
      </c>
      <c r="AG110" s="909"/>
      <c r="AH110" s="909"/>
      <c r="AI110" s="909"/>
      <c r="AJ110" s="910"/>
      <c r="AK110" s="911">
        <v>2354776</v>
      </c>
      <c r="AL110" s="909"/>
      <c r="AM110" s="909"/>
      <c r="AN110" s="909"/>
      <c r="AO110" s="910"/>
      <c r="AP110" s="912">
        <v>20.399999999999999</v>
      </c>
      <c r="AQ110" s="913"/>
      <c r="AR110" s="913"/>
      <c r="AS110" s="913"/>
      <c r="AT110" s="914"/>
      <c r="AU110" s="915" t="s">
        <v>72</v>
      </c>
      <c r="AV110" s="916"/>
      <c r="AW110" s="916"/>
      <c r="AX110" s="916"/>
      <c r="AY110" s="916"/>
      <c r="AZ110" s="938" t="s">
        <v>364</v>
      </c>
      <c r="BA110" s="906"/>
      <c r="BB110" s="906"/>
      <c r="BC110" s="906"/>
      <c r="BD110" s="906"/>
      <c r="BE110" s="906"/>
      <c r="BF110" s="906"/>
      <c r="BG110" s="906"/>
      <c r="BH110" s="906"/>
      <c r="BI110" s="906"/>
      <c r="BJ110" s="906"/>
      <c r="BK110" s="906"/>
      <c r="BL110" s="906"/>
      <c r="BM110" s="906"/>
      <c r="BN110" s="906"/>
      <c r="BO110" s="906"/>
      <c r="BP110" s="907"/>
      <c r="BQ110" s="939">
        <v>24196177</v>
      </c>
      <c r="BR110" s="940"/>
      <c r="BS110" s="940"/>
      <c r="BT110" s="940"/>
      <c r="BU110" s="940"/>
      <c r="BV110" s="940">
        <v>23764326</v>
      </c>
      <c r="BW110" s="940"/>
      <c r="BX110" s="940"/>
      <c r="BY110" s="940"/>
      <c r="BZ110" s="940"/>
      <c r="CA110" s="940">
        <v>22905704</v>
      </c>
      <c r="CB110" s="940"/>
      <c r="CC110" s="940"/>
      <c r="CD110" s="940"/>
      <c r="CE110" s="940"/>
      <c r="CF110" s="953">
        <v>198.5</v>
      </c>
      <c r="CG110" s="954"/>
      <c r="CH110" s="954"/>
      <c r="CI110" s="954"/>
      <c r="CJ110" s="954"/>
      <c r="CK110" s="955" t="s">
        <v>365</v>
      </c>
      <c r="CL110" s="956"/>
      <c r="CM110" s="938" t="s">
        <v>366</v>
      </c>
      <c r="CN110" s="906"/>
      <c r="CO110" s="906"/>
      <c r="CP110" s="906"/>
      <c r="CQ110" s="906"/>
      <c r="CR110" s="906"/>
      <c r="CS110" s="906"/>
      <c r="CT110" s="906"/>
      <c r="CU110" s="906"/>
      <c r="CV110" s="906"/>
      <c r="CW110" s="906"/>
      <c r="CX110" s="906"/>
      <c r="CY110" s="906"/>
      <c r="CZ110" s="906"/>
      <c r="DA110" s="906"/>
      <c r="DB110" s="906"/>
      <c r="DC110" s="906"/>
      <c r="DD110" s="906"/>
      <c r="DE110" s="906"/>
      <c r="DF110" s="907"/>
      <c r="DG110" s="939" t="s">
        <v>323</v>
      </c>
      <c r="DH110" s="940"/>
      <c r="DI110" s="940"/>
      <c r="DJ110" s="940"/>
      <c r="DK110" s="940"/>
      <c r="DL110" s="940" t="s">
        <v>367</v>
      </c>
      <c r="DM110" s="940"/>
      <c r="DN110" s="940"/>
      <c r="DO110" s="940"/>
      <c r="DP110" s="940"/>
      <c r="DQ110" s="940" t="s">
        <v>368</v>
      </c>
      <c r="DR110" s="940"/>
      <c r="DS110" s="940"/>
      <c r="DT110" s="940"/>
      <c r="DU110" s="940"/>
      <c r="DV110" s="941" t="s">
        <v>369</v>
      </c>
      <c r="DW110" s="941"/>
      <c r="DX110" s="941"/>
      <c r="DY110" s="941"/>
      <c r="DZ110" s="942"/>
    </row>
    <row r="111" spans="1:131" s="208" customFormat="1" ht="26.25" customHeight="1" x14ac:dyDescent="0.15">
      <c r="A111" s="943" t="s">
        <v>370</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t="s">
        <v>369</v>
      </c>
      <c r="AB111" s="947"/>
      <c r="AC111" s="947"/>
      <c r="AD111" s="947"/>
      <c r="AE111" s="948"/>
      <c r="AF111" s="949" t="s">
        <v>368</v>
      </c>
      <c r="AG111" s="947"/>
      <c r="AH111" s="947"/>
      <c r="AI111" s="947"/>
      <c r="AJ111" s="948"/>
      <c r="AK111" s="949" t="s">
        <v>367</v>
      </c>
      <c r="AL111" s="947"/>
      <c r="AM111" s="947"/>
      <c r="AN111" s="947"/>
      <c r="AO111" s="948"/>
      <c r="AP111" s="950" t="s">
        <v>323</v>
      </c>
      <c r="AQ111" s="951"/>
      <c r="AR111" s="951"/>
      <c r="AS111" s="951"/>
      <c r="AT111" s="952"/>
      <c r="AU111" s="917"/>
      <c r="AV111" s="918"/>
      <c r="AW111" s="918"/>
      <c r="AX111" s="918"/>
      <c r="AY111" s="918"/>
      <c r="AZ111" s="931" t="s">
        <v>371</v>
      </c>
      <c r="BA111" s="932"/>
      <c r="BB111" s="932"/>
      <c r="BC111" s="932"/>
      <c r="BD111" s="932"/>
      <c r="BE111" s="932"/>
      <c r="BF111" s="932"/>
      <c r="BG111" s="932"/>
      <c r="BH111" s="932"/>
      <c r="BI111" s="932"/>
      <c r="BJ111" s="932"/>
      <c r="BK111" s="932"/>
      <c r="BL111" s="932"/>
      <c r="BM111" s="932"/>
      <c r="BN111" s="932"/>
      <c r="BO111" s="932"/>
      <c r="BP111" s="933"/>
      <c r="BQ111" s="934">
        <v>4049</v>
      </c>
      <c r="BR111" s="935"/>
      <c r="BS111" s="935"/>
      <c r="BT111" s="935"/>
      <c r="BU111" s="935"/>
      <c r="BV111" s="935">
        <v>2389</v>
      </c>
      <c r="BW111" s="935"/>
      <c r="BX111" s="935"/>
      <c r="BY111" s="935"/>
      <c r="BZ111" s="935"/>
      <c r="CA111" s="935">
        <v>1171</v>
      </c>
      <c r="CB111" s="935"/>
      <c r="CC111" s="935"/>
      <c r="CD111" s="935"/>
      <c r="CE111" s="935"/>
      <c r="CF111" s="929">
        <v>0</v>
      </c>
      <c r="CG111" s="930"/>
      <c r="CH111" s="930"/>
      <c r="CI111" s="930"/>
      <c r="CJ111" s="930"/>
      <c r="CK111" s="957"/>
      <c r="CL111" s="958"/>
      <c r="CM111" s="931" t="s">
        <v>372</v>
      </c>
      <c r="CN111" s="932"/>
      <c r="CO111" s="932"/>
      <c r="CP111" s="932"/>
      <c r="CQ111" s="932"/>
      <c r="CR111" s="932"/>
      <c r="CS111" s="932"/>
      <c r="CT111" s="932"/>
      <c r="CU111" s="932"/>
      <c r="CV111" s="932"/>
      <c r="CW111" s="932"/>
      <c r="CX111" s="932"/>
      <c r="CY111" s="932"/>
      <c r="CZ111" s="932"/>
      <c r="DA111" s="932"/>
      <c r="DB111" s="932"/>
      <c r="DC111" s="932"/>
      <c r="DD111" s="932"/>
      <c r="DE111" s="932"/>
      <c r="DF111" s="933"/>
      <c r="DG111" s="934" t="s">
        <v>323</v>
      </c>
      <c r="DH111" s="935"/>
      <c r="DI111" s="935"/>
      <c r="DJ111" s="935"/>
      <c r="DK111" s="935"/>
      <c r="DL111" s="935" t="s">
        <v>367</v>
      </c>
      <c r="DM111" s="935"/>
      <c r="DN111" s="935"/>
      <c r="DO111" s="935"/>
      <c r="DP111" s="935"/>
      <c r="DQ111" s="935" t="s">
        <v>367</v>
      </c>
      <c r="DR111" s="935"/>
      <c r="DS111" s="935"/>
      <c r="DT111" s="935"/>
      <c r="DU111" s="935"/>
      <c r="DV111" s="936" t="s">
        <v>323</v>
      </c>
      <c r="DW111" s="936"/>
      <c r="DX111" s="936"/>
      <c r="DY111" s="936"/>
      <c r="DZ111" s="937"/>
    </row>
    <row r="112" spans="1:131" s="208" customFormat="1" ht="26.25" customHeight="1" x14ac:dyDescent="0.15">
      <c r="A112" s="961" t="s">
        <v>373</v>
      </c>
      <c r="B112" s="962"/>
      <c r="C112" s="932" t="s">
        <v>374</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3"/>
      <c r="AA112" s="967" t="s">
        <v>367</v>
      </c>
      <c r="AB112" s="968"/>
      <c r="AC112" s="968"/>
      <c r="AD112" s="968"/>
      <c r="AE112" s="969"/>
      <c r="AF112" s="970" t="s">
        <v>369</v>
      </c>
      <c r="AG112" s="968"/>
      <c r="AH112" s="968"/>
      <c r="AI112" s="968"/>
      <c r="AJ112" s="969"/>
      <c r="AK112" s="970" t="s">
        <v>367</v>
      </c>
      <c r="AL112" s="968"/>
      <c r="AM112" s="968"/>
      <c r="AN112" s="968"/>
      <c r="AO112" s="969"/>
      <c r="AP112" s="971" t="s">
        <v>367</v>
      </c>
      <c r="AQ112" s="972"/>
      <c r="AR112" s="972"/>
      <c r="AS112" s="972"/>
      <c r="AT112" s="973"/>
      <c r="AU112" s="917"/>
      <c r="AV112" s="918"/>
      <c r="AW112" s="918"/>
      <c r="AX112" s="918"/>
      <c r="AY112" s="918"/>
      <c r="AZ112" s="931" t="s">
        <v>375</v>
      </c>
      <c r="BA112" s="932"/>
      <c r="BB112" s="932"/>
      <c r="BC112" s="932"/>
      <c r="BD112" s="932"/>
      <c r="BE112" s="932"/>
      <c r="BF112" s="932"/>
      <c r="BG112" s="932"/>
      <c r="BH112" s="932"/>
      <c r="BI112" s="932"/>
      <c r="BJ112" s="932"/>
      <c r="BK112" s="932"/>
      <c r="BL112" s="932"/>
      <c r="BM112" s="932"/>
      <c r="BN112" s="932"/>
      <c r="BO112" s="932"/>
      <c r="BP112" s="933"/>
      <c r="BQ112" s="934">
        <v>10293944</v>
      </c>
      <c r="BR112" s="935"/>
      <c r="BS112" s="935"/>
      <c r="BT112" s="935"/>
      <c r="BU112" s="935"/>
      <c r="BV112" s="935">
        <v>9090290</v>
      </c>
      <c r="BW112" s="935"/>
      <c r="BX112" s="935"/>
      <c r="BY112" s="935"/>
      <c r="BZ112" s="935"/>
      <c r="CA112" s="935">
        <v>8000055</v>
      </c>
      <c r="CB112" s="935"/>
      <c r="CC112" s="935"/>
      <c r="CD112" s="935"/>
      <c r="CE112" s="935"/>
      <c r="CF112" s="929">
        <v>69.3</v>
      </c>
      <c r="CG112" s="930"/>
      <c r="CH112" s="930"/>
      <c r="CI112" s="930"/>
      <c r="CJ112" s="930"/>
      <c r="CK112" s="957"/>
      <c r="CL112" s="958"/>
      <c r="CM112" s="931" t="s">
        <v>376</v>
      </c>
      <c r="CN112" s="932"/>
      <c r="CO112" s="932"/>
      <c r="CP112" s="932"/>
      <c r="CQ112" s="932"/>
      <c r="CR112" s="932"/>
      <c r="CS112" s="932"/>
      <c r="CT112" s="932"/>
      <c r="CU112" s="932"/>
      <c r="CV112" s="932"/>
      <c r="CW112" s="932"/>
      <c r="CX112" s="932"/>
      <c r="CY112" s="932"/>
      <c r="CZ112" s="932"/>
      <c r="DA112" s="932"/>
      <c r="DB112" s="932"/>
      <c r="DC112" s="932"/>
      <c r="DD112" s="932"/>
      <c r="DE112" s="932"/>
      <c r="DF112" s="933"/>
      <c r="DG112" s="934" t="s">
        <v>367</v>
      </c>
      <c r="DH112" s="935"/>
      <c r="DI112" s="935"/>
      <c r="DJ112" s="935"/>
      <c r="DK112" s="935"/>
      <c r="DL112" s="935" t="s">
        <v>323</v>
      </c>
      <c r="DM112" s="935"/>
      <c r="DN112" s="935"/>
      <c r="DO112" s="935"/>
      <c r="DP112" s="935"/>
      <c r="DQ112" s="935" t="s">
        <v>369</v>
      </c>
      <c r="DR112" s="935"/>
      <c r="DS112" s="935"/>
      <c r="DT112" s="935"/>
      <c r="DU112" s="935"/>
      <c r="DV112" s="936" t="s">
        <v>369</v>
      </c>
      <c r="DW112" s="936"/>
      <c r="DX112" s="936"/>
      <c r="DY112" s="936"/>
      <c r="DZ112" s="937"/>
    </row>
    <row r="113" spans="1:130" s="208" customFormat="1" ht="26.25" customHeight="1" x14ac:dyDescent="0.15">
      <c r="A113" s="963"/>
      <c r="B113" s="964"/>
      <c r="C113" s="932" t="s">
        <v>377</v>
      </c>
      <c r="D113" s="932"/>
      <c r="E113" s="932"/>
      <c r="F113" s="932"/>
      <c r="G113" s="932"/>
      <c r="H113" s="932"/>
      <c r="I113" s="932"/>
      <c r="J113" s="932"/>
      <c r="K113" s="932"/>
      <c r="L113" s="932"/>
      <c r="M113" s="932"/>
      <c r="N113" s="932"/>
      <c r="O113" s="932"/>
      <c r="P113" s="932"/>
      <c r="Q113" s="932"/>
      <c r="R113" s="932"/>
      <c r="S113" s="932"/>
      <c r="T113" s="932"/>
      <c r="U113" s="932"/>
      <c r="V113" s="932"/>
      <c r="W113" s="932"/>
      <c r="X113" s="932"/>
      <c r="Y113" s="932"/>
      <c r="Z113" s="933"/>
      <c r="AA113" s="946">
        <v>816148</v>
      </c>
      <c r="AB113" s="947"/>
      <c r="AC113" s="947"/>
      <c r="AD113" s="947"/>
      <c r="AE113" s="948"/>
      <c r="AF113" s="949">
        <v>673462</v>
      </c>
      <c r="AG113" s="947"/>
      <c r="AH113" s="947"/>
      <c r="AI113" s="947"/>
      <c r="AJ113" s="948"/>
      <c r="AK113" s="949">
        <v>634602</v>
      </c>
      <c r="AL113" s="947"/>
      <c r="AM113" s="947"/>
      <c r="AN113" s="947"/>
      <c r="AO113" s="948"/>
      <c r="AP113" s="950">
        <v>5.5</v>
      </c>
      <c r="AQ113" s="951"/>
      <c r="AR113" s="951"/>
      <c r="AS113" s="951"/>
      <c r="AT113" s="952"/>
      <c r="AU113" s="917"/>
      <c r="AV113" s="918"/>
      <c r="AW113" s="918"/>
      <c r="AX113" s="918"/>
      <c r="AY113" s="918"/>
      <c r="AZ113" s="931" t="s">
        <v>378</v>
      </c>
      <c r="BA113" s="932"/>
      <c r="BB113" s="932"/>
      <c r="BC113" s="932"/>
      <c r="BD113" s="932"/>
      <c r="BE113" s="932"/>
      <c r="BF113" s="932"/>
      <c r="BG113" s="932"/>
      <c r="BH113" s="932"/>
      <c r="BI113" s="932"/>
      <c r="BJ113" s="932"/>
      <c r="BK113" s="932"/>
      <c r="BL113" s="932"/>
      <c r="BM113" s="932"/>
      <c r="BN113" s="932"/>
      <c r="BO113" s="932"/>
      <c r="BP113" s="933"/>
      <c r="BQ113" s="934">
        <v>1364893</v>
      </c>
      <c r="BR113" s="935"/>
      <c r="BS113" s="935"/>
      <c r="BT113" s="935"/>
      <c r="BU113" s="935"/>
      <c r="BV113" s="935">
        <v>1184445</v>
      </c>
      <c r="BW113" s="935"/>
      <c r="BX113" s="935"/>
      <c r="BY113" s="935"/>
      <c r="BZ113" s="935"/>
      <c r="CA113" s="935">
        <v>984544</v>
      </c>
      <c r="CB113" s="935"/>
      <c r="CC113" s="935"/>
      <c r="CD113" s="935"/>
      <c r="CE113" s="935"/>
      <c r="CF113" s="929">
        <v>8.5</v>
      </c>
      <c r="CG113" s="930"/>
      <c r="CH113" s="930"/>
      <c r="CI113" s="930"/>
      <c r="CJ113" s="930"/>
      <c r="CK113" s="957"/>
      <c r="CL113" s="958"/>
      <c r="CM113" s="931" t="s">
        <v>379</v>
      </c>
      <c r="CN113" s="932"/>
      <c r="CO113" s="932"/>
      <c r="CP113" s="932"/>
      <c r="CQ113" s="932"/>
      <c r="CR113" s="932"/>
      <c r="CS113" s="932"/>
      <c r="CT113" s="932"/>
      <c r="CU113" s="932"/>
      <c r="CV113" s="932"/>
      <c r="CW113" s="932"/>
      <c r="CX113" s="932"/>
      <c r="CY113" s="932"/>
      <c r="CZ113" s="932"/>
      <c r="DA113" s="932"/>
      <c r="DB113" s="932"/>
      <c r="DC113" s="932"/>
      <c r="DD113" s="932"/>
      <c r="DE113" s="932"/>
      <c r="DF113" s="933"/>
      <c r="DG113" s="967" t="s">
        <v>367</v>
      </c>
      <c r="DH113" s="968"/>
      <c r="DI113" s="968"/>
      <c r="DJ113" s="968"/>
      <c r="DK113" s="969"/>
      <c r="DL113" s="970" t="s">
        <v>323</v>
      </c>
      <c r="DM113" s="968"/>
      <c r="DN113" s="968"/>
      <c r="DO113" s="968"/>
      <c r="DP113" s="969"/>
      <c r="DQ113" s="970" t="s">
        <v>367</v>
      </c>
      <c r="DR113" s="968"/>
      <c r="DS113" s="968"/>
      <c r="DT113" s="968"/>
      <c r="DU113" s="969"/>
      <c r="DV113" s="971" t="s">
        <v>323</v>
      </c>
      <c r="DW113" s="972"/>
      <c r="DX113" s="972"/>
      <c r="DY113" s="972"/>
      <c r="DZ113" s="973"/>
    </row>
    <row r="114" spans="1:130" s="208" customFormat="1" ht="26.25" customHeight="1" x14ac:dyDescent="0.15">
      <c r="A114" s="963"/>
      <c r="B114" s="964"/>
      <c r="C114" s="932" t="s">
        <v>380</v>
      </c>
      <c r="D114" s="932"/>
      <c r="E114" s="932"/>
      <c r="F114" s="932"/>
      <c r="G114" s="932"/>
      <c r="H114" s="932"/>
      <c r="I114" s="932"/>
      <c r="J114" s="932"/>
      <c r="K114" s="932"/>
      <c r="L114" s="932"/>
      <c r="M114" s="932"/>
      <c r="N114" s="932"/>
      <c r="O114" s="932"/>
      <c r="P114" s="932"/>
      <c r="Q114" s="932"/>
      <c r="R114" s="932"/>
      <c r="S114" s="932"/>
      <c r="T114" s="932"/>
      <c r="U114" s="932"/>
      <c r="V114" s="932"/>
      <c r="W114" s="932"/>
      <c r="X114" s="932"/>
      <c r="Y114" s="932"/>
      <c r="Z114" s="933"/>
      <c r="AA114" s="967">
        <v>221418</v>
      </c>
      <c r="AB114" s="968"/>
      <c r="AC114" s="968"/>
      <c r="AD114" s="968"/>
      <c r="AE114" s="969"/>
      <c r="AF114" s="970">
        <v>230221</v>
      </c>
      <c r="AG114" s="968"/>
      <c r="AH114" s="968"/>
      <c r="AI114" s="968"/>
      <c r="AJ114" s="969"/>
      <c r="AK114" s="970">
        <v>219879</v>
      </c>
      <c r="AL114" s="968"/>
      <c r="AM114" s="968"/>
      <c r="AN114" s="968"/>
      <c r="AO114" s="969"/>
      <c r="AP114" s="971">
        <v>1.9</v>
      </c>
      <c r="AQ114" s="972"/>
      <c r="AR114" s="972"/>
      <c r="AS114" s="972"/>
      <c r="AT114" s="973"/>
      <c r="AU114" s="917"/>
      <c r="AV114" s="918"/>
      <c r="AW114" s="918"/>
      <c r="AX114" s="918"/>
      <c r="AY114" s="918"/>
      <c r="AZ114" s="931" t="s">
        <v>381</v>
      </c>
      <c r="BA114" s="932"/>
      <c r="BB114" s="932"/>
      <c r="BC114" s="932"/>
      <c r="BD114" s="932"/>
      <c r="BE114" s="932"/>
      <c r="BF114" s="932"/>
      <c r="BG114" s="932"/>
      <c r="BH114" s="932"/>
      <c r="BI114" s="932"/>
      <c r="BJ114" s="932"/>
      <c r="BK114" s="932"/>
      <c r="BL114" s="932"/>
      <c r="BM114" s="932"/>
      <c r="BN114" s="932"/>
      <c r="BO114" s="932"/>
      <c r="BP114" s="933"/>
      <c r="BQ114" s="934">
        <v>2484544</v>
      </c>
      <c r="BR114" s="935"/>
      <c r="BS114" s="935"/>
      <c r="BT114" s="935"/>
      <c r="BU114" s="935"/>
      <c r="BV114" s="935">
        <v>2445261</v>
      </c>
      <c r="BW114" s="935"/>
      <c r="BX114" s="935"/>
      <c r="BY114" s="935"/>
      <c r="BZ114" s="935"/>
      <c r="CA114" s="935">
        <v>2407987</v>
      </c>
      <c r="CB114" s="935"/>
      <c r="CC114" s="935"/>
      <c r="CD114" s="935"/>
      <c r="CE114" s="935"/>
      <c r="CF114" s="929">
        <v>20.9</v>
      </c>
      <c r="CG114" s="930"/>
      <c r="CH114" s="930"/>
      <c r="CI114" s="930"/>
      <c r="CJ114" s="930"/>
      <c r="CK114" s="957"/>
      <c r="CL114" s="958"/>
      <c r="CM114" s="931" t="s">
        <v>382</v>
      </c>
      <c r="CN114" s="932"/>
      <c r="CO114" s="932"/>
      <c r="CP114" s="932"/>
      <c r="CQ114" s="932"/>
      <c r="CR114" s="932"/>
      <c r="CS114" s="932"/>
      <c r="CT114" s="932"/>
      <c r="CU114" s="932"/>
      <c r="CV114" s="932"/>
      <c r="CW114" s="932"/>
      <c r="CX114" s="932"/>
      <c r="CY114" s="932"/>
      <c r="CZ114" s="932"/>
      <c r="DA114" s="932"/>
      <c r="DB114" s="932"/>
      <c r="DC114" s="932"/>
      <c r="DD114" s="932"/>
      <c r="DE114" s="932"/>
      <c r="DF114" s="933"/>
      <c r="DG114" s="967" t="s">
        <v>367</v>
      </c>
      <c r="DH114" s="968"/>
      <c r="DI114" s="968"/>
      <c r="DJ114" s="968"/>
      <c r="DK114" s="969"/>
      <c r="DL114" s="970" t="s">
        <v>323</v>
      </c>
      <c r="DM114" s="968"/>
      <c r="DN114" s="968"/>
      <c r="DO114" s="968"/>
      <c r="DP114" s="969"/>
      <c r="DQ114" s="970" t="s">
        <v>323</v>
      </c>
      <c r="DR114" s="968"/>
      <c r="DS114" s="968"/>
      <c r="DT114" s="968"/>
      <c r="DU114" s="969"/>
      <c r="DV114" s="971" t="s">
        <v>323</v>
      </c>
      <c r="DW114" s="972"/>
      <c r="DX114" s="972"/>
      <c r="DY114" s="972"/>
      <c r="DZ114" s="973"/>
    </row>
    <row r="115" spans="1:130" s="208" customFormat="1" ht="26.25" customHeight="1" x14ac:dyDescent="0.15">
      <c r="A115" s="963"/>
      <c r="B115" s="964"/>
      <c r="C115" s="932" t="s">
        <v>383</v>
      </c>
      <c r="D115" s="932"/>
      <c r="E115" s="932"/>
      <c r="F115" s="932"/>
      <c r="G115" s="932"/>
      <c r="H115" s="932"/>
      <c r="I115" s="932"/>
      <c r="J115" s="932"/>
      <c r="K115" s="932"/>
      <c r="L115" s="932"/>
      <c r="M115" s="932"/>
      <c r="N115" s="932"/>
      <c r="O115" s="932"/>
      <c r="P115" s="932"/>
      <c r="Q115" s="932"/>
      <c r="R115" s="932"/>
      <c r="S115" s="932"/>
      <c r="T115" s="932"/>
      <c r="U115" s="932"/>
      <c r="V115" s="932"/>
      <c r="W115" s="932"/>
      <c r="X115" s="932"/>
      <c r="Y115" s="932"/>
      <c r="Z115" s="933"/>
      <c r="AA115" s="946">
        <v>9853</v>
      </c>
      <c r="AB115" s="947"/>
      <c r="AC115" s="947"/>
      <c r="AD115" s="947"/>
      <c r="AE115" s="948"/>
      <c r="AF115" s="949">
        <v>1741</v>
      </c>
      <c r="AG115" s="947"/>
      <c r="AH115" s="947"/>
      <c r="AI115" s="947"/>
      <c r="AJ115" s="948"/>
      <c r="AK115" s="949">
        <v>1263</v>
      </c>
      <c r="AL115" s="947"/>
      <c r="AM115" s="947"/>
      <c r="AN115" s="947"/>
      <c r="AO115" s="948"/>
      <c r="AP115" s="950">
        <v>0</v>
      </c>
      <c r="AQ115" s="951"/>
      <c r="AR115" s="951"/>
      <c r="AS115" s="951"/>
      <c r="AT115" s="952"/>
      <c r="AU115" s="917"/>
      <c r="AV115" s="918"/>
      <c r="AW115" s="918"/>
      <c r="AX115" s="918"/>
      <c r="AY115" s="918"/>
      <c r="AZ115" s="931" t="s">
        <v>384</v>
      </c>
      <c r="BA115" s="932"/>
      <c r="BB115" s="932"/>
      <c r="BC115" s="932"/>
      <c r="BD115" s="932"/>
      <c r="BE115" s="932"/>
      <c r="BF115" s="932"/>
      <c r="BG115" s="932"/>
      <c r="BH115" s="932"/>
      <c r="BI115" s="932"/>
      <c r="BJ115" s="932"/>
      <c r="BK115" s="932"/>
      <c r="BL115" s="932"/>
      <c r="BM115" s="932"/>
      <c r="BN115" s="932"/>
      <c r="BO115" s="932"/>
      <c r="BP115" s="933"/>
      <c r="BQ115" s="934">
        <v>15300</v>
      </c>
      <c r="BR115" s="935"/>
      <c r="BS115" s="935"/>
      <c r="BT115" s="935"/>
      <c r="BU115" s="935"/>
      <c r="BV115" s="935">
        <v>9900</v>
      </c>
      <c r="BW115" s="935"/>
      <c r="BX115" s="935"/>
      <c r="BY115" s="935"/>
      <c r="BZ115" s="935"/>
      <c r="CA115" s="935">
        <v>19800</v>
      </c>
      <c r="CB115" s="935"/>
      <c r="CC115" s="935"/>
      <c r="CD115" s="935"/>
      <c r="CE115" s="935"/>
      <c r="CF115" s="929">
        <v>0.2</v>
      </c>
      <c r="CG115" s="930"/>
      <c r="CH115" s="930"/>
      <c r="CI115" s="930"/>
      <c r="CJ115" s="930"/>
      <c r="CK115" s="957"/>
      <c r="CL115" s="958"/>
      <c r="CM115" s="931" t="s">
        <v>385</v>
      </c>
      <c r="CN115" s="932"/>
      <c r="CO115" s="932"/>
      <c r="CP115" s="932"/>
      <c r="CQ115" s="932"/>
      <c r="CR115" s="932"/>
      <c r="CS115" s="932"/>
      <c r="CT115" s="932"/>
      <c r="CU115" s="932"/>
      <c r="CV115" s="932"/>
      <c r="CW115" s="932"/>
      <c r="CX115" s="932"/>
      <c r="CY115" s="932"/>
      <c r="CZ115" s="932"/>
      <c r="DA115" s="932"/>
      <c r="DB115" s="932"/>
      <c r="DC115" s="932"/>
      <c r="DD115" s="932"/>
      <c r="DE115" s="932"/>
      <c r="DF115" s="933"/>
      <c r="DG115" s="967" t="s">
        <v>369</v>
      </c>
      <c r="DH115" s="968"/>
      <c r="DI115" s="968"/>
      <c r="DJ115" s="968"/>
      <c r="DK115" s="969"/>
      <c r="DL115" s="970" t="s">
        <v>323</v>
      </c>
      <c r="DM115" s="968"/>
      <c r="DN115" s="968"/>
      <c r="DO115" s="968"/>
      <c r="DP115" s="969"/>
      <c r="DQ115" s="970" t="s">
        <v>367</v>
      </c>
      <c r="DR115" s="968"/>
      <c r="DS115" s="968"/>
      <c r="DT115" s="968"/>
      <c r="DU115" s="969"/>
      <c r="DV115" s="971" t="s">
        <v>323</v>
      </c>
      <c r="DW115" s="972"/>
      <c r="DX115" s="972"/>
      <c r="DY115" s="972"/>
      <c r="DZ115" s="973"/>
    </row>
    <row r="116" spans="1:130" s="208" customFormat="1" ht="26.25" customHeight="1" x14ac:dyDescent="0.15">
      <c r="A116" s="965"/>
      <c r="B116" s="966"/>
      <c r="C116" s="974" t="s">
        <v>386</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7" t="s">
        <v>323</v>
      </c>
      <c r="AB116" s="968"/>
      <c r="AC116" s="968"/>
      <c r="AD116" s="968"/>
      <c r="AE116" s="969"/>
      <c r="AF116" s="970" t="s">
        <v>323</v>
      </c>
      <c r="AG116" s="968"/>
      <c r="AH116" s="968"/>
      <c r="AI116" s="968"/>
      <c r="AJ116" s="969"/>
      <c r="AK116" s="970" t="s">
        <v>367</v>
      </c>
      <c r="AL116" s="968"/>
      <c r="AM116" s="968"/>
      <c r="AN116" s="968"/>
      <c r="AO116" s="969"/>
      <c r="AP116" s="971" t="s">
        <v>369</v>
      </c>
      <c r="AQ116" s="972"/>
      <c r="AR116" s="972"/>
      <c r="AS116" s="972"/>
      <c r="AT116" s="973"/>
      <c r="AU116" s="917"/>
      <c r="AV116" s="918"/>
      <c r="AW116" s="918"/>
      <c r="AX116" s="918"/>
      <c r="AY116" s="918"/>
      <c r="AZ116" s="976" t="s">
        <v>387</v>
      </c>
      <c r="BA116" s="977"/>
      <c r="BB116" s="977"/>
      <c r="BC116" s="977"/>
      <c r="BD116" s="977"/>
      <c r="BE116" s="977"/>
      <c r="BF116" s="977"/>
      <c r="BG116" s="977"/>
      <c r="BH116" s="977"/>
      <c r="BI116" s="977"/>
      <c r="BJ116" s="977"/>
      <c r="BK116" s="977"/>
      <c r="BL116" s="977"/>
      <c r="BM116" s="977"/>
      <c r="BN116" s="977"/>
      <c r="BO116" s="977"/>
      <c r="BP116" s="978"/>
      <c r="BQ116" s="934" t="s">
        <v>367</v>
      </c>
      <c r="BR116" s="935"/>
      <c r="BS116" s="935"/>
      <c r="BT116" s="935"/>
      <c r="BU116" s="935"/>
      <c r="BV116" s="935" t="s">
        <v>367</v>
      </c>
      <c r="BW116" s="935"/>
      <c r="BX116" s="935"/>
      <c r="BY116" s="935"/>
      <c r="BZ116" s="935"/>
      <c r="CA116" s="935" t="s">
        <v>367</v>
      </c>
      <c r="CB116" s="935"/>
      <c r="CC116" s="935"/>
      <c r="CD116" s="935"/>
      <c r="CE116" s="935"/>
      <c r="CF116" s="929" t="s">
        <v>369</v>
      </c>
      <c r="CG116" s="930"/>
      <c r="CH116" s="930"/>
      <c r="CI116" s="930"/>
      <c r="CJ116" s="930"/>
      <c r="CK116" s="957"/>
      <c r="CL116" s="958"/>
      <c r="CM116" s="931" t="s">
        <v>388</v>
      </c>
      <c r="CN116" s="932"/>
      <c r="CO116" s="932"/>
      <c r="CP116" s="932"/>
      <c r="CQ116" s="932"/>
      <c r="CR116" s="932"/>
      <c r="CS116" s="932"/>
      <c r="CT116" s="932"/>
      <c r="CU116" s="932"/>
      <c r="CV116" s="932"/>
      <c r="CW116" s="932"/>
      <c r="CX116" s="932"/>
      <c r="CY116" s="932"/>
      <c r="CZ116" s="932"/>
      <c r="DA116" s="932"/>
      <c r="DB116" s="932"/>
      <c r="DC116" s="932"/>
      <c r="DD116" s="932"/>
      <c r="DE116" s="932"/>
      <c r="DF116" s="933"/>
      <c r="DG116" s="967" t="s">
        <v>323</v>
      </c>
      <c r="DH116" s="968"/>
      <c r="DI116" s="968"/>
      <c r="DJ116" s="968"/>
      <c r="DK116" s="969"/>
      <c r="DL116" s="970" t="s">
        <v>367</v>
      </c>
      <c r="DM116" s="968"/>
      <c r="DN116" s="968"/>
      <c r="DO116" s="968"/>
      <c r="DP116" s="969"/>
      <c r="DQ116" s="970" t="s">
        <v>369</v>
      </c>
      <c r="DR116" s="968"/>
      <c r="DS116" s="968"/>
      <c r="DT116" s="968"/>
      <c r="DU116" s="969"/>
      <c r="DV116" s="971" t="s">
        <v>323</v>
      </c>
      <c r="DW116" s="972"/>
      <c r="DX116" s="972"/>
      <c r="DY116" s="972"/>
      <c r="DZ116" s="973"/>
    </row>
    <row r="117" spans="1:130" s="208" customFormat="1" ht="26.25" customHeight="1" x14ac:dyDescent="0.15">
      <c r="A117" s="921" t="s">
        <v>191</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86" t="s">
        <v>389</v>
      </c>
      <c r="Z117" s="903"/>
      <c r="AA117" s="987">
        <v>3174750</v>
      </c>
      <c r="AB117" s="988"/>
      <c r="AC117" s="988"/>
      <c r="AD117" s="988"/>
      <c r="AE117" s="989"/>
      <c r="AF117" s="990">
        <v>3122789</v>
      </c>
      <c r="AG117" s="988"/>
      <c r="AH117" s="988"/>
      <c r="AI117" s="988"/>
      <c r="AJ117" s="989"/>
      <c r="AK117" s="990">
        <v>3210520</v>
      </c>
      <c r="AL117" s="988"/>
      <c r="AM117" s="988"/>
      <c r="AN117" s="988"/>
      <c r="AO117" s="989"/>
      <c r="AP117" s="991"/>
      <c r="AQ117" s="992"/>
      <c r="AR117" s="992"/>
      <c r="AS117" s="992"/>
      <c r="AT117" s="993"/>
      <c r="AU117" s="917"/>
      <c r="AV117" s="918"/>
      <c r="AW117" s="918"/>
      <c r="AX117" s="918"/>
      <c r="AY117" s="918"/>
      <c r="AZ117" s="983" t="s">
        <v>390</v>
      </c>
      <c r="BA117" s="984"/>
      <c r="BB117" s="984"/>
      <c r="BC117" s="984"/>
      <c r="BD117" s="984"/>
      <c r="BE117" s="984"/>
      <c r="BF117" s="984"/>
      <c r="BG117" s="984"/>
      <c r="BH117" s="984"/>
      <c r="BI117" s="984"/>
      <c r="BJ117" s="984"/>
      <c r="BK117" s="984"/>
      <c r="BL117" s="984"/>
      <c r="BM117" s="984"/>
      <c r="BN117" s="984"/>
      <c r="BO117" s="984"/>
      <c r="BP117" s="985"/>
      <c r="BQ117" s="934" t="s">
        <v>367</v>
      </c>
      <c r="BR117" s="935"/>
      <c r="BS117" s="935"/>
      <c r="BT117" s="935"/>
      <c r="BU117" s="935"/>
      <c r="BV117" s="935" t="s">
        <v>391</v>
      </c>
      <c r="BW117" s="935"/>
      <c r="BX117" s="935"/>
      <c r="BY117" s="935"/>
      <c r="BZ117" s="935"/>
      <c r="CA117" s="935" t="s">
        <v>391</v>
      </c>
      <c r="CB117" s="935"/>
      <c r="CC117" s="935"/>
      <c r="CD117" s="935"/>
      <c r="CE117" s="935"/>
      <c r="CF117" s="929" t="s">
        <v>367</v>
      </c>
      <c r="CG117" s="930"/>
      <c r="CH117" s="930"/>
      <c r="CI117" s="930"/>
      <c r="CJ117" s="930"/>
      <c r="CK117" s="957"/>
      <c r="CL117" s="958"/>
      <c r="CM117" s="931" t="s">
        <v>392</v>
      </c>
      <c r="CN117" s="932"/>
      <c r="CO117" s="932"/>
      <c r="CP117" s="932"/>
      <c r="CQ117" s="932"/>
      <c r="CR117" s="932"/>
      <c r="CS117" s="932"/>
      <c r="CT117" s="932"/>
      <c r="CU117" s="932"/>
      <c r="CV117" s="932"/>
      <c r="CW117" s="932"/>
      <c r="CX117" s="932"/>
      <c r="CY117" s="932"/>
      <c r="CZ117" s="932"/>
      <c r="DA117" s="932"/>
      <c r="DB117" s="932"/>
      <c r="DC117" s="932"/>
      <c r="DD117" s="932"/>
      <c r="DE117" s="932"/>
      <c r="DF117" s="933"/>
      <c r="DG117" s="967" t="s">
        <v>393</v>
      </c>
      <c r="DH117" s="968"/>
      <c r="DI117" s="968"/>
      <c r="DJ117" s="968"/>
      <c r="DK117" s="969"/>
      <c r="DL117" s="970" t="s">
        <v>391</v>
      </c>
      <c r="DM117" s="968"/>
      <c r="DN117" s="968"/>
      <c r="DO117" s="968"/>
      <c r="DP117" s="969"/>
      <c r="DQ117" s="970" t="s">
        <v>391</v>
      </c>
      <c r="DR117" s="968"/>
      <c r="DS117" s="968"/>
      <c r="DT117" s="968"/>
      <c r="DU117" s="969"/>
      <c r="DV117" s="971" t="s">
        <v>391</v>
      </c>
      <c r="DW117" s="972"/>
      <c r="DX117" s="972"/>
      <c r="DY117" s="972"/>
      <c r="DZ117" s="973"/>
    </row>
    <row r="118" spans="1:130" s="208" customFormat="1" ht="26.25" customHeight="1" x14ac:dyDescent="0.15">
      <c r="A118" s="921" t="s">
        <v>362</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1" t="s">
        <v>359</v>
      </c>
      <c r="AB118" s="902"/>
      <c r="AC118" s="902"/>
      <c r="AD118" s="902"/>
      <c r="AE118" s="903"/>
      <c r="AF118" s="901" t="s">
        <v>360</v>
      </c>
      <c r="AG118" s="902"/>
      <c r="AH118" s="902"/>
      <c r="AI118" s="902"/>
      <c r="AJ118" s="903"/>
      <c r="AK118" s="901" t="s">
        <v>268</v>
      </c>
      <c r="AL118" s="902"/>
      <c r="AM118" s="902"/>
      <c r="AN118" s="902"/>
      <c r="AO118" s="903"/>
      <c r="AP118" s="979" t="s">
        <v>361</v>
      </c>
      <c r="AQ118" s="980"/>
      <c r="AR118" s="980"/>
      <c r="AS118" s="980"/>
      <c r="AT118" s="981"/>
      <c r="AU118" s="917"/>
      <c r="AV118" s="918"/>
      <c r="AW118" s="918"/>
      <c r="AX118" s="918"/>
      <c r="AY118" s="918"/>
      <c r="AZ118" s="982" t="s">
        <v>394</v>
      </c>
      <c r="BA118" s="974"/>
      <c r="BB118" s="974"/>
      <c r="BC118" s="974"/>
      <c r="BD118" s="974"/>
      <c r="BE118" s="974"/>
      <c r="BF118" s="974"/>
      <c r="BG118" s="974"/>
      <c r="BH118" s="974"/>
      <c r="BI118" s="974"/>
      <c r="BJ118" s="974"/>
      <c r="BK118" s="974"/>
      <c r="BL118" s="974"/>
      <c r="BM118" s="974"/>
      <c r="BN118" s="974"/>
      <c r="BO118" s="974"/>
      <c r="BP118" s="975"/>
      <c r="BQ118" s="1008" t="s">
        <v>395</v>
      </c>
      <c r="BR118" s="1009"/>
      <c r="BS118" s="1009"/>
      <c r="BT118" s="1009"/>
      <c r="BU118" s="1009"/>
      <c r="BV118" s="1009" t="s">
        <v>391</v>
      </c>
      <c r="BW118" s="1009"/>
      <c r="BX118" s="1009"/>
      <c r="BY118" s="1009"/>
      <c r="BZ118" s="1009"/>
      <c r="CA118" s="1009" t="s">
        <v>396</v>
      </c>
      <c r="CB118" s="1009"/>
      <c r="CC118" s="1009"/>
      <c r="CD118" s="1009"/>
      <c r="CE118" s="1009"/>
      <c r="CF118" s="929" t="s">
        <v>393</v>
      </c>
      <c r="CG118" s="930"/>
      <c r="CH118" s="930"/>
      <c r="CI118" s="930"/>
      <c r="CJ118" s="930"/>
      <c r="CK118" s="957"/>
      <c r="CL118" s="958"/>
      <c r="CM118" s="931" t="s">
        <v>397</v>
      </c>
      <c r="CN118" s="932"/>
      <c r="CO118" s="932"/>
      <c r="CP118" s="932"/>
      <c r="CQ118" s="932"/>
      <c r="CR118" s="932"/>
      <c r="CS118" s="932"/>
      <c r="CT118" s="932"/>
      <c r="CU118" s="932"/>
      <c r="CV118" s="932"/>
      <c r="CW118" s="932"/>
      <c r="CX118" s="932"/>
      <c r="CY118" s="932"/>
      <c r="CZ118" s="932"/>
      <c r="DA118" s="932"/>
      <c r="DB118" s="932"/>
      <c r="DC118" s="932"/>
      <c r="DD118" s="932"/>
      <c r="DE118" s="932"/>
      <c r="DF118" s="933"/>
      <c r="DG118" s="967" t="s">
        <v>398</v>
      </c>
      <c r="DH118" s="968"/>
      <c r="DI118" s="968"/>
      <c r="DJ118" s="968"/>
      <c r="DK118" s="969"/>
      <c r="DL118" s="970" t="s">
        <v>399</v>
      </c>
      <c r="DM118" s="968"/>
      <c r="DN118" s="968"/>
      <c r="DO118" s="968"/>
      <c r="DP118" s="969"/>
      <c r="DQ118" s="970" t="s">
        <v>399</v>
      </c>
      <c r="DR118" s="968"/>
      <c r="DS118" s="968"/>
      <c r="DT118" s="968"/>
      <c r="DU118" s="969"/>
      <c r="DV118" s="971" t="s">
        <v>367</v>
      </c>
      <c r="DW118" s="972"/>
      <c r="DX118" s="972"/>
      <c r="DY118" s="972"/>
      <c r="DZ118" s="973"/>
    </row>
    <row r="119" spans="1:130" s="208" customFormat="1" ht="26.25" customHeight="1" x14ac:dyDescent="0.15">
      <c r="A119" s="1065" t="s">
        <v>365</v>
      </c>
      <c r="B119" s="956"/>
      <c r="C119" s="938" t="s">
        <v>366</v>
      </c>
      <c r="D119" s="906"/>
      <c r="E119" s="906"/>
      <c r="F119" s="906"/>
      <c r="G119" s="906"/>
      <c r="H119" s="906"/>
      <c r="I119" s="906"/>
      <c r="J119" s="906"/>
      <c r="K119" s="906"/>
      <c r="L119" s="906"/>
      <c r="M119" s="906"/>
      <c r="N119" s="906"/>
      <c r="O119" s="906"/>
      <c r="P119" s="906"/>
      <c r="Q119" s="906"/>
      <c r="R119" s="906"/>
      <c r="S119" s="906"/>
      <c r="T119" s="906"/>
      <c r="U119" s="906"/>
      <c r="V119" s="906"/>
      <c r="W119" s="906"/>
      <c r="X119" s="906"/>
      <c r="Y119" s="906"/>
      <c r="Z119" s="907"/>
      <c r="AA119" s="908" t="s">
        <v>393</v>
      </c>
      <c r="AB119" s="909"/>
      <c r="AC119" s="909"/>
      <c r="AD119" s="909"/>
      <c r="AE119" s="910"/>
      <c r="AF119" s="911" t="s">
        <v>391</v>
      </c>
      <c r="AG119" s="909"/>
      <c r="AH119" s="909"/>
      <c r="AI119" s="909"/>
      <c r="AJ119" s="910"/>
      <c r="AK119" s="911" t="s">
        <v>396</v>
      </c>
      <c r="AL119" s="909"/>
      <c r="AM119" s="909"/>
      <c r="AN119" s="909"/>
      <c r="AO119" s="910"/>
      <c r="AP119" s="912" t="s">
        <v>367</v>
      </c>
      <c r="AQ119" s="913"/>
      <c r="AR119" s="913"/>
      <c r="AS119" s="913"/>
      <c r="AT119" s="914"/>
      <c r="AU119" s="919"/>
      <c r="AV119" s="920"/>
      <c r="AW119" s="920"/>
      <c r="AX119" s="920"/>
      <c r="AY119" s="920"/>
      <c r="AZ119" s="229" t="s">
        <v>191</v>
      </c>
      <c r="BA119" s="229"/>
      <c r="BB119" s="229"/>
      <c r="BC119" s="229"/>
      <c r="BD119" s="229"/>
      <c r="BE119" s="229"/>
      <c r="BF119" s="229"/>
      <c r="BG119" s="229"/>
      <c r="BH119" s="229"/>
      <c r="BI119" s="229"/>
      <c r="BJ119" s="229"/>
      <c r="BK119" s="229"/>
      <c r="BL119" s="229"/>
      <c r="BM119" s="229"/>
      <c r="BN119" s="229"/>
      <c r="BO119" s="986" t="s">
        <v>400</v>
      </c>
      <c r="BP119" s="1014"/>
      <c r="BQ119" s="1008">
        <v>38358907</v>
      </c>
      <c r="BR119" s="1009"/>
      <c r="BS119" s="1009"/>
      <c r="BT119" s="1009"/>
      <c r="BU119" s="1009"/>
      <c r="BV119" s="1009">
        <v>36496611</v>
      </c>
      <c r="BW119" s="1009"/>
      <c r="BX119" s="1009"/>
      <c r="BY119" s="1009"/>
      <c r="BZ119" s="1009"/>
      <c r="CA119" s="1009">
        <v>34319261</v>
      </c>
      <c r="CB119" s="1009"/>
      <c r="CC119" s="1009"/>
      <c r="CD119" s="1009"/>
      <c r="CE119" s="1009"/>
      <c r="CF119" s="1010"/>
      <c r="CG119" s="1011"/>
      <c r="CH119" s="1011"/>
      <c r="CI119" s="1011"/>
      <c r="CJ119" s="1012"/>
      <c r="CK119" s="959"/>
      <c r="CL119" s="960"/>
      <c r="CM119" s="982" t="s">
        <v>401</v>
      </c>
      <c r="CN119" s="974"/>
      <c r="CO119" s="974"/>
      <c r="CP119" s="974"/>
      <c r="CQ119" s="974"/>
      <c r="CR119" s="974"/>
      <c r="CS119" s="974"/>
      <c r="CT119" s="974"/>
      <c r="CU119" s="974"/>
      <c r="CV119" s="974"/>
      <c r="CW119" s="974"/>
      <c r="CX119" s="974"/>
      <c r="CY119" s="974"/>
      <c r="CZ119" s="974"/>
      <c r="DA119" s="974"/>
      <c r="DB119" s="974"/>
      <c r="DC119" s="974"/>
      <c r="DD119" s="974"/>
      <c r="DE119" s="974"/>
      <c r="DF119" s="975"/>
      <c r="DG119" s="1013">
        <v>4049</v>
      </c>
      <c r="DH119" s="995"/>
      <c r="DI119" s="995"/>
      <c r="DJ119" s="995"/>
      <c r="DK119" s="996"/>
      <c r="DL119" s="994">
        <v>2389</v>
      </c>
      <c r="DM119" s="995"/>
      <c r="DN119" s="995"/>
      <c r="DO119" s="995"/>
      <c r="DP119" s="996"/>
      <c r="DQ119" s="994">
        <v>1171</v>
      </c>
      <c r="DR119" s="995"/>
      <c r="DS119" s="995"/>
      <c r="DT119" s="995"/>
      <c r="DU119" s="996"/>
      <c r="DV119" s="997">
        <v>0</v>
      </c>
      <c r="DW119" s="998"/>
      <c r="DX119" s="998"/>
      <c r="DY119" s="998"/>
      <c r="DZ119" s="999"/>
    </row>
    <row r="120" spans="1:130" s="208" customFormat="1" ht="26.25" customHeight="1" x14ac:dyDescent="0.15">
      <c r="A120" s="1066"/>
      <c r="B120" s="958"/>
      <c r="C120" s="931" t="s">
        <v>372</v>
      </c>
      <c r="D120" s="932"/>
      <c r="E120" s="932"/>
      <c r="F120" s="932"/>
      <c r="G120" s="932"/>
      <c r="H120" s="932"/>
      <c r="I120" s="932"/>
      <c r="J120" s="932"/>
      <c r="K120" s="932"/>
      <c r="L120" s="932"/>
      <c r="M120" s="932"/>
      <c r="N120" s="932"/>
      <c r="O120" s="932"/>
      <c r="P120" s="932"/>
      <c r="Q120" s="932"/>
      <c r="R120" s="932"/>
      <c r="S120" s="932"/>
      <c r="T120" s="932"/>
      <c r="U120" s="932"/>
      <c r="V120" s="932"/>
      <c r="W120" s="932"/>
      <c r="X120" s="932"/>
      <c r="Y120" s="932"/>
      <c r="Z120" s="933"/>
      <c r="AA120" s="967" t="s">
        <v>396</v>
      </c>
      <c r="AB120" s="968"/>
      <c r="AC120" s="968"/>
      <c r="AD120" s="968"/>
      <c r="AE120" s="969"/>
      <c r="AF120" s="970" t="s">
        <v>367</v>
      </c>
      <c r="AG120" s="968"/>
      <c r="AH120" s="968"/>
      <c r="AI120" s="968"/>
      <c r="AJ120" s="969"/>
      <c r="AK120" s="970" t="s">
        <v>367</v>
      </c>
      <c r="AL120" s="968"/>
      <c r="AM120" s="968"/>
      <c r="AN120" s="968"/>
      <c r="AO120" s="969"/>
      <c r="AP120" s="971" t="s">
        <v>391</v>
      </c>
      <c r="AQ120" s="972"/>
      <c r="AR120" s="972"/>
      <c r="AS120" s="972"/>
      <c r="AT120" s="973"/>
      <c r="AU120" s="1000" t="s">
        <v>402</v>
      </c>
      <c r="AV120" s="1001"/>
      <c r="AW120" s="1001"/>
      <c r="AX120" s="1001"/>
      <c r="AY120" s="1002"/>
      <c r="AZ120" s="938" t="s">
        <v>403</v>
      </c>
      <c r="BA120" s="906"/>
      <c r="BB120" s="906"/>
      <c r="BC120" s="906"/>
      <c r="BD120" s="906"/>
      <c r="BE120" s="906"/>
      <c r="BF120" s="906"/>
      <c r="BG120" s="906"/>
      <c r="BH120" s="906"/>
      <c r="BI120" s="906"/>
      <c r="BJ120" s="906"/>
      <c r="BK120" s="906"/>
      <c r="BL120" s="906"/>
      <c r="BM120" s="906"/>
      <c r="BN120" s="906"/>
      <c r="BO120" s="906"/>
      <c r="BP120" s="907"/>
      <c r="BQ120" s="939">
        <v>4702816</v>
      </c>
      <c r="BR120" s="940"/>
      <c r="BS120" s="940"/>
      <c r="BT120" s="940"/>
      <c r="BU120" s="940"/>
      <c r="BV120" s="940">
        <v>4896375</v>
      </c>
      <c r="BW120" s="940"/>
      <c r="BX120" s="940"/>
      <c r="BY120" s="940"/>
      <c r="BZ120" s="940"/>
      <c r="CA120" s="940">
        <v>6189474</v>
      </c>
      <c r="CB120" s="940"/>
      <c r="CC120" s="940"/>
      <c r="CD120" s="940"/>
      <c r="CE120" s="940"/>
      <c r="CF120" s="953">
        <v>53.6</v>
      </c>
      <c r="CG120" s="954"/>
      <c r="CH120" s="954"/>
      <c r="CI120" s="954"/>
      <c r="CJ120" s="954"/>
      <c r="CK120" s="1015" t="s">
        <v>404</v>
      </c>
      <c r="CL120" s="1016"/>
      <c r="CM120" s="1016"/>
      <c r="CN120" s="1016"/>
      <c r="CO120" s="1017"/>
      <c r="CP120" s="1023" t="s">
        <v>405</v>
      </c>
      <c r="CQ120" s="1024"/>
      <c r="CR120" s="1024"/>
      <c r="CS120" s="1024"/>
      <c r="CT120" s="1024"/>
      <c r="CU120" s="1024"/>
      <c r="CV120" s="1024"/>
      <c r="CW120" s="1024"/>
      <c r="CX120" s="1024"/>
      <c r="CY120" s="1024"/>
      <c r="CZ120" s="1024"/>
      <c r="DA120" s="1024"/>
      <c r="DB120" s="1024"/>
      <c r="DC120" s="1024"/>
      <c r="DD120" s="1024"/>
      <c r="DE120" s="1024"/>
      <c r="DF120" s="1025"/>
      <c r="DG120" s="939">
        <v>4916258</v>
      </c>
      <c r="DH120" s="940"/>
      <c r="DI120" s="940"/>
      <c r="DJ120" s="940"/>
      <c r="DK120" s="940"/>
      <c r="DL120" s="940">
        <v>4769509</v>
      </c>
      <c r="DM120" s="940"/>
      <c r="DN120" s="940"/>
      <c r="DO120" s="940"/>
      <c r="DP120" s="940"/>
      <c r="DQ120" s="940">
        <v>4567476</v>
      </c>
      <c r="DR120" s="940"/>
      <c r="DS120" s="940"/>
      <c r="DT120" s="940"/>
      <c r="DU120" s="940"/>
      <c r="DV120" s="941">
        <v>39.6</v>
      </c>
      <c r="DW120" s="941"/>
      <c r="DX120" s="941"/>
      <c r="DY120" s="941"/>
      <c r="DZ120" s="942"/>
    </row>
    <row r="121" spans="1:130" s="208" customFormat="1" ht="26.25" customHeight="1" x14ac:dyDescent="0.15">
      <c r="A121" s="1066"/>
      <c r="B121" s="958"/>
      <c r="C121" s="983" t="s">
        <v>406</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7" t="s">
        <v>391</v>
      </c>
      <c r="AB121" s="968"/>
      <c r="AC121" s="968"/>
      <c r="AD121" s="968"/>
      <c r="AE121" s="969"/>
      <c r="AF121" s="970" t="s">
        <v>399</v>
      </c>
      <c r="AG121" s="968"/>
      <c r="AH121" s="968"/>
      <c r="AI121" s="968"/>
      <c r="AJ121" s="969"/>
      <c r="AK121" s="970" t="s">
        <v>367</v>
      </c>
      <c r="AL121" s="968"/>
      <c r="AM121" s="968"/>
      <c r="AN121" s="968"/>
      <c r="AO121" s="969"/>
      <c r="AP121" s="971" t="s">
        <v>367</v>
      </c>
      <c r="AQ121" s="972"/>
      <c r="AR121" s="972"/>
      <c r="AS121" s="972"/>
      <c r="AT121" s="973"/>
      <c r="AU121" s="1003"/>
      <c r="AV121" s="1004"/>
      <c r="AW121" s="1004"/>
      <c r="AX121" s="1004"/>
      <c r="AY121" s="1005"/>
      <c r="AZ121" s="931" t="s">
        <v>407</v>
      </c>
      <c r="BA121" s="932"/>
      <c r="BB121" s="932"/>
      <c r="BC121" s="932"/>
      <c r="BD121" s="932"/>
      <c r="BE121" s="932"/>
      <c r="BF121" s="932"/>
      <c r="BG121" s="932"/>
      <c r="BH121" s="932"/>
      <c r="BI121" s="932"/>
      <c r="BJ121" s="932"/>
      <c r="BK121" s="932"/>
      <c r="BL121" s="932"/>
      <c r="BM121" s="932"/>
      <c r="BN121" s="932"/>
      <c r="BO121" s="932"/>
      <c r="BP121" s="933"/>
      <c r="BQ121" s="934">
        <v>3552655</v>
      </c>
      <c r="BR121" s="935"/>
      <c r="BS121" s="935"/>
      <c r="BT121" s="935"/>
      <c r="BU121" s="935"/>
      <c r="BV121" s="935">
        <v>3628176</v>
      </c>
      <c r="BW121" s="935"/>
      <c r="BX121" s="935"/>
      <c r="BY121" s="935"/>
      <c r="BZ121" s="935"/>
      <c r="CA121" s="935">
        <v>3458080</v>
      </c>
      <c r="CB121" s="935"/>
      <c r="CC121" s="935"/>
      <c r="CD121" s="935"/>
      <c r="CE121" s="935"/>
      <c r="CF121" s="929">
        <v>30</v>
      </c>
      <c r="CG121" s="930"/>
      <c r="CH121" s="930"/>
      <c r="CI121" s="930"/>
      <c r="CJ121" s="930"/>
      <c r="CK121" s="1018"/>
      <c r="CL121" s="1019"/>
      <c r="CM121" s="1019"/>
      <c r="CN121" s="1019"/>
      <c r="CO121" s="1020"/>
      <c r="CP121" s="1028" t="s">
        <v>408</v>
      </c>
      <c r="CQ121" s="1029"/>
      <c r="CR121" s="1029"/>
      <c r="CS121" s="1029"/>
      <c r="CT121" s="1029"/>
      <c r="CU121" s="1029"/>
      <c r="CV121" s="1029"/>
      <c r="CW121" s="1029"/>
      <c r="CX121" s="1029"/>
      <c r="CY121" s="1029"/>
      <c r="CZ121" s="1029"/>
      <c r="DA121" s="1029"/>
      <c r="DB121" s="1029"/>
      <c r="DC121" s="1029"/>
      <c r="DD121" s="1029"/>
      <c r="DE121" s="1029"/>
      <c r="DF121" s="1030"/>
      <c r="DG121" s="934" t="s">
        <v>391</v>
      </c>
      <c r="DH121" s="935"/>
      <c r="DI121" s="935"/>
      <c r="DJ121" s="935"/>
      <c r="DK121" s="935"/>
      <c r="DL121" s="935">
        <v>3833951</v>
      </c>
      <c r="DM121" s="935"/>
      <c r="DN121" s="935"/>
      <c r="DO121" s="935"/>
      <c r="DP121" s="935"/>
      <c r="DQ121" s="935">
        <v>2914984</v>
      </c>
      <c r="DR121" s="935"/>
      <c r="DS121" s="935"/>
      <c r="DT121" s="935"/>
      <c r="DU121" s="935"/>
      <c r="DV121" s="936">
        <v>25.3</v>
      </c>
      <c r="DW121" s="936"/>
      <c r="DX121" s="936"/>
      <c r="DY121" s="936"/>
      <c r="DZ121" s="937"/>
    </row>
    <row r="122" spans="1:130" s="208" customFormat="1" ht="26.25" customHeight="1" x14ac:dyDescent="0.15">
      <c r="A122" s="1066"/>
      <c r="B122" s="958"/>
      <c r="C122" s="931" t="s">
        <v>382</v>
      </c>
      <c r="D122" s="932"/>
      <c r="E122" s="932"/>
      <c r="F122" s="932"/>
      <c r="G122" s="932"/>
      <c r="H122" s="932"/>
      <c r="I122" s="932"/>
      <c r="J122" s="932"/>
      <c r="K122" s="932"/>
      <c r="L122" s="932"/>
      <c r="M122" s="932"/>
      <c r="N122" s="932"/>
      <c r="O122" s="932"/>
      <c r="P122" s="932"/>
      <c r="Q122" s="932"/>
      <c r="R122" s="932"/>
      <c r="S122" s="932"/>
      <c r="T122" s="932"/>
      <c r="U122" s="932"/>
      <c r="V122" s="932"/>
      <c r="W122" s="932"/>
      <c r="X122" s="932"/>
      <c r="Y122" s="932"/>
      <c r="Z122" s="933"/>
      <c r="AA122" s="967" t="s">
        <v>398</v>
      </c>
      <c r="AB122" s="968"/>
      <c r="AC122" s="968"/>
      <c r="AD122" s="968"/>
      <c r="AE122" s="969"/>
      <c r="AF122" s="970" t="s">
        <v>398</v>
      </c>
      <c r="AG122" s="968"/>
      <c r="AH122" s="968"/>
      <c r="AI122" s="968"/>
      <c r="AJ122" s="969"/>
      <c r="AK122" s="970" t="s">
        <v>367</v>
      </c>
      <c r="AL122" s="968"/>
      <c r="AM122" s="968"/>
      <c r="AN122" s="968"/>
      <c r="AO122" s="969"/>
      <c r="AP122" s="971" t="s">
        <v>367</v>
      </c>
      <c r="AQ122" s="972"/>
      <c r="AR122" s="972"/>
      <c r="AS122" s="972"/>
      <c r="AT122" s="973"/>
      <c r="AU122" s="1003"/>
      <c r="AV122" s="1004"/>
      <c r="AW122" s="1004"/>
      <c r="AX122" s="1004"/>
      <c r="AY122" s="1005"/>
      <c r="AZ122" s="982" t="s">
        <v>409</v>
      </c>
      <c r="BA122" s="974"/>
      <c r="BB122" s="974"/>
      <c r="BC122" s="974"/>
      <c r="BD122" s="974"/>
      <c r="BE122" s="974"/>
      <c r="BF122" s="974"/>
      <c r="BG122" s="974"/>
      <c r="BH122" s="974"/>
      <c r="BI122" s="974"/>
      <c r="BJ122" s="974"/>
      <c r="BK122" s="974"/>
      <c r="BL122" s="974"/>
      <c r="BM122" s="974"/>
      <c r="BN122" s="974"/>
      <c r="BO122" s="974"/>
      <c r="BP122" s="975"/>
      <c r="BQ122" s="1008">
        <v>24744833</v>
      </c>
      <c r="BR122" s="1009"/>
      <c r="BS122" s="1009"/>
      <c r="BT122" s="1009"/>
      <c r="BU122" s="1009"/>
      <c r="BV122" s="1009">
        <v>24135488</v>
      </c>
      <c r="BW122" s="1009"/>
      <c r="BX122" s="1009"/>
      <c r="BY122" s="1009"/>
      <c r="BZ122" s="1009"/>
      <c r="CA122" s="1009">
        <v>23200852</v>
      </c>
      <c r="CB122" s="1009"/>
      <c r="CC122" s="1009"/>
      <c r="CD122" s="1009"/>
      <c r="CE122" s="1009"/>
      <c r="CF122" s="1026">
        <v>201</v>
      </c>
      <c r="CG122" s="1027"/>
      <c r="CH122" s="1027"/>
      <c r="CI122" s="1027"/>
      <c r="CJ122" s="1027"/>
      <c r="CK122" s="1018"/>
      <c r="CL122" s="1019"/>
      <c r="CM122" s="1019"/>
      <c r="CN122" s="1019"/>
      <c r="CO122" s="1020"/>
      <c r="CP122" s="1028" t="s">
        <v>410</v>
      </c>
      <c r="CQ122" s="1029"/>
      <c r="CR122" s="1029"/>
      <c r="CS122" s="1029"/>
      <c r="CT122" s="1029"/>
      <c r="CU122" s="1029"/>
      <c r="CV122" s="1029"/>
      <c r="CW122" s="1029"/>
      <c r="CX122" s="1029"/>
      <c r="CY122" s="1029"/>
      <c r="CZ122" s="1029"/>
      <c r="DA122" s="1029"/>
      <c r="DB122" s="1029"/>
      <c r="DC122" s="1029"/>
      <c r="DD122" s="1029"/>
      <c r="DE122" s="1029"/>
      <c r="DF122" s="1030"/>
      <c r="DG122" s="934">
        <v>375706</v>
      </c>
      <c r="DH122" s="935"/>
      <c r="DI122" s="935"/>
      <c r="DJ122" s="935"/>
      <c r="DK122" s="935"/>
      <c r="DL122" s="935">
        <v>344542</v>
      </c>
      <c r="DM122" s="935"/>
      <c r="DN122" s="935"/>
      <c r="DO122" s="935"/>
      <c r="DP122" s="935"/>
      <c r="DQ122" s="935">
        <v>311274</v>
      </c>
      <c r="DR122" s="935"/>
      <c r="DS122" s="935"/>
      <c r="DT122" s="935"/>
      <c r="DU122" s="935"/>
      <c r="DV122" s="936">
        <v>2.7</v>
      </c>
      <c r="DW122" s="936"/>
      <c r="DX122" s="936"/>
      <c r="DY122" s="936"/>
      <c r="DZ122" s="937"/>
    </row>
    <row r="123" spans="1:130" s="208" customFormat="1" ht="26.25" customHeight="1" x14ac:dyDescent="0.15">
      <c r="A123" s="1066"/>
      <c r="B123" s="958"/>
      <c r="C123" s="931" t="s">
        <v>388</v>
      </c>
      <c r="D123" s="932"/>
      <c r="E123" s="932"/>
      <c r="F123" s="932"/>
      <c r="G123" s="932"/>
      <c r="H123" s="932"/>
      <c r="I123" s="932"/>
      <c r="J123" s="932"/>
      <c r="K123" s="932"/>
      <c r="L123" s="932"/>
      <c r="M123" s="932"/>
      <c r="N123" s="932"/>
      <c r="O123" s="932"/>
      <c r="P123" s="932"/>
      <c r="Q123" s="932"/>
      <c r="R123" s="932"/>
      <c r="S123" s="932"/>
      <c r="T123" s="932"/>
      <c r="U123" s="932"/>
      <c r="V123" s="932"/>
      <c r="W123" s="932"/>
      <c r="X123" s="932"/>
      <c r="Y123" s="932"/>
      <c r="Z123" s="933"/>
      <c r="AA123" s="967">
        <v>4511</v>
      </c>
      <c r="AB123" s="968"/>
      <c r="AC123" s="968"/>
      <c r="AD123" s="968"/>
      <c r="AE123" s="969"/>
      <c r="AF123" s="970" t="s">
        <v>399</v>
      </c>
      <c r="AG123" s="968"/>
      <c r="AH123" s="968"/>
      <c r="AI123" s="968"/>
      <c r="AJ123" s="969"/>
      <c r="AK123" s="970" t="s">
        <v>396</v>
      </c>
      <c r="AL123" s="968"/>
      <c r="AM123" s="968"/>
      <c r="AN123" s="968"/>
      <c r="AO123" s="969"/>
      <c r="AP123" s="971" t="s">
        <v>399</v>
      </c>
      <c r="AQ123" s="972"/>
      <c r="AR123" s="972"/>
      <c r="AS123" s="972"/>
      <c r="AT123" s="973"/>
      <c r="AU123" s="1006"/>
      <c r="AV123" s="1007"/>
      <c r="AW123" s="1007"/>
      <c r="AX123" s="1007"/>
      <c r="AY123" s="1007"/>
      <c r="AZ123" s="229" t="s">
        <v>191</v>
      </c>
      <c r="BA123" s="229"/>
      <c r="BB123" s="229"/>
      <c r="BC123" s="229"/>
      <c r="BD123" s="229"/>
      <c r="BE123" s="229"/>
      <c r="BF123" s="229"/>
      <c r="BG123" s="229"/>
      <c r="BH123" s="229"/>
      <c r="BI123" s="229"/>
      <c r="BJ123" s="229"/>
      <c r="BK123" s="229"/>
      <c r="BL123" s="229"/>
      <c r="BM123" s="229"/>
      <c r="BN123" s="229"/>
      <c r="BO123" s="986" t="s">
        <v>411</v>
      </c>
      <c r="BP123" s="1014"/>
      <c r="BQ123" s="1072">
        <v>33000304</v>
      </c>
      <c r="BR123" s="1073"/>
      <c r="BS123" s="1073"/>
      <c r="BT123" s="1073"/>
      <c r="BU123" s="1073"/>
      <c r="BV123" s="1073">
        <v>32660039</v>
      </c>
      <c r="BW123" s="1073"/>
      <c r="BX123" s="1073"/>
      <c r="BY123" s="1073"/>
      <c r="BZ123" s="1073"/>
      <c r="CA123" s="1073">
        <v>32848406</v>
      </c>
      <c r="CB123" s="1073"/>
      <c r="CC123" s="1073"/>
      <c r="CD123" s="1073"/>
      <c r="CE123" s="1073"/>
      <c r="CF123" s="1010"/>
      <c r="CG123" s="1011"/>
      <c r="CH123" s="1011"/>
      <c r="CI123" s="1011"/>
      <c r="CJ123" s="1012"/>
      <c r="CK123" s="1018"/>
      <c r="CL123" s="1019"/>
      <c r="CM123" s="1019"/>
      <c r="CN123" s="1019"/>
      <c r="CO123" s="1020"/>
      <c r="CP123" s="1028" t="s">
        <v>412</v>
      </c>
      <c r="CQ123" s="1029"/>
      <c r="CR123" s="1029"/>
      <c r="CS123" s="1029"/>
      <c r="CT123" s="1029"/>
      <c r="CU123" s="1029"/>
      <c r="CV123" s="1029"/>
      <c r="CW123" s="1029"/>
      <c r="CX123" s="1029"/>
      <c r="CY123" s="1029"/>
      <c r="CZ123" s="1029"/>
      <c r="DA123" s="1029"/>
      <c r="DB123" s="1029"/>
      <c r="DC123" s="1029"/>
      <c r="DD123" s="1029"/>
      <c r="DE123" s="1029"/>
      <c r="DF123" s="1030"/>
      <c r="DG123" s="967">
        <v>102055</v>
      </c>
      <c r="DH123" s="968"/>
      <c r="DI123" s="968"/>
      <c r="DJ123" s="968"/>
      <c r="DK123" s="969"/>
      <c r="DL123" s="970">
        <v>142288</v>
      </c>
      <c r="DM123" s="968"/>
      <c r="DN123" s="968"/>
      <c r="DO123" s="968"/>
      <c r="DP123" s="969"/>
      <c r="DQ123" s="970">
        <v>206321</v>
      </c>
      <c r="DR123" s="968"/>
      <c r="DS123" s="968"/>
      <c r="DT123" s="968"/>
      <c r="DU123" s="969"/>
      <c r="DV123" s="971">
        <v>1.8</v>
      </c>
      <c r="DW123" s="972"/>
      <c r="DX123" s="972"/>
      <c r="DY123" s="972"/>
      <c r="DZ123" s="973"/>
    </row>
    <row r="124" spans="1:130" s="208" customFormat="1" ht="26.25" customHeight="1" thickBot="1" x14ac:dyDescent="0.2">
      <c r="A124" s="1066"/>
      <c r="B124" s="958"/>
      <c r="C124" s="931" t="s">
        <v>392</v>
      </c>
      <c r="D124" s="932"/>
      <c r="E124" s="932"/>
      <c r="F124" s="932"/>
      <c r="G124" s="932"/>
      <c r="H124" s="932"/>
      <c r="I124" s="932"/>
      <c r="J124" s="932"/>
      <c r="K124" s="932"/>
      <c r="L124" s="932"/>
      <c r="M124" s="932"/>
      <c r="N124" s="932"/>
      <c r="O124" s="932"/>
      <c r="P124" s="932"/>
      <c r="Q124" s="932"/>
      <c r="R124" s="932"/>
      <c r="S124" s="932"/>
      <c r="T124" s="932"/>
      <c r="U124" s="932"/>
      <c r="V124" s="932"/>
      <c r="W124" s="932"/>
      <c r="X124" s="932"/>
      <c r="Y124" s="932"/>
      <c r="Z124" s="933"/>
      <c r="AA124" s="967" t="s">
        <v>399</v>
      </c>
      <c r="AB124" s="968"/>
      <c r="AC124" s="968"/>
      <c r="AD124" s="968"/>
      <c r="AE124" s="969"/>
      <c r="AF124" s="970" t="s">
        <v>398</v>
      </c>
      <c r="AG124" s="968"/>
      <c r="AH124" s="968"/>
      <c r="AI124" s="968"/>
      <c r="AJ124" s="969"/>
      <c r="AK124" s="970" t="s">
        <v>398</v>
      </c>
      <c r="AL124" s="968"/>
      <c r="AM124" s="968"/>
      <c r="AN124" s="968"/>
      <c r="AO124" s="969"/>
      <c r="AP124" s="971" t="s">
        <v>396</v>
      </c>
      <c r="AQ124" s="972"/>
      <c r="AR124" s="972"/>
      <c r="AS124" s="972"/>
      <c r="AT124" s="973"/>
      <c r="AU124" s="1068" t="s">
        <v>413</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v>50.5</v>
      </c>
      <c r="BR124" s="1036"/>
      <c r="BS124" s="1036"/>
      <c r="BT124" s="1036"/>
      <c r="BU124" s="1036"/>
      <c r="BV124" s="1036">
        <v>35.1</v>
      </c>
      <c r="BW124" s="1036"/>
      <c r="BX124" s="1036"/>
      <c r="BY124" s="1036"/>
      <c r="BZ124" s="1036"/>
      <c r="CA124" s="1036">
        <v>12.7</v>
      </c>
      <c r="CB124" s="1036"/>
      <c r="CC124" s="1036"/>
      <c r="CD124" s="1036"/>
      <c r="CE124" s="1036"/>
      <c r="CF124" s="1037"/>
      <c r="CG124" s="1038"/>
      <c r="CH124" s="1038"/>
      <c r="CI124" s="1038"/>
      <c r="CJ124" s="1039"/>
      <c r="CK124" s="1021"/>
      <c r="CL124" s="1021"/>
      <c r="CM124" s="1021"/>
      <c r="CN124" s="1021"/>
      <c r="CO124" s="1022"/>
      <c r="CP124" s="1028" t="s">
        <v>414</v>
      </c>
      <c r="CQ124" s="1029"/>
      <c r="CR124" s="1029"/>
      <c r="CS124" s="1029"/>
      <c r="CT124" s="1029"/>
      <c r="CU124" s="1029"/>
      <c r="CV124" s="1029"/>
      <c r="CW124" s="1029"/>
      <c r="CX124" s="1029"/>
      <c r="CY124" s="1029"/>
      <c r="CZ124" s="1029"/>
      <c r="DA124" s="1029"/>
      <c r="DB124" s="1029"/>
      <c r="DC124" s="1029"/>
      <c r="DD124" s="1029"/>
      <c r="DE124" s="1029"/>
      <c r="DF124" s="1030"/>
      <c r="DG124" s="1013">
        <v>4899925</v>
      </c>
      <c r="DH124" s="995"/>
      <c r="DI124" s="995"/>
      <c r="DJ124" s="995"/>
      <c r="DK124" s="996"/>
      <c r="DL124" s="994" t="s">
        <v>367</v>
      </c>
      <c r="DM124" s="995"/>
      <c r="DN124" s="995"/>
      <c r="DO124" s="995"/>
      <c r="DP124" s="996"/>
      <c r="DQ124" s="994" t="s">
        <v>399</v>
      </c>
      <c r="DR124" s="995"/>
      <c r="DS124" s="995"/>
      <c r="DT124" s="995"/>
      <c r="DU124" s="996"/>
      <c r="DV124" s="997" t="s">
        <v>399</v>
      </c>
      <c r="DW124" s="998"/>
      <c r="DX124" s="998"/>
      <c r="DY124" s="998"/>
      <c r="DZ124" s="999"/>
    </row>
    <row r="125" spans="1:130" s="208" customFormat="1" ht="26.25" customHeight="1" x14ac:dyDescent="0.15">
      <c r="A125" s="1066"/>
      <c r="B125" s="958"/>
      <c r="C125" s="931" t="s">
        <v>397</v>
      </c>
      <c r="D125" s="932"/>
      <c r="E125" s="932"/>
      <c r="F125" s="932"/>
      <c r="G125" s="932"/>
      <c r="H125" s="932"/>
      <c r="I125" s="932"/>
      <c r="J125" s="932"/>
      <c r="K125" s="932"/>
      <c r="L125" s="932"/>
      <c r="M125" s="932"/>
      <c r="N125" s="932"/>
      <c r="O125" s="932"/>
      <c r="P125" s="932"/>
      <c r="Q125" s="932"/>
      <c r="R125" s="932"/>
      <c r="S125" s="932"/>
      <c r="T125" s="932"/>
      <c r="U125" s="932"/>
      <c r="V125" s="932"/>
      <c r="W125" s="932"/>
      <c r="X125" s="932"/>
      <c r="Y125" s="932"/>
      <c r="Z125" s="933"/>
      <c r="AA125" s="967" t="s">
        <v>399</v>
      </c>
      <c r="AB125" s="968"/>
      <c r="AC125" s="968"/>
      <c r="AD125" s="968"/>
      <c r="AE125" s="969"/>
      <c r="AF125" s="970" t="s">
        <v>399</v>
      </c>
      <c r="AG125" s="968"/>
      <c r="AH125" s="968"/>
      <c r="AI125" s="968"/>
      <c r="AJ125" s="969"/>
      <c r="AK125" s="970" t="s">
        <v>396</v>
      </c>
      <c r="AL125" s="968"/>
      <c r="AM125" s="968"/>
      <c r="AN125" s="968"/>
      <c r="AO125" s="969"/>
      <c r="AP125" s="971" t="s">
        <v>393</v>
      </c>
      <c r="AQ125" s="972"/>
      <c r="AR125" s="972"/>
      <c r="AS125" s="972"/>
      <c r="AT125" s="973"/>
      <c r="AU125" s="230"/>
      <c r="AV125" s="231"/>
      <c r="AW125" s="231"/>
      <c r="AX125" s="231"/>
      <c r="AY125" s="231"/>
      <c r="AZ125" s="231"/>
      <c r="BA125" s="231"/>
      <c r="BB125" s="231"/>
      <c r="BC125" s="231"/>
      <c r="BD125" s="231"/>
      <c r="BE125" s="231"/>
      <c r="BF125" s="231"/>
      <c r="BG125" s="231"/>
      <c r="BH125" s="231"/>
      <c r="BI125" s="231"/>
      <c r="BJ125" s="231"/>
      <c r="BK125" s="231"/>
      <c r="BL125" s="231"/>
      <c r="BM125" s="231"/>
      <c r="BN125" s="231"/>
      <c r="BO125" s="231"/>
      <c r="BP125" s="231"/>
      <c r="BQ125" s="210"/>
      <c r="BR125" s="210"/>
      <c r="BS125" s="210"/>
      <c r="BT125" s="210"/>
      <c r="BU125" s="210"/>
      <c r="BV125" s="210"/>
      <c r="BW125" s="210"/>
      <c r="BX125" s="210"/>
      <c r="BY125" s="210"/>
      <c r="BZ125" s="210"/>
      <c r="CA125" s="210"/>
      <c r="CB125" s="210"/>
      <c r="CC125" s="210"/>
      <c r="CD125" s="210"/>
      <c r="CE125" s="210"/>
      <c r="CF125" s="210"/>
      <c r="CG125" s="210"/>
      <c r="CH125" s="210"/>
      <c r="CI125" s="210"/>
      <c r="CJ125" s="232"/>
      <c r="CK125" s="1031" t="s">
        <v>415</v>
      </c>
      <c r="CL125" s="1016"/>
      <c r="CM125" s="1016"/>
      <c r="CN125" s="1016"/>
      <c r="CO125" s="1017"/>
      <c r="CP125" s="938" t="s">
        <v>416</v>
      </c>
      <c r="CQ125" s="906"/>
      <c r="CR125" s="906"/>
      <c r="CS125" s="906"/>
      <c r="CT125" s="906"/>
      <c r="CU125" s="906"/>
      <c r="CV125" s="906"/>
      <c r="CW125" s="906"/>
      <c r="CX125" s="906"/>
      <c r="CY125" s="906"/>
      <c r="CZ125" s="906"/>
      <c r="DA125" s="906"/>
      <c r="DB125" s="906"/>
      <c r="DC125" s="906"/>
      <c r="DD125" s="906"/>
      <c r="DE125" s="906"/>
      <c r="DF125" s="907"/>
      <c r="DG125" s="939" t="s">
        <v>396</v>
      </c>
      <c r="DH125" s="940"/>
      <c r="DI125" s="940"/>
      <c r="DJ125" s="940"/>
      <c r="DK125" s="940"/>
      <c r="DL125" s="940" t="s">
        <v>399</v>
      </c>
      <c r="DM125" s="940"/>
      <c r="DN125" s="940"/>
      <c r="DO125" s="940"/>
      <c r="DP125" s="940"/>
      <c r="DQ125" s="940" t="s">
        <v>399</v>
      </c>
      <c r="DR125" s="940"/>
      <c r="DS125" s="940"/>
      <c r="DT125" s="940"/>
      <c r="DU125" s="940"/>
      <c r="DV125" s="941" t="s">
        <v>391</v>
      </c>
      <c r="DW125" s="941"/>
      <c r="DX125" s="941"/>
      <c r="DY125" s="941"/>
      <c r="DZ125" s="942"/>
    </row>
    <row r="126" spans="1:130" s="208" customFormat="1" ht="26.25" customHeight="1" thickBot="1" x14ac:dyDescent="0.2">
      <c r="A126" s="1066"/>
      <c r="B126" s="958"/>
      <c r="C126" s="931" t="s">
        <v>401</v>
      </c>
      <c r="D126" s="932"/>
      <c r="E126" s="932"/>
      <c r="F126" s="932"/>
      <c r="G126" s="932"/>
      <c r="H126" s="932"/>
      <c r="I126" s="932"/>
      <c r="J126" s="932"/>
      <c r="K126" s="932"/>
      <c r="L126" s="932"/>
      <c r="M126" s="932"/>
      <c r="N126" s="932"/>
      <c r="O126" s="932"/>
      <c r="P126" s="932"/>
      <c r="Q126" s="932"/>
      <c r="R126" s="932"/>
      <c r="S126" s="932"/>
      <c r="T126" s="932"/>
      <c r="U126" s="932"/>
      <c r="V126" s="932"/>
      <c r="W126" s="932"/>
      <c r="X126" s="932"/>
      <c r="Y126" s="932"/>
      <c r="Z126" s="933"/>
      <c r="AA126" s="967">
        <v>5342</v>
      </c>
      <c r="AB126" s="968"/>
      <c r="AC126" s="968"/>
      <c r="AD126" s="968"/>
      <c r="AE126" s="969"/>
      <c r="AF126" s="970">
        <v>1741</v>
      </c>
      <c r="AG126" s="968"/>
      <c r="AH126" s="968"/>
      <c r="AI126" s="968"/>
      <c r="AJ126" s="969"/>
      <c r="AK126" s="970">
        <v>1263</v>
      </c>
      <c r="AL126" s="968"/>
      <c r="AM126" s="968"/>
      <c r="AN126" s="968"/>
      <c r="AO126" s="969"/>
      <c r="AP126" s="971">
        <v>0</v>
      </c>
      <c r="AQ126" s="972"/>
      <c r="AR126" s="972"/>
      <c r="AS126" s="972"/>
      <c r="AT126" s="973"/>
      <c r="AU126" s="210"/>
      <c r="AV126" s="210"/>
      <c r="AW126" s="210"/>
      <c r="AX126" s="210"/>
      <c r="AY126" s="210"/>
      <c r="AZ126" s="210"/>
      <c r="BA126" s="210"/>
      <c r="BB126" s="210"/>
      <c r="BC126" s="210"/>
      <c r="BD126" s="210"/>
      <c r="BE126" s="210"/>
      <c r="BF126" s="210"/>
      <c r="BG126" s="210"/>
      <c r="BH126" s="210"/>
      <c r="BI126" s="210"/>
      <c r="BJ126" s="210"/>
      <c r="BK126" s="210"/>
      <c r="BL126" s="210"/>
      <c r="BM126" s="210"/>
      <c r="BN126" s="210"/>
      <c r="BO126" s="210"/>
      <c r="BP126" s="210"/>
      <c r="BQ126" s="210"/>
      <c r="BR126" s="210"/>
      <c r="BS126" s="210"/>
      <c r="BT126" s="210"/>
      <c r="BU126" s="210"/>
      <c r="BV126" s="210"/>
      <c r="BW126" s="210"/>
      <c r="BX126" s="210"/>
      <c r="BY126" s="210"/>
      <c r="BZ126" s="210"/>
      <c r="CA126" s="210"/>
      <c r="CB126" s="210"/>
      <c r="CC126" s="210"/>
      <c r="CD126" s="233"/>
      <c r="CE126" s="233"/>
      <c r="CF126" s="233"/>
      <c r="CG126" s="210"/>
      <c r="CH126" s="210"/>
      <c r="CI126" s="210"/>
      <c r="CJ126" s="232"/>
      <c r="CK126" s="1032"/>
      <c r="CL126" s="1019"/>
      <c r="CM126" s="1019"/>
      <c r="CN126" s="1019"/>
      <c r="CO126" s="1020"/>
      <c r="CP126" s="931" t="s">
        <v>417</v>
      </c>
      <c r="CQ126" s="932"/>
      <c r="CR126" s="932"/>
      <c r="CS126" s="932"/>
      <c r="CT126" s="932"/>
      <c r="CU126" s="932"/>
      <c r="CV126" s="932"/>
      <c r="CW126" s="932"/>
      <c r="CX126" s="932"/>
      <c r="CY126" s="932"/>
      <c r="CZ126" s="932"/>
      <c r="DA126" s="932"/>
      <c r="DB126" s="932"/>
      <c r="DC126" s="932"/>
      <c r="DD126" s="932"/>
      <c r="DE126" s="932"/>
      <c r="DF126" s="933"/>
      <c r="DG126" s="934" t="s">
        <v>391</v>
      </c>
      <c r="DH126" s="935"/>
      <c r="DI126" s="935"/>
      <c r="DJ126" s="935"/>
      <c r="DK126" s="935"/>
      <c r="DL126" s="935" t="s">
        <v>396</v>
      </c>
      <c r="DM126" s="935"/>
      <c r="DN126" s="935"/>
      <c r="DO126" s="935"/>
      <c r="DP126" s="935"/>
      <c r="DQ126" s="935" t="s">
        <v>391</v>
      </c>
      <c r="DR126" s="935"/>
      <c r="DS126" s="935"/>
      <c r="DT126" s="935"/>
      <c r="DU126" s="935"/>
      <c r="DV126" s="936" t="s">
        <v>391</v>
      </c>
      <c r="DW126" s="936"/>
      <c r="DX126" s="936"/>
      <c r="DY126" s="936"/>
      <c r="DZ126" s="937"/>
    </row>
    <row r="127" spans="1:130" s="208" customFormat="1" ht="26.25" customHeight="1" x14ac:dyDescent="0.15">
      <c r="A127" s="1067"/>
      <c r="B127" s="960"/>
      <c r="C127" s="982" t="s">
        <v>418</v>
      </c>
      <c r="D127" s="974"/>
      <c r="E127" s="974"/>
      <c r="F127" s="974"/>
      <c r="G127" s="974"/>
      <c r="H127" s="974"/>
      <c r="I127" s="974"/>
      <c r="J127" s="974"/>
      <c r="K127" s="974"/>
      <c r="L127" s="974"/>
      <c r="M127" s="974"/>
      <c r="N127" s="974"/>
      <c r="O127" s="974"/>
      <c r="P127" s="974"/>
      <c r="Q127" s="974"/>
      <c r="R127" s="974"/>
      <c r="S127" s="974"/>
      <c r="T127" s="974"/>
      <c r="U127" s="974"/>
      <c r="V127" s="974"/>
      <c r="W127" s="974"/>
      <c r="X127" s="974"/>
      <c r="Y127" s="974"/>
      <c r="Z127" s="975"/>
      <c r="AA127" s="967" t="s">
        <v>396</v>
      </c>
      <c r="AB127" s="968"/>
      <c r="AC127" s="968"/>
      <c r="AD127" s="968"/>
      <c r="AE127" s="969"/>
      <c r="AF127" s="970" t="s">
        <v>391</v>
      </c>
      <c r="AG127" s="968"/>
      <c r="AH127" s="968"/>
      <c r="AI127" s="968"/>
      <c r="AJ127" s="969"/>
      <c r="AK127" s="970" t="s">
        <v>396</v>
      </c>
      <c r="AL127" s="968"/>
      <c r="AM127" s="968"/>
      <c r="AN127" s="968"/>
      <c r="AO127" s="969"/>
      <c r="AP127" s="971" t="s">
        <v>396</v>
      </c>
      <c r="AQ127" s="972"/>
      <c r="AR127" s="972"/>
      <c r="AS127" s="972"/>
      <c r="AT127" s="973"/>
      <c r="AU127" s="210"/>
      <c r="AV127" s="210"/>
      <c r="AW127" s="210"/>
      <c r="AX127" s="1040" t="s">
        <v>419</v>
      </c>
      <c r="AY127" s="1041"/>
      <c r="AZ127" s="1041"/>
      <c r="BA127" s="1041"/>
      <c r="BB127" s="1041"/>
      <c r="BC127" s="1041"/>
      <c r="BD127" s="1041"/>
      <c r="BE127" s="1042"/>
      <c r="BF127" s="1043" t="s">
        <v>420</v>
      </c>
      <c r="BG127" s="1041"/>
      <c r="BH127" s="1041"/>
      <c r="BI127" s="1041"/>
      <c r="BJ127" s="1041"/>
      <c r="BK127" s="1041"/>
      <c r="BL127" s="1042"/>
      <c r="BM127" s="1043" t="s">
        <v>421</v>
      </c>
      <c r="BN127" s="1041"/>
      <c r="BO127" s="1041"/>
      <c r="BP127" s="1041"/>
      <c r="BQ127" s="1041"/>
      <c r="BR127" s="1041"/>
      <c r="BS127" s="1042"/>
      <c r="BT127" s="1043" t="s">
        <v>422</v>
      </c>
      <c r="BU127" s="1041"/>
      <c r="BV127" s="1041"/>
      <c r="BW127" s="1041"/>
      <c r="BX127" s="1041"/>
      <c r="BY127" s="1041"/>
      <c r="BZ127" s="1064"/>
      <c r="CA127" s="210"/>
      <c r="CB127" s="210"/>
      <c r="CC127" s="210"/>
      <c r="CD127" s="233"/>
      <c r="CE127" s="233"/>
      <c r="CF127" s="233"/>
      <c r="CG127" s="210"/>
      <c r="CH127" s="210"/>
      <c r="CI127" s="210"/>
      <c r="CJ127" s="232"/>
      <c r="CK127" s="1032"/>
      <c r="CL127" s="1019"/>
      <c r="CM127" s="1019"/>
      <c r="CN127" s="1019"/>
      <c r="CO127" s="1020"/>
      <c r="CP127" s="931" t="s">
        <v>423</v>
      </c>
      <c r="CQ127" s="932"/>
      <c r="CR127" s="932"/>
      <c r="CS127" s="932"/>
      <c r="CT127" s="932"/>
      <c r="CU127" s="932"/>
      <c r="CV127" s="932"/>
      <c r="CW127" s="932"/>
      <c r="CX127" s="932"/>
      <c r="CY127" s="932"/>
      <c r="CZ127" s="932"/>
      <c r="DA127" s="932"/>
      <c r="DB127" s="932"/>
      <c r="DC127" s="932"/>
      <c r="DD127" s="932"/>
      <c r="DE127" s="932"/>
      <c r="DF127" s="933"/>
      <c r="DG127" s="934" t="s">
        <v>367</v>
      </c>
      <c r="DH127" s="935"/>
      <c r="DI127" s="935"/>
      <c r="DJ127" s="935"/>
      <c r="DK127" s="935"/>
      <c r="DL127" s="935" t="s">
        <v>391</v>
      </c>
      <c r="DM127" s="935"/>
      <c r="DN127" s="935"/>
      <c r="DO127" s="935"/>
      <c r="DP127" s="935"/>
      <c r="DQ127" s="935" t="s">
        <v>391</v>
      </c>
      <c r="DR127" s="935"/>
      <c r="DS127" s="935"/>
      <c r="DT127" s="935"/>
      <c r="DU127" s="935"/>
      <c r="DV127" s="936" t="s">
        <v>399</v>
      </c>
      <c r="DW127" s="936"/>
      <c r="DX127" s="936"/>
      <c r="DY127" s="936"/>
      <c r="DZ127" s="937"/>
    </row>
    <row r="128" spans="1:130" s="208" customFormat="1" ht="26.25" customHeight="1" thickBot="1" x14ac:dyDescent="0.2">
      <c r="A128" s="1050" t="s">
        <v>424</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425</v>
      </c>
      <c r="X128" s="1052"/>
      <c r="Y128" s="1052"/>
      <c r="Z128" s="1053"/>
      <c r="AA128" s="1054">
        <v>543484</v>
      </c>
      <c r="AB128" s="1055"/>
      <c r="AC128" s="1055"/>
      <c r="AD128" s="1055"/>
      <c r="AE128" s="1056"/>
      <c r="AF128" s="1057">
        <v>422901</v>
      </c>
      <c r="AG128" s="1055"/>
      <c r="AH128" s="1055"/>
      <c r="AI128" s="1055"/>
      <c r="AJ128" s="1056"/>
      <c r="AK128" s="1057">
        <v>410244</v>
      </c>
      <c r="AL128" s="1055"/>
      <c r="AM128" s="1055"/>
      <c r="AN128" s="1055"/>
      <c r="AO128" s="1056"/>
      <c r="AP128" s="1058"/>
      <c r="AQ128" s="1059"/>
      <c r="AR128" s="1059"/>
      <c r="AS128" s="1059"/>
      <c r="AT128" s="1060"/>
      <c r="AU128" s="210"/>
      <c r="AV128" s="210"/>
      <c r="AW128" s="210"/>
      <c r="AX128" s="905" t="s">
        <v>426</v>
      </c>
      <c r="AY128" s="906"/>
      <c r="AZ128" s="906"/>
      <c r="BA128" s="906"/>
      <c r="BB128" s="906"/>
      <c r="BC128" s="906"/>
      <c r="BD128" s="906"/>
      <c r="BE128" s="907"/>
      <c r="BF128" s="1061" t="s">
        <v>391</v>
      </c>
      <c r="BG128" s="1062"/>
      <c r="BH128" s="1062"/>
      <c r="BI128" s="1062"/>
      <c r="BJ128" s="1062"/>
      <c r="BK128" s="1062"/>
      <c r="BL128" s="1063"/>
      <c r="BM128" s="1061">
        <v>12.89</v>
      </c>
      <c r="BN128" s="1062"/>
      <c r="BO128" s="1062"/>
      <c r="BP128" s="1062"/>
      <c r="BQ128" s="1062"/>
      <c r="BR128" s="1062"/>
      <c r="BS128" s="1063"/>
      <c r="BT128" s="1061">
        <v>20</v>
      </c>
      <c r="BU128" s="1062"/>
      <c r="BV128" s="1062"/>
      <c r="BW128" s="1062"/>
      <c r="BX128" s="1062"/>
      <c r="BY128" s="1062"/>
      <c r="BZ128" s="1085"/>
      <c r="CA128" s="233"/>
      <c r="CB128" s="233"/>
      <c r="CC128" s="233"/>
      <c r="CD128" s="233"/>
      <c r="CE128" s="233"/>
      <c r="CF128" s="233"/>
      <c r="CG128" s="210"/>
      <c r="CH128" s="210"/>
      <c r="CI128" s="210"/>
      <c r="CJ128" s="232"/>
      <c r="CK128" s="1033"/>
      <c r="CL128" s="1034"/>
      <c r="CM128" s="1034"/>
      <c r="CN128" s="1034"/>
      <c r="CO128" s="1035"/>
      <c r="CP128" s="1044" t="s">
        <v>427</v>
      </c>
      <c r="CQ128" s="735"/>
      <c r="CR128" s="735"/>
      <c r="CS128" s="735"/>
      <c r="CT128" s="735"/>
      <c r="CU128" s="735"/>
      <c r="CV128" s="735"/>
      <c r="CW128" s="735"/>
      <c r="CX128" s="735"/>
      <c r="CY128" s="735"/>
      <c r="CZ128" s="735"/>
      <c r="DA128" s="735"/>
      <c r="DB128" s="735"/>
      <c r="DC128" s="735"/>
      <c r="DD128" s="735"/>
      <c r="DE128" s="735"/>
      <c r="DF128" s="1045"/>
      <c r="DG128" s="1046">
        <v>15300</v>
      </c>
      <c r="DH128" s="1047"/>
      <c r="DI128" s="1047"/>
      <c r="DJ128" s="1047"/>
      <c r="DK128" s="1047"/>
      <c r="DL128" s="1047">
        <v>9900</v>
      </c>
      <c r="DM128" s="1047"/>
      <c r="DN128" s="1047"/>
      <c r="DO128" s="1047"/>
      <c r="DP128" s="1047"/>
      <c r="DQ128" s="1047">
        <v>19800</v>
      </c>
      <c r="DR128" s="1047"/>
      <c r="DS128" s="1047"/>
      <c r="DT128" s="1047"/>
      <c r="DU128" s="1047"/>
      <c r="DV128" s="1048">
        <v>0.2</v>
      </c>
      <c r="DW128" s="1048"/>
      <c r="DX128" s="1048"/>
      <c r="DY128" s="1048"/>
      <c r="DZ128" s="1049"/>
    </row>
    <row r="129" spans="1:131" s="208" customFormat="1" ht="26.25" customHeight="1" x14ac:dyDescent="0.15">
      <c r="A129" s="943" t="s">
        <v>107</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79" t="s">
        <v>428</v>
      </c>
      <c r="X129" s="1080"/>
      <c r="Y129" s="1080"/>
      <c r="Z129" s="1081"/>
      <c r="AA129" s="967">
        <v>12601303</v>
      </c>
      <c r="AB129" s="968"/>
      <c r="AC129" s="968"/>
      <c r="AD129" s="968"/>
      <c r="AE129" s="969"/>
      <c r="AF129" s="970">
        <v>12946215</v>
      </c>
      <c r="AG129" s="968"/>
      <c r="AH129" s="968"/>
      <c r="AI129" s="968"/>
      <c r="AJ129" s="969"/>
      <c r="AK129" s="970">
        <v>13650993</v>
      </c>
      <c r="AL129" s="968"/>
      <c r="AM129" s="968"/>
      <c r="AN129" s="968"/>
      <c r="AO129" s="969"/>
      <c r="AP129" s="1082"/>
      <c r="AQ129" s="1083"/>
      <c r="AR129" s="1083"/>
      <c r="AS129" s="1083"/>
      <c r="AT129" s="1084"/>
      <c r="AU129" s="211"/>
      <c r="AV129" s="211"/>
      <c r="AW129" s="211"/>
      <c r="AX129" s="1074" t="s">
        <v>429</v>
      </c>
      <c r="AY129" s="932"/>
      <c r="AZ129" s="932"/>
      <c r="BA129" s="932"/>
      <c r="BB129" s="932"/>
      <c r="BC129" s="932"/>
      <c r="BD129" s="932"/>
      <c r="BE129" s="933"/>
      <c r="BF129" s="1075" t="s">
        <v>367</v>
      </c>
      <c r="BG129" s="1076"/>
      <c r="BH129" s="1076"/>
      <c r="BI129" s="1076"/>
      <c r="BJ129" s="1076"/>
      <c r="BK129" s="1076"/>
      <c r="BL129" s="1077"/>
      <c r="BM129" s="1075">
        <v>17.89</v>
      </c>
      <c r="BN129" s="1076"/>
      <c r="BO129" s="1076"/>
      <c r="BP129" s="1076"/>
      <c r="BQ129" s="1076"/>
      <c r="BR129" s="1076"/>
      <c r="BS129" s="1077"/>
      <c r="BT129" s="1075">
        <v>30</v>
      </c>
      <c r="BU129" s="1076"/>
      <c r="BV129" s="1076"/>
      <c r="BW129" s="1076"/>
      <c r="BX129" s="1076"/>
      <c r="BY129" s="1076"/>
      <c r="BZ129" s="1078"/>
      <c r="CA129" s="234"/>
      <c r="CB129" s="234"/>
      <c r="CC129" s="234"/>
      <c r="CD129" s="234"/>
      <c r="CE129" s="234"/>
      <c r="CF129" s="234"/>
      <c r="CG129" s="234"/>
      <c r="CH129" s="234"/>
      <c r="CI129" s="234"/>
      <c r="CJ129" s="234"/>
      <c r="CK129" s="234"/>
      <c r="CL129" s="234"/>
      <c r="CM129" s="234"/>
      <c r="CN129" s="234"/>
      <c r="CO129" s="234"/>
      <c r="CP129" s="234"/>
      <c r="CQ129" s="234"/>
      <c r="CR129" s="234"/>
      <c r="CS129" s="234"/>
      <c r="CT129" s="234"/>
      <c r="CU129" s="234"/>
      <c r="CV129" s="234"/>
      <c r="CW129" s="234"/>
      <c r="CX129" s="234"/>
      <c r="CY129" s="234"/>
      <c r="CZ129" s="234"/>
      <c r="DA129" s="234"/>
      <c r="DB129" s="234"/>
      <c r="DC129" s="234"/>
      <c r="DD129" s="234"/>
      <c r="DE129" s="234"/>
      <c r="DF129" s="234"/>
      <c r="DG129" s="234"/>
      <c r="DH129" s="234"/>
      <c r="DI129" s="234"/>
      <c r="DJ129" s="234"/>
      <c r="DK129" s="234"/>
      <c r="DL129" s="234"/>
      <c r="DM129" s="234"/>
      <c r="DN129" s="234"/>
      <c r="DO129" s="234"/>
      <c r="DP129" s="211"/>
      <c r="DQ129" s="211"/>
      <c r="DR129" s="211"/>
      <c r="DS129" s="211"/>
      <c r="DT129" s="211"/>
      <c r="DU129" s="211"/>
      <c r="DV129" s="211"/>
      <c r="DW129" s="211"/>
      <c r="DX129" s="211"/>
      <c r="DY129" s="211"/>
      <c r="DZ129" s="211"/>
    </row>
    <row r="130" spans="1:131" s="208" customFormat="1" ht="26.25" customHeight="1" x14ac:dyDescent="0.15">
      <c r="A130" s="943" t="s">
        <v>430</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79" t="s">
        <v>431</v>
      </c>
      <c r="X130" s="1080"/>
      <c r="Y130" s="1080"/>
      <c r="Z130" s="1081"/>
      <c r="AA130" s="967">
        <v>2010413</v>
      </c>
      <c r="AB130" s="968"/>
      <c r="AC130" s="968"/>
      <c r="AD130" s="968"/>
      <c r="AE130" s="969"/>
      <c r="AF130" s="970">
        <v>2025231</v>
      </c>
      <c r="AG130" s="968"/>
      <c r="AH130" s="968"/>
      <c r="AI130" s="968"/>
      <c r="AJ130" s="969"/>
      <c r="AK130" s="970">
        <v>2110317</v>
      </c>
      <c r="AL130" s="968"/>
      <c r="AM130" s="968"/>
      <c r="AN130" s="968"/>
      <c r="AO130" s="969"/>
      <c r="AP130" s="1082"/>
      <c r="AQ130" s="1083"/>
      <c r="AR130" s="1083"/>
      <c r="AS130" s="1083"/>
      <c r="AT130" s="1084"/>
      <c r="AU130" s="211"/>
      <c r="AV130" s="211"/>
      <c r="AW130" s="211"/>
      <c r="AX130" s="1074" t="s">
        <v>432</v>
      </c>
      <c r="AY130" s="932"/>
      <c r="AZ130" s="932"/>
      <c r="BA130" s="932"/>
      <c r="BB130" s="932"/>
      <c r="BC130" s="932"/>
      <c r="BD130" s="932"/>
      <c r="BE130" s="933"/>
      <c r="BF130" s="1110">
        <v>6</v>
      </c>
      <c r="BG130" s="1111"/>
      <c r="BH130" s="1111"/>
      <c r="BI130" s="1111"/>
      <c r="BJ130" s="1111"/>
      <c r="BK130" s="1111"/>
      <c r="BL130" s="1112"/>
      <c r="BM130" s="1110">
        <v>25</v>
      </c>
      <c r="BN130" s="1111"/>
      <c r="BO130" s="1111"/>
      <c r="BP130" s="1111"/>
      <c r="BQ130" s="1111"/>
      <c r="BR130" s="1111"/>
      <c r="BS130" s="1112"/>
      <c r="BT130" s="1110">
        <v>35</v>
      </c>
      <c r="BU130" s="1111"/>
      <c r="BV130" s="1111"/>
      <c r="BW130" s="1111"/>
      <c r="BX130" s="1111"/>
      <c r="BY130" s="1111"/>
      <c r="BZ130" s="1113"/>
      <c r="CA130" s="234"/>
      <c r="CB130" s="234"/>
      <c r="CC130" s="234"/>
      <c r="CD130" s="234"/>
      <c r="CE130" s="234"/>
      <c r="CF130" s="234"/>
      <c r="CG130" s="234"/>
      <c r="CH130" s="234"/>
      <c r="CI130" s="234"/>
      <c r="CJ130" s="234"/>
      <c r="CK130" s="234"/>
      <c r="CL130" s="234"/>
      <c r="CM130" s="234"/>
      <c r="CN130" s="234"/>
      <c r="CO130" s="234"/>
      <c r="CP130" s="234"/>
      <c r="CQ130" s="234"/>
      <c r="CR130" s="234"/>
      <c r="CS130" s="234"/>
      <c r="CT130" s="234"/>
      <c r="CU130" s="234"/>
      <c r="CV130" s="234"/>
      <c r="CW130" s="234"/>
      <c r="CX130" s="234"/>
      <c r="CY130" s="234"/>
      <c r="CZ130" s="234"/>
      <c r="DA130" s="234"/>
      <c r="DB130" s="234"/>
      <c r="DC130" s="234"/>
      <c r="DD130" s="234"/>
      <c r="DE130" s="234"/>
      <c r="DF130" s="234"/>
      <c r="DG130" s="234"/>
      <c r="DH130" s="234"/>
      <c r="DI130" s="234"/>
      <c r="DJ130" s="234"/>
      <c r="DK130" s="234"/>
      <c r="DL130" s="234"/>
      <c r="DM130" s="234"/>
      <c r="DN130" s="234"/>
      <c r="DO130" s="234"/>
      <c r="DP130" s="211"/>
      <c r="DQ130" s="211"/>
      <c r="DR130" s="211"/>
      <c r="DS130" s="211"/>
      <c r="DT130" s="211"/>
      <c r="DU130" s="211"/>
      <c r="DV130" s="211"/>
      <c r="DW130" s="211"/>
      <c r="DX130" s="211"/>
      <c r="DY130" s="211"/>
      <c r="DZ130" s="211"/>
    </row>
    <row r="131" spans="1:131" s="208" customFormat="1" ht="26.25" customHeight="1" thickBot="1" x14ac:dyDescent="0.2">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433</v>
      </c>
      <c r="X131" s="1117"/>
      <c r="Y131" s="1117"/>
      <c r="Z131" s="1118"/>
      <c r="AA131" s="1013">
        <v>10590890</v>
      </c>
      <c r="AB131" s="995"/>
      <c r="AC131" s="995"/>
      <c r="AD131" s="995"/>
      <c r="AE131" s="996"/>
      <c r="AF131" s="994">
        <v>10920984</v>
      </c>
      <c r="AG131" s="995"/>
      <c r="AH131" s="995"/>
      <c r="AI131" s="995"/>
      <c r="AJ131" s="996"/>
      <c r="AK131" s="994">
        <v>11540676</v>
      </c>
      <c r="AL131" s="995"/>
      <c r="AM131" s="995"/>
      <c r="AN131" s="995"/>
      <c r="AO131" s="996"/>
      <c r="AP131" s="1119"/>
      <c r="AQ131" s="1120"/>
      <c r="AR131" s="1120"/>
      <c r="AS131" s="1120"/>
      <c r="AT131" s="1121"/>
      <c r="AU131" s="211"/>
      <c r="AV131" s="211"/>
      <c r="AW131" s="211"/>
      <c r="AX131" s="1092" t="s">
        <v>434</v>
      </c>
      <c r="AY131" s="735"/>
      <c r="AZ131" s="735"/>
      <c r="BA131" s="735"/>
      <c r="BB131" s="735"/>
      <c r="BC131" s="735"/>
      <c r="BD131" s="735"/>
      <c r="BE131" s="1045"/>
      <c r="BF131" s="1093">
        <v>12.7</v>
      </c>
      <c r="BG131" s="1094"/>
      <c r="BH131" s="1094"/>
      <c r="BI131" s="1094"/>
      <c r="BJ131" s="1094"/>
      <c r="BK131" s="1094"/>
      <c r="BL131" s="1095"/>
      <c r="BM131" s="1093">
        <v>350</v>
      </c>
      <c r="BN131" s="1094"/>
      <c r="BO131" s="1094"/>
      <c r="BP131" s="1094"/>
      <c r="BQ131" s="1094"/>
      <c r="BR131" s="1094"/>
      <c r="BS131" s="1095"/>
      <c r="BT131" s="1096"/>
      <c r="BU131" s="1097"/>
      <c r="BV131" s="1097"/>
      <c r="BW131" s="1097"/>
      <c r="BX131" s="1097"/>
      <c r="BY131" s="1097"/>
      <c r="BZ131" s="1098"/>
      <c r="CA131" s="234"/>
      <c r="CB131" s="234"/>
      <c r="CC131" s="234"/>
      <c r="CD131" s="234"/>
      <c r="CE131" s="234"/>
      <c r="CF131" s="234"/>
      <c r="CG131" s="234"/>
      <c r="CH131" s="234"/>
      <c r="CI131" s="234"/>
      <c r="CJ131" s="234"/>
      <c r="CK131" s="234"/>
      <c r="CL131" s="234"/>
      <c r="CM131" s="234"/>
      <c r="CN131" s="234"/>
      <c r="CO131" s="234"/>
      <c r="CP131" s="234"/>
      <c r="CQ131" s="234"/>
      <c r="CR131" s="234"/>
      <c r="CS131" s="234"/>
      <c r="CT131" s="234"/>
      <c r="CU131" s="234"/>
      <c r="CV131" s="234"/>
      <c r="CW131" s="234"/>
      <c r="CX131" s="234"/>
      <c r="CY131" s="234"/>
      <c r="CZ131" s="234"/>
      <c r="DA131" s="234"/>
      <c r="DB131" s="234"/>
      <c r="DC131" s="234"/>
      <c r="DD131" s="234"/>
      <c r="DE131" s="234"/>
      <c r="DF131" s="234"/>
      <c r="DG131" s="234"/>
      <c r="DH131" s="234"/>
      <c r="DI131" s="234"/>
      <c r="DJ131" s="234"/>
      <c r="DK131" s="234"/>
      <c r="DL131" s="234"/>
      <c r="DM131" s="234"/>
      <c r="DN131" s="234"/>
      <c r="DO131" s="234"/>
      <c r="DP131" s="211"/>
      <c r="DQ131" s="211"/>
      <c r="DR131" s="211"/>
      <c r="DS131" s="211"/>
      <c r="DT131" s="211"/>
      <c r="DU131" s="211"/>
      <c r="DV131" s="211"/>
      <c r="DW131" s="211"/>
      <c r="DX131" s="211"/>
      <c r="DY131" s="211"/>
      <c r="DZ131" s="211"/>
    </row>
    <row r="132" spans="1:131" s="208" customFormat="1" ht="26.25" customHeight="1" x14ac:dyDescent="0.15">
      <c r="A132" s="1099" t="s">
        <v>435</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436</v>
      </c>
      <c r="W132" s="1103"/>
      <c r="X132" s="1103"/>
      <c r="Y132" s="1103"/>
      <c r="Z132" s="1104"/>
      <c r="AA132" s="1105">
        <v>5.8621418969999999</v>
      </c>
      <c r="AB132" s="1106"/>
      <c r="AC132" s="1106"/>
      <c r="AD132" s="1106"/>
      <c r="AE132" s="1107"/>
      <c r="AF132" s="1108">
        <v>6.1776242469999998</v>
      </c>
      <c r="AG132" s="1106"/>
      <c r="AH132" s="1106"/>
      <c r="AI132" s="1106"/>
      <c r="AJ132" s="1107"/>
      <c r="AK132" s="1108">
        <v>5.9784972730000003</v>
      </c>
      <c r="AL132" s="1106"/>
      <c r="AM132" s="1106"/>
      <c r="AN132" s="1106"/>
      <c r="AO132" s="1107"/>
      <c r="AP132" s="1010"/>
      <c r="AQ132" s="1011"/>
      <c r="AR132" s="1011"/>
      <c r="AS132" s="1011"/>
      <c r="AT132" s="1109"/>
      <c r="AU132" s="235"/>
      <c r="AV132" s="211"/>
      <c r="AW132" s="211"/>
      <c r="AX132" s="211"/>
      <c r="AY132" s="211"/>
      <c r="AZ132" s="211"/>
      <c r="BA132" s="211"/>
      <c r="BB132" s="211"/>
      <c r="BC132" s="211"/>
      <c r="BD132" s="211"/>
      <c r="BE132" s="211"/>
      <c r="BF132" s="211"/>
      <c r="BG132" s="211"/>
      <c r="BH132" s="211"/>
      <c r="BI132" s="211"/>
      <c r="BJ132" s="211"/>
      <c r="BK132" s="211"/>
      <c r="BL132" s="211"/>
      <c r="BM132" s="211"/>
      <c r="BN132" s="211"/>
      <c r="BO132" s="211"/>
      <c r="BP132" s="211"/>
      <c r="BQ132" s="211"/>
      <c r="BR132" s="211"/>
      <c r="BS132" s="212"/>
      <c r="BT132" s="211"/>
      <c r="BU132" s="211"/>
      <c r="BV132" s="211"/>
      <c r="BW132" s="211"/>
      <c r="BX132" s="211"/>
      <c r="BY132" s="211"/>
      <c r="BZ132" s="211"/>
      <c r="CA132" s="234"/>
      <c r="CB132" s="234"/>
      <c r="CC132" s="234"/>
      <c r="CD132" s="234"/>
      <c r="CE132" s="234"/>
      <c r="CF132" s="234"/>
      <c r="CG132" s="234"/>
      <c r="CH132" s="234"/>
      <c r="CI132" s="234"/>
      <c r="CJ132" s="234"/>
      <c r="CK132" s="234"/>
      <c r="CL132" s="234"/>
      <c r="CM132" s="234"/>
      <c r="CN132" s="234"/>
      <c r="CO132" s="234"/>
      <c r="CP132" s="234"/>
      <c r="CQ132" s="234"/>
      <c r="CR132" s="234"/>
      <c r="CS132" s="234"/>
      <c r="CT132" s="234"/>
      <c r="CU132" s="234"/>
      <c r="CV132" s="234"/>
      <c r="CW132" s="234"/>
      <c r="CX132" s="234"/>
      <c r="CY132" s="234"/>
      <c r="CZ132" s="234"/>
      <c r="DA132" s="234"/>
      <c r="DB132" s="234"/>
      <c r="DC132" s="234"/>
      <c r="DD132" s="234"/>
      <c r="DE132" s="234"/>
      <c r="DF132" s="234"/>
      <c r="DG132" s="234"/>
      <c r="DH132" s="234"/>
      <c r="DI132" s="234"/>
      <c r="DJ132" s="234"/>
      <c r="DK132" s="234"/>
      <c r="DL132" s="234"/>
      <c r="DM132" s="234"/>
      <c r="DN132" s="234"/>
      <c r="DO132" s="234"/>
      <c r="DP132" s="211"/>
      <c r="DQ132" s="211"/>
      <c r="DR132" s="211"/>
      <c r="DS132" s="211"/>
      <c r="DT132" s="211"/>
      <c r="DU132" s="211"/>
      <c r="DV132" s="211"/>
      <c r="DW132" s="211"/>
      <c r="DX132" s="211"/>
      <c r="DY132" s="211"/>
      <c r="DZ132" s="211"/>
    </row>
    <row r="133" spans="1:131" s="208" customFormat="1" ht="26.25" customHeight="1" thickBot="1" x14ac:dyDescent="0.2">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086" t="s">
        <v>437</v>
      </c>
      <c r="W133" s="1086"/>
      <c r="X133" s="1086"/>
      <c r="Y133" s="1086"/>
      <c r="Z133" s="1087"/>
      <c r="AA133" s="1088">
        <v>8.1</v>
      </c>
      <c r="AB133" s="1089"/>
      <c r="AC133" s="1089"/>
      <c r="AD133" s="1089"/>
      <c r="AE133" s="1090"/>
      <c r="AF133" s="1088">
        <v>7</v>
      </c>
      <c r="AG133" s="1089"/>
      <c r="AH133" s="1089"/>
      <c r="AI133" s="1089"/>
      <c r="AJ133" s="1090"/>
      <c r="AK133" s="1088">
        <v>6</v>
      </c>
      <c r="AL133" s="1089"/>
      <c r="AM133" s="1089"/>
      <c r="AN133" s="1089"/>
      <c r="AO133" s="1090"/>
      <c r="AP133" s="1037"/>
      <c r="AQ133" s="1038"/>
      <c r="AR133" s="1038"/>
      <c r="AS133" s="1038"/>
      <c r="AT133" s="1091"/>
      <c r="AU133" s="211"/>
      <c r="AV133" s="211"/>
      <c r="AW133" s="211"/>
      <c r="AX133" s="211"/>
      <c r="AY133" s="211"/>
      <c r="AZ133" s="211"/>
      <c r="BA133" s="211"/>
      <c r="BB133" s="211"/>
      <c r="BC133" s="211"/>
      <c r="BD133" s="211"/>
      <c r="BE133" s="211"/>
      <c r="BF133" s="211"/>
      <c r="BG133" s="211"/>
      <c r="BH133" s="211"/>
      <c r="BI133" s="211"/>
      <c r="BJ133" s="211"/>
      <c r="BK133" s="211"/>
      <c r="BL133" s="211"/>
      <c r="BM133" s="211"/>
      <c r="BN133" s="234"/>
      <c r="BO133" s="234"/>
      <c r="BP133" s="234"/>
      <c r="BQ133" s="234"/>
      <c r="BR133" s="234"/>
      <c r="BS133" s="234"/>
      <c r="BT133" s="234"/>
      <c r="BU133" s="234"/>
      <c r="BV133" s="234"/>
      <c r="BW133" s="234"/>
      <c r="BX133" s="234"/>
      <c r="BY133" s="234"/>
      <c r="BZ133" s="234"/>
      <c r="CA133" s="234"/>
      <c r="CB133" s="234"/>
      <c r="CC133" s="234"/>
      <c r="CD133" s="234"/>
      <c r="CE133" s="234"/>
      <c r="CF133" s="234"/>
      <c r="CG133" s="234"/>
      <c r="CH133" s="234"/>
      <c r="CI133" s="234"/>
      <c r="CJ133" s="234"/>
      <c r="CK133" s="234"/>
      <c r="CL133" s="234"/>
      <c r="CM133" s="234"/>
      <c r="CN133" s="234"/>
      <c r="CO133" s="234"/>
      <c r="CP133" s="234"/>
      <c r="CQ133" s="234"/>
      <c r="CR133" s="234"/>
      <c r="CS133" s="234"/>
      <c r="CT133" s="234"/>
      <c r="CU133" s="234"/>
      <c r="CV133" s="234"/>
      <c r="CW133" s="234"/>
      <c r="CX133" s="234"/>
      <c r="CY133" s="234"/>
      <c r="CZ133" s="234"/>
      <c r="DA133" s="234"/>
      <c r="DB133" s="234"/>
      <c r="DC133" s="234"/>
      <c r="DD133" s="234"/>
      <c r="DE133" s="234"/>
      <c r="DF133" s="234"/>
      <c r="DG133" s="234"/>
      <c r="DH133" s="234"/>
      <c r="DI133" s="234"/>
      <c r="DJ133" s="234"/>
      <c r="DK133" s="234"/>
      <c r="DL133" s="234"/>
      <c r="DM133" s="234"/>
      <c r="DN133" s="234"/>
      <c r="DO133" s="234"/>
      <c r="DP133" s="211"/>
      <c r="DQ133" s="211"/>
      <c r="DR133" s="211"/>
      <c r="DS133" s="211"/>
      <c r="DT133" s="211"/>
      <c r="DU133" s="211"/>
      <c r="DV133" s="211"/>
      <c r="DW133" s="211"/>
      <c r="DX133" s="211"/>
      <c r="DY133" s="211"/>
      <c r="DZ133" s="211"/>
    </row>
    <row r="134" spans="1:13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11"/>
      <c r="AV134" s="211"/>
      <c r="AW134" s="211"/>
      <c r="AX134" s="211"/>
      <c r="AY134" s="211"/>
      <c r="AZ134" s="211"/>
      <c r="BA134" s="211"/>
      <c r="BB134" s="211"/>
      <c r="BC134" s="211"/>
      <c r="BD134" s="211"/>
      <c r="BE134" s="211"/>
      <c r="BF134" s="211"/>
      <c r="BG134" s="211"/>
      <c r="BH134" s="211"/>
      <c r="BI134" s="211"/>
      <c r="BJ134" s="211"/>
      <c r="BK134" s="211"/>
      <c r="BL134" s="211"/>
      <c r="BM134" s="211"/>
      <c r="BN134" s="234"/>
      <c r="BO134" s="234"/>
      <c r="BP134" s="234"/>
      <c r="BQ134" s="234"/>
      <c r="BR134" s="234"/>
      <c r="BS134" s="234"/>
      <c r="BT134" s="234"/>
      <c r="BU134" s="234"/>
      <c r="BV134" s="234"/>
      <c r="BW134" s="234"/>
      <c r="BX134" s="234"/>
      <c r="BY134" s="234"/>
      <c r="BZ134" s="234"/>
      <c r="CA134" s="234"/>
      <c r="CB134" s="234"/>
      <c r="CC134" s="234"/>
      <c r="CD134" s="234"/>
      <c r="CE134" s="234"/>
      <c r="CF134" s="234"/>
      <c r="CG134" s="234"/>
      <c r="CH134" s="234"/>
      <c r="CI134" s="234"/>
      <c r="CJ134" s="234"/>
      <c r="CK134" s="234"/>
      <c r="CL134" s="234"/>
      <c r="CM134" s="234"/>
      <c r="CN134" s="234"/>
      <c r="CO134" s="234"/>
      <c r="CP134" s="234"/>
      <c r="CQ134" s="234"/>
      <c r="CR134" s="234"/>
      <c r="CS134" s="234"/>
      <c r="CT134" s="234"/>
      <c r="CU134" s="234"/>
      <c r="CV134" s="234"/>
      <c r="CW134" s="234"/>
      <c r="CX134" s="234"/>
      <c r="CY134" s="234"/>
      <c r="CZ134" s="234"/>
      <c r="DA134" s="234"/>
      <c r="DB134" s="234"/>
      <c r="DC134" s="234"/>
      <c r="DD134" s="234"/>
      <c r="DE134" s="234"/>
      <c r="DF134" s="234"/>
      <c r="DG134" s="234"/>
      <c r="DH134" s="234"/>
      <c r="DI134" s="234"/>
      <c r="DJ134" s="234"/>
      <c r="DK134" s="234"/>
      <c r="DL134" s="234"/>
      <c r="DM134" s="234"/>
      <c r="DN134" s="234"/>
      <c r="DO134" s="234"/>
      <c r="DP134" s="211"/>
      <c r="DQ134" s="211"/>
      <c r="DR134" s="211"/>
      <c r="DS134" s="211"/>
      <c r="DT134" s="211"/>
      <c r="DU134" s="211"/>
      <c r="DV134" s="211"/>
      <c r="DW134" s="211"/>
      <c r="DX134" s="211"/>
      <c r="DY134" s="211"/>
      <c r="DZ134" s="211"/>
      <c r="EA134" s="208"/>
    </row>
    <row r="135" spans="1:131" ht="14.25" hidden="1" x14ac:dyDescent="0.15">
      <c r="AU135" s="236"/>
      <c r="AV135" s="236"/>
      <c r="AW135" s="236"/>
      <c r="AX135" s="236"/>
      <c r="AY135" s="236"/>
      <c r="AZ135" s="236"/>
      <c r="BA135" s="236"/>
      <c r="BB135" s="236"/>
      <c r="BC135" s="236"/>
      <c r="BD135" s="236"/>
      <c r="BE135" s="236"/>
      <c r="BF135" s="236"/>
      <c r="BG135" s="236"/>
      <c r="BH135" s="236"/>
      <c r="BI135" s="236"/>
      <c r="BJ135" s="236"/>
      <c r="BK135" s="236"/>
      <c r="BL135" s="236"/>
      <c r="BM135" s="236"/>
      <c r="BN135" s="236"/>
      <c r="BO135" s="236"/>
      <c r="BP135" s="236"/>
      <c r="BQ135" s="236"/>
      <c r="BR135" s="236"/>
      <c r="BS135" s="236"/>
      <c r="BT135" s="236"/>
      <c r="BU135" s="236"/>
      <c r="BV135" s="236"/>
      <c r="BW135" s="236"/>
      <c r="BX135" s="236"/>
      <c r="BY135" s="236"/>
      <c r="BZ135" s="236"/>
      <c r="CA135" s="236"/>
      <c r="CB135" s="236"/>
      <c r="CC135" s="236"/>
      <c r="CD135" s="236"/>
      <c r="CE135" s="236"/>
      <c r="CF135" s="236"/>
      <c r="CG135" s="236"/>
      <c r="CH135" s="236"/>
      <c r="CI135" s="236"/>
      <c r="CJ135" s="236"/>
      <c r="CK135" s="236"/>
      <c r="CL135" s="236"/>
      <c r="CM135" s="236"/>
      <c r="CN135" s="236"/>
      <c r="CO135" s="236"/>
      <c r="CP135" s="236"/>
      <c r="CQ135" s="236"/>
      <c r="CR135" s="236"/>
      <c r="CS135" s="236"/>
      <c r="CT135" s="236"/>
      <c r="CU135" s="236"/>
      <c r="CV135" s="236"/>
      <c r="CW135" s="236"/>
      <c r="CX135" s="236"/>
      <c r="CY135" s="236"/>
      <c r="CZ135" s="236"/>
      <c r="DA135" s="236"/>
      <c r="DB135" s="236"/>
      <c r="DC135" s="236"/>
      <c r="DD135" s="236"/>
      <c r="DE135" s="236"/>
      <c r="DF135" s="236"/>
      <c r="DG135" s="236"/>
      <c r="DH135" s="236"/>
      <c r="DI135" s="236"/>
      <c r="DJ135" s="236"/>
      <c r="DK135" s="236"/>
      <c r="DL135" s="236"/>
      <c r="DM135" s="236"/>
      <c r="DN135" s="236"/>
      <c r="DO135" s="236"/>
      <c r="DP135" s="236"/>
      <c r="DQ135" s="236"/>
      <c r="DR135" s="236"/>
      <c r="DS135" s="236"/>
      <c r="DT135" s="236"/>
      <c r="DU135" s="236"/>
      <c r="DV135" s="236"/>
      <c r="DW135" s="236"/>
      <c r="DX135" s="236"/>
      <c r="DY135" s="236"/>
      <c r="DZ135" s="236"/>
    </row>
  </sheetData>
  <sheetProtection algorithmName="SHA-512" hashValue="QSq0j96H00VS5R4kQ9CjJ+1Ft/YU3wi4doO+ZtyLuyd6A6MXcPwq14gsRwZhmpvfrhu6cB8WGKCuFYEyW19obQ==" saltValue="nFh6D+AVMo9qh5+MLvsKV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31" zoomScaleNormal="85" zoomScaleSheetLayoutView="100" workbookViewId="0"/>
  </sheetViews>
  <sheetFormatPr defaultColWidth="0" defaultRowHeight="13.5" customHeight="1" zeroHeight="1" x14ac:dyDescent="0.15"/>
  <cols>
    <col min="1" max="120" width="2.75" style="238" customWidth="1"/>
    <col min="121" max="121" width="0" style="237" hidden="1" customWidth="1"/>
    <col min="122" max="16384" width="9" style="237" hidden="1"/>
  </cols>
  <sheetData>
    <row r="1" spans="1:120" x14ac:dyDescent="0.15">
      <c r="A1" s="237"/>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23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37"/>
    </row>
    <row r="17" spans="119:120" x14ac:dyDescent="0.15">
      <c r="DP17" s="237"/>
    </row>
    <row r="18" spans="119:120" x14ac:dyDescent="0.15"/>
    <row r="19" spans="119:120" x14ac:dyDescent="0.15"/>
    <row r="20" spans="119:120" x14ac:dyDescent="0.15">
      <c r="DO20" s="237"/>
      <c r="DP20" s="237"/>
    </row>
    <row r="21" spans="119:120" x14ac:dyDescent="0.15">
      <c r="DP21" s="237"/>
    </row>
    <row r="22" spans="119:120" x14ac:dyDescent="0.15"/>
    <row r="23" spans="119:120" x14ac:dyDescent="0.15">
      <c r="DO23" s="237"/>
      <c r="DP23" s="237"/>
    </row>
    <row r="24" spans="119:120" x14ac:dyDescent="0.15">
      <c r="DP24" s="237"/>
    </row>
    <row r="25" spans="119:120" x14ac:dyDescent="0.15">
      <c r="DP25" s="237"/>
    </row>
    <row r="26" spans="119:120" x14ac:dyDescent="0.15">
      <c r="DO26" s="237"/>
      <c r="DP26" s="237"/>
    </row>
    <row r="27" spans="119:120" x14ac:dyDescent="0.15"/>
    <row r="28" spans="119:120" x14ac:dyDescent="0.15">
      <c r="DO28" s="237"/>
      <c r="DP28" s="237"/>
    </row>
    <row r="29" spans="119:120" x14ac:dyDescent="0.15">
      <c r="DP29" s="237"/>
    </row>
    <row r="30" spans="119:120" x14ac:dyDescent="0.15"/>
    <row r="31" spans="119:120" x14ac:dyDescent="0.15">
      <c r="DO31" s="237"/>
      <c r="DP31" s="237"/>
    </row>
    <row r="32" spans="119:120" x14ac:dyDescent="0.15"/>
    <row r="33" spans="98:120" x14ac:dyDescent="0.15">
      <c r="DO33" s="237"/>
      <c r="DP33" s="237"/>
    </row>
    <row r="34" spans="98:120" x14ac:dyDescent="0.15">
      <c r="DM34" s="237"/>
    </row>
    <row r="35" spans="98:120" x14ac:dyDescent="0.15">
      <c r="CT35" s="237"/>
      <c r="CU35" s="237"/>
      <c r="CV35" s="237"/>
      <c r="CY35" s="237"/>
      <c r="CZ35" s="237"/>
      <c r="DA35" s="237"/>
      <c r="DD35" s="237"/>
      <c r="DE35" s="237"/>
      <c r="DF35" s="237"/>
      <c r="DI35" s="237"/>
      <c r="DJ35" s="237"/>
      <c r="DK35" s="237"/>
      <c r="DM35" s="237"/>
      <c r="DN35" s="237"/>
      <c r="DO35" s="237"/>
      <c r="DP35" s="237"/>
    </row>
    <row r="36" spans="98:120" x14ac:dyDescent="0.15"/>
    <row r="37" spans="98:120" x14ac:dyDescent="0.15">
      <c r="CW37" s="237"/>
      <c r="DB37" s="237"/>
      <c r="DG37" s="237"/>
      <c r="DL37" s="237"/>
      <c r="DP37" s="237"/>
    </row>
    <row r="38" spans="98:120" x14ac:dyDescent="0.15">
      <c r="CT38" s="237"/>
      <c r="CU38" s="237"/>
      <c r="CV38" s="237"/>
      <c r="CW38" s="237"/>
      <c r="CY38" s="237"/>
      <c r="CZ38" s="237"/>
      <c r="DA38" s="237"/>
      <c r="DB38" s="237"/>
      <c r="DD38" s="237"/>
      <c r="DE38" s="237"/>
      <c r="DF38" s="237"/>
      <c r="DG38" s="237"/>
      <c r="DI38" s="237"/>
      <c r="DJ38" s="237"/>
      <c r="DK38" s="237"/>
      <c r="DL38" s="237"/>
      <c r="DN38" s="237"/>
      <c r="DO38" s="237"/>
      <c r="DP38" s="23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37"/>
      <c r="DO49" s="237"/>
      <c r="DP49" s="23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37"/>
      <c r="CS63" s="237"/>
      <c r="CX63" s="237"/>
      <c r="DC63" s="237"/>
      <c r="DH63" s="237"/>
    </row>
    <row r="64" spans="22:120" x14ac:dyDescent="0.15">
      <c r="V64" s="237"/>
    </row>
    <row r="65" spans="15:120" x14ac:dyDescent="0.15">
      <c r="X65" s="237"/>
      <c r="Z65" s="237"/>
      <c r="AA65" s="237"/>
      <c r="AB65" s="237"/>
      <c r="AC65" s="237"/>
      <c r="AD65" s="237"/>
      <c r="AE65" s="237"/>
      <c r="AF65" s="237"/>
      <c r="AG65" s="237"/>
      <c r="AH65" s="237"/>
      <c r="AI65" s="237"/>
      <c r="AJ65" s="237"/>
      <c r="AK65" s="237"/>
      <c r="AL65" s="237"/>
      <c r="AM65" s="237"/>
      <c r="AN65" s="237"/>
      <c r="AO65" s="237"/>
      <c r="AP65" s="237"/>
      <c r="AQ65" s="237"/>
      <c r="AR65" s="237"/>
      <c r="AS65" s="237"/>
      <c r="AT65" s="237"/>
      <c r="AU65" s="237"/>
      <c r="AV65" s="237"/>
      <c r="AW65" s="237"/>
      <c r="AX65" s="237"/>
      <c r="AY65" s="237"/>
      <c r="AZ65" s="237"/>
      <c r="BA65" s="237"/>
      <c r="BB65" s="237"/>
      <c r="BC65" s="237"/>
      <c r="BD65" s="237"/>
      <c r="BE65" s="237"/>
      <c r="BF65" s="237"/>
      <c r="BG65" s="237"/>
      <c r="BH65" s="237"/>
      <c r="BI65" s="237"/>
      <c r="BJ65" s="237"/>
      <c r="BK65" s="237"/>
      <c r="BL65" s="237"/>
      <c r="BM65" s="237"/>
      <c r="BN65" s="237"/>
      <c r="BO65" s="237"/>
      <c r="BP65" s="237"/>
      <c r="BQ65" s="237"/>
      <c r="BR65" s="237"/>
      <c r="BS65" s="237"/>
      <c r="BT65" s="237"/>
      <c r="BU65" s="237"/>
      <c r="BV65" s="237"/>
      <c r="BW65" s="237"/>
      <c r="BX65" s="237"/>
      <c r="BY65" s="237"/>
      <c r="BZ65" s="237"/>
      <c r="CA65" s="237"/>
      <c r="CB65" s="237"/>
      <c r="CC65" s="237"/>
      <c r="CD65" s="237"/>
      <c r="CE65" s="237"/>
      <c r="CF65" s="237"/>
      <c r="CG65" s="237"/>
      <c r="CH65" s="237"/>
      <c r="CI65" s="237"/>
      <c r="CJ65" s="237"/>
      <c r="CK65" s="237"/>
      <c r="CL65" s="237"/>
      <c r="CM65" s="237"/>
      <c r="CN65" s="237"/>
      <c r="CO65" s="237"/>
      <c r="CP65" s="237"/>
      <c r="CQ65" s="237"/>
      <c r="CR65" s="237"/>
      <c r="CU65" s="237"/>
      <c r="CZ65" s="237"/>
      <c r="DE65" s="237"/>
      <c r="DJ65" s="237"/>
    </row>
    <row r="66" spans="15:120" x14ac:dyDescent="0.15">
      <c r="Q66" s="237"/>
      <c r="S66" s="237"/>
      <c r="U66" s="237"/>
      <c r="DM66" s="237"/>
    </row>
    <row r="67" spans="15:120" x14ac:dyDescent="0.15">
      <c r="O67" s="237"/>
      <c r="P67" s="237"/>
      <c r="R67" s="237"/>
      <c r="T67" s="237"/>
      <c r="Y67" s="237"/>
      <c r="CT67" s="237"/>
      <c r="CV67" s="237"/>
      <c r="CW67" s="237"/>
      <c r="CY67" s="237"/>
      <c r="DA67" s="237"/>
      <c r="DB67" s="237"/>
      <c r="DD67" s="237"/>
      <c r="DF67" s="237"/>
      <c r="DG67" s="237"/>
      <c r="DI67" s="237"/>
      <c r="DK67" s="237"/>
      <c r="DL67" s="237"/>
      <c r="DN67" s="237"/>
      <c r="DO67" s="237"/>
      <c r="DP67" s="237"/>
    </row>
    <row r="68" spans="15:120" x14ac:dyDescent="0.15"/>
    <row r="69" spans="15:120" x14ac:dyDescent="0.15"/>
    <row r="70" spans="15:120" x14ac:dyDescent="0.15"/>
    <row r="71" spans="15:120" x14ac:dyDescent="0.15"/>
    <row r="72" spans="15:120" x14ac:dyDescent="0.15">
      <c r="DP72" s="237"/>
    </row>
    <row r="73" spans="15:120" x14ac:dyDescent="0.15">
      <c r="DP73" s="23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37"/>
      <c r="CX96" s="237"/>
      <c r="DC96" s="237"/>
      <c r="DH96" s="237"/>
    </row>
    <row r="97" spans="24:120" x14ac:dyDescent="0.15">
      <c r="CS97" s="237"/>
      <c r="CX97" s="237"/>
      <c r="DC97" s="237"/>
      <c r="DH97" s="237"/>
      <c r="DP97" s="238" t="s">
        <v>438</v>
      </c>
    </row>
    <row r="98" spans="24:120" hidden="1" x14ac:dyDescent="0.15">
      <c r="CS98" s="237"/>
      <c r="CX98" s="237"/>
      <c r="DC98" s="237"/>
      <c r="DH98" s="237"/>
    </row>
    <row r="99" spans="24:120" hidden="1" x14ac:dyDescent="0.15">
      <c r="CS99" s="237"/>
      <c r="CX99" s="237"/>
      <c r="DC99" s="237"/>
      <c r="DH99" s="237"/>
    </row>
    <row r="101" spans="24:120" ht="12" hidden="1" customHeight="1" x14ac:dyDescent="0.15">
      <c r="X101" s="237"/>
      <c r="Y101" s="237"/>
      <c r="Z101" s="237"/>
      <c r="AA101" s="237"/>
      <c r="AB101" s="237"/>
      <c r="AC101" s="237"/>
      <c r="AD101" s="237"/>
      <c r="AE101" s="237"/>
      <c r="AF101" s="237"/>
      <c r="AG101" s="237"/>
      <c r="AH101" s="237"/>
      <c r="AI101" s="237"/>
      <c r="AJ101" s="237"/>
      <c r="AK101" s="237"/>
      <c r="AL101" s="237"/>
      <c r="AM101" s="237"/>
      <c r="AN101" s="237"/>
      <c r="AO101" s="237"/>
      <c r="AP101" s="237"/>
      <c r="AQ101" s="237"/>
      <c r="AR101" s="237"/>
      <c r="AS101" s="237"/>
      <c r="AT101" s="237"/>
      <c r="AU101" s="237"/>
      <c r="AV101" s="237"/>
      <c r="AW101" s="237"/>
      <c r="AX101" s="237"/>
      <c r="AY101" s="237"/>
      <c r="AZ101" s="237"/>
      <c r="BA101" s="237"/>
      <c r="BB101" s="237"/>
      <c r="BC101" s="237"/>
      <c r="BD101" s="237"/>
      <c r="BE101" s="237"/>
      <c r="BF101" s="237"/>
      <c r="BG101" s="237"/>
      <c r="BH101" s="237"/>
      <c r="BI101" s="237"/>
      <c r="BJ101" s="237"/>
      <c r="BK101" s="237"/>
      <c r="BL101" s="237"/>
      <c r="BM101" s="237"/>
      <c r="BN101" s="237"/>
      <c r="BO101" s="237"/>
      <c r="BP101" s="237"/>
      <c r="BQ101" s="237"/>
      <c r="BR101" s="237"/>
      <c r="BS101" s="237"/>
      <c r="BT101" s="237"/>
      <c r="BU101" s="237"/>
      <c r="BV101" s="237"/>
      <c r="BW101" s="237"/>
      <c r="BX101" s="237"/>
      <c r="BY101" s="237"/>
      <c r="BZ101" s="237"/>
      <c r="CA101" s="237"/>
      <c r="CB101" s="237"/>
      <c r="CC101" s="237"/>
      <c r="CD101" s="237"/>
      <c r="CE101" s="237"/>
      <c r="CF101" s="237"/>
      <c r="CG101" s="237"/>
      <c r="CH101" s="237"/>
      <c r="CI101" s="237"/>
      <c r="CJ101" s="237"/>
      <c r="CK101" s="237"/>
      <c r="CL101" s="237"/>
      <c r="CM101" s="237"/>
      <c r="CN101" s="237"/>
      <c r="CO101" s="237"/>
      <c r="CP101" s="237"/>
      <c r="CQ101" s="237"/>
      <c r="CR101" s="237"/>
      <c r="CU101" s="237"/>
      <c r="CZ101" s="237"/>
      <c r="DE101" s="237"/>
      <c r="DJ101" s="237"/>
    </row>
    <row r="102" spans="24:120" ht="1.5" hidden="1" customHeight="1" x14ac:dyDescent="0.15">
      <c r="CU102" s="237"/>
      <c r="CZ102" s="237"/>
      <c r="DE102" s="237"/>
      <c r="DJ102" s="237"/>
      <c r="DM102" s="237"/>
    </row>
    <row r="103" spans="24:120" hidden="1" x14ac:dyDescent="0.15">
      <c r="CT103" s="237"/>
      <c r="CV103" s="237"/>
      <c r="CW103" s="237"/>
      <c r="CY103" s="237"/>
      <c r="DA103" s="237"/>
      <c r="DB103" s="237"/>
      <c r="DD103" s="237"/>
      <c r="DF103" s="237"/>
      <c r="DG103" s="237"/>
      <c r="DI103" s="237"/>
      <c r="DK103" s="237"/>
      <c r="DL103" s="237"/>
      <c r="DM103" s="237"/>
      <c r="DN103" s="237"/>
      <c r="DO103" s="237"/>
      <c r="DP103" s="237"/>
    </row>
    <row r="104" spans="24:120" hidden="1" x14ac:dyDescent="0.15">
      <c r="CV104" s="237"/>
      <c r="CW104" s="237"/>
      <c r="DA104" s="237"/>
      <c r="DB104" s="237"/>
      <c r="DF104" s="237"/>
      <c r="DG104" s="237"/>
      <c r="DK104" s="237"/>
      <c r="DL104" s="237"/>
      <c r="DN104" s="237"/>
      <c r="DO104" s="237"/>
      <c r="DP104" s="237"/>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38" customWidth="1"/>
    <col min="117" max="16384" width="9" style="237" hidden="1"/>
  </cols>
  <sheetData>
    <row r="1" spans="2:116" x14ac:dyDescent="0.15">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c r="DH1" s="237"/>
      <c r="DI1" s="237"/>
      <c r="DJ1" s="237"/>
      <c r="DK1" s="237"/>
      <c r="DL1" s="237"/>
    </row>
    <row r="2" spans="2:116" x14ac:dyDescent="0.15"/>
    <row r="3" spans="2:116" x14ac:dyDescent="0.15"/>
    <row r="4" spans="2:116" x14ac:dyDescent="0.15">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237"/>
      <c r="AW4" s="237"/>
      <c r="AX4" s="237"/>
      <c r="AY4" s="237"/>
      <c r="AZ4" s="237"/>
      <c r="BA4" s="237"/>
      <c r="BB4" s="237"/>
      <c r="BC4" s="237"/>
      <c r="BD4" s="237"/>
      <c r="BE4" s="237"/>
      <c r="BF4" s="237"/>
      <c r="BG4" s="237"/>
      <c r="BH4" s="237"/>
      <c r="BI4" s="237"/>
      <c r="BJ4" s="237"/>
      <c r="BK4" s="237"/>
      <c r="BL4" s="237"/>
      <c r="BM4" s="237"/>
      <c r="BN4" s="237"/>
      <c r="BO4" s="237"/>
      <c r="BP4" s="237"/>
      <c r="BQ4" s="237"/>
      <c r="BR4" s="237"/>
      <c r="BS4" s="237"/>
      <c r="BT4" s="237"/>
      <c r="BU4" s="237"/>
      <c r="BV4" s="237"/>
      <c r="BW4" s="237"/>
      <c r="BX4" s="237"/>
      <c r="BY4" s="237"/>
      <c r="BZ4" s="237"/>
      <c r="CA4" s="237"/>
      <c r="CB4" s="237"/>
      <c r="CC4" s="237"/>
      <c r="CD4" s="237"/>
      <c r="CE4" s="237"/>
      <c r="CF4" s="237"/>
      <c r="CG4" s="237"/>
      <c r="CH4" s="237"/>
      <c r="CI4" s="237"/>
      <c r="CJ4" s="237"/>
      <c r="CK4" s="237"/>
      <c r="CL4" s="237"/>
      <c r="CM4" s="237"/>
      <c r="CN4" s="237"/>
      <c r="CO4" s="237"/>
      <c r="CP4" s="237"/>
      <c r="CQ4" s="237"/>
      <c r="CR4" s="237"/>
      <c r="CS4" s="237"/>
      <c r="CT4" s="237"/>
      <c r="CU4" s="237"/>
      <c r="CV4" s="237"/>
      <c r="CW4" s="237"/>
      <c r="CX4" s="237"/>
      <c r="CY4" s="237"/>
      <c r="CZ4" s="237"/>
      <c r="DA4" s="237"/>
      <c r="DB4" s="237"/>
      <c r="DC4" s="237"/>
      <c r="DD4" s="237"/>
      <c r="DE4" s="237"/>
      <c r="DF4" s="237"/>
      <c r="DG4" s="237"/>
      <c r="DH4" s="237"/>
      <c r="DI4" s="237"/>
      <c r="DJ4" s="237"/>
      <c r="DK4" s="237"/>
      <c r="DL4" s="237"/>
    </row>
    <row r="5" spans="2:116" x14ac:dyDescent="0.15">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7"/>
      <c r="BI5" s="237"/>
      <c r="BJ5" s="237"/>
      <c r="BK5" s="237"/>
      <c r="BL5" s="237"/>
      <c r="BM5" s="237"/>
      <c r="BN5" s="237"/>
      <c r="BO5" s="237"/>
      <c r="BP5" s="237"/>
      <c r="BQ5" s="237"/>
      <c r="BR5" s="237"/>
      <c r="BS5" s="237"/>
      <c r="BT5" s="237"/>
      <c r="BU5" s="237"/>
      <c r="BV5" s="237"/>
      <c r="BW5" s="237"/>
      <c r="BX5" s="237"/>
      <c r="BY5" s="237"/>
      <c r="BZ5" s="237"/>
      <c r="CA5" s="237"/>
      <c r="CB5" s="237"/>
      <c r="CC5" s="237"/>
      <c r="CD5" s="237"/>
      <c r="CE5" s="237"/>
      <c r="CF5" s="237"/>
      <c r="CG5" s="237"/>
      <c r="CH5" s="237"/>
      <c r="CI5" s="237"/>
      <c r="CJ5" s="237"/>
      <c r="CK5" s="237"/>
      <c r="CL5" s="237"/>
      <c r="CM5" s="237"/>
      <c r="CN5" s="237"/>
      <c r="CO5" s="237"/>
      <c r="CP5" s="237"/>
      <c r="CQ5" s="237"/>
      <c r="CR5" s="237"/>
      <c r="CS5" s="237"/>
      <c r="CT5" s="237"/>
      <c r="CU5" s="237"/>
      <c r="CV5" s="237"/>
      <c r="CW5" s="237"/>
      <c r="CX5" s="237"/>
      <c r="CY5" s="237"/>
      <c r="CZ5" s="237"/>
      <c r="DA5" s="237"/>
      <c r="DB5" s="237"/>
      <c r="DC5" s="237"/>
      <c r="DD5" s="237"/>
      <c r="DE5" s="237"/>
      <c r="DF5" s="237"/>
      <c r="DG5" s="237"/>
      <c r="DH5" s="237"/>
      <c r="DI5" s="237"/>
      <c r="DJ5" s="237"/>
      <c r="DK5" s="237"/>
      <c r="DL5" s="23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237"/>
      <c r="AQ18" s="237"/>
      <c r="AR18" s="237"/>
      <c r="AS18" s="237"/>
      <c r="AT18" s="237"/>
      <c r="AU18" s="237"/>
      <c r="AV18" s="237"/>
      <c r="AW18" s="237"/>
      <c r="AX18" s="237"/>
      <c r="AY18" s="237"/>
      <c r="AZ18" s="237"/>
      <c r="BA18" s="237"/>
      <c r="BB18" s="237"/>
      <c r="BC18" s="237"/>
      <c r="BD18" s="237"/>
      <c r="BE18" s="237"/>
      <c r="BF18" s="237"/>
      <c r="BG18" s="237"/>
      <c r="BH18" s="237"/>
      <c r="BI18" s="237"/>
      <c r="BJ18" s="237"/>
      <c r="BK18" s="237"/>
      <c r="BL18" s="237"/>
      <c r="BM18" s="237"/>
      <c r="BN18" s="237"/>
      <c r="BO18" s="237"/>
      <c r="BP18" s="237"/>
      <c r="BQ18" s="237"/>
      <c r="BR18" s="237"/>
      <c r="BS18" s="237"/>
      <c r="BT18" s="237"/>
      <c r="BU18" s="237"/>
      <c r="BV18" s="237"/>
      <c r="BW18" s="237"/>
      <c r="BX18" s="237"/>
      <c r="BY18" s="237"/>
      <c r="BZ18" s="237"/>
      <c r="CA18" s="237"/>
      <c r="CB18" s="237"/>
      <c r="CC18" s="237"/>
      <c r="CD18" s="237"/>
      <c r="CE18" s="237"/>
      <c r="CF18" s="237"/>
      <c r="CG18" s="237"/>
      <c r="CH18" s="237"/>
      <c r="CI18" s="237"/>
      <c r="CJ18" s="237"/>
      <c r="CK18" s="237"/>
      <c r="CL18" s="237"/>
      <c r="CM18" s="237"/>
      <c r="CN18" s="237"/>
      <c r="CO18" s="237"/>
      <c r="CP18" s="237"/>
      <c r="CQ18" s="237"/>
      <c r="CR18" s="237"/>
      <c r="CS18" s="237"/>
      <c r="CT18" s="237"/>
      <c r="CU18" s="237"/>
      <c r="CV18" s="237"/>
      <c r="CW18" s="237"/>
      <c r="CX18" s="237"/>
      <c r="CY18" s="237"/>
      <c r="CZ18" s="237"/>
      <c r="DA18" s="237"/>
      <c r="DB18" s="237"/>
      <c r="DC18" s="237"/>
      <c r="DD18" s="237"/>
      <c r="DE18" s="237"/>
      <c r="DF18" s="237"/>
      <c r="DG18" s="237"/>
      <c r="DH18" s="237"/>
      <c r="DI18" s="237"/>
      <c r="DJ18" s="237"/>
      <c r="DK18" s="237"/>
      <c r="DL18" s="237"/>
    </row>
    <row r="19" spans="9:116" x14ac:dyDescent="0.15"/>
    <row r="20" spans="9:116" x14ac:dyDescent="0.15"/>
    <row r="21" spans="9:116" x14ac:dyDescent="0.15">
      <c r="DL21" s="237"/>
    </row>
    <row r="22" spans="9:116" x14ac:dyDescent="0.15">
      <c r="DI22" s="237"/>
      <c r="DJ22" s="237"/>
      <c r="DK22" s="237"/>
      <c r="DL22" s="237"/>
    </row>
    <row r="23" spans="9:116" x14ac:dyDescent="0.15">
      <c r="CY23" s="237"/>
      <c r="CZ23" s="237"/>
      <c r="DA23" s="237"/>
      <c r="DB23" s="237"/>
      <c r="DC23" s="237"/>
      <c r="DD23" s="237"/>
      <c r="DE23" s="237"/>
      <c r="DF23" s="237"/>
      <c r="DG23" s="237"/>
      <c r="DH23" s="237"/>
      <c r="DI23" s="237"/>
      <c r="DJ23" s="237"/>
      <c r="DK23" s="237"/>
      <c r="DL23" s="23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37"/>
      <c r="DA35" s="237"/>
      <c r="DB35" s="237"/>
      <c r="DC35" s="237"/>
      <c r="DD35" s="237"/>
      <c r="DE35" s="237"/>
      <c r="DF35" s="237"/>
      <c r="DG35" s="237"/>
      <c r="DH35" s="237"/>
      <c r="DI35" s="237"/>
      <c r="DJ35" s="237"/>
      <c r="DK35" s="237"/>
      <c r="DL35" s="237"/>
    </row>
    <row r="36" spans="15:116" x14ac:dyDescent="0.15"/>
    <row r="37" spans="15:116" x14ac:dyDescent="0.15">
      <c r="DL37" s="237"/>
    </row>
    <row r="38" spans="15:116" x14ac:dyDescent="0.15">
      <c r="DI38" s="237"/>
      <c r="DJ38" s="237"/>
      <c r="DK38" s="237"/>
      <c r="DL38" s="237"/>
    </row>
    <row r="39" spans="15:116" x14ac:dyDescent="0.15"/>
    <row r="40" spans="15:116" x14ac:dyDescent="0.15"/>
    <row r="41" spans="15:116" x14ac:dyDescent="0.15"/>
    <row r="42" spans="15:116" x14ac:dyDescent="0.15"/>
    <row r="43" spans="15:116" x14ac:dyDescent="0.15">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237"/>
      <c r="BL43" s="237"/>
      <c r="BM43" s="237"/>
      <c r="BN43" s="237"/>
      <c r="BO43" s="237"/>
      <c r="BP43" s="237"/>
      <c r="BQ43" s="237"/>
      <c r="BR43" s="237"/>
      <c r="BS43" s="237"/>
      <c r="BT43" s="237"/>
      <c r="BU43" s="237"/>
      <c r="BV43" s="237"/>
      <c r="BW43" s="237"/>
      <c r="BX43" s="237"/>
      <c r="BY43" s="237"/>
      <c r="BZ43" s="237"/>
      <c r="CA43" s="237"/>
      <c r="CB43" s="237"/>
      <c r="CC43" s="237"/>
      <c r="CD43" s="237"/>
      <c r="CE43" s="237"/>
      <c r="CF43" s="237"/>
      <c r="CG43" s="237"/>
      <c r="CH43" s="237"/>
      <c r="CI43" s="237"/>
      <c r="CJ43" s="237"/>
      <c r="CK43" s="237"/>
      <c r="CL43" s="237"/>
      <c r="CM43" s="237"/>
      <c r="CN43" s="237"/>
      <c r="CO43" s="237"/>
      <c r="CP43" s="237"/>
      <c r="CQ43" s="237"/>
      <c r="CR43" s="237"/>
      <c r="CS43" s="237"/>
      <c r="CT43" s="237"/>
      <c r="CU43" s="237"/>
      <c r="CV43" s="237"/>
      <c r="CW43" s="237"/>
      <c r="CX43" s="237"/>
      <c r="CY43" s="237"/>
      <c r="CZ43" s="237"/>
      <c r="DA43" s="237"/>
      <c r="DB43" s="237"/>
      <c r="DC43" s="237"/>
      <c r="DD43" s="237"/>
      <c r="DE43" s="237"/>
      <c r="DF43" s="237"/>
      <c r="DG43" s="237"/>
      <c r="DH43" s="237"/>
      <c r="DI43" s="237"/>
      <c r="DJ43" s="237"/>
      <c r="DK43" s="237"/>
      <c r="DL43" s="237"/>
    </row>
    <row r="44" spans="15:116" x14ac:dyDescent="0.15">
      <c r="DL44" s="237"/>
    </row>
    <row r="45" spans="15:116" x14ac:dyDescent="0.15"/>
    <row r="46" spans="15:116" x14ac:dyDescent="0.15">
      <c r="DA46" s="237"/>
      <c r="DB46" s="237"/>
      <c r="DC46" s="237"/>
      <c r="DD46" s="237"/>
      <c r="DE46" s="237"/>
      <c r="DF46" s="237"/>
      <c r="DG46" s="237"/>
      <c r="DH46" s="237"/>
      <c r="DI46" s="237"/>
      <c r="DJ46" s="237"/>
      <c r="DK46" s="237"/>
      <c r="DL46" s="237"/>
    </row>
    <row r="47" spans="15:116" x14ac:dyDescent="0.15"/>
    <row r="48" spans="15:116" x14ac:dyDescent="0.15"/>
    <row r="49" spans="104:116" x14ac:dyDescent="0.15"/>
    <row r="50" spans="104:116" x14ac:dyDescent="0.15">
      <c r="CZ50" s="237"/>
      <c r="DA50" s="237"/>
      <c r="DB50" s="237"/>
      <c r="DC50" s="237"/>
      <c r="DD50" s="237"/>
      <c r="DE50" s="237"/>
      <c r="DF50" s="237"/>
      <c r="DG50" s="237"/>
      <c r="DH50" s="237"/>
      <c r="DI50" s="237"/>
      <c r="DJ50" s="237"/>
      <c r="DK50" s="237"/>
      <c r="DL50" s="237"/>
    </row>
    <row r="51" spans="104:116" x14ac:dyDescent="0.15"/>
    <row r="52" spans="104:116" x14ac:dyDescent="0.15"/>
    <row r="53" spans="104:116" x14ac:dyDescent="0.15">
      <c r="DL53" s="23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37"/>
      <c r="DD67" s="237"/>
      <c r="DE67" s="237"/>
      <c r="DF67" s="237"/>
      <c r="DG67" s="237"/>
      <c r="DH67" s="237"/>
      <c r="DI67" s="237"/>
      <c r="DJ67" s="237"/>
      <c r="DK67" s="237"/>
      <c r="DL67" s="23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BwzlFHbuvQiwFXln+Z8uoxdNpQNb/SIeYeQt+/v8Qrssrm48adkDBGhZStBJAPy0Tj5yrH0Nwo8Ma5rjOLPbg==" saltValue="qzLmPG+N9HW1JL4skQDfU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39" customWidth="1"/>
    <col min="37" max="44" width="17" style="239" customWidth="1"/>
    <col min="45" max="45" width="6.125" style="245" customWidth="1"/>
    <col min="46" max="46" width="3" style="243" customWidth="1"/>
    <col min="47" max="47" width="19.125" style="239" hidden="1" customWidth="1"/>
    <col min="48" max="52" width="12.625" style="239" hidden="1" customWidth="1"/>
    <col min="53" max="16384" width="8.625" style="239" hidden="1"/>
  </cols>
  <sheetData>
    <row r="1" spans="1:46" x14ac:dyDescent="0.15">
      <c r="AS1" s="239"/>
      <c r="AT1" s="239"/>
    </row>
    <row r="2" spans="1:46" x14ac:dyDescent="0.15">
      <c r="AS2" s="239"/>
      <c r="AT2" s="239"/>
    </row>
    <row r="3" spans="1:46" x14ac:dyDescent="0.15">
      <c r="AS3" s="239"/>
      <c r="AT3" s="239"/>
    </row>
    <row r="4" spans="1:46" x14ac:dyDescent="0.15">
      <c r="AS4" s="239"/>
      <c r="AT4" s="239"/>
    </row>
    <row r="5" spans="1:46" ht="17.25" x14ac:dyDescent="0.15">
      <c r="A5" s="240" t="s">
        <v>439</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2"/>
    </row>
    <row r="6" spans="1:46" x14ac:dyDescent="0.15">
      <c r="A6" s="243"/>
      <c r="AK6" s="244" t="s">
        <v>440</v>
      </c>
      <c r="AL6" s="244"/>
      <c r="AM6" s="244"/>
      <c r="AN6" s="244"/>
    </row>
    <row r="7" spans="1:46" ht="13.5" customHeight="1" x14ac:dyDescent="0.15">
      <c r="A7" s="243"/>
      <c r="AK7" s="246"/>
      <c r="AL7" s="247"/>
      <c r="AM7" s="247"/>
      <c r="AN7" s="248"/>
      <c r="AO7" s="1123" t="s">
        <v>441</v>
      </c>
      <c r="AP7" s="249"/>
      <c r="AQ7" s="250" t="s">
        <v>442</v>
      </c>
      <c r="AR7" s="251"/>
    </row>
    <row r="8" spans="1:46" x14ac:dyDescent="0.15">
      <c r="A8" s="243"/>
      <c r="AK8" s="252"/>
      <c r="AL8" s="253"/>
      <c r="AM8" s="253"/>
      <c r="AN8" s="254"/>
      <c r="AO8" s="1124"/>
      <c r="AP8" s="255" t="s">
        <v>443</v>
      </c>
      <c r="AQ8" s="256" t="s">
        <v>444</v>
      </c>
      <c r="AR8" s="257" t="s">
        <v>445</v>
      </c>
    </row>
    <row r="9" spans="1:46" x14ac:dyDescent="0.15">
      <c r="A9" s="243"/>
      <c r="AK9" s="1125" t="s">
        <v>446</v>
      </c>
      <c r="AL9" s="1126"/>
      <c r="AM9" s="1126"/>
      <c r="AN9" s="1127"/>
      <c r="AO9" s="258">
        <v>3371002</v>
      </c>
      <c r="AP9" s="258">
        <v>67596</v>
      </c>
      <c r="AQ9" s="259">
        <v>87308</v>
      </c>
      <c r="AR9" s="260">
        <v>-22.6</v>
      </c>
    </row>
    <row r="10" spans="1:46" ht="13.5" customHeight="1" x14ac:dyDescent="0.15">
      <c r="A10" s="243"/>
      <c r="AK10" s="1125" t="s">
        <v>447</v>
      </c>
      <c r="AL10" s="1126"/>
      <c r="AM10" s="1126"/>
      <c r="AN10" s="1127"/>
      <c r="AO10" s="261">
        <v>548157</v>
      </c>
      <c r="AP10" s="261">
        <v>10992</v>
      </c>
      <c r="AQ10" s="262">
        <v>7758</v>
      </c>
      <c r="AR10" s="263">
        <v>41.7</v>
      </c>
    </row>
    <row r="11" spans="1:46" ht="13.5" customHeight="1" x14ac:dyDescent="0.15">
      <c r="A11" s="243"/>
      <c r="AK11" s="1125" t="s">
        <v>448</v>
      </c>
      <c r="AL11" s="1126"/>
      <c r="AM11" s="1126"/>
      <c r="AN11" s="1127"/>
      <c r="AO11" s="261">
        <v>226929</v>
      </c>
      <c r="AP11" s="261">
        <v>4550</v>
      </c>
      <c r="AQ11" s="262">
        <v>2064</v>
      </c>
      <c r="AR11" s="263">
        <v>120.4</v>
      </c>
    </row>
    <row r="12" spans="1:46" ht="13.5" customHeight="1" x14ac:dyDescent="0.15">
      <c r="A12" s="243"/>
      <c r="AK12" s="1125" t="s">
        <v>449</v>
      </c>
      <c r="AL12" s="1126"/>
      <c r="AM12" s="1126"/>
      <c r="AN12" s="1127"/>
      <c r="AO12" s="261" t="s">
        <v>450</v>
      </c>
      <c r="AP12" s="261" t="s">
        <v>450</v>
      </c>
      <c r="AQ12" s="262">
        <v>9</v>
      </c>
      <c r="AR12" s="263" t="s">
        <v>450</v>
      </c>
    </row>
    <row r="13" spans="1:46" ht="13.5" customHeight="1" x14ac:dyDescent="0.15">
      <c r="A13" s="243"/>
      <c r="AK13" s="1125" t="s">
        <v>451</v>
      </c>
      <c r="AL13" s="1126"/>
      <c r="AM13" s="1126"/>
      <c r="AN13" s="1127"/>
      <c r="AO13" s="261">
        <v>130557</v>
      </c>
      <c r="AP13" s="261">
        <v>2618</v>
      </c>
      <c r="AQ13" s="262">
        <v>2858</v>
      </c>
      <c r="AR13" s="263">
        <v>-8.4</v>
      </c>
    </row>
    <row r="14" spans="1:46" ht="13.5" customHeight="1" x14ac:dyDescent="0.15">
      <c r="A14" s="243"/>
      <c r="AK14" s="1125" t="s">
        <v>452</v>
      </c>
      <c r="AL14" s="1126"/>
      <c r="AM14" s="1126"/>
      <c r="AN14" s="1127"/>
      <c r="AO14" s="261">
        <v>65887</v>
      </c>
      <c r="AP14" s="261">
        <v>1321</v>
      </c>
      <c r="AQ14" s="262">
        <v>1616</v>
      </c>
      <c r="AR14" s="263">
        <v>-18.3</v>
      </c>
    </row>
    <row r="15" spans="1:46" ht="13.5" customHeight="1" x14ac:dyDescent="0.15">
      <c r="A15" s="243"/>
      <c r="AK15" s="1128" t="s">
        <v>453</v>
      </c>
      <c r="AL15" s="1129"/>
      <c r="AM15" s="1129"/>
      <c r="AN15" s="1130"/>
      <c r="AO15" s="261">
        <v>-265174</v>
      </c>
      <c r="AP15" s="261">
        <v>-5317</v>
      </c>
      <c r="AQ15" s="262">
        <v>-6164</v>
      </c>
      <c r="AR15" s="263">
        <v>-13.7</v>
      </c>
    </row>
    <row r="16" spans="1:46" x14ac:dyDescent="0.15">
      <c r="A16" s="243"/>
      <c r="AK16" s="1128" t="s">
        <v>191</v>
      </c>
      <c r="AL16" s="1129"/>
      <c r="AM16" s="1129"/>
      <c r="AN16" s="1130"/>
      <c r="AO16" s="261">
        <v>4077358</v>
      </c>
      <c r="AP16" s="261">
        <v>81760</v>
      </c>
      <c r="AQ16" s="262">
        <v>95448</v>
      </c>
      <c r="AR16" s="263">
        <v>-14.3</v>
      </c>
    </row>
    <row r="17" spans="1:46" x14ac:dyDescent="0.15">
      <c r="A17" s="243"/>
    </row>
    <row r="18" spans="1:46" x14ac:dyDescent="0.15">
      <c r="A18" s="243"/>
      <c r="AQ18" s="264"/>
      <c r="AR18" s="264"/>
    </row>
    <row r="19" spans="1:46" x14ac:dyDescent="0.15">
      <c r="A19" s="243"/>
      <c r="AK19" s="239" t="s">
        <v>454</v>
      </c>
    </row>
    <row r="20" spans="1:46" x14ac:dyDescent="0.15">
      <c r="A20" s="243"/>
      <c r="AK20" s="265"/>
      <c r="AL20" s="266"/>
      <c r="AM20" s="266"/>
      <c r="AN20" s="267"/>
      <c r="AO20" s="268" t="s">
        <v>455</v>
      </c>
      <c r="AP20" s="269" t="s">
        <v>456</v>
      </c>
      <c r="AQ20" s="270" t="s">
        <v>457</v>
      </c>
      <c r="AR20" s="271"/>
    </row>
    <row r="21" spans="1:46" s="244" customFormat="1" x14ac:dyDescent="0.15">
      <c r="A21" s="272"/>
      <c r="AK21" s="1131" t="s">
        <v>458</v>
      </c>
      <c r="AL21" s="1132"/>
      <c r="AM21" s="1132"/>
      <c r="AN21" s="1133"/>
      <c r="AO21" s="273">
        <v>6.96</v>
      </c>
      <c r="AP21" s="274">
        <v>8.85</v>
      </c>
      <c r="AQ21" s="275">
        <v>-1.89</v>
      </c>
      <c r="AS21" s="276"/>
      <c r="AT21" s="272"/>
    </row>
    <row r="22" spans="1:46" s="244" customFormat="1" x14ac:dyDescent="0.15">
      <c r="A22" s="272"/>
      <c r="AK22" s="1131" t="s">
        <v>459</v>
      </c>
      <c r="AL22" s="1132"/>
      <c r="AM22" s="1132"/>
      <c r="AN22" s="1133"/>
      <c r="AO22" s="277">
        <v>98.4</v>
      </c>
      <c r="AP22" s="278">
        <v>97.5</v>
      </c>
      <c r="AQ22" s="279">
        <v>0.9</v>
      </c>
      <c r="AR22" s="264"/>
      <c r="AS22" s="276"/>
      <c r="AT22" s="272"/>
    </row>
    <row r="23" spans="1:46" s="244" customFormat="1" x14ac:dyDescent="0.15">
      <c r="A23" s="272"/>
      <c r="AP23" s="264"/>
      <c r="AQ23" s="264"/>
      <c r="AR23" s="264"/>
      <c r="AS23" s="276"/>
      <c r="AT23" s="272"/>
    </row>
    <row r="24" spans="1:46" s="244" customFormat="1" x14ac:dyDescent="0.15">
      <c r="A24" s="272"/>
      <c r="AP24" s="264"/>
      <c r="AQ24" s="264"/>
      <c r="AR24" s="264"/>
      <c r="AS24" s="276"/>
      <c r="AT24" s="272"/>
    </row>
    <row r="25" spans="1:46" s="244" customFormat="1" x14ac:dyDescent="0.15">
      <c r="A25" s="280"/>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2"/>
      <c r="AQ25" s="282"/>
      <c r="AR25" s="282"/>
      <c r="AS25" s="283"/>
      <c r="AT25" s="272"/>
    </row>
    <row r="26" spans="1:46" s="244" customFormat="1" x14ac:dyDescent="0.15">
      <c r="A26" s="1122" t="s">
        <v>460</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row>
    <row r="27" spans="1:46" x14ac:dyDescent="0.15">
      <c r="A27" s="284"/>
      <c r="AS27" s="239"/>
      <c r="AT27" s="239"/>
    </row>
    <row r="28" spans="1:46" ht="17.25" x14ac:dyDescent="0.15">
      <c r="A28" s="240" t="s">
        <v>461</v>
      </c>
      <c r="B28" s="241"/>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85"/>
    </row>
    <row r="29" spans="1:46" x14ac:dyDescent="0.15">
      <c r="A29" s="243"/>
      <c r="AK29" s="244" t="s">
        <v>462</v>
      </c>
      <c r="AL29" s="244"/>
      <c r="AM29" s="244"/>
      <c r="AN29" s="244"/>
      <c r="AS29" s="286"/>
    </row>
    <row r="30" spans="1:46" ht="13.5" customHeight="1" x14ac:dyDescent="0.15">
      <c r="A30" s="243"/>
      <c r="AK30" s="246"/>
      <c r="AL30" s="247"/>
      <c r="AM30" s="247"/>
      <c r="AN30" s="248"/>
      <c r="AO30" s="1123" t="s">
        <v>441</v>
      </c>
      <c r="AP30" s="249"/>
      <c r="AQ30" s="250" t="s">
        <v>442</v>
      </c>
      <c r="AR30" s="251"/>
    </row>
    <row r="31" spans="1:46" x14ac:dyDescent="0.15">
      <c r="A31" s="243"/>
      <c r="AK31" s="252"/>
      <c r="AL31" s="253"/>
      <c r="AM31" s="253"/>
      <c r="AN31" s="254"/>
      <c r="AO31" s="1124"/>
      <c r="AP31" s="255" t="s">
        <v>443</v>
      </c>
      <c r="AQ31" s="256" t="s">
        <v>444</v>
      </c>
      <c r="AR31" s="257" t="s">
        <v>445</v>
      </c>
    </row>
    <row r="32" spans="1:46" ht="27" customHeight="1" x14ac:dyDescent="0.15">
      <c r="A32" s="243"/>
      <c r="AK32" s="1139" t="s">
        <v>463</v>
      </c>
      <c r="AL32" s="1140"/>
      <c r="AM32" s="1140"/>
      <c r="AN32" s="1141"/>
      <c r="AO32" s="287">
        <v>2354776</v>
      </c>
      <c r="AP32" s="287">
        <v>47218</v>
      </c>
      <c r="AQ32" s="288">
        <v>54035</v>
      </c>
      <c r="AR32" s="289">
        <v>-12.6</v>
      </c>
    </row>
    <row r="33" spans="1:46" ht="13.5" customHeight="1" x14ac:dyDescent="0.15">
      <c r="A33" s="243"/>
      <c r="AK33" s="1139" t="s">
        <v>464</v>
      </c>
      <c r="AL33" s="1140"/>
      <c r="AM33" s="1140"/>
      <c r="AN33" s="1141"/>
      <c r="AO33" s="287" t="s">
        <v>450</v>
      </c>
      <c r="AP33" s="287" t="s">
        <v>450</v>
      </c>
      <c r="AQ33" s="288" t="s">
        <v>450</v>
      </c>
      <c r="AR33" s="289" t="s">
        <v>450</v>
      </c>
    </row>
    <row r="34" spans="1:46" ht="27" customHeight="1" x14ac:dyDescent="0.15">
      <c r="A34" s="243"/>
      <c r="AK34" s="1139" t="s">
        <v>465</v>
      </c>
      <c r="AL34" s="1140"/>
      <c r="AM34" s="1140"/>
      <c r="AN34" s="1141"/>
      <c r="AO34" s="287" t="s">
        <v>450</v>
      </c>
      <c r="AP34" s="287" t="s">
        <v>450</v>
      </c>
      <c r="AQ34" s="288">
        <v>20</v>
      </c>
      <c r="AR34" s="289" t="s">
        <v>450</v>
      </c>
    </row>
    <row r="35" spans="1:46" ht="27" customHeight="1" x14ac:dyDescent="0.15">
      <c r="A35" s="243"/>
      <c r="AK35" s="1139" t="s">
        <v>466</v>
      </c>
      <c r="AL35" s="1140"/>
      <c r="AM35" s="1140"/>
      <c r="AN35" s="1141"/>
      <c r="AO35" s="287">
        <v>634602</v>
      </c>
      <c r="AP35" s="287">
        <v>12725</v>
      </c>
      <c r="AQ35" s="288">
        <v>18791</v>
      </c>
      <c r="AR35" s="289">
        <v>-32.299999999999997</v>
      </c>
    </row>
    <row r="36" spans="1:46" ht="27" customHeight="1" x14ac:dyDescent="0.15">
      <c r="A36" s="243"/>
      <c r="AK36" s="1139" t="s">
        <v>467</v>
      </c>
      <c r="AL36" s="1140"/>
      <c r="AM36" s="1140"/>
      <c r="AN36" s="1141"/>
      <c r="AO36" s="287">
        <v>219879</v>
      </c>
      <c r="AP36" s="287">
        <v>4409</v>
      </c>
      <c r="AQ36" s="288">
        <v>2664</v>
      </c>
      <c r="AR36" s="289">
        <v>65.5</v>
      </c>
    </row>
    <row r="37" spans="1:46" ht="13.5" customHeight="1" x14ac:dyDescent="0.15">
      <c r="A37" s="243"/>
      <c r="AK37" s="1139" t="s">
        <v>468</v>
      </c>
      <c r="AL37" s="1140"/>
      <c r="AM37" s="1140"/>
      <c r="AN37" s="1141"/>
      <c r="AO37" s="287">
        <v>1263</v>
      </c>
      <c r="AP37" s="287">
        <v>25</v>
      </c>
      <c r="AQ37" s="288">
        <v>620</v>
      </c>
      <c r="AR37" s="289">
        <v>-96</v>
      </c>
    </row>
    <row r="38" spans="1:46" ht="27" customHeight="1" x14ac:dyDescent="0.15">
      <c r="A38" s="243"/>
      <c r="AK38" s="1142" t="s">
        <v>469</v>
      </c>
      <c r="AL38" s="1143"/>
      <c r="AM38" s="1143"/>
      <c r="AN38" s="1144"/>
      <c r="AO38" s="290" t="s">
        <v>450</v>
      </c>
      <c r="AP38" s="290" t="s">
        <v>450</v>
      </c>
      <c r="AQ38" s="291">
        <v>2</v>
      </c>
      <c r="AR38" s="279" t="s">
        <v>450</v>
      </c>
      <c r="AS38" s="286"/>
    </row>
    <row r="39" spans="1:46" x14ac:dyDescent="0.15">
      <c r="A39" s="243"/>
      <c r="AK39" s="1142" t="s">
        <v>470</v>
      </c>
      <c r="AL39" s="1143"/>
      <c r="AM39" s="1143"/>
      <c r="AN39" s="1144"/>
      <c r="AO39" s="287">
        <v>-410244</v>
      </c>
      <c r="AP39" s="287">
        <v>-8226</v>
      </c>
      <c r="AQ39" s="288">
        <v>-4196</v>
      </c>
      <c r="AR39" s="289">
        <v>96</v>
      </c>
      <c r="AS39" s="286"/>
    </row>
    <row r="40" spans="1:46" ht="27" customHeight="1" x14ac:dyDescent="0.15">
      <c r="A40" s="243"/>
      <c r="AK40" s="1139" t="s">
        <v>471</v>
      </c>
      <c r="AL40" s="1140"/>
      <c r="AM40" s="1140"/>
      <c r="AN40" s="1141"/>
      <c r="AO40" s="287">
        <v>-2110317</v>
      </c>
      <c r="AP40" s="287">
        <v>-42316</v>
      </c>
      <c r="AQ40" s="288">
        <v>-50476</v>
      </c>
      <c r="AR40" s="289">
        <v>-16.2</v>
      </c>
      <c r="AS40" s="286"/>
    </row>
    <row r="41" spans="1:46" x14ac:dyDescent="0.15">
      <c r="A41" s="243"/>
      <c r="AK41" s="1145" t="s">
        <v>264</v>
      </c>
      <c r="AL41" s="1146"/>
      <c r="AM41" s="1146"/>
      <c r="AN41" s="1147"/>
      <c r="AO41" s="287">
        <v>689959</v>
      </c>
      <c r="AP41" s="287">
        <v>13835</v>
      </c>
      <c r="AQ41" s="288">
        <v>21460</v>
      </c>
      <c r="AR41" s="289">
        <v>-35.5</v>
      </c>
      <c r="AS41" s="286"/>
    </row>
    <row r="42" spans="1:46" x14ac:dyDescent="0.15">
      <c r="A42" s="243"/>
      <c r="AK42" s="292" t="s">
        <v>472</v>
      </c>
      <c r="AQ42" s="264"/>
      <c r="AR42" s="264"/>
      <c r="AS42" s="286"/>
    </row>
    <row r="43" spans="1:46" x14ac:dyDescent="0.15">
      <c r="A43" s="243"/>
      <c r="AP43" s="293"/>
      <c r="AQ43" s="264"/>
      <c r="AS43" s="286"/>
    </row>
    <row r="44" spans="1:46" x14ac:dyDescent="0.15">
      <c r="A44" s="243"/>
      <c r="AQ44" s="264"/>
    </row>
    <row r="45" spans="1:46" x14ac:dyDescent="0.15">
      <c r="A45" s="241"/>
      <c r="B45" s="241"/>
      <c r="C45" s="241"/>
      <c r="D45" s="241"/>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94"/>
      <c r="AR45" s="241"/>
      <c r="AS45" s="241"/>
      <c r="AT45" s="239"/>
    </row>
    <row r="46" spans="1:46" x14ac:dyDescent="0.15">
      <c r="A46" s="295"/>
      <c r="B46" s="295"/>
      <c r="C46" s="295"/>
      <c r="D46" s="295"/>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39"/>
    </row>
    <row r="47" spans="1:46" ht="17.25" customHeight="1" x14ac:dyDescent="0.15">
      <c r="A47" s="296" t="s">
        <v>473</v>
      </c>
    </row>
    <row r="48" spans="1:46" x14ac:dyDescent="0.15">
      <c r="A48" s="243"/>
      <c r="AK48" s="297" t="s">
        <v>474</v>
      </c>
      <c r="AL48" s="297"/>
      <c r="AM48" s="297"/>
      <c r="AN48" s="297"/>
      <c r="AO48" s="297"/>
      <c r="AP48" s="297"/>
      <c r="AQ48" s="298"/>
      <c r="AR48" s="297"/>
    </row>
    <row r="49" spans="1:44" ht="13.5" customHeight="1" x14ac:dyDescent="0.15">
      <c r="A49" s="243"/>
      <c r="AK49" s="299"/>
      <c r="AL49" s="300"/>
      <c r="AM49" s="1134" t="s">
        <v>441</v>
      </c>
      <c r="AN49" s="1136" t="s">
        <v>475</v>
      </c>
      <c r="AO49" s="1137"/>
      <c r="AP49" s="1137"/>
      <c r="AQ49" s="1137"/>
      <c r="AR49" s="1138"/>
    </row>
    <row r="50" spans="1:44" x14ac:dyDescent="0.15">
      <c r="A50" s="243"/>
      <c r="AK50" s="301"/>
      <c r="AL50" s="302"/>
      <c r="AM50" s="1135"/>
      <c r="AN50" s="303" t="s">
        <v>476</v>
      </c>
      <c r="AO50" s="304" t="s">
        <v>477</v>
      </c>
      <c r="AP50" s="305" t="s">
        <v>478</v>
      </c>
      <c r="AQ50" s="306" t="s">
        <v>479</v>
      </c>
      <c r="AR50" s="307" t="s">
        <v>480</v>
      </c>
    </row>
    <row r="51" spans="1:44" x14ac:dyDescent="0.15">
      <c r="A51" s="243"/>
      <c r="AK51" s="299" t="s">
        <v>481</v>
      </c>
      <c r="AL51" s="300"/>
      <c r="AM51" s="308">
        <v>1133327</v>
      </c>
      <c r="AN51" s="309">
        <v>21864</v>
      </c>
      <c r="AO51" s="310">
        <v>-2.1</v>
      </c>
      <c r="AP51" s="311">
        <v>54110</v>
      </c>
      <c r="AQ51" s="312">
        <v>-5.6</v>
      </c>
      <c r="AR51" s="313">
        <v>3.5</v>
      </c>
    </row>
    <row r="52" spans="1:44" x14ac:dyDescent="0.15">
      <c r="A52" s="243"/>
      <c r="AK52" s="314"/>
      <c r="AL52" s="315" t="s">
        <v>482</v>
      </c>
      <c r="AM52" s="316">
        <v>637970</v>
      </c>
      <c r="AN52" s="317">
        <v>12308</v>
      </c>
      <c r="AO52" s="318">
        <v>-17.3</v>
      </c>
      <c r="AP52" s="319">
        <v>30620</v>
      </c>
      <c r="AQ52" s="320">
        <v>-6.6</v>
      </c>
      <c r="AR52" s="321">
        <v>-10.7</v>
      </c>
    </row>
    <row r="53" spans="1:44" x14ac:dyDescent="0.15">
      <c r="A53" s="243"/>
      <c r="AK53" s="299" t="s">
        <v>483</v>
      </c>
      <c r="AL53" s="300"/>
      <c r="AM53" s="308">
        <v>1350986</v>
      </c>
      <c r="AN53" s="309">
        <v>26323</v>
      </c>
      <c r="AO53" s="310">
        <v>20.399999999999999</v>
      </c>
      <c r="AP53" s="311">
        <v>54684</v>
      </c>
      <c r="AQ53" s="312">
        <v>1.1000000000000001</v>
      </c>
      <c r="AR53" s="313">
        <v>19.3</v>
      </c>
    </row>
    <row r="54" spans="1:44" x14ac:dyDescent="0.15">
      <c r="A54" s="243"/>
      <c r="AK54" s="314"/>
      <c r="AL54" s="315" t="s">
        <v>482</v>
      </c>
      <c r="AM54" s="316">
        <v>623322</v>
      </c>
      <c r="AN54" s="317">
        <v>12145</v>
      </c>
      <c r="AO54" s="318">
        <v>-1.3</v>
      </c>
      <c r="AP54" s="319">
        <v>32829</v>
      </c>
      <c r="AQ54" s="320">
        <v>7.2</v>
      </c>
      <c r="AR54" s="321">
        <v>-8.5</v>
      </c>
    </row>
    <row r="55" spans="1:44" x14ac:dyDescent="0.15">
      <c r="A55" s="243"/>
      <c r="AK55" s="299" t="s">
        <v>484</v>
      </c>
      <c r="AL55" s="300"/>
      <c r="AM55" s="308">
        <v>1813877</v>
      </c>
      <c r="AN55" s="309">
        <v>35642</v>
      </c>
      <c r="AO55" s="310">
        <v>35.4</v>
      </c>
      <c r="AP55" s="311">
        <v>62383</v>
      </c>
      <c r="AQ55" s="312">
        <v>14.1</v>
      </c>
      <c r="AR55" s="313">
        <v>21.3</v>
      </c>
    </row>
    <row r="56" spans="1:44" x14ac:dyDescent="0.15">
      <c r="A56" s="243"/>
      <c r="AK56" s="314"/>
      <c r="AL56" s="315" t="s">
        <v>482</v>
      </c>
      <c r="AM56" s="316">
        <v>803416</v>
      </c>
      <c r="AN56" s="317">
        <v>15787</v>
      </c>
      <c r="AO56" s="318">
        <v>30</v>
      </c>
      <c r="AP56" s="319">
        <v>35325</v>
      </c>
      <c r="AQ56" s="320">
        <v>7.6</v>
      </c>
      <c r="AR56" s="321">
        <v>22.4</v>
      </c>
    </row>
    <row r="57" spans="1:44" x14ac:dyDescent="0.15">
      <c r="A57" s="243"/>
      <c r="AK57" s="299" t="s">
        <v>485</v>
      </c>
      <c r="AL57" s="300"/>
      <c r="AM57" s="308">
        <v>1515037</v>
      </c>
      <c r="AN57" s="309">
        <v>30042</v>
      </c>
      <c r="AO57" s="310">
        <v>-15.7</v>
      </c>
      <c r="AP57" s="311">
        <v>76347</v>
      </c>
      <c r="AQ57" s="312">
        <v>22.4</v>
      </c>
      <c r="AR57" s="313">
        <v>-38.1</v>
      </c>
    </row>
    <row r="58" spans="1:44" x14ac:dyDescent="0.15">
      <c r="A58" s="243"/>
      <c r="AK58" s="314"/>
      <c r="AL58" s="315" t="s">
        <v>482</v>
      </c>
      <c r="AM58" s="316">
        <v>652070</v>
      </c>
      <c r="AN58" s="317">
        <v>12930</v>
      </c>
      <c r="AO58" s="318">
        <v>-18.100000000000001</v>
      </c>
      <c r="AP58" s="319">
        <v>41762</v>
      </c>
      <c r="AQ58" s="320">
        <v>18.2</v>
      </c>
      <c r="AR58" s="321">
        <v>-36.299999999999997</v>
      </c>
    </row>
    <row r="59" spans="1:44" x14ac:dyDescent="0.15">
      <c r="A59" s="243"/>
      <c r="AK59" s="299" t="s">
        <v>486</v>
      </c>
      <c r="AL59" s="300"/>
      <c r="AM59" s="308">
        <v>1305716</v>
      </c>
      <c r="AN59" s="309">
        <v>26182</v>
      </c>
      <c r="AO59" s="310">
        <v>-12.8</v>
      </c>
      <c r="AP59" s="311">
        <v>69604</v>
      </c>
      <c r="AQ59" s="312">
        <v>-8.8000000000000007</v>
      </c>
      <c r="AR59" s="313">
        <v>-4</v>
      </c>
    </row>
    <row r="60" spans="1:44" x14ac:dyDescent="0.15">
      <c r="A60" s="243"/>
      <c r="AK60" s="314"/>
      <c r="AL60" s="315" t="s">
        <v>482</v>
      </c>
      <c r="AM60" s="316">
        <v>582163</v>
      </c>
      <c r="AN60" s="317">
        <v>11674</v>
      </c>
      <c r="AO60" s="318">
        <v>-9.6999999999999993</v>
      </c>
      <c r="AP60" s="319">
        <v>36247</v>
      </c>
      <c r="AQ60" s="320">
        <v>-13.2</v>
      </c>
      <c r="AR60" s="321">
        <v>3.5</v>
      </c>
    </row>
    <row r="61" spans="1:44" x14ac:dyDescent="0.15">
      <c r="A61" s="243"/>
      <c r="AK61" s="299" t="s">
        <v>487</v>
      </c>
      <c r="AL61" s="322"/>
      <c r="AM61" s="308">
        <v>1423789</v>
      </c>
      <c r="AN61" s="309">
        <v>28011</v>
      </c>
      <c r="AO61" s="310">
        <v>5</v>
      </c>
      <c r="AP61" s="311">
        <v>63426</v>
      </c>
      <c r="AQ61" s="323">
        <v>4.5999999999999996</v>
      </c>
      <c r="AR61" s="313">
        <v>0.4</v>
      </c>
    </row>
    <row r="62" spans="1:44" x14ac:dyDescent="0.15">
      <c r="A62" s="243"/>
      <c r="AK62" s="314"/>
      <c r="AL62" s="315" t="s">
        <v>482</v>
      </c>
      <c r="AM62" s="316">
        <v>659788</v>
      </c>
      <c r="AN62" s="317">
        <v>12969</v>
      </c>
      <c r="AO62" s="318">
        <v>-3.3</v>
      </c>
      <c r="AP62" s="319">
        <v>35357</v>
      </c>
      <c r="AQ62" s="320">
        <v>2.6</v>
      </c>
      <c r="AR62" s="321">
        <v>-5.9</v>
      </c>
    </row>
    <row r="63" spans="1:44" x14ac:dyDescent="0.15">
      <c r="A63" s="243"/>
    </row>
    <row r="64" spans="1:44" x14ac:dyDescent="0.15">
      <c r="A64" s="243"/>
    </row>
    <row r="65" spans="1:46" x14ac:dyDescent="0.15">
      <c r="A65" s="243"/>
    </row>
    <row r="66" spans="1:46" x14ac:dyDescent="0.15">
      <c r="A66" s="324"/>
      <c r="B66" s="295"/>
      <c r="C66" s="295"/>
      <c r="D66" s="295"/>
      <c r="E66" s="295"/>
      <c r="F66" s="295"/>
      <c r="G66" s="295"/>
      <c r="H66" s="295"/>
      <c r="I66" s="295"/>
      <c r="J66" s="295"/>
      <c r="K66" s="295"/>
      <c r="L66" s="295"/>
      <c r="M66" s="295"/>
      <c r="N66" s="295"/>
      <c r="O66" s="295"/>
      <c r="P66" s="295"/>
      <c r="Q66" s="295"/>
      <c r="R66" s="295"/>
      <c r="S66" s="295"/>
      <c r="T66" s="295"/>
      <c r="U66" s="295"/>
      <c r="V66" s="295"/>
      <c r="W66" s="295"/>
      <c r="X66" s="295"/>
      <c r="Y66" s="295"/>
      <c r="Z66" s="295"/>
      <c r="AA66" s="295"/>
      <c r="AB66" s="295"/>
      <c r="AC66" s="295"/>
      <c r="AD66" s="295"/>
      <c r="AE66" s="295"/>
      <c r="AF66" s="295"/>
      <c r="AG66" s="295"/>
      <c r="AH66" s="295"/>
      <c r="AI66" s="295"/>
      <c r="AJ66" s="295"/>
      <c r="AK66" s="295"/>
      <c r="AL66" s="295"/>
      <c r="AM66" s="295"/>
      <c r="AN66" s="295"/>
      <c r="AO66" s="295"/>
      <c r="AP66" s="295"/>
      <c r="AQ66" s="295"/>
      <c r="AR66" s="295"/>
      <c r="AS66" s="325"/>
    </row>
    <row r="67" spans="1:46" ht="13.5" hidden="1" customHeight="1" x14ac:dyDescent="0.15">
      <c r="AS67" s="239"/>
      <c r="AT67" s="239"/>
    </row>
    <row r="70" spans="1:46" hidden="1" x14ac:dyDescent="0.15"/>
    <row r="71" spans="1:46" hidden="1" x14ac:dyDescent="0.15"/>
    <row r="72" spans="1:46" hidden="1" x14ac:dyDescent="0.15"/>
    <row r="73" spans="1:46" hidden="1" x14ac:dyDescent="0.15"/>
  </sheetData>
  <sheetProtection algorithmName="SHA-512" hashValue="xTIgBQ6rw2yNzqAU8p/35Bfps95YOoG3ezGOukc6/vxewbA4wDN97GntCf8tmQt4PzEDITghSwbuYcLdWNHlag==" saltValue="/xa7FbiquUTORi8ezKsI1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38" customWidth="1"/>
    <col min="126" max="16384" width="9" style="237" hidden="1"/>
  </cols>
  <sheetData>
    <row r="1" spans="2:125" ht="13.5" customHeight="1" x14ac:dyDescent="0.15">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237"/>
      <c r="DQ1" s="237"/>
      <c r="DR1" s="237"/>
      <c r="DS1" s="237"/>
      <c r="DT1" s="237"/>
      <c r="DU1" s="237"/>
    </row>
    <row r="2" spans="2:125" x14ac:dyDescent="0.15">
      <c r="B2" s="237"/>
      <c r="DG2" s="237"/>
    </row>
    <row r="3" spans="2:125" x14ac:dyDescent="0.15">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c r="CK3" s="237"/>
      <c r="CL3" s="237"/>
      <c r="CM3" s="237"/>
      <c r="CN3" s="237"/>
      <c r="CO3" s="237"/>
      <c r="CP3" s="237"/>
      <c r="CQ3" s="237"/>
      <c r="CR3" s="237"/>
      <c r="CS3" s="237"/>
      <c r="CT3" s="237"/>
      <c r="CU3" s="237"/>
      <c r="CV3" s="237"/>
      <c r="CW3" s="237"/>
      <c r="CX3" s="237"/>
      <c r="CY3" s="237"/>
      <c r="CZ3" s="237"/>
      <c r="DA3" s="237"/>
      <c r="DB3" s="237"/>
      <c r="DC3" s="237"/>
      <c r="DD3" s="237"/>
      <c r="DE3" s="237"/>
      <c r="DF3" s="237"/>
      <c r="DH3" s="237"/>
      <c r="DI3" s="237"/>
      <c r="DJ3" s="237"/>
      <c r="DK3" s="237"/>
      <c r="DL3" s="237"/>
      <c r="DM3" s="237"/>
      <c r="DN3" s="237"/>
      <c r="DO3" s="237"/>
      <c r="DP3" s="237"/>
      <c r="DQ3" s="237"/>
      <c r="DR3" s="237"/>
      <c r="DS3" s="237"/>
      <c r="DT3" s="237"/>
      <c r="DU3" s="237"/>
    </row>
    <row r="4" spans="2:125" x14ac:dyDescent="0.15"/>
    <row r="5" spans="2:125" x14ac:dyDescent="0.15"/>
    <row r="6" spans="2:125" x14ac:dyDescent="0.15"/>
    <row r="7" spans="2:125" x14ac:dyDescent="0.15"/>
    <row r="8" spans="2:125" x14ac:dyDescent="0.15"/>
    <row r="9" spans="2:125" x14ac:dyDescent="0.15">
      <c r="DU9" s="23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37"/>
    </row>
    <row r="18" spans="125:125" x14ac:dyDescent="0.15"/>
    <row r="19" spans="125:125" x14ac:dyDescent="0.15"/>
    <row r="20" spans="125:125" x14ac:dyDescent="0.15">
      <c r="DU20" s="237"/>
    </row>
    <row r="21" spans="125:125" x14ac:dyDescent="0.15">
      <c r="DU21" s="23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37"/>
    </row>
    <row r="29" spans="125:125" x14ac:dyDescent="0.15"/>
    <row r="30" spans="125:125" x14ac:dyDescent="0.15"/>
    <row r="31" spans="125:125" x14ac:dyDescent="0.15"/>
    <row r="32" spans="125:125" x14ac:dyDescent="0.15"/>
    <row r="33" spans="2:125" x14ac:dyDescent="0.15">
      <c r="B33" s="237"/>
      <c r="G33" s="237"/>
      <c r="I33" s="237"/>
    </row>
    <row r="34" spans="2:125" x14ac:dyDescent="0.15">
      <c r="C34" s="237"/>
      <c r="P34" s="237"/>
      <c r="DE34" s="237"/>
      <c r="DH34" s="237"/>
    </row>
    <row r="35" spans="2:125" x14ac:dyDescent="0.15">
      <c r="D35" s="237"/>
      <c r="E35" s="237"/>
      <c r="DG35" s="237"/>
      <c r="DJ35" s="237"/>
      <c r="DP35" s="237"/>
      <c r="DQ35" s="237"/>
      <c r="DR35" s="237"/>
      <c r="DS35" s="237"/>
      <c r="DT35" s="237"/>
      <c r="DU35" s="237"/>
    </row>
    <row r="36" spans="2:125" x14ac:dyDescent="0.15">
      <c r="F36" s="237"/>
      <c r="H36" s="237"/>
      <c r="J36" s="237"/>
      <c r="K36" s="237"/>
      <c r="L36" s="237"/>
      <c r="M36" s="237"/>
      <c r="N36" s="237"/>
      <c r="O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7"/>
      <c r="BQ36" s="237"/>
      <c r="BR36" s="237"/>
      <c r="BS36" s="237"/>
      <c r="BT36" s="237"/>
      <c r="BU36" s="237"/>
      <c r="BV36" s="237"/>
      <c r="BW36" s="237"/>
      <c r="BX36" s="237"/>
      <c r="BY36" s="237"/>
      <c r="BZ36" s="237"/>
      <c r="CA36" s="237"/>
      <c r="CB36" s="237"/>
      <c r="CC36" s="237"/>
      <c r="CD36" s="237"/>
      <c r="CE36" s="237"/>
      <c r="CF36" s="237"/>
      <c r="CG36" s="237"/>
      <c r="CH36" s="237"/>
      <c r="CI36" s="237"/>
      <c r="CJ36" s="237"/>
      <c r="CK36" s="237"/>
      <c r="CL36" s="237"/>
      <c r="CM36" s="237"/>
      <c r="CN36" s="237"/>
      <c r="CO36" s="237"/>
      <c r="CP36" s="237"/>
      <c r="CQ36" s="237"/>
      <c r="CR36" s="237"/>
      <c r="CS36" s="237"/>
      <c r="CT36" s="237"/>
      <c r="CU36" s="237"/>
      <c r="CV36" s="237"/>
      <c r="CW36" s="237"/>
      <c r="CX36" s="237"/>
      <c r="CY36" s="237"/>
      <c r="CZ36" s="237"/>
      <c r="DA36" s="237"/>
      <c r="DB36" s="237"/>
      <c r="DC36" s="237"/>
      <c r="DD36" s="237"/>
      <c r="DF36" s="237"/>
      <c r="DI36" s="237"/>
      <c r="DK36" s="237"/>
      <c r="DL36" s="237"/>
      <c r="DM36" s="237"/>
      <c r="DN36" s="237"/>
      <c r="DO36" s="237"/>
      <c r="DP36" s="237"/>
      <c r="DQ36" s="237"/>
      <c r="DR36" s="237"/>
      <c r="DS36" s="237"/>
      <c r="DT36" s="237"/>
      <c r="DU36" s="237"/>
    </row>
    <row r="37" spans="2:125" x14ac:dyDescent="0.15">
      <c r="DU37" s="237"/>
    </row>
    <row r="38" spans="2:125" x14ac:dyDescent="0.15">
      <c r="DT38" s="237"/>
      <c r="DU38" s="237"/>
    </row>
    <row r="39" spans="2:125" x14ac:dyDescent="0.15"/>
    <row r="40" spans="2:125" x14ac:dyDescent="0.15">
      <c r="DH40" s="237"/>
    </row>
    <row r="41" spans="2:125" x14ac:dyDescent="0.15">
      <c r="DE41" s="237"/>
    </row>
    <row r="42" spans="2:125" x14ac:dyDescent="0.15">
      <c r="DG42" s="237"/>
      <c r="DJ42" s="237"/>
    </row>
    <row r="43" spans="2:125" x14ac:dyDescent="0.15">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237"/>
      <c r="BL43" s="237"/>
      <c r="BM43" s="237"/>
      <c r="BN43" s="237"/>
      <c r="BO43" s="237"/>
      <c r="BP43" s="237"/>
      <c r="BQ43" s="237"/>
      <c r="BR43" s="237"/>
      <c r="BS43" s="237"/>
      <c r="BT43" s="237"/>
      <c r="BU43" s="237"/>
      <c r="BV43" s="237"/>
      <c r="BW43" s="237"/>
      <c r="BX43" s="237"/>
      <c r="BY43" s="237"/>
      <c r="BZ43" s="237"/>
      <c r="CA43" s="237"/>
      <c r="CB43" s="237"/>
      <c r="CC43" s="237"/>
      <c r="CD43" s="237"/>
      <c r="CE43" s="237"/>
      <c r="CF43" s="237"/>
      <c r="CG43" s="237"/>
      <c r="CH43" s="237"/>
      <c r="CI43" s="237"/>
      <c r="CJ43" s="237"/>
      <c r="CK43" s="237"/>
      <c r="CL43" s="237"/>
      <c r="CM43" s="237"/>
      <c r="CN43" s="237"/>
      <c r="CO43" s="237"/>
      <c r="CP43" s="237"/>
      <c r="CQ43" s="237"/>
      <c r="CR43" s="237"/>
      <c r="CS43" s="237"/>
      <c r="CT43" s="237"/>
      <c r="CU43" s="237"/>
      <c r="CV43" s="237"/>
      <c r="CW43" s="237"/>
      <c r="CX43" s="237"/>
      <c r="CY43" s="237"/>
      <c r="CZ43" s="237"/>
      <c r="DA43" s="237"/>
      <c r="DB43" s="237"/>
      <c r="DC43" s="237"/>
      <c r="DD43" s="237"/>
      <c r="DF43" s="237"/>
      <c r="DI43" s="237"/>
      <c r="DK43" s="237"/>
      <c r="DL43" s="237"/>
      <c r="DM43" s="237"/>
      <c r="DN43" s="237"/>
      <c r="DO43" s="237"/>
      <c r="DP43" s="237"/>
      <c r="DQ43" s="237"/>
      <c r="DR43" s="237"/>
      <c r="DS43" s="237"/>
      <c r="DT43" s="237"/>
      <c r="DU43" s="237"/>
    </row>
    <row r="44" spans="2:125" x14ac:dyDescent="0.15">
      <c r="DU44" s="237"/>
    </row>
    <row r="45" spans="2:125" x14ac:dyDescent="0.15"/>
    <row r="46" spans="2:125" x14ac:dyDescent="0.15"/>
    <row r="47" spans="2:125" x14ac:dyDescent="0.15"/>
    <row r="48" spans="2:125" x14ac:dyDescent="0.15">
      <c r="DT48" s="237"/>
      <c r="DU48" s="237"/>
    </row>
    <row r="49" spans="120:125" x14ac:dyDescent="0.15">
      <c r="DU49" s="237"/>
    </row>
    <row r="50" spans="120:125" x14ac:dyDescent="0.15">
      <c r="DU50" s="237"/>
    </row>
    <row r="51" spans="120:125" x14ac:dyDescent="0.15">
      <c r="DP51" s="237"/>
      <c r="DQ51" s="237"/>
      <c r="DR51" s="237"/>
      <c r="DS51" s="237"/>
      <c r="DT51" s="237"/>
      <c r="DU51" s="237"/>
    </row>
    <row r="52" spans="120:125" x14ac:dyDescent="0.15"/>
    <row r="53" spans="120:125" x14ac:dyDescent="0.15"/>
    <row r="54" spans="120:125" x14ac:dyDescent="0.15">
      <c r="DU54" s="237"/>
    </row>
    <row r="55" spans="120:125" x14ac:dyDescent="0.15"/>
    <row r="56" spans="120:125" x14ac:dyDescent="0.15"/>
    <row r="57" spans="120:125" x14ac:dyDescent="0.15"/>
    <row r="58" spans="120:125" x14ac:dyDescent="0.15">
      <c r="DU58" s="237"/>
    </row>
    <row r="59" spans="120:125" x14ac:dyDescent="0.15"/>
    <row r="60" spans="120:125" x14ac:dyDescent="0.15"/>
    <row r="61" spans="120:125" x14ac:dyDescent="0.15"/>
    <row r="62" spans="120:125" x14ac:dyDescent="0.15"/>
    <row r="63" spans="120:125" x14ac:dyDescent="0.15">
      <c r="DU63" s="237"/>
    </row>
    <row r="64" spans="120:125" x14ac:dyDescent="0.15">
      <c r="DT64" s="237"/>
      <c r="DU64" s="237"/>
    </row>
    <row r="65" spans="123:125" x14ac:dyDescent="0.15"/>
    <row r="66" spans="123:125" x14ac:dyDescent="0.15"/>
    <row r="67" spans="123:125" x14ac:dyDescent="0.15"/>
    <row r="68" spans="123:125" x14ac:dyDescent="0.15"/>
    <row r="69" spans="123:125" x14ac:dyDescent="0.15">
      <c r="DS69" s="237"/>
      <c r="DT69" s="237"/>
      <c r="DU69" s="23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37"/>
    </row>
    <row r="83" spans="116:125" x14ac:dyDescent="0.15">
      <c r="DM83" s="237"/>
      <c r="DN83" s="237"/>
      <c r="DO83" s="237"/>
      <c r="DP83" s="237"/>
      <c r="DQ83" s="237"/>
      <c r="DR83" s="237"/>
      <c r="DS83" s="237"/>
      <c r="DT83" s="237"/>
      <c r="DU83" s="237"/>
    </row>
    <row r="84" spans="116:125" x14ac:dyDescent="0.15"/>
    <row r="85" spans="116:125" x14ac:dyDescent="0.15"/>
    <row r="86" spans="116:125" x14ac:dyDescent="0.15"/>
    <row r="87" spans="116:125" x14ac:dyDescent="0.15"/>
    <row r="88" spans="116:125" x14ac:dyDescent="0.15">
      <c r="DU88" s="23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37"/>
      <c r="DT94" s="237"/>
      <c r="DU94" s="237"/>
    </row>
    <row r="95" spans="116:125" ht="13.5" customHeight="1" x14ac:dyDescent="0.15">
      <c r="DU95" s="23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37"/>
    </row>
    <row r="102" spans="124:125" ht="13.5" customHeight="1" x14ac:dyDescent="0.15"/>
    <row r="103" spans="124:125" ht="13.5" customHeight="1" x14ac:dyDescent="0.15"/>
    <row r="104" spans="124:125" ht="13.5" customHeight="1" x14ac:dyDescent="0.15">
      <c r="DT104" s="237"/>
      <c r="DU104" s="23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37" t="s">
        <v>489</v>
      </c>
    </row>
    <row r="121" spans="125:125" ht="13.5" hidden="1" customHeight="1" x14ac:dyDescent="0.15">
      <c r="DU121" s="237"/>
    </row>
  </sheetData>
  <sheetProtection algorithmName="SHA-512" hashValue="o5rMzIeSzxgnCplE/A1/4tZV5+oF1w1S7HZuB2ZBzMJyeKZ6Sqdr/291+iAsk5sKH482+wb79d7Lto5V5wX59g==" saltValue="7i02mQWIo/j2Fdlb3ga41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38" customWidth="1"/>
    <col min="126" max="142" width="0" style="237" hidden="1" customWidth="1"/>
    <col min="143" max="16384" width="9" style="237" hidden="1"/>
  </cols>
  <sheetData>
    <row r="1" spans="1:125" ht="13.5" customHeight="1" x14ac:dyDescent="0.15">
      <c r="A1" s="237"/>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237"/>
      <c r="DQ1" s="237"/>
      <c r="DR1" s="237"/>
      <c r="DS1" s="237"/>
      <c r="DT1" s="237"/>
      <c r="DU1" s="237"/>
    </row>
    <row r="2" spans="1:125" x14ac:dyDescent="0.15">
      <c r="B2" s="237"/>
      <c r="T2" s="237"/>
    </row>
    <row r="3" spans="1:125" x14ac:dyDescent="0.15">
      <c r="C3" s="237"/>
      <c r="D3" s="237"/>
      <c r="E3" s="237"/>
      <c r="F3" s="237"/>
      <c r="G3" s="237"/>
      <c r="H3" s="237"/>
      <c r="I3" s="237"/>
      <c r="J3" s="237"/>
      <c r="K3" s="237"/>
      <c r="L3" s="237"/>
      <c r="M3" s="237"/>
      <c r="N3" s="237"/>
      <c r="O3" s="237"/>
      <c r="P3" s="237"/>
      <c r="Q3" s="237"/>
      <c r="R3" s="237"/>
      <c r="S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c r="CK3" s="237"/>
      <c r="CL3" s="237"/>
      <c r="CM3" s="237"/>
      <c r="CN3" s="237"/>
      <c r="CO3" s="237"/>
      <c r="CP3" s="237"/>
      <c r="CQ3" s="237"/>
      <c r="CR3" s="237"/>
      <c r="CS3" s="237"/>
      <c r="CT3" s="237"/>
      <c r="CU3" s="237"/>
      <c r="CV3" s="237"/>
      <c r="CW3" s="237"/>
      <c r="CX3" s="237"/>
      <c r="CY3" s="237"/>
      <c r="CZ3" s="237"/>
      <c r="DA3" s="237"/>
      <c r="DB3" s="237"/>
      <c r="DC3" s="237"/>
      <c r="DD3" s="237"/>
      <c r="DE3" s="237"/>
      <c r="DF3" s="237"/>
      <c r="DG3" s="237"/>
      <c r="DH3" s="237"/>
      <c r="DI3" s="237"/>
      <c r="DJ3" s="237"/>
      <c r="DK3" s="237"/>
      <c r="DL3" s="237"/>
      <c r="DM3" s="237"/>
      <c r="DN3" s="237"/>
      <c r="DO3" s="237"/>
      <c r="DP3" s="237"/>
      <c r="DQ3" s="237"/>
      <c r="DR3" s="237"/>
      <c r="DS3" s="237"/>
      <c r="DT3" s="237"/>
      <c r="DU3" s="23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37"/>
      <c r="G33" s="237"/>
      <c r="I33" s="237"/>
    </row>
    <row r="34" spans="2:125" x14ac:dyDescent="0.15">
      <c r="C34" s="237"/>
      <c r="P34" s="237"/>
      <c r="R34" s="237"/>
      <c r="U34" s="237"/>
    </row>
    <row r="35" spans="2:125" x14ac:dyDescent="0.15">
      <c r="D35" s="237"/>
      <c r="E35" s="237"/>
      <c r="T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7"/>
      <c r="BQ35" s="237"/>
      <c r="BR35" s="237"/>
      <c r="BS35" s="237"/>
      <c r="BT35" s="237"/>
      <c r="BU35" s="237"/>
      <c r="BV35" s="237"/>
      <c r="BW35" s="237"/>
      <c r="BX35" s="237"/>
      <c r="BY35" s="237"/>
      <c r="BZ35" s="237"/>
      <c r="CA35" s="237"/>
      <c r="CB35" s="237"/>
      <c r="CC35" s="237"/>
      <c r="CD35" s="237"/>
      <c r="CE35" s="237"/>
      <c r="CF35" s="237"/>
      <c r="CG35" s="237"/>
      <c r="CH35" s="237"/>
      <c r="CI35" s="237"/>
      <c r="CJ35" s="237"/>
      <c r="CK35" s="237"/>
      <c r="CL35" s="237"/>
      <c r="CM35" s="237"/>
      <c r="CN35" s="237"/>
      <c r="CO35" s="237"/>
      <c r="CP35" s="237"/>
      <c r="CQ35" s="237"/>
      <c r="CR35" s="237"/>
      <c r="CS35" s="237"/>
      <c r="CT35" s="237"/>
      <c r="CU35" s="237"/>
      <c r="CV35" s="237"/>
      <c r="CW35" s="237"/>
      <c r="CX35" s="237"/>
      <c r="CY35" s="237"/>
      <c r="CZ35" s="237"/>
      <c r="DA35" s="237"/>
      <c r="DB35" s="237"/>
      <c r="DC35" s="237"/>
      <c r="DD35" s="237"/>
      <c r="DE35" s="237"/>
      <c r="DF35" s="237"/>
      <c r="DG35" s="237"/>
      <c r="DH35" s="237"/>
      <c r="DI35" s="237"/>
      <c r="DJ35" s="237"/>
      <c r="DK35" s="237"/>
      <c r="DL35" s="237"/>
      <c r="DM35" s="237"/>
      <c r="DN35" s="237"/>
      <c r="DO35" s="237"/>
      <c r="DP35" s="237"/>
      <c r="DQ35" s="237"/>
      <c r="DR35" s="237"/>
      <c r="DS35" s="237"/>
      <c r="DT35" s="237"/>
      <c r="DU35" s="237"/>
    </row>
    <row r="36" spans="2:125" x14ac:dyDescent="0.15">
      <c r="F36" s="237"/>
      <c r="H36" s="237"/>
      <c r="J36" s="237"/>
      <c r="K36" s="237"/>
      <c r="L36" s="237"/>
      <c r="M36" s="237"/>
      <c r="N36" s="237"/>
      <c r="O36" s="237"/>
      <c r="Q36" s="237"/>
      <c r="S36" s="237"/>
      <c r="V36" s="237"/>
    </row>
    <row r="37" spans="2:125" x14ac:dyDescent="0.15"/>
    <row r="38" spans="2:125" x14ac:dyDescent="0.15"/>
    <row r="39" spans="2:125" x14ac:dyDescent="0.15"/>
    <row r="40" spans="2:125" x14ac:dyDescent="0.15">
      <c r="U40" s="237"/>
    </row>
    <row r="41" spans="2:125" x14ac:dyDescent="0.15">
      <c r="R41" s="237"/>
    </row>
    <row r="42" spans="2:125" x14ac:dyDescent="0.15">
      <c r="T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7"/>
      <c r="BQ42" s="237"/>
      <c r="BR42" s="237"/>
      <c r="BS42" s="237"/>
      <c r="BT42" s="237"/>
      <c r="BU42" s="237"/>
      <c r="BV42" s="237"/>
      <c r="BW42" s="237"/>
      <c r="BX42" s="237"/>
      <c r="BY42" s="237"/>
      <c r="BZ42" s="237"/>
      <c r="CA42" s="237"/>
      <c r="CB42" s="237"/>
      <c r="CC42" s="237"/>
      <c r="CD42" s="237"/>
      <c r="CE42" s="237"/>
      <c r="CF42" s="237"/>
      <c r="CG42" s="237"/>
      <c r="CH42" s="237"/>
      <c r="CI42" s="237"/>
      <c r="CJ42" s="237"/>
      <c r="CK42" s="237"/>
      <c r="CL42" s="237"/>
      <c r="CM42" s="237"/>
      <c r="CN42" s="237"/>
      <c r="CO42" s="237"/>
      <c r="CP42" s="237"/>
      <c r="CQ42" s="237"/>
      <c r="CR42" s="237"/>
      <c r="CS42" s="237"/>
      <c r="CT42" s="237"/>
      <c r="CU42" s="237"/>
      <c r="CV42" s="237"/>
      <c r="CW42" s="237"/>
      <c r="CX42" s="237"/>
      <c r="CY42" s="237"/>
      <c r="CZ42" s="237"/>
      <c r="DA42" s="237"/>
      <c r="DB42" s="237"/>
      <c r="DC42" s="237"/>
      <c r="DD42" s="237"/>
      <c r="DE42" s="237"/>
      <c r="DF42" s="237"/>
      <c r="DG42" s="237"/>
      <c r="DH42" s="237"/>
      <c r="DI42" s="237"/>
      <c r="DJ42" s="237"/>
      <c r="DK42" s="237"/>
      <c r="DL42" s="237"/>
      <c r="DM42" s="237"/>
      <c r="DN42" s="237"/>
      <c r="DO42" s="237"/>
      <c r="DP42" s="237"/>
      <c r="DQ42" s="237"/>
      <c r="DR42" s="237"/>
      <c r="DS42" s="237"/>
      <c r="DT42" s="237"/>
      <c r="DU42" s="237"/>
    </row>
    <row r="43" spans="2:125" x14ac:dyDescent="0.15">
      <c r="Q43" s="237"/>
      <c r="S43" s="237"/>
      <c r="V43" s="23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38" t="s">
        <v>490</v>
      </c>
    </row>
  </sheetData>
  <sheetProtection algorithmName="SHA-512" hashValue="M/50Z3M4esAeQ/FC6CMC6jL64nbFOw1M9Fuy+t92OGSchsHG6I54199vPIcoeeCGNufBex5OcwVA9ghBI6ydCQ==" saltValue="HiG/GoJ+KlAPWs+x7plS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491</v>
      </c>
      <c r="G46" s="8" t="s">
        <v>492</v>
      </c>
      <c r="H46" s="8" t="s">
        <v>493</v>
      </c>
      <c r="I46" s="8" t="s">
        <v>494</v>
      </c>
      <c r="J46" s="9" t="s">
        <v>495</v>
      </c>
    </row>
    <row r="47" spans="2:10" ht="57.75" customHeight="1" x14ac:dyDescent="0.15">
      <c r="B47" s="10"/>
      <c r="C47" s="1148" t="s">
        <v>3</v>
      </c>
      <c r="D47" s="1148"/>
      <c r="E47" s="1149"/>
      <c r="F47" s="11">
        <v>16.77</v>
      </c>
      <c r="G47" s="12">
        <v>14.01</v>
      </c>
      <c r="H47" s="12">
        <v>16.899999999999999</v>
      </c>
      <c r="I47" s="12">
        <v>18.170000000000002</v>
      </c>
      <c r="J47" s="13">
        <v>21.08</v>
      </c>
    </row>
    <row r="48" spans="2:10" ht="57.75" customHeight="1" x14ac:dyDescent="0.15">
      <c r="B48" s="14"/>
      <c r="C48" s="1150" t="s">
        <v>4</v>
      </c>
      <c r="D48" s="1150"/>
      <c r="E48" s="1151"/>
      <c r="F48" s="15">
        <v>4.79</v>
      </c>
      <c r="G48" s="16">
        <v>5.57</v>
      </c>
      <c r="H48" s="16">
        <v>6.24</v>
      </c>
      <c r="I48" s="16">
        <v>5.91</v>
      </c>
      <c r="J48" s="17">
        <v>6.91</v>
      </c>
    </row>
    <row r="49" spans="2:10" ht="57.75" customHeight="1" thickBot="1" x14ac:dyDescent="0.2">
      <c r="B49" s="18"/>
      <c r="C49" s="1152" t="s">
        <v>5</v>
      </c>
      <c r="D49" s="1152"/>
      <c r="E49" s="1153"/>
      <c r="F49" s="19">
        <v>2.7</v>
      </c>
      <c r="G49" s="20">
        <v>2.2200000000000002</v>
      </c>
      <c r="H49" s="20">
        <v>3.5</v>
      </c>
      <c r="I49" s="20">
        <v>1.55</v>
      </c>
      <c r="J49" s="21">
        <v>5.15</v>
      </c>
    </row>
    <row r="50" spans="2:10" x14ac:dyDescent="0.15"/>
  </sheetData>
  <sheetProtection algorithmName="SHA-512" hashValue="72FPvTJDK+bIQl2bx2Tkv5muzDK9x1U8zO2H29vLK0jBllFr5+57dMk/A88tFj2NZDed1JrNyAQGp0soRiXcSQ==" saltValue="8mr6RcFgfyjTvFrLUzYz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2023-03-09T07:59:34Z</cp:lastPrinted>
  <dcterms:created xsi:type="dcterms:W3CDTF">2023-02-20T06:47:42Z</dcterms:created>
  <dcterms:modified xsi:type="dcterms:W3CDTF">2023-11-07T05:40:11Z</dcterms:modified>
  <cp:category/>
</cp:coreProperties>
</file>