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Y:\【通年】公会計\【R5】公会計\M_調査・通知・依頼・やり取り\M03_県→財政課\20230928【山口県市町課】（再出力完了のご連絡）令和３年度財政状況資料集の\04_作業\"/>
    </mc:Choice>
  </mc:AlternateContent>
  <xr:revisionPtr revIDLastSave="0" documentId="13_ncr:1_{D6699E18-A8A1-4381-995E-791D7E3F15DA}" xr6:coauthVersionLast="45" xr6:coauthVersionMax="45" xr10:uidLastSave="{00000000-0000-0000-0000-000000000000}"/>
  <bookViews>
    <workbookView xWindow="180" yWindow="855" windowWidth="18840" windowHeight="13650" tabRatio="60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C38" i="10"/>
  <c r="BE37" i="10"/>
  <c r="C37" i="10"/>
  <c r="BE36" i="10"/>
  <c r="C36"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c r="BE35" i="10" s="1"/>
  <c r="BW34" i="10" l="1"/>
  <c r="BW35" i="10" s="1"/>
  <c r="BW36" i="10" s="1"/>
  <c r="BW37" i="10" s="1"/>
  <c r="BW38" i="10" s="1"/>
  <c r="BW39" i="10" s="1"/>
  <c r="BW40" i="10" s="1"/>
  <c r="BW41" i="10" s="1"/>
  <c r="BW42" i="10" s="1"/>
  <c r="BW43"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<sst xmlns="http://schemas.openxmlformats.org/spreadsheetml/2006/main" count="1145" uniqueCount="630">
  <si>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</si>
  <si>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</si>
  <si>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</si>
  <si>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</si>
  <si>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</si>
  <si>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</si>
  <si>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</si>
  <si>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</si>
  <si>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</si>
  <si>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</si>
  <si>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</si>
  <si>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</si>
  <si>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</si>
  <si>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</si>
  <si>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</si>
  <si>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</si>
  <si>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</si>
  <si>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</si>
  <si>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</si>
  <si>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</si>
  <si>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</si>
  <si>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</si>
  <si>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</si>
  <si>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</si>
  <si>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</si>
  <si>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</si>
  <si>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</si>
  <si>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</si>
  <si>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</si>
  <si>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</si>
  <si>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</si>
  <si>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</si>
  <si>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</si>
  <si>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</si>
  <si>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</si>
  <si>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</si>
  <si>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</si>
  <si>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</si>
  <si>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</si>
  <si>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</si>
  <si>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</si>
  <si>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</si>
  <si>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</si>
  <si>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</si>
  <si>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</si>
  <si>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</si>
  <si>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</si>
  <si>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</si>
  <si>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</si>
  <si>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</si>
  <si>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</si>
  <si>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</si>
  <si>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</si>
  <si>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</si>
  <si>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</si>
  <si>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</si>
  <si>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</si>
  <si>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</si>
  <si>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</si>
  <si>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</si>
  <si>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</si>
  <si>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</si>
  <si>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</si>
  <si>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</si>
  <si>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</si>
  <si>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</si>
  <si>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</si>
  <si>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</si>
  <si>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</si>
  <si>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</si>
  <si>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</si>
  <si>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</si>
  <si>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</si>
  <si>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</si>
  <si>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</si>
  <si>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</si>
  <si>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</si>
  <si>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</si>
  <si>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</si>
  <si>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</si>
  <si>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</si>
  <si>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</si>
  <si>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</si>
  <si>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</si>
  <si>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</si>
  <si>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</si>
  <si>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</si>
  <si>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</si>
  <si>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</si>
  <si>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</si>
  <si>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</si>
  <si>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</si>
  <si>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</si>
  <si>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</si>
  <si>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</si>
  <si>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</si>
  <si>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</si>
  <si>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</si>
  <si>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</si>
  <si>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</si>
  <si>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</si>
  <si>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</si>
  <si>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</si>
  <si>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</si>
  <si>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</si>
  <si>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</si>
  <si>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</si>
  <si>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</si>
  <si>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</si>
  <si>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</si>
  <si>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</si>
  <si>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</si>
  <si>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</si>
  <si>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</si>
  <si>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</si>
  <si>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</si>
  <si>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</si>
  <si>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</si>
  <si>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</si>
  <si>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</si>
  <si>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</si>
  <si>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</si>
  <si>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</si>
  <si>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</si>
  <si>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</si>
  <si>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</si>
  <si>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</si>
  <si>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</si>
  <si>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</si>
  <si>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</si>
  <si>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</si>
  <si>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</si>
  <si>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</si>
  <si>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</si>
  <si>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</si>
  <si>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</si>
  <si>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</si>
  <si>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</si>
  <si>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</si>
  <si>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</si>
  <si>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</si>
  <si>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</si>
  <si>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</si>
  <si>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</si>
  <si>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</si>
  <si>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</si>
  <si>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</si>
  <si>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</si>
  <si>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</si>
  <si>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</si>
  <si>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</si>
  <si>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</si>
  <si>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</si>
  <si>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</si>
  <si>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</si>
  <si>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</si>
  <si>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</si>
  <si>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</si>
  <si>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</si>
  <si>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</si>
  <si>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</si>
  <si>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</si>
  <si>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</si>
  <si>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</si>
  <si>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</si>
  <si>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</si>
  <si>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</si>
  <si>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</si>
  <si>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</si>
  <si>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</si>
  <si>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</si>
  <si>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</si>
  <si>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</si>
  <si>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</si>
  <si>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</si>
  <si>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</si>
  <si>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</si>
  <si>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</si>
  <si>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</si>
  <si>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</si>
  <si>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</si>
  <si>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</si>
  <si>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</si>
  <si>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</si>
  <si>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</si>
  <si>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</si>
  <si>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</si>
  <si>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</si>
  <si>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</si>
  <si>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</si>
  <si>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</si>
  <si>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</si>
  <si>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</si>
  <si>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</si>
  <si>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</si>
  <si>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</si>
  <si>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</si>
  <si>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</si>
  <si>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</si>
  <si>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</si>
  <si>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</si>
  <si>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</si>
  <si>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</si>
  <si>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</si>
  <si>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</si>
  <si>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</si>
  <si>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</si>
  <si>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</si>
  <si>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</si>
  <si>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</si>
  <si>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</si>
  <si>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</si>
  <si>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山口県周南市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</si>
  <si>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</si>
  <si>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</si>
  <si>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</si>
  <si>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</si>
  <si>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</si>
  <si>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</si>
  <si>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</si>
  <si>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</si>
  <si>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</si>
  <si>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</si>
  <si>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</si>
  <si>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</si>
  <si>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</si>
  <si>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</si>
  <si>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</si>
  <si>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</si>
  <si>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</si>
  <si>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</si>
  <si>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</si>
  <si>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</si>
  <si>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</si>
  <si>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</si>
  <si>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</si>
  <si>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</si>
  <si>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</si>
  <si>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</si>
  <si>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</si>
  <si>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</si>
  <si>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</si>
  <si>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</si>
  <si>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</si>
  <si>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</si>
  <si>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</si>
  <si>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</si>
  <si>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</si>
  <si>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</si>
  <si>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</si>
  <si>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</si>
  <si>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</si>
  <si>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</si>
  <si>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</si>
  <si>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</si>
  <si>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</si>
  <si>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</si>
  <si>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</si>
  <si>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</si>
  <si>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</si>
  <si>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</si>
  <si>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</si>
  <si>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</si>
  <si>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</si>
  <si>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</si>
  <si>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</si>
  <si>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</si>
  <si>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</si>
  <si>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</si>
  <si>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</si>
  <si>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</si>
  <si>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</si>
  <si>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</si>
  <si>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</si>
  <si>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</si>
  <si>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</si>
  <si>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</si>
  <si>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</si>
  <si>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</si>
  <si>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</si>
  <si>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</si>
  <si>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</si>
  <si>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</si>
  <si>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</si>
  <si>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</si>
  <si>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</si>
  <si>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</si>
  <si>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</si>
  <si>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</si>
  <si>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</si>
  <si>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</si>
  <si>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</si>
  <si>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</si>
  <si>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</si>
  <si>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</si>
  <si>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</si>
  <si>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</si>
  <si>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</si>
  <si>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</si>
  <si>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</si>
  <si>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</si>
  <si>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</si>
  <si>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</si>
  <si>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</si>
  <si>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</si>
  <si>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</si>
  <si>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</si>
  <si>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</si>
  <si>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</si>
  <si>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</si>
  <si>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</si>
  <si>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</si>
  <si>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</si>
  <si>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</si>
  <si>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</si>
  <si>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</si>
  <si>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</si>
  <si>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</si>
  <si>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</si>
  <si>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</si>
  <si>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</si>
  <si>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</si>
  <si>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</si>
  <si>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</si>
  <si>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</si>
  <si>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</si>
  <si>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</si>
  <si>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</si>
  <si>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</si>
  <si>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</si>
  <si>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</si>
  <si>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</si>
  <si>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</si>
  <si>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</si>
  <si>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</si>
  <si>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</si>
  <si>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</si>
  <si>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</si>
  <si>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</si>
  <si>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</si>
  <si>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</si>
  <si>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</si>
  <si>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</si>
  <si>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</si>
  <si>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</si>
  <si>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</si>
  <si>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</si>
  <si>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</si>
  <si>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</si>
  <si>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</si>
  <si>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</si>
  <si>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</si>
  <si>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</si>
  <si>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</si>
  <si>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</si>
  <si>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</si>
  <si>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</si>
  <si>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</si>
  <si>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</si>
  <si>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</si>
  <si>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</si>
  <si>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</si>
  <si>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</si>
  <si>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</si>
  <si>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</si>
  <si>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</si>
  <si>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山口県周南市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</si>
  <si>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</si>
  <si>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</si>
  <si>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</si>
  <si>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</si>
  <si>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</si>
  <si>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</si>
  <si>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</si>
  <si>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</si>
  <si>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</si>
  <si>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</si>
  <si>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</si>
  <si>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</si>
  <si>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</si>
  <si>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</si>
  <si>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</si>
  <si>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</si>
  <si>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</si>
  <si>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</si>
  <si>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</si>
  <si>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</si>
  <si>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</si>
  <si>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</si>
  <si>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</si>
  <si>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</si>
  <si>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</si>
  <si>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</si>
  <si>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</si>
  <si>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</si>
  <si>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</si>
  <si>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</si>
  <si>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</si>
  <si>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</si>
  <si>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</si>
  <si>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</si>
  <si>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</si>
  <si>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</si>
  <si>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</si>
  <si>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</si>
  <si>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</si>
  <si>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</si>
  <si>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</si>
  <si>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下水道事業会計</t>
    <phoneticPr fontId="5"/>
  </si>
  <si>
    <t>病院事業会計</t>
    <phoneticPr fontId="5"/>
  </si>
  <si>
    <t>介護老人保健施設事業会計</t>
    <phoneticPr fontId="5"/>
  </si>
  <si>
    <t>モーターボート競走事業会計</t>
    <phoneticPr fontId="5"/>
  </si>
  <si>
    <t>法適用企業</t>
    <phoneticPr fontId="5"/>
  </si>
  <si>
    <t>地方卸売市場事業特別会計</t>
    <phoneticPr fontId="5"/>
  </si>
  <si>
    <t>法非適用企業</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</si>
  <si>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</si>
  <si>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</si>
  <si>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</si>
  <si>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</si>
  <si>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</si>
  <si>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</si>
  <si>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</si>
  <si>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</si>
  <si>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</si>
  <si>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</si>
  <si>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</si>
  <si>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</si>
  <si>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</si>
  <si>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</si>
  <si>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</si>
  <si>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</si>
  <si>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</si>
  <si>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</si>
  <si>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</si>
  <si>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</si>
  <si>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</si>
  <si>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</si>
  <si>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</si>
  <si>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</si>
  <si>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</si>
  <si>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</si>
  <si>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</si>
  <si>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</si>
  <si>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</si>
  <si>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</si>
  <si>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</si>
  <si>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</si>
  <si>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</si>
  <si>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</si>
  <si>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</si>
  <si>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</si>
  <si>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</si>
  <si>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</si>
  <si>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</si>
  <si>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</si>
  <si>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</si>
  <si>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</si>
  <si>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</si>
  <si>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</si>
  <si>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</si>
  <si>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</si>
  <si>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</si>
  <si>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</si>
  <si>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</si>
  <si>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</si>
  <si>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</si>
  <si>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</si>
  <si>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</si>
  <si>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</si>
  <si>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</si>
  <si>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</si>
  <si>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</si>
  <si>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</si>
  <si>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</si>
  <si>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</si>
  <si>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</si>
  <si>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</si>
  <si>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介護老人保健施設事業会計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</si>
  <si>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</si>
  <si>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</si>
  <si>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</si>
  <si>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</si>
  <si>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</si>
  <si>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</si>
  <si>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</si>
  <si>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</si>
  <si>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</si>
  <si>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</si>
  <si>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</si>
  <si>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</si>
  <si>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</si>
  <si>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</si>
  <si>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</si>
  <si>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</si>
  <si>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</si>
  <si>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</si>
  <si>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</si>
  <si>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</si>
  <si>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</si>
  <si>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</si>
  <si>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</si>
  <si>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</si>
  <si>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</si>
  <si>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</si>
  <si>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</si>
  <si>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</si>
  <si>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</si>
  <si>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</si>
  <si>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</si>
  <si>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</si>
  <si>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</si>
  <si>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</si>
  <si>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</si>
  <si>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</si>
  <si>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</si>
  <si>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</si>
  <si>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</si>
  <si>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</si>
  <si>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</si>
  <si>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</si>
  <si>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</si>
  <si>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</si>
  <si>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</si>
  <si>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</si>
  <si>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</si>
  <si>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</si>
  <si>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</si>
  <si>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</si>
  <si>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</si>
  <si>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</si>
  <si>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</si>
  <si>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</si>
  <si>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</si>
  <si>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</si>
  <si>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</si>
  <si>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</si>
  <si>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</si>
  <si>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</si>
  <si>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</si>
  <si>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</si>
  <si>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</si>
  <si>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</si>
  <si>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</si>
  <si>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</si>
  <si>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</si>
  <si>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</si>
  <si>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</si>
  <si>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</si>
  <si>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</si>
  <si>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</si>
  <si>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</si>
  <si>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</si>
  <si>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</si>
  <si>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</si>
  <si>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</si>
  <si>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</si>
  <si>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</si>
  <si>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</si>
  <si>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</si>
  <si>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</si>
  <si>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</si>
  <si>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</si>
  <si>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</si>
  <si>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3.38</t>
  </si>
  <si>
    <t>▲ 1.49</t>
  </si>
  <si>
    <t>▲ 0.67</t>
  </si>
  <si>
    <t>▲ 0.71</t>
  </si>
  <si>
    <t>モーターボート競走事業会計</t>
  </si>
  <si>
    <t>一般会計</t>
  </si>
  <si>
    <t>水道事業会計</t>
  </si>
  <si>
    <t>下水道事業会計</t>
  </si>
  <si>
    <t>病院事業会計</t>
  </si>
  <si>
    <t>介護保険特別会計</t>
  </si>
  <si>
    <t>国民健康保険特別会計</t>
  </si>
  <si>
    <t>後期高齢者医療特別会計</t>
  </si>
  <si>
    <t>その他会計（赤字）</t>
  </si>
  <si>
    <t>▲ 0.06</t>
  </si>
  <si>
    <t>その他会計（黒字）</t>
  </si>
  <si>
    <t>（百万円）</t>
    <phoneticPr fontId="5"/>
  </si>
  <si>
    <t>H28末</t>
    <phoneticPr fontId="5"/>
  </si>
  <si>
    <t>H29末</t>
    <phoneticPr fontId="5"/>
  </si>
  <si>
    <t>H30末</t>
    <phoneticPr fontId="5"/>
  </si>
  <si>
    <t>R01末</t>
    <phoneticPr fontId="5"/>
  </si>
  <si>
    <t>R02末</t>
    <phoneticPr fontId="5"/>
  </si>
  <si>
    <t>-</t>
    <phoneticPr fontId="2"/>
  </si>
  <si>
    <t>周南地区福祉施設組合（一般会計）</t>
    <rPh sb="0" eb="2">
      <t>シュウナン</t>
    </rPh>
    <rPh sb="2" eb="4">
      <t>チク</t>
    </rPh>
    <rPh sb="4" eb="6">
      <t>フクシ</t>
    </rPh>
    <rPh sb="6" eb="8">
      <t>シセツ</t>
    </rPh>
    <rPh sb="8" eb="10">
      <t>クミアイ</t>
    </rPh>
    <rPh sb="11" eb="13">
      <t>イッパン</t>
    </rPh>
    <rPh sb="13" eb="15">
      <t>カイケイ</t>
    </rPh>
    <phoneticPr fontId="2"/>
  </si>
  <si>
    <t>玖西環境衛生組合（一般会計)</t>
    <rPh sb="0" eb="1">
      <t>ク</t>
    </rPh>
    <rPh sb="1" eb="2">
      <t>ニシ</t>
    </rPh>
    <rPh sb="2" eb="4">
      <t>カンキョウ</t>
    </rPh>
    <rPh sb="4" eb="6">
      <t>エイセイ</t>
    </rPh>
    <rPh sb="6" eb="8">
      <t>クミアイ</t>
    </rPh>
    <rPh sb="9" eb="11">
      <t>イッパン</t>
    </rPh>
    <rPh sb="11" eb="13">
      <t>カイケイ</t>
    </rPh>
    <phoneticPr fontId="2"/>
  </si>
  <si>
    <t>周南地区衛生施設組合（一般会計）</t>
    <rPh sb="0" eb="2">
      <t>シュウナン</t>
    </rPh>
    <rPh sb="2" eb="4">
      <t>チク</t>
    </rPh>
    <rPh sb="4" eb="6">
      <t>エイセイ</t>
    </rPh>
    <rPh sb="6" eb="8">
      <t>シセツ</t>
    </rPh>
    <rPh sb="8" eb="10">
      <t>クミアイ</t>
    </rPh>
    <rPh sb="11" eb="13">
      <t>イッパン</t>
    </rPh>
    <rPh sb="13" eb="15">
      <t>カイケイ</t>
    </rPh>
    <phoneticPr fontId="2"/>
  </si>
  <si>
    <t>光地区消防組合（一般会計）</t>
    <rPh sb="0" eb="1">
      <t>ヒカリ</t>
    </rPh>
    <rPh sb="1" eb="3">
      <t>チク</t>
    </rPh>
    <rPh sb="3" eb="5">
      <t>ショウボウ</t>
    </rPh>
    <rPh sb="5" eb="7">
      <t>クミアイ</t>
    </rPh>
    <rPh sb="8" eb="10">
      <t>イッパン</t>
    </rPh>
    <rPh sb="10" eb="12">
      <t>カイケイ</t>
    </rPh>
    <phoneticPr fontId="2"/>
  </si>
  <si>
    <t>周陽環境整備組合（一般会計）</t>
    <rPh sb="0" eb="2">
      <t>シュウヨウ</t>
    </rPh>
    <rPh sb="2" eb="4">
      <t>カンキョウ</t>
    </rPh>
    <rPh sb="4" eb="6">
      <t>セイビ</t>
    </rPh>
    <rPh sb="6" eb="8">
      <t>クミアイ</t>
    </rPh>
    <rPh sb="9" eb="11">
      <t>イッパン</t>
    </rPh>
    <rPh sb="11" eb="13">
      <t>カイケイ</t>
    </rPh>
    <phoneticPr fontId="2"/>
  </si>
  <si>
    <t>山口県市町総合事務組合（一般会計）</t>
    <rPh sb="0" eb="2">
      <t>ヤマグチ</t>
    </rPh>
    <rPh sb="2" eb="3">
      <t>ケン</t>
    </rPh>
    <rPh sb="3" eb="4">
      <t>シ</t>
    </rPh>
    <rPh sb="4" eb="5">
      <t>マチ</t>
    </rPh>
    <rPh sb="5" eb="7">
      <t>ソウゴウ</t>
    </rPh>
    <rPh sb="7" eb="9">
      <t>ジム</t>
    </rPh>
    <rPh sb="9" eb="11">
      <t>クミアイ</t>
    </rPh>
    <rPh sb="12" eb="14">
      <t>イッパン</t>
    </rPh>
    <rPh sb="14" eb="16">
      <t>カイケイ</t>
    </rPh>
    <phoneticPr fontId="2"/>
  </si>
  <si>
    <t>山口県市町総合事務組合退職手当（特別会計）</t>
    <rPh sb="0" eb="3">
      <t>ヤマグチケン</t>
    </rPh>
    <rPh sb="3" eb="4">
      <t>シ</t>
    </rPh>
    <rPh sb="4" eb="5">
      <t>マチ</t>
    </rPh>
    <rPh sb="5" eb="7">
      <t>ソウゴウ</t>
    </rPh>
    <rPh sb="7" eb="9">
      <t>ジム</t>
    </rPh>
    <rPh sb="9" eb="11">
      <t>クミアイ</t>
    </rPh>
    <rPh sb="11" eb="13">
      <t>タイショク</t>
    </rPh>
    <rPh sb="13" eb="15">
      <t>テアテ</t>
    </rPh>
    <rPh sb="16" eb="18">
      <t>トクベツ</t>
    </rPh>
    <rPh sb="18" eb="20">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</si>
  <si>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1" eb="14">
      <t>ショウボウダン</t>
    </rPh>
    <rPh sb="14" eb="15">
      <t>イン</t>
    </rPh>
    <rPh sb="15" eb="17">
      <t>ホショウ</t>
    </rPh>
    <rPh sb="17" eb="18">
      <t>ナド</t>
    </rPh>
    <rPh sb="19" eb="21">
      <t>トクベツ</t>
    </rPh>
    <rPh sb="21" eb="23">
      <t>カイケイ</t>
    </rPh>
    <phoneticPr fontId="2"/>
  </si>
  <si>
    <t>山口県市町総合事務組合非常勤職員公務災害補償（特別会計）</t>
    <rPh sb="0" eb="3">
      <t>ヤマグチケン</t>
    </rPh>
    <rPh sb="3" eb="4">
      <t>シ</t>
    </rPh>
    <rPh sb="4" eb="5">
      <t>マチ</t>
    </rPh>
    <rPh sb="5" eb="7">
      <t>ソウゴウ</t>
    </rPh>
    <rPh sb="7" eb="9">
      <t>ジム</t>
    </rPh>
    <rPh sb="9" eb="11">
      <t>クミアイ</t>
    </rPh>
    <rPh sb="11" eb="14">
      <t>ヒジョウキン</t>
    </rPh>
    <rPh sb="14" eb="16">
      <t>ショクイン</t>
    </rPh>
    <rPh sb="16" eb="18">
      <t>コウム</t>
    </rPh>
    <rPh sb="18" eb="20">
      <t>サイガイ</t>
    </rPh>
    <rPh sb="20" eb="22">
      <t>ホショウ</t>
    </rPh>
    <rPh sb="23" eb="25">
      <t>トクベツ</t>
    </rPh>
    <rPh sb="25" eb="27">
      <t>カイケイ</t>
    </rPh>
    <phoneticPr fontId="2"/>
  </si>
  <si>
    <t>山口県市町総合事務組合山口県市町公平委員会（特別会計）</t>
    <rPh sb="0" eb="3">
      <t>ヤマグチケン</t>
    </rPh>
    <rPh sb="3" eb="4">
      <t>シ</t>
    </rPh>
    <rPh sb="4" eb="5">
      <t>マチ</t>
    </rPh>
    <rPh sb="5" eb="7">
      <t>ソウゴウ</t>
    </rPh>
    <rPh sb="7" eb="9">
      <t>ジム</t>
    </rPh>
    <rPh sb="9" eb="11">
      <t>クミアイ</t>
    </rPh>
    <rPh sb="11" eb="14">
      <t>ヤマグチケン</t>
    </rPh>
    <rPh sb="14" eb="15">
      <t>シ</t>
    </rPh>
    <rPh sb="15" eb="16">
      <t>マチ</t>
    </rPh>
    <rPh sb="16" eb="18">
      <t>コウヘイ</t>
    </rPh>
    <rPh sb="18" eb="21">
      <t>イインカイ</t>
    </rPh>
    <rPh sb="22" eb="24">
      <t>トクベツ</t>
    </rPh>
    <rPh sb="24" eb="26">
      <t>カイケイ</t>
    </rPh>
    <phoneticPr fontId="2"/>
  </si>
  <si>
    <t>山口県市町総合事務組合交通災害共済（特別会計）</t>
    <rPh sb="0" eb="3">
      <t>ヤマグチケン</t>
    </rPh>
    <rPh sb="3" eb="4">
      <t>シ</t>
    </rPh>
    <rPh sb="4" eb="5">
      <t>マチ</t>
    </rPh>
    <rPh sb="5" eb="7">
      <t>ソウゴウ</t>
    </rPh>
    <rPh sb="7" eb="9">
      <t>ジム</t>
    </rPh>
    <rPh sb="9" eb="11">
      <t>クミアイ</t>
    </rPh>
    <rPh sb="11" eb="13">
      <t>コウツウ</t>
    </rPh>
    <rPh sb="13" eb="15">
      <t>サイガイ</t>
    </rPh>
    <rPh sb="15" eb="17">
      <t>キョウサイ</t>
    </rPh>
    <rPh sb="18" eb="20">
      <t>トクベツ</t>
    </rPh>
    <rPh sb="20" eb="22">
      <t>カイケイ</t>
    </rPh>
    <phoneticPr fontId="2"/>
  </si>
  <si>
    <t>山口県市町総合事務組合山口県自治会館管理（特別会計）</t>
    <rPh sb="0" eb="3">
      <t>ヤマグチケン</t>
    </rPh>
    <rPh sb="3" eb="4">
      <t>シ</t>
    </rPh>
    <rPh sb="4" eb="5">
      <t>マチ</t>
    </rPh>
    <rPh sb="5" eb="7">
      <t>ソウゴウ</t>
    </rPh>
    <rPh sb="7" eb="9">
      <t>ジム</t>
    </rPh>
    <rPh sb="9" eb="11">
      <t>クミアイ</t>
    </rPh>
    <rPh sb="11" eb="14">
      <t>ヤマグチケン</t>
    </rPh>
    <rPh sb="14" eb="16">
      <t>ジチ</t>
    </rPh>
    <rPh sb="16" eb="18">
      <t>カイカン</t>
    </rPh>
    <rPh sb="18" eb="20">
      <t>カンリ</t>
    </rPh>
    <rPh sb="21" eb="23">
      <t>トクベツ</t>
    </rPh>
    <rPh sb="23" eb="25">
      <t>カイケイ</t>
    </rPh>
    <phoneticPr fontId="2"/>
  </si>
  <si>
    <t>山口県後期高齢者広域連合（一般会計）</t>
    <rPh sb="0" eb="3">
      <t>ヤマグチケン</t>
    </rPh>
    <rPh sb="3" eb="5">
      <t>コウキ</t>
    </rPh>
    <rPh sb="5" eb="8">
      <t>コウレイシャ</t>
    </rPh>
    <rPh sb="8" eb="10">
      <t>コウイキ</t>
    </rPh>
    <rPh sb="10" eb="12">
      <t>レンゴウ</t>
    </rPh>
    <rPh sb="13" eb="15">
      <t>イッパン</t>
    </rPh>
    <rPh sb="15" eb="17">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</si>
  <si>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2" eb="24">
      <t>トクベツ</t>
    </rPh>
    <rPh sb="24" eb="26">
      <t>カイケイ</t>
    </rPh>
    <phoneticPr fontId="2"/>
  </si>
  <si>
    <t>-</t>
    <phoneticPr fontId="2"/>
  </si>
  <si>
    <t>周南市体育協会</t>
    <rPh sb="0" eb="3">
      <t>シュウナンシ</t>
    </rPh>
    <rPh sb="3" eb="5">
      <t>タイイク</t>
    </rPh>
    <rPh sb="5" eb="7">
      <t>キョウカイ</t>
    </rPh>
    <phoneticPr fontId="2"/>
  </si>
  <si>
    <t>徳山地区漁業振興基金</t>
    <rPh sb="0" eb="2">
      <t>トクヤマ</t>
    </rPh>
    <rPh sb="2" eb="4">
      <t>チク</t>
    </rPh>
    <rPh sb="4" eb="6">
      <t>ギョギョウ</t>
    </rPh>
    <rPh sb="6" eb="8">
      <t>シンコウ</t>
    </rPh>
    <rPh sb="8" eb="10">
      <t>キキン</t>
    </rPh>
    <phoneticPr fontId="2"/>
  </si>
  <si>
    <t>周南市文化振興財団</t>
    <rPh sb="0" eb="3">
      <t>シュウナンシ</t>
    </rPh>
    <rPh sb="3" eb="5">
      <t>ブンカ</t>
    </rPh>
    <rPh sb="5" eb="7">
      <t>シンコウ</t>
    </rPh>
    <rPh sb="7" eb="9">
      <t>ザイダン</t>
    </rPh>
    <phoneticPr fontId="2"/>
  </si>
  <si>
    <t>周南市ふるさと振興財団</t>
    <rPh sb="0" eb="3">
      <t>シュウナンシ</t>
    </rPh>
    <rPh sb="7" eb="9">
      <t>シンコウ</t>
    </rPh>
    <rPh sb="9" eb="11">
      <t>ザイダン</t>
    </rPh>
    <phoneticPr fontId="2"/>
  </si>
  <si>
    <t>周南市医療公社</t>
    <rPh sb="0" eb="3">
      <t>シュウナンシ</t>
    </rPh>
    <rPh sb="3" eb="5">
      <t>イリョウ</t>
    </rPh>
    <rPh sb="5" eb="7">
      <t>コウシャ</t>
    </rPh>
    <phoneticPr fontId="2"/>
  </si>
  <si>
    <t>周南地域地場産業振興センター</t>
    <rPh sb="0" eb="2">
      <t>シュウナン</t>
    </rPh>
    <rPh sb="2" eb="4">
      <t>チイキ</t>
    </rPh>
    <rPh sb="4" eb="6">
      <t>ジバ</t>
    </rPh>
    <rPh sb="6" eb="8">
      <t>サンギョウ</t>
    </rPh>
    <rPh sb="8" eb="10">
      <t>シンコウ</t>
    </rPh>
    <phoneticPr fontId="2"/>
  </si>
  <si>
    <t>大津島巡航</t>
    <rPh sb="0" eb="2">
      <t>オオヅ</t>
    </rPh>
    <rPh sb="2" eb="3">
      <t>シマ</t>
    </rPh>
    <rPh sb="3" eb="5">
      <t>ジュンコウ</t>
    </rPh>
    <phoneticPr fontId="2"/>
  </si>
  <si>
    <t>徳山青果精算</t>
    <rPh sb="0" eb="2">
      <t>トクヤマ</t>
    </rPh>
    <rPh sb="2" eb="4">
      <t>セイカ</t>
    </rPh>
    <rPh sb="4" eb="6">
      <t>セイサン</t>
    </rPh>
    <phoneticPr fontId="2"/>
  </si>
  <si>
    <t>かの高原開発</t>
    <rPh sb="2" eb="4">
      <t>コウゲン</t>
    </rPh>
    <rPh sb="4" eb="6">
      <t>カイハツ</t>
    </rPh>
    <phoneticPr fontId="2"/>
  </si>
  <si>
    <t>新南陽地区漁業振興基金</t>
    <rPh sb="0" eb="3">
      <t>シンナンヨウ</t>
    </rPh>
    <rPh sb="3" eb="5">
      <t>チク</t>
    </rPh>
    <rPh sb="5" eb="7">
      <t>ギョギョウ</t>
    </rPh>
    <rPh sb="7" eb="9">
      <t>シンコウ</t>
    </rPh>
    <rPh sb="9" eb="11">
      <t>キキン</t>
    </rPh>
    <phoneticPr fontId="2"/>
  </si>
  <si>
    <t>周南観光コンベンション協会</t>
    <rPh sb="0" eb="2">
      <t>シュウナン</t>
    </rPh>
    <rPh sb="2" eb="4">
      <t>カンコウ</t>
    </rPh>
    <rPh sb="11" eb="13">
      <t>キョウカイ</t>
    </rPh>
    <phoneticPr fontId="2"/>
  </si>
  <si>
    <t>○</t>
    <phoneticPr fontId="2"/>
  </si>
  <si>
    <t>地域振興基金</t>
    <rPh sb="0" eb="2">
      <t>チイキ</t>
    </rPh>
    <rPh sb="2" eb="4">
      <t>シンコウ</t>
    </rPh>
    <rPh sb="4" eb="6">
      <t>キキン</t>
    </rPh>
    <phoneticPr fontId="2"/>
  </si>
  <si>
    <t>周南公立大学整備等基金</t>
    <rPh sb="0" eb="2">
      <t>シュウナン</t>
    </rPh>
    <rPh sb="2" eb="4">
      <t>コウリツ</t>
    </rPh>
    <rPh sb="4" eb="6">
      <t>ダイガク</t>
    </rPh>
    <rPh sb="6" eb="8">
      <t>セイビ</t>
    </rPh>
    <rPh sb="8" eb="9">
      <t>トウ</t>
    </rPh>
    <rPh sb="9" eb="11">
      <t>キキン</t>
    </rPh>
    <phoneticPr fontId="2"/>
  </si>
  <si>
    <t>子ども未来夢基金</t>
    <rPh sb="0" eb="1">
      <t>コ</t>
    </rPh>
    <rPh sb="3" eb="5">
      <t>ミライ</t>
    </rPh>
    <rPh sb="5" eb="6">
      <t>ユメ</t>
    </rPh>
    <rPh sb="6" eb="8">
      <t>キキン</t>
    </rPh>
    <phoneticPr fontId="2"/>
  </si>
  <si>
    <t>公共施設マネジメント基金</t>
    <rPh sb="0" eb="2">
      <t>コウキョウ</t>
    </rPh>
    <rPh sb="2" eb="4">
      <t>シセツ</t>
    </rPh>
    <rPh sb="10" eb="12">
      <t>キキン</t>
    </rPh>
    <phoneticPr fontId="2"/>
  </si>
  <si>
    <t>小野、花河原飲料水供給施設基金</t>
    <rPh sb="0" eb="2">
      <t>オノ</t>
    </rPh>
    <rPh sb="3" eb="4">
      <t>ハナ</t>
    </rPh>
    <rPh sb="4" eb="6">
      <t>カワラ</t>
    </rPh>
    <rPh sb="6" eb="9">
      <t>インリョウスイ</t>
    </rPh>
    <rPh sb="9" eb="11">
      <t>キョウキュウ</t>
    </rPh>
    <rPh sb="11" eb="13">
      <t>シセツ</t>
    </rPh>
    <rPh sb="13" eb="15">
      <t>キキン</t>
    </rPh>
    <phoneticPr fontId="2"/>
  </si>
  <si>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</si>
  <si>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</si>
  <si>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</si>
  <si>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</si>
  <si>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令和2年度と比べ、令和3年度は地方債現在高の減や充当可能基金の増により、21.9ポイント減少した。しかし、類似団体と比較すると、地方債現在高が高いことなどから、将来負担比率が高くなっている。引き続き、計画的な市債の発行や公共施設の量の適正化等により地方債発行額を抑制し、地方債残高を減少させていくことが必要である。</t>
    <rPh sb="1" eb="7">
      <t>ショウライフタンヒリツ</t>
    </rPh>
    <rPh sb="12" eb="14">
      <t>レイワ</t>
    </rPh>
    <rPh sb="15" eb="17">
      <t>ネンド</t>
    </rPh>
    <rPh sb="18" eb="19">
      <t>クラ</t>
    </rPh>
    <rPh sb="21" eb="23">
      <t>レイワ</t>
    </rPh>
    <rPh sb="24" eb="26">
      <t>ネンド</t>
    </rPh>
    <rPh sb="27" eb="30">
      <t>チホウサイ</t>
    </rPh>
    <rPh sb="30" eb="32">
      <t>ゲンザイ</t>
    </rPh>
    <rPh sb="32" eb="33">
      <t>タカ</t>
    </rPh>
    <rPh sb="34" eb="35">
      <t>ゲン</t>
    </rPh>
    <rPh sb="36" eb="38">
      <t>ジュウトウ</t>
    </rPh>
    <rPh sb="38" eb="40">
      <t>カノウ</t>
    </rPh>
    <rPh sb="40" eb="42">
      <t>キキン</t>
    </rPh>
    <rPh sb="43" eb="44">
      <t>ゾウ</t>
    </rPh>
    <rPh sb="56" eb="58">
      <t>ゲンショウ</t>
    </rPh>
    <rPh sb="65" eb="69">
      <t>ルイジダンタイ</t>
    </rPh>
    <rPh sb="70" eb="72">
      <t>ヒカク</t>
    </rPh>
    <rPh sb="76" eb="79">
      <t>チホウサイ</t>
    </rPh>
    <rPh sb="79" eb="81">
      <t>ゲンザイ</t>
    </rPh>
    <rPh sb="81" eb="82">
      <t>ダカ</t>
    </rPh>
    <rPh sb="83" eb="84">
      <t>タカ</t>
    </rPh>
    <rPh sb="92" eb="98">
      <t>ショウライフタンヒリツ</t>
    </rPh>
    <rPh sb="99" eb="100">
      <t>タカ</t>
    </rPh>
    <rPh sb="107" eb="108">
      <t>ヒ</t>
    </rPh>
    <rPh sb="109" eb="110">
      <t>ツヅ</t>
    </rPh>
    <rPh sb="129" eb="132">
      <t>テキセイカ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</si>
  <si>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</si>
  <si>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</si>
  <si>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</si>
  <si>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</si>
  <si>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</si>
  <si>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</si>
  <si>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令和2年度と比べ、令和3年度は地方債現在高の減や充当可能基金の増により、21.9ポイント減少した。また、実質公債費比率について、3ヵ年平均では大型建設事業の償還が始まったことなどにより、0.1ポイント上昇した。引き続き、地方債発行額の抑制や、償還期間の見直しによる公債費負担の平準化を図っていく必要がある。</t>
    <rPh sb="1" eb="3">
      <t>ショウライ</t>
    </rPh>
    <rPh sb="3" eb="5">
      <t>フタン</t>
    </rPh>
    <rPh sb="5" eb="7">
      <t>ヒリツ</t>
    </rPh>
    <rPh sb="12" eb="14">
      <t>レイワ</t>
    </rPh>
    <rPh sb="15" eb="17">
      <t>ネンド</t>
    </rPh>
    <rPh sb="18" eb="19">
      <t>クラ</t>
    </rPh>
    <rPh sb="21" eb="23">
      <t>レイワ</t>
    </rPh>
    <rPh sb="24" eb="26">
      <t>ネンド</t>
    </rPh>
    <rPh sb="27" eb="30">
      <t>チホウサイ</t>
    </rPh>
    <rPh sb="30" eb="32">
      <t>ゲンザイ</t>
    </rPh>
    <rPh sb="32" eb="33">
      <t>ダカ</t>
    </rPh>
    <rPh sb="34" eb="35">
      <t>ゲン</t>
    </rPh>
    <rPh sb="36" eb="38">
      <t>ジュウトウ</t>
    </rPh>
    <rPh sb="38" eb="40">
      <t>カノウ</t>
    </rPh>
    <rPh sb="40" eb="42">
      <t>キキン</t>
    </rPh>
    <rPh sb="43" eb="44">
      <t>ゾウ</t>
    </rPh>
    <rPh sb="64" eb="69">
      <t>ジッシツコウサイヒ</t>
    </rPh>
    <rPh sb="69" eb="71">
      <t>ヒリツ</t>
    </rPh>
    <rPh sb="78" eb="79">
      <t>ネン</t>
    </rPh>
    <rPh sb="79" eb="81">
      <t>ヘイキン</t>
    </rPh>
    <rPh sb="83" eb="85">
      <t>オオガタ</t>
    </rPh>
    <rPh sb="85" eb="87">
      <t>ケンセツ</t>
    </rPh>
    <rPh sb="87" eb="89">
      <t>ジギョウ</t>
    </rPh>
    <rPh sb="90" eb="92">
      <t>ショウカン</t>
    </rPh>
    <rPh sb="93" eb="94">
      <t>ハジ</t>
    </rPh>
    <rPh sb="112" eb="114">
      <t>ジョウショウ</t>
    </rPh>
    <rPh sb="117" eb="118">
      <t>ヒ</t>
    </rPh>
    <rPh sb="119" eb="120">
      <t>ツヅ</t>
    </rPh>
    <rPh sb="122" eb="125">
      <t>チホウサイ</t>
    </rPh>
    <rPh sb="125" eb="128">
      <t>ハッコウガク</t>
    </rPh>
    <rPh sb="129" eb="131">
      <t>ヨクセイ</t>
    </rPh>
    <rPh sb="133" eb="135">
      <t>ショウカン</t>
    </rPh>
    <rPh sb="135" eb="137">
      <t>キカン</t>
    </rPh>
    <rPh sb="138" eb="140">
      <t>ミナオ</t>
    </rPh>
    <rPh sb="144" eb="147">
      <t>コウサイヒ</t>
    </rPh>
    <rPh sb="147" eb="149">
      <t>フタン</t>
    </rPh>
    <rPh sb="150" eb="153">
      <t>ヘイジュンカ</t>
    </rPh>
    <rPh sb="154" eb="155">
      <t>ハカ</t>
    </rPh>
    <rPh sb="159" eb="16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</si>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</sst>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2831449-9815-42F1-AA8C-6ABA5435A17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E6FD-4347-9299-D4F1D3DE6F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102075</c:v>
                </c:pt>
                <c:pt idx="1">
                  <c:v>63623</c:v>
                </c:pt>
                <c:pt idx="2">
                  <c:v>51379</c:v>
                </c:pt>
                <c:pt idx="3">
                  <c:v>59074</c:v>
                </c:pt>
                <c:pt idx="4">
                  <c:v>33400</c:v>
                </c:pt>
              </c:numCache>
            </c:numRef>
          </c:val>
          <c:smooth val="0"/>
          <c:extLst>
            <c:ext xmlns:c16="http://schemas.microsoft.com/office/drawing/2014/chart" uri="{C3380CC4-5D6E-409C-BE32-E72D297353CC}">
              <c16:uniqueId val="{00000001-E6FD-4347-9299-D4F1D3DE6F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6.03</c:v>
                </c:pt>
                <c:pt idx="1">
                  <c:v>4.59</c:v>
                </c:pt>
                <c:pt idx="2">
                  <c:v>5.59</c:v>
                </c:pt>
                <c:pt idx="3">
                  <c:v>4.8600000000000003</c:v>
                </c:pt>
                <c:pt idx="4">
                  <c:v>10.3</c:v>
                </c:pt>
              </c:numCache>
            </c:numRef>
          </c:val>
          <c:extLst>
            <c:ext xmlns:c16="http://schemas.microsoft.com/office/drawing/2014/chart" uri="{C3380CC4-5D6E-409C-BE32-E72D297353CC}">
              <c16:uniqueId val="{00000000-E04C-4765-AF62-E6ECDF9A4C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9.65</c:v>
                </c:pt>
                <c:pt idx="1">
                  <c:v>9.6999999999999993</c:v>
                </c:pt>
                <c:pt idx="2">
                  <c:v>7.96</c:v>
                </c:pt>
                <c:pt idx="3">
                  <c:v>7.67</c:v>
                </c:pt>
                <c:pt idx="4">
                  <c:v>12.6</c:v>
                </c:pt>
              </c:numCache>
            </c:numRef>
          </c:val>
          <c:extLst>
            <c:ext xmlns:c16="http://schemas.microsoft.com/office/drawing/2014/chart" uri="{C3380CC4-5D6E-409C-BE32-E72D297353CC}">
              <c16:uniqueId val="{00000001-E04C-4765-AF62-E6ECDF9A4C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-3.38</c:v>
                </c:pt>
                <c:pt idx="1">
                  <c:v>-1.49</c:v>
                </c:pt>
                <c:pt idx="2">
                  <c:v>-0.67</c:v>
                </c:pt>
                <c:pt idx="3">
                  <c:v>-0.71</c:v>
                </c:pt>
                <c:pt idx="4">
                  <c:v>10.75</c:v>
                </c:pt>
              </c:numCache>
            </c:numRef>
          </c:val>
          <c:smooth val="0"/>
          <c:extLst>
            <c:ext xmlns:c16="http://schemas.microsoft.com/office/drawing/2014/chart" uri="{C3380CC4-5D6E-409C-BE32-E72D297353CC}">
              <c16:uniqueId val="{00000002-E04C-4765-AF62-E6ECDF9A4C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0.21</c:v>
                </c:pt>
                <c:pt idx="4">
                  <c:v>#N/A</c:v>
                </c:pt>
                <c:pt idx="5">
                  <c:v>0.22</c:v>
                </c:pt>
                <c:pt idx="6">
                  <c:v>#N/A</c:v>
                </c:pt>
                <c:pt idx="7">
                  <c:v>0.24</c:v>
                </c:pt>
                <c:pt idx="8">
                  <c:v>#N/A</c:v>
                </c:pt>
                <c:pt idx="9">
                  <c:v>0.32</c:v>
                </c:pt>
              </c:numCache>
            </c:numRef>
          </c:val>
          <c:extLst>
            <c:ext xmlns:c16="http://schemas.microsoft.com/office/drawing/2014/chart" uri="{C3380CC4-5D6E-409C-BE32-E72D297353CC}">
              <c16:uniqueId val="{00000000-95CB-4946-AA7F-90432F89F7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0.06</c:v>
                </c:pt>
                <c:pt idx="7">
                  <c:v>#N/A</c:v>
                </c:pt>
                <c:pt idx="8">
                  <c:v>0</c:v>
                </c:pt>
                <c:pt idx="9">
                  <c:v>0</c:v>
                </c:pt>
              </c:numCache>
            </c:numRef>
          </c:val>
          <c:extLst>
            <c:ext xmlns:c16="http://schemas.microsoft.com/office/drawing/2014/chart" uri="{C3380CC4-5D6E-409C-BE32-E72D297353CC}">
              <c16:uniqueId val="{00000001-95CB-4946-AA7F-90432F89F7D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0.17</c:v>
                </c:pt>
                <c:pt idx="4">
                  <c:v>#N/A</c:v>
                </c:pt>
                <c:pt idx="5">
                  <c:v>0.17</c:v>
                </c:pt>
                <c:pt idx="6">
                  <c:v>#N/A</c:v>
                </c:pt>
                <c:pt idx="7">
                  <c:v>0.17</c:v>
                </c:pt>
                <c:pt idx="8">
                  <c:v>#N/A</c:v>
                </c:pt>
                <c:pt idx="9">
                  <c:v>0.17</c:v>
                </c:pt>
              </c:numCache>
            </c:numRef>
          </c:val>
          <c:extLst>
            <c:ext xmlns:c16="http://schemas.microsoft.com/office/drawing/2014/chart" uri="{C3380CC4-5D6E-409C-BE32-E72D297353CC}">
              <c16:uniqueId val="{00000002-95CB-4946-AA7F-90432F89F7D1}"/>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2.9</c:v>
                </c:pt>
                <c:pt idx="2">
                  <c:v>#N/A</c:v>
                </c:pt>
                <c:pt idx="3">
                  <c:v>0.89</c:v>
                </c:pt>
                <c:pt idx="4">
                  <c:v>#N/A</c:v>
                </c:pt>
                <c:pt idx="5">
                  <c:v>0.49</c:v>
                </c:pt>
                <c:pt idx="6">
                  <c:v>#N/A</c:v>
                </c:pt>
                <c:pt idx="7">
                  <c:v>0.72</c:v>
                </c:pt>
                <c:pt idx="8">
                  <c:v>#N/A</c:v>
                </c:pt>
                <c:pt idx="9">
                  <c:v>0.68</c:v>
                </c:pt>
              </c:numCache>
            </c:numRef>
          </c:val>
          <c:extLst>
            <c:ext xmlns:c16="http://schemas.microsoft.com/office/drawing/2014/chart" uri="{C3380CC4-5D6E-409C-BE32-E72D297353CC}">
              <c16:uniqueId val="{00000003-95CB-4946-AA7F-90432F89F7D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1.46</c:v>
                </c:pt>
                <c:pt idx="2">
                  <c:v>#N/A</c:v>
                </c:pt>
                <c:pt idx="3">
                  <c:v>1.19</c:v>
                </c:pt>
                <c:pt idx="4">
                  <c:v>#N/A</c:v>
                </c:pt>
                <c:pt idx="5">
                  <c:v>0.84</c:v>
                </c:pt>
                <c:pt idx="6">
                  <c:v>#N/A</c:v>
                </c:pt>
                <c:pt idx="7">
                  <c:v>0.61</c:v>
                </c:pt>
                <c:pt idx="8">
                  <c:v>#N/A</c:v>
                </c:pt>
                <c:pt idx="9">
                  <c:v>0.85</c:v>
                </c:pt>
              </c:numCache>
            </c:numRef>
          </c:val>
          <c:extLst>
            <c:ext xmlns:c16="http://schemas.microsoft.com/office/drawing/2014/chart" uri="{C3380CC4-5D6E-409C-BE32-E72D297353CC}">
              <c16:uniqueId val="{00000004-95CB-4946-AA7F-90432F89F7D1}"/>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4.2300000000000004</c:v>
                </c:pt>
                <c:pt idx="2">
                  <c:v>#N/A</c:v>
                </c:pt>
                <c:pt idx="3">
                  <c:v>3.85</c:v>
                </c:pt>
                <c:pt idx="4">
                  <c:v>#N/A</c:v>
                </c:pt>
                <c:pt idx="5">
                  <c:v>3.41</c:v>
                </c:pt>
                <c:pt idx="6">
                  <c:v>#N/A</c:v>
                </c:pt>
                <c:pt idx="7">
                  <c:v>3.48</c:v>
                </c:pt>
                <c:pt idx="8">
                  <c:v>#N/A</c:v>
                </c:pt>
                <c:pt idx="9">
                  <c:v>4.46</c:v>
                </c:pt>
              </c:numCache>
            </c:numRef>
          </c:val>
          <c:extLst>
            <c:ext xmlns:c16="http://schemas.microsoft.com/office/drawing/2014/chart" uri="{C3380CC4-5D6E-409C-BE32-E72D297353CC}">
              <c16:uniqueId val="{00000005-95CB-4946-AA7F-90432F89F7D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4.3899999999999997</c:v>
                </c:pt>
                <c:pt idx="2">
                  <c:v>#N/A</c:v>
                </c:pt>
                <c:pt idx="3">
                  <c:v>3.98</c:v>
                </c:pt>
                <c:pt idx="4">
                  <c:v>#N/A</c:v>
                </c:pt>
                <c:pt idx="5">
                  <c:v>4.8499999999999996</c:v>
                </c:pt>
                <c:pt idx="6">
                  <c:v>#N/A</c:v>
                </c:pt>
                <c:pt idx="7">
                  <c:v>5.46</c:v>
                </c:pt>
                <c:pt idx="8">
                  <c:v>#N/A</c:v>
                </c:pt>
                <c:pt idx="9">
                  <c:v>5.25</c:v>
                </c:pt>
              </c:numCache>
            </c:numRef>
          </c:val>
          <c:extLst>
            <c:ext xmlns:c16="http://schemas.microsoft.com/office/drawing/2014/chart" uri="{C3380CC4-5D6E-409C-BE32-E72D297353CC}">
              <c16:uniqueId val="{00000006-95CB-4946-AA7F-90432F89F7D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7.38</c:v>
                </c:pt>
                <c:pt idx="2">
                  <c:v>#N/A</c:v>
                </c:pt>
                <c:pt idx="3">
                  <c:v>7.38</c:v>
                </c:pt>
                <c:pt idx="4">
                  <c:v>#N/A</c:v>
                </c:pt>
                <c:pt idx="5">
                  <c:v>7.94</c:v>
                </c:pt>
                <c:pt idx="6">
                  <c:v>#N/A</c:v>
                </c:pt>
                <c:pt idx="7">
                  <c:v>8.6</c:v>
                </c:pt>
                <c:pt idx="8">
                  <c:v>#N/A</c:v>
                </c:pt>
                <c:pt idx="9">
                  <c:v>9.1300000000000008</c:v>
                </c:pt>
              </c:numCache>
            </c:numRef>
          </c:val>
          <c:extLst>
            <c:ext xmlns:c16="http://schemas.microsoft.com/office/drawing/2014/chart" uri="{C3380CC4-5D6E-409C-BE32-E72D297353CC}">
              <c16:uniqueId val="{00000007-95CB-4946-AA7F-90432F89F7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6.03</c:v>
                </c:pt>
                <c:pt idx="2">
                  <c:v>#N/A</c:v>
                </c:pt>
                <c:pt idx="3">
                  <c:v>4.58</c:v>
                </c:pt>
                <c:pt idx="4">
                  <c:v>#N/A</c:v>
                </c:pt>
                <c:pt idx="5">
                  <c:v>5.58</c:v>
                </c:pt>
                <c:pt idx="6">
                  <c:v>#N/A</c:v>
                </c:pt>
                <c:pt idx="7">
                  <c:v>4.8600000000000003</c:v>
                </c:pt>
                <c:pt idx="8">
                  <c:v>#N/A</c:v>
                </c:pt>
                <c:pt idx="9">
                  <c:v>10.3</c:v>
                </c:pt>
              </c:numCache>
            </c:numRef>
          </c:val>
          <c:extLst>
            <c:ext xmlns:c16="http://schemas.microsoft.com/office/drawing/2014/chart" uri="{C3380CC4-5D6E-409C-BE32-E72D297353CC}">
              <c16:uniqueId val="{00000008-95CB-4946-AA7F-90432F89F7D1}"/>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19.18</c:v>
                </c:pt>
                <c:pt idx="2">
                  <c:v>#N/A</c:v>
                </c:pt>
                <c:pt idx="3">
                  <c:v>27.93</c:v>
                </c:pt>
                <c:pt idx="4">
                  <c:v>#N/A</c:v>
                </c:pt>
                <c:pt idx="5">
                  <c:v>36.75</c:v>
                </c:pt>
                <c:pt idx="6">
                  <c:v>#N/A</c:v>
                </c:pt>
                <c:pt idx="7">
                  <c:v>45.83</c:v>
                </c:pt>
                <c:pt idx="8">
                  <c:v>#N/A</c:v>
                </c:pt>
                <c:pt idx="9">
                  <c:v>52.87</c:v>
                </c:pt>
              </c:numCache>
            </c:numRef>
          </c:val>
          <c:extLst>
            <c:ext xmlns:c16="http://schemas.microsoft.com/office/drawing/2014/chart" uri="{C3380CC4-5D6E-409C-BE32-E72D297353CC}">
              <c16:uniqueId val="{00000009-95CB-4946-AA7F-90432F89F7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7924</c:v>
                </c:pt>
                <c:pt idx="5">
                  <c:v>7837</c:v>
                </c:pt>
                <c:pt idx="8">
                  <c:v>7884</c:v>
                </c:pt>
                <c:pt idx="11">
                  <c:v>7738</c:v>
                </c:pt>
                <c:pt idx="14">
                  <c:v>7621</c:v>
                </c:pt>
              </c:numCache>
            </c:numRef>
          </c:val>
          <c:extLst>
            <c:ext xmlns:c16="http://schemas.microsoft.com/office/drawing/2014/chart" uri="{C3380CC4-5D6E-409C-BE32-E72D297353CC}">
              <c16:uniqueId val="{00000000-33B1-4324-9BE6-72DD77F290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B1-4324-9BE6-72DD77F290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46</c:v>
                </c:pt>
                <c:pt idx="3">
                  <c:v>42</c:v>
                </c:pt>
                <c:pt idx="6">
                  <c:v>38</c:v>
                </c:pt>
                <c:pt idx="9">
                  <c:v>75</c:v>
                </c:pt>
                <c:pt idx="12">
                  <c:v>38</c:v>
                </c:pt>
              </c:numCache>
            </c:numRef>
          </c:val>
          <c:extLst>
            <c:ext xmlns:c16="http://schemas.microsoft.com/office/drawing/2014/chart" uri="{C3380CC4-5D6E-409C-BE32-E72D297353CC}">
              <c16:uniqueId val="{00000002-33B1-4324-9BE6-72DD77F290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81</c:v>
                </c:pt>
                <c:pt idx="3">
                  <c:v>85</c:v>
                </c:pt>
                <c:pt idx="6">
                  <c:v>167</c:v>
                </c:pt>
                <c:pt idx="9">
                  <c:v>223</c:v>
                </c:pt>
                <c:pt idx="12">
                  <c:v>224</c:v>
                </c:pt>
              </c:numCache>
            </c:numRef>
          </c:val>
          <c:extLst>
            <c:ext xmlns:c16="http://schemas.microsoft.com/office/drawing/2014/chart" uri="{C3380CC4-5D6E-409C-BE32-E72D297353CC}">
              <c16:uniqueId val="{00000003-33B1-4324-9BE6-72DD77F290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2408</c:v>
                </c:pt>
                <c:pt idx="3">
                  <c:v>2067</c:v>
                </c:pt>
                <c:pt idx="6">
                  <c:v>2014</c:v>
                </c:pt>
                <c:pt idx="9">
                  <c:v>1938</c:v>
                </c:pt>
                <c:pt idx="12">
                  <c:v>1834</c:v>
                </c:pt>
              </c:numCache>
            </c:numRef>
          </c:val>
          <c:extLst>
            <c:ext xmlns:c16="http://schemas.microsoft.com/office/drawing/2014/chart" uri="{C3380CC4-5D6E-409C-BE32-E72D297353CC}">
              <c16:uniqueId val="{00000004-33B1-4324-9BE6-72DD77F290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B1-4324-9BE6-72DD77F290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B1-4324-9BE6-72DD77F290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7830</c:v>
                </c:pt>
                <c:pt idx="3">
                  <c:v>8122</c:v>
                </c:pt>
                <c:pt idx="6">
                  <c:v>8387</c:v>
                </c:pt>
                <c:pt idx="9">
                  <c:v>8265</c:v>
                </c:pt>
                <c:pt idx="12">
                  <c:v>8297</c:v>
                </c:pt>
              </c:numCache>
            </c:numRef>
          </c:val>
          <c:extLst>
            <c:ext xmlns:c16="http://schemas.microsoft.com/office/drawing/2014/chart" uri="{C3380CC4-5D6E-409C-BE32-E72D297353CC}">
              <c16:uniqueId val="{00000007-33B1-4324-9BE6-72DD77F290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2441</c:v>
                </c:pt>
                <c:pt idx="2">
                  <c:v>#N/A</c:v>
                </c:pt>
                <c:pt idx="3">
                  <c:v>#N/A</c:v>
                </c:pt>
                <c:pt idx="4">
                  <c:v>2479</c:v>
                </c:pt>
                <c:pt idx="5">
                  <c:v>#N/A</c:v>
                </c:pt>
                <c:pt idx="6">
                  <c:v>#N/A</c:v>
                </c:pt>
                <c:pt idx="7">
                  <c:v>2722</c:v>
                </c:pt>
                <c:pt idx="8">
                  <c:v>#N/A</c:v>
                </c:pt>
                <c:pt idx="9">
                  <c:v>#N/A</c:v>
                </c:pt>
                <c:pt idx="10">
                  <c:v>2763</c:v>
                </c:pt>
                <c:pt idx="11">
                  <c:v>#N/A</c:v>
                </c:pt>
                <c:pt idx="12">
                  <c:v>#N/A</c:v>
                </c:pt>
                <c:pt idx="13">
                  <c:v>2772</c:v>
                </c:pt>
                <c:pt idx="14">
                  <c:v>#N/A</c:v>
                </c:pt>
              </c:numCache>
            </c:numRef>
          </c:val>
          <c:smooth val="0"/>
          <c:extLst>
            <c:ext xmlns:c16="http://schemas.microsoft.com/office/drawing/2014/chart" uri="{C3380CC4-5D6E-409C-BE32-E72D297353CC}">
              <c16:uniqueId val="{00000008-33B1-4324-9BE6-72DD77F290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74967</c:v>
                </c:pt>
                <c:pt idx="5">
                  <c:v>73651</c:v>
                </c:pt>
                <c:pt idx="8">
                  <c:v>72222</c:v>
                </c:pt>
                <c:pt idx="11">
                  <c:v>70048</c:v>
                </c:pt>
                <c:pt idx="14">
                  <c:v>67637</c:v>
                </c:pt>
              </c:numCache>
            </c:numRef>
          </c:val>
          <c:extLst>
            <c:ext xmlns:c16="http://schemas.microsoft.com/office/drawing/2014/chart" uri="{C3380CC4-5D6E-409C-BE32-E72D297353CC}">
              <c16:uniqueId val="{00000000-14BB-43BC-9D00-C0978FAAA1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13791</c:v>
                </c:pt>
                <c:pt idx="5">
                  <c:v>13455</c:v>
                </c:pt>
                <c:pt idx="8">
                  <c:v>13052</c:v>
                </c:pt>
                <c:pt idx="11">
                  <c:v>13093</c:v>
                </c:pt>
                <c:pt idx="14">
                  <c:v>12717</c:v>
                </c:pt>
              </c:numCache>
            </c:numRef>
          </c:val>
          <c:extLst>
            <c:ext xmlns:c16="http://schemas.microsoft.com/office/drawing/2014/chart" uri="{C3380CC4-5D6E-409C-BE32-E72D297353CC}">
              <c16:uniqueId val="{00000001-14BB-43BC-9D00-C0978FAAA1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8975</c:v>
                </c:pt>
                <c:pt idx="5">
                  <c:v>8732</c:v>
                </c:pt>
                <c:pt idx="8">
                  <c:v>8216</c:v>
                </c:pt>
                <c:pt idx="11">
                  <c:v>8626</c:v>
                </c:pt>
                <c:pt idx="14">
                  <c:v>12821</c:v>
                </c:pt>
              </c:numCache>
            </c:numRef>
          </c:val>
          <c:extLst>
            <c:ext xmlns:c16="http://schemas.microsoft.com/office/drawing/2014/chart" uri="{C3380CC4-5D6E-409C-BE32-E72D297353CC}">
              <c16:uniqueId val="{00000002-14BB-43BC-9D00-C0978FAAA1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BB-43BC-9D00-C0978FAAA1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BB-43BC-9D00-C0978FAAA1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135</c:v>
                </c:pt>
                <c:pt idx="3">
                  <c:v>148</c:v>
                </c:pt>
                <c:pt idx="6">
                  <c:v>135</c:v>
                </c:pt>
                <c:pt idx="9">
                  <c:v>126</c:v>
                </c:pt>
                <c:pt idx="12">
                  <c:v>135</c:v>
                </c:pt>
              </c:numCache>
            </c:numRef>
          </c:val>
          <c:extLst>
            <c:ext xmlns:c16="http://schemas.microsoft.com/office/drawing/2014/chart" uri="{C3380CC4-5D6E-409C-BE32-E72D297353CC}">
              <c16:uniqueId val="{00000005-14BB-43BC-9D00-C0978FAAA1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10561</c:v>
                </c:pt>
                <c:pt idx="3">
                  <c:v>9956</c:v>
                </c:pt>
                <c:pt idx="6">
                  <c:v>9430</c:v>
                </c:pt>
                <c:pt idx="9">
                  <c:v>9536</c:v>
                </c:pt>
                <c:pt idx="12">
                  <c:v>9665</c:v>
                </c:pt>
              </c:numCache>
            </c:numRef>
          </c:val>
          <c:extLst>
            <c:ext xmlns:c16="http://schemas.microsoft.com/office/drawing/2014/chart" uri="{C3380CC4-5D6E-409C-BE32-E72D297353CC}">
              <c16:uniqueId val="{00000006-14BB-43BC-9D00-C0978FAAA1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2570</c:v>
                </c:pt>
                <c:pt idx="3">
                  <c:v>2490</c:v>
                </c:pt>
                <c:pt idx="6">
                  <c:v>2738</c:v>
                </c:pt>
                <c:pt idx="9">
                  <c:v>2926</c:v>
                </c:pt>
                <c:pt idx="12">
                  <c:v>2705</c:v>
                </c:pt>
              </c:numCache>
            </c:numRef>
          </c:val>
          <c:extLst>
            <c:ext xmlns:c16="http://schemas.microsoft.com/office/drawing/2014/chart" uri="{C3380CC4-5D6E-409C-BE32-E72D297353CC}">
              <c16:uniqueId val="{00000007-14BB-43BC-9D00-C0978FAAA1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18765</c:v>
                </c:pt>
                <c:pt idx="3">
                  <c:v>18079</c:v>
                </c:pt>
                <c:pt idx="6">
                  <c:v>17837</c:v>
                </c:pt>
                <c:pt idx="9">
                  <c:v>16721</c:v>
                </c:pt>
                <c:pt idx="12">
                  <c:v>15980</c:v>
                </c:pt>
              </c:numCache>
            </c:numRef>
          </c:val>
          <c:extLst>
            <c:ext xmlns:c16="http://schemas.microsoft.com/office/drawing/2014/chart" uri="{C3380CC4-5D6E-409C-BE32-E72D297353CC}">
              <c16:uniqueId val="{00000008-14BB-43BC-9D00-C0978FAAA1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2995</c:v>
                </c:pt>
                <c:pt idx="3">
                  <c:v>2883</c:v>
                </c:pt>
                <c:pt idx="6">
                  <c:v>3056</c:v>
                </c:pt>
                <c:pt idx="9">
                  <c:v>2900</c:v>
                </c:pt>
                <c:pt idx="12">
                  <c:v>2782</c:v>
                </c:pt>
              </c:numCache>
            </c:numRef>
          </c:val>
          <c:extLst>
            <c:ext xmlns:c16="http://schemas.microsoft.com/office/drawing/2014/chart" uri="{C3380CC4-5D6E-409C-BE32-E72D297353CC}">
              <c16:uniqueId val="{00000009-14BB-43BC-9D00-C0978FAAA1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89298</c:v>
                </c:pt>
                <c:pt idx="3">
                  <c:v>88758</c:v>
                </c:pt>
                <c:pt idx="6">
                  <c:v>87104</c:v>
                </c:pt>
                <c:pt idx="9">
                  <c:v>86256</c:v>
                </c:pt>
                <c:pt idx="12">
                  <c:v>82788</c:v>
                </c:pt>
              </c:numCache>
            </c:numRef>
          </c:val>
          <c:extLst>
            <c:ext xmlns:c16="http://schemas.microsoft.com/office/drawing/2014/chart" uri="{C3380CC4-5D6E-409C-BE32-E72D297353CC}">
              <c16:uniqueId val="{0000000A-14BB-43BC-9D00-C0978FAAA1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26592</c:v>
                </c:pt>
                <c:pt idx="2">
                  <c:v>#N/A</c:v>
                </c:pt>
                <c:pt idx="3">
                  <c:v>#N/A</c:v>
                </c:pt>
                <c:pt idx="4">
                  <c:v>26476</c:v>
                </c:pt>
                <c:pt idx="5">
                  <c:v>#N/A</c:v>
                </c:pt>
                <c:pt idx="6">
                  <c:v>#N/A</c:v>
                </c:pt>
                <c:pt idx="7">
                  <c:v>26809</c:v>
                </c:pt>
                <c:pt idx="8">
                  <c:v>#N/A</c:v>
                </c:pt>
                <c:pt idx="9">
                  <c:v>#N/A</c:v>
                </c:pt>
                <c:pt idx="10">
                  <c:v>26698</c:v>
                </c:pt>
                <c:pt idx="11">
                  <c:v>#N/A</c:v>
                </c:pt>
                <c:pt idx="12">
                  <c:v>#N/A</c:v>
                </c:pt>
                <c:pt idx="13">
                  <c:v>20879</c:v>
                </c:pt>
                <c:pt idx="14">
                  <c:v>#N/A</c:v>
                </c:pt>
              </c:numCache>
            </c:numRef>
          </c:val>
          <c:smooth val="0"/>
          <c:extLst>
            <c:ext xmlns:c16="http://schemas.microsoft.com/office/drawing/2014/chart" uri="{C3380CC4-5D6E-409C-BE32-E72D297353CC}">
              <c16:uniqueId val="{0000000B-14BB-43BC-9D00-C0978FAAA1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2881</c:v>
                </c:pt>
                <c:pt idx="1">
                  <c:v>2832</c:v>
                </c:pt>
                <c:pt idx="2">
                  <c:v>4800</c:v>
                </c:pt>
              </c:numCache>
            </c:numRef>
          </c:val>
          <c:extLst>
            <c:ext xmlns:c16="http://schemas.microsoft.com/office/drawing/2014/chart" uri="{C3380CC4-5D6E-409C-BE32-E72D297353CC}">
              <c16:uniqueId val="{00000000-659B-4B86-AEC1-826099360D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693</c:v>
                </c:pt>
                <c:pt idx="1">
                  <c:v>555</c:v>
                </c:pt>
                <c:pt idx="2">
                  <c:v>1256</c:v>
                </c:pt>
              </c:numCache>
            </c:numRef>
          </c:val>
          <c:extLst>
            <c:ext xmlns:c16="http://schemas.microsoft.com/office/drawing/2014/chart" uri="{C3380CC4-5D6E-409C-BE32-E72D297353CC}">
              <c16:uniqueId val="{00000001-659B-4B86-AEC1-826099360D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4732</c:v>
                </c:pt>
                <c:pt idx="1">
                  <c:v>5089</c:v>
                </c:pt>
                <c:pt idx="2">
                  <c:v>9577</c:v>
                </c:pt>
              </c:numCache>
            </c:numRef>
          </c:val>
          <c:extLst>
            <c:ext xmlns:c16="http://schemas.microsoft.com/office/drawing/2014/chart" uri="{C3380CC4-5D6E-409C-BE32-E72D297353CC}">
              <c16:uniqueId val="{00000002-659B-4B86-AEC1-826099360D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{9858FA9B-8F82-4393-9821-E7F58E18F27C}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36F-4866-840E-DA1DBA8556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{354D6FB3-F77D-4103-9EF1-C41B9BB24F55}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6F-4866-840E-DA1DBA8556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{BFD85D5E-B7FF-479F-9697-40CE7F09EE0B}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6F-4866-840E-DA1DBA8556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{8651BFF7-08BF-4DB5-9186-B6F14C0F4FA9}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6F-4866-840E-DA1DBA8556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{8F56D31E-96DA-4855-8E05-F458FCA5D4FC}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6F-4866-840E-DA1DBA8556E8}"/>
                </c:ext>
              </c:extLst>
            </c:dLbl>
            <c:dLbl>
              <c:idx val="8"/>
              <c:layout>
                <c:manualLayout>
                  <c:x val="-2.455491249687296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{AF30923A-B2A6-4B5C-A34C-07C1EDF86DBA}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36F-4866-840E-DA1DBA8556E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{994636C2-03D5-44B0-BDFD-87A29EF01B8B}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36F-4866-840E-DA1DBA8556E8}"/>
                </c:ext>
              </c:extLst>
            </c:dLbl>
            <c:dLbl>
              <c:idx val="24"/>
              <c:layout>
                <c:manualLayout>
                  <c:x val="-3.9606038622933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{F547FC51-904A-4168-8E20-2FF838D4162D}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36F-4866-840E-DA1DBA8556E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{7B219F6B-8063-4B6D-B4AA-5FD471E5F701}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36F-4866-840E-DA1DBA8556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62.5</c:v>
                </c:pt>
                <c:pt idx="16">
                  <c:v>61.6</c:v>
                </c:pt>
                <c:pt idx="24">
                  <c:v>62.6</c:v>
                </c:pt>
                <c:pt idx="32">
                  <c:v>64</c:v>
                </c:pt>
              </c:numCache>
            </c:numRef>
          </c:xVal>
          <c:yVal>
            <c:numRef>
              <c:f>公会計指標分析・財政指標組合せ分析表!$BP$51:$DC$51</c:f>
              <c:numCache>
                <c:formatCode>#,##0.0;"▲ "#,##0.0</c:formatCode>
                <c:ptCount val="40"/>
                <c:pt idx="0">
                  <c:v>90.3</c:v>
                </c:pt>
                <c:pt idx="8">
                  <c:v>90.3</c:v>
                </c:pt>
                <c:pt idx="16">
                  <c:v>91</c:v>
                </c:pt>
                <c:pt idx="24">
                  <c:v>87.9</c:v>
                </c:pt>
                <c:pt idx="32">
                  <c:v>66</c:v>
                </c:pt>
              </c:numCache>
            </c:numRef>
          </c:yVal>
          <c:smooth val="0"/>
          <c:extLst>
            <c:ext xmlns:c16="http://schemas.microsoft.com/office/drawing/2014/chart" uri="{C3380CC4-5D6E-409C-BE32-E72D297353CC}">
              <c16:uniqueId val="{00000009-936F-4866-840E-DA1DBA8556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{43CA38CF-3536-43B8-8093-0C1D12ACD201}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36F-4866-840E-DA1DBA8556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{705AD132-3F0F-4424-83C5-29A867DD915C}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6F-4866-840E-DA1DBA8556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{DF8610EB-0742-4A58-AAB1-68F1CF4F840A}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6F-4866-840E-DA1DBA8556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{C855D2B5-F7B1-449D-B66E-111CB9B37B29}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6F-4866-840E-DA1DBA8556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{CA8D06E2-0C84-4F3A-B45C-E263AAC09963}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6F-4866-840E-DA1DBA8556E8}"/>
                </c:ext>
              </c:extLst>
            </c:dLbl>
            <c:dLbl>
              <c:idx val="8"/>
              <c:layout>
                <c:manualLayout>
                  <c:x val="-3.0681864182239581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{23DE6FB3-C214-4F0F-959B-AE88D70446A6}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36F-4866-840E-DA1DBA8556E8}"/>
                </c:ext>
              </c:extLst>
            </c:dLbl>
            <c:dLbl>
              <c:idx val="16"/>
              <c:layout>
                <c:manualLayout>
                  <c:x val="-3.347908693756661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{28A1BC32-3FCD-4EEB-B5E4-C159F2C62E47}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36F-4866-840E-DA1DBA8556E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{169B5846-680F-48D3-B714-5DA4032A1AE7}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36F-4866-840E-DA1DBA8556E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{A45C917B-6DFC-416A-BD84-31727B3C8C66}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36F-4866-840E-DA1DBA8556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936F-4866-840E-DA1DBA8556E8}"/>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{8BD0A58E-F42A-4051-9365-83B22BDA8C8B}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F2F-428B-81A2-EB09A6CAEE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{38338EB9-703A-44E2-BEDB-1DCD09F70CD8}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2F-428B-81A2-EB09A6CAEE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{40A36196-9F1B-44E9-AF60-9DBE482D3482}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2F-428B-81A2-EB09A6CAEE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{D1DE80F8-592D-4259-AC89-D9C3532568E5}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2F-428B-81A2-EB09A6CAEE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{094D716D-168F-4FF5-93C5-3A2FEC229E0A}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2F-428B-81A2-EB09A6CAEEE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{FFFC6C56-A355-4319-8EF8-27AC4B28954D}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F2F-428B-81A2-EB09A6CAEEE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{42C8B156-9A77-4381-BFE7-928E1CB5E270}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F2F-428B-81A2-EB09A6CAEEE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{17D36262-162F-4162-9017-17B068FA81D2}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F2F-428B-81A2-EB09A6CAEEE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{8F261A5E-5B23-403F-8AAD-25BCEF66DE51}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F2F-428B-81A2-EB09A6CAEE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8.1</c:v>
                </c:pt>
                <c:pt idx="16">
                  <c:v>8.6</c:v>
                </c:pt>
                <c:pt idx="24">
                  <c:v>8.9</c:v>
                </c:pt>
                <c:pt idx="32">
                  <c:v>9</c:v>
                </c:pt>
              </c:numCache>
            </c:numRef>
          </c:xVal>
          <c:yVal>
            <c:numRef>
              <c:f>公会計指標分析・財政指標組合せ分析表!$BP$73:$DC$73</c:f>
              <c:numCache>
                <c:formatCode>#,##0.0;"▲ "#,##0.0</c:formatCode>
                <c:ptCount val="40"/>
                <c:pt idx="0">
                  <c:v>90.3</c:v>
                </c:pt>
                <c:pt idx="8">
                  <c:v>90.3</c:v>
                </c:pt>
                <c:pt idx="16">
                  <c:v>91</c:v>
                </c:pt>
                <c:pt idx="24">
                  <c:v>87.9</c:v>
                </c:pt>
                <c:pt idx="32">
                  <c:v>66</c:v>
                </c:pt>
              </c:numCache>
            </c:numRef>
          </c:yVal>
          <c:smooth val="0"/>
          <c:extLst>
            <c:ext xmlns:c16="http://schemas.microsoft.com/office/drawing/2014/chart" uri="{C3380CC4-5D6E-409C-BE32-E72D297353CC}">
              <c16:uniqueId val="{00000009-0F2F-428B-81A2-EB09A6CAEE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33770527205725E-2"/>
                  <c:y val="-5.09874944088904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{09E4611C-B2FE-44FF-BA3E-41E4FB0CDBCE}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F2F-428B-81A2-EB09A6CAEE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{F7B63B2E-D236-4CCC-B7CD-E76133D1C318}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2F-428B-81A2-EB09A6CAEE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{2DF7F893-E7F4-41DB-8508-BAFD50E414BC}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2F-428B-81A2-EB09A6CAEE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{53ACF5E2-76B2-48D2-B9BC-45B28CDA3FAD}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2F-428B-81A2-EB09A6CAEE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{7593CC83-F56A-4AF3-BC4A-2BE5D2C68F36}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2F-428B-81A2-EB09A6CAEEEF}"/>
                </c:ext>
              </c:extLst>
            </c:dLbl>
            <c:dLbl>
              <c:idx val="8"/>
              <c:layout>
                <c:manualLayout>
                  <c:x val="-2.5234635610509329E-2"/>
                  <c:y val="-7.7142071378519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{64DA67E4-E1BA-49D6-BCD5-7A7EC29CB51A}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F2F-428B-81A2-EB09A6CAEEEF}"/>
                </c:ext>
              </c:extLst>
            </c:dLbl>
            <c:dLbl>
              <c:idx val="16"/>
              <c:layout>
                <c:manualLayout>
                  <c:x val="-3.8033698733677158E-2"/>
                  <c:y val="-8.00304402951694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{F54FEA23-27A4-4C09-96B0-42A8FBA5EE1D}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F2F-428B-81A2-EB09A6CAEEEF}"/>
                </c:ext>
              </c:extLst>
            </c:dLbl>
            <c:dLbl>
              <c:idx val="24"/>
              <c:layout>
                <c:manualLayout>
                  <c:x val="-2.5234563816980492E-2"/>
                  <c:y val="-7.627609155925685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{E27D30B7-C0FD-4D5F-81B0-176552D9E9EC}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F2F-428B-81A2-EB09A6CAEEEF}"/>
                </c:ext>
              </c:extLst>
            </c:dLbl>
            <c:dLbl>
              <c:idx val="32"/>
              <c:layout>
                <c:manualLayout>
                  <c:x val="-3.1570342725075584E-2"/>
                  <c:y val="-2.764662406577955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{7A76F241-86C0-489A-B8BD-08B671F694FA}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F2F-428B-81A2-EB09A6CAEE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0F2F-428B-81A2-EB09A6CAEEEF}"/>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は減少傾向である一方、防災情報収集伝達システム整備に係る地方債の償還が開始したこと等により、元利償還金は前年より増加の傾向にある。また、控除項目としては、元利償還金に係る基準財政需要額の算入額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億円減少した。これらのことから、分子全体では増加となった。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今後は、合併特例債の活用が終了した中において公債費負担を少しでも少なくする必要がある状況であり、第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次周南市行財政改革プランで定める市債借入額の上限に沿って借入額を抑制していく。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庁舎建設等の大型事業が完了し、地方債借入額は平成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年度のピーク時に比べ大幅な減少を続けている。地方債借入額対比償還額が大きいことから、地方債現在高は</a:t>
          </a:r>
          <a:r>
            <a:rPr kumimoji="1" lang="en-US" altLang="ja-JP" sz="1400">
              <a:latin typeface="ＭＳ ゴシック" pitchFamily="49" charset="-128"/>
              <a:ea typeface="ＭＳ ゴシック" pitchFamily="49" charset="-128"/>
            </a:rPr>
            <a:t>34.7</a:t>
          </a:r>
          <a:r>
            <a:rPr kumimoji="1" lang="ja-JP" altLang="en-US" sz="1400">
              <a:latin typeface="ＭＳ ゴシック" pitchFamily="49" charset="-128"/>
              <a:ea typeface="ＭＳ ゴシック" pitchFamily="49" charset="-128"/>
            </a:rPr>
            <a:t>億円減少し、公営企業債等繰入見込額においても</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一方で、合併特例債の未償還元金の減少等によって、基準財政需要額への元利償還金の算入が減少したものの、充当可能基金が増加したことにより、充当可能財源は</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億円増加した。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これらの影響により、分子全体としては</a:t>
          </a:r>
          <a:r>
            <a:rPr kumimoji="1" lang="en-US" altLang="ja-JP" sz="1400">
              <a:latin typeface="ＭＳ ゴシック" pitchFamily="49" charset="-128"/>
              <a:ea typeface="ＭＳ ゴシック" pitchFamily="49" charset="-128"/>
            </a:rPr>
            <a:t>58.2</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行革大綱に定める財政改革目標である地方債借入上限額（令和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億円（償還元金に交付税措置のある借入は除く））を目安に公債費の減少を図り、また、基金残高を確保していく（行革大綱に定める財政改革目標である財政調整基金残高は、令和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億円以上）。</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億円の増となったことに加え、ボートレース事業の業績好調に伴う繰入金増の影響を受けて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地域振興基金や子ども未来夢基金がそれぞれ増加したこと、周南公立大学整備等基金及び公共施設マネジメント基金を新たに設置したこ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次行財政改革大綱プラン」において、令和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年度当初予算において収支均衡した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財政構造への転換を目標としており、持続可能な財政基盤を築いていく。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・周南公立大学整備等基金：周南公立大学の運営及び施設整備に要する経費に充てる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・公共施設マネジメント基金：公共施設のマネジメントを推進し、もって施設のサービスの維持・向上、安心・安全な利用の確保等を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億円取り崩した一方、ボートレース事業からの繰入金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・周南公立大学整備等基金：徳山大学からの寄附を受け、基金の造成をしたことによる皆増。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億円取り崩した一方、ボートレース事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業からの繰入金などにより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・公共施設マネジメント基金：ボートレース事業からの繰入金などにより、基金の造成をしたことによる皆増。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・地域振興基金：市民の連帯の強化及び地域の振興に資する事業の財源として、必要に応じて今後も活用していく予定。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・周南公立大学整備等基金：周南公立大学の施設整備等の財源として、必要に応じて活用していく予定。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・子ども未来夢基金：安心して子育てができる環境づくりを推進するための事業の財源として、必要に応じて今後も活用していく予定。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・公共施設マネジメント事業：公共施設の大規模改修や維持等を推進するための事業の財源として、必要に応じて活用していく予定。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・主要法人の企業業績改善に伴う地方税の増や、追加交付に伴う地方交付税の増、ボートレース事業からの繰入金などにより積立額が増加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したため、積立額は前年度比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億円であった。その結果、残高は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次行財政改革大綱行財政改革プラン」で定めた令和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億円取り崩したが、ボートレース事業からの繰入金などにより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・市債の償還に必要な財源を確保し、将来にわたる市財政の健全な運営に資するため、今後も財政状況に応じて計画的に積み立てを実施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2CAE8E6-24F8-4614-93DB-3F81B92E9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5DDFC41-6B7F-448C-B2AB-D4A7AD75EF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71F55AB-F7F5-46A2-BE50-0FF85F64F46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5855864-65AD-4E80-BD1C-F2B9F3CF743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6C653BD-B2BA-43E3-99EC-E49A2C8B2D7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337AFA7-7845-48C6-8867-CFD627076EA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3FA8DD9-E690-43F8-9EF1-48661A0011D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B137648-7CFE-4175-A6C5-9E0D5820B49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D451A32-E1E8-4E21-862B-233E92EA45D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A87387D-EBAA-4223-915E-A4FE3D0218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42C7A47-4C79-4D3A-BC0C-A553CBE7D48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5F58A33-6695-4471-8BDA-00A31DCFD4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139,488
137,939
656.29
77,407,144
73,341,819
3,925,470
38,096,116
82,787,658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622387C-9E4B-4C4C-A146-C326BC64867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0D93DF4-AA0C-43AD-BE79-C44B4A597EB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78D29F6-35E7-40A0-820D-4C6544C5AC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17F412F-CF40-490A-B40F-8BEA747C5F0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8416289-F4CC-4349-A607-12F18E72A6F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ADE9096-42C7-48F0-9B46-7E4586CEDC3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8A3D13E-A959-4574-BBEB-874B53564E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7ABB521-FADE-433E-B255-78AF79680A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024D073-32B4-4821-B712-E4EAB629CC4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29ED3EC-6068-40C2-8126-5F151070B55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974009E-A1D0-47A8-AD6D-8A52A12F33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50A53B9-BDAD-44E9-8131-5C8A22858DE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3280D5F-A76D-407E-A47B-DD96988E80B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48F5756-FD87-439C-8674-06CAA6AAB3C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972EC1F-3CCC-49BA-854A-DE2B0C9B8E2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303F770-93C5-4B35-B539-8C7B87DEBEB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4977E1E-8118-488E-A3D9-2BE32457DD0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88977DD-028B-4890-875A-F8B81E3F3CD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771C90A-CFBB-4679-9584-F6280B654A7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AE6C9E4-F7A1-4E81-8DF9-9CB0C058871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BEF5435-43B2-4157-A384-F95602E139E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E78BDE2-74D0-4CCE-8986-3444307FABD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3825A49-6788-4E94-8BF9-41871A130E8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C1B83A7-C4CF-4197-9AA6-F530D26D04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39C66DF-0413-428A-B3D1-DE456CF22D4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FFFDBEA-57D8-45AA-8C64-AA2AF7FDCF8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C068100-B346-474B-87A5-0337052F07E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7325898-FDE0-45C3-93EE-E17577B562C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5A7B0E9-3F1F-4F20-880B-1BAB4AD7E40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F07981C-EBE4-454F-A70D-E361B96E504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1710A30-496D-4E7A-B846-BCA91AB7BEA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12E31E6-E788-487A-B91C-97E0AAF3C38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D8A67D3-4B5F-4A5F-85A8-8F9128C8B4F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14B4159-7D47-40AD-A0CF-1C21AA91320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2FD210D-40F2-49C7-A57E-507BA3C8B06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保有施設の</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％超（約</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万㎡）が築後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年以上を経過しており、一斉に大規模改修や更新の時期を迎えている。こうしたことから、平成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周南市公共施設再配置計画」を策定し、ニーズが低下した施設の廃止や集約化・複合化等による身の丈に合った施設保有量の実現や、施設の適正な維持管理による施設の長寿命化の取組を進めているところである。有形固定資産減価償却率については、本庁舎等の整備やそれに伴う旧施設の除却等により減少が続いていたが、施設の整備等が完了するとともに、合併前に整備された施設やインフラ施設の老朽化が進んだことにより増加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861F1D3-2648-4276-8971-E379E4BCCBE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9A8B911-3914-4A6F-8095-7B3CA3352B3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D30CC68-691D-48AA-A630-7641F5F6FEE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6B458713-4A6B-4573-86F8-A1F61123373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A27D1ED9-2E9F-4F2C-881E-39D40BECDAF8}"/>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BBD1FA6C-105A-4BA9-B3BE-D2B56BD61EC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1AA8E424-EAEA-45EC-A21A-151F25AEE88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507FF6DA-6293-4C50-8BCE-75D719AEF79D}"/>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2DFF3963-B4D0-41F7-AC3B-9D7B801BF696}"/>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6CF7FBDC-0D7D-4F79-A974-C11DE1DA99E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762A2AA0-C254-405B-A29E-7E76030484E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CCFEFB98-8F88-4A7D-B20B-6B53D95B37E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1" name="直線コネクタ 60">
          <a:extLst>
            <a:ext uri="{FF2B5EF4-FFF2-40B4-BE49-F238E27FC236}">
              <a16:creationId xmlns:a16="http://schemas.microsoft.com/office/drawing/2014/main" id="{CBC30DA6-F737-4A90-9863-A1D86EC23574}"/>
            </a:ext>
          </a:extLst>
        </xdr:cNvPr>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2" name="有形固定資産減価償却率最小値テキスト">
          <a:extLst>
            <a:ext uri="{FF2B5EF4-FFF2-40B4-BE49-F238E27FC236}">
              <a16:creationId xmlns:a16="http://schemas.microsoft.com/office/drawing/2014/main" id="{260B0C3E-35B8-4303-ABB8-D2F5D20EB90E}"/>
            </a:ext>
          </a:extLst>
        </xdr:cNvPr>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3" name="直線コネクタ 62">
          <a:extLst>
            <a:ext uri="{FF2B5EF4-FFF2-40B4-BE49-F238E27FC236}">
              <a16:creationId xmlns:a16="http://schemas.microsoft.com/office/drawing/2014/main" id="{3CDA46AC-C120-4C18-ACA5-67E8EBDD1B07}"/>
            </a:ext>
          </a:extLst>
        </xdr:cNvPr>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4" name="有形固定資産減価償却率最大値テキスト">
          <a:extLst>
            <a:ext uri="{FF2B5EF4-FFF2-40B4-BE49-F238E27FC236}">
              <a16:creationId xmlns:a16="http://schemas.microsoft.com/office/drawing/2014/main" id="{AAE99756-7F3D-4829-B347-B150D2B7C7A3}"/>
            </a:ext>
          </a:extLst>
        </xdr:cNvPr>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5" name="直線コネクタ 64">
          <a:extLst>
            <a:ext uri="{FF2B5EF4-FFF2-40B4-BE49-F238E27FC236}">
              <a16:creationId xmlns:a16="http://schemas.microsoft.com/office/drawing/2014/main" id="{1A369824-D702-4701-836B-663D4CCD491E}"/>
            </a:ext>
          </a:extLst>
        </xdr:cNvPr>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66" name="有形固定資産減価償却率平均値テキスト">
          <a:extLst>
            <a:ext uri="{FF2B5EF4-FFF2-40B4-BE49-F238E27FC236}">
              <a16:creationId xmlns:a16="http://schemas.microsoft.com/office/drawing/2014/main" id="{2B8D38FF-9096-4C30-A5C9-6E26346C237F}"/>
            </a:ext>
          </a:extLst>
        </xdr:cNvPr>
        <xdr:cNvSpPr txBox="1"/>
      </xdr:nvSpPr>
      <xdr:spPr>
        <a:xfrm>
          <a:off x="4813300" y="599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a:extLst>
            <a:ext uri="{FF2B5EF4-FFF2-40B4-BE49-F238E27FC236}">
              <a16:creationId xmlns:a16="http://schemas.microsoft.com/office/drawing/2014/main" id="{E35965FA-6D33-47A6-A149-F804E600A5FE}"/>
            </a:ext>
          </a:extLst>
        </xdr:cNvPr>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68" name="フローチャート: 判断 67">
          <a:extLst>
            <a:ext uri="{FF2B5EF4-FFF2-40B4-BE49-F238E27FC236}">
              <a16:creationId xmlns:a16="http://schemas.microsoft.com/office/drawing/2014/main" id="{71385B9D-5597-44FD-AE12-36E10EFF4BB0}"/>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69" name="フローチャート: 判断 68">
          <a:extLst>
            <a:ext uri="{FF2B5EF4-FFF2-40B4-BE49-F238E27FC236}">
              <a16:creationId xmlns:a16="http://schemas.microsoft.com/office/drawing/2014/main" id="{AF00829D-1AB0-4CA1-B042-F01950FDE183}"/>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0" name="フローチャート: 判断 69">
          <a:extLst>
            <a:ext uri="{FF2B5EF4-FFF2-40B4-BE49-F238E27FC236}">
              <a16:creationId xmlns:a16="http://schemas.microsoft.com/office/drawing/2014/main" id="{BEC45843-45AA-4E39-B972-115CA93B4745}"/>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1" name="フローチャート: 判断 70">
          <a:extLst>
            <a:ext uri="{FF2B5EF4-FFF2-40B4-BE49-F238E27FC236}">
              <a16:creationId xmlns:a16="http://schemas.microsoft.com/office/drawing/2014/main" id="{36FCBE78-AC8B-4433-963B-CD97D790F41B}"/>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121ACF6C-5276-43EA-9C34-9BF84AA1A88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75807AE-7A5D-48C8-9A3C-2E3F79C204B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6BC24DD-860F-46F4-A1E8-BB8937F2F40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99A50E0-BC5A-494E-9C68-C40521F3D53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73CB69F-75B3-419B-B7FE-1A5A24C28BA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111125</xdr:rowOff>
    </xdr:from>
    <xdr:to>
      <xdr:col>23</xdr:col>
      <xdr:colOff>136525</xdr:colOff>
      <xdr:row>32</xdr:row>
      <xdr:rowOff>41275</xdr:rowOff>
    </xdr:to>
    <xdr:sp macro="" textlink="">
      <xdr:nvSpPr>
        <xdr:cNvPr id="77" name="楕円 76">
          <a:extLst>
            <a:ext uri="{FF2B5EF4-FFF2-40B4-BE49-F238E27FC236}">
              <a16:creationId xmlns:a16="http://schemas.microsoft.com/office/drawing/2014/main" id="{8C1A4606-90A0-425E-B233-104301458B5C}"/>
            </a:ext>
          </a:extLst>
        </xdr:cNvPr>
        <xdr:cNvSpPr/>
      </xdr:nvSpPr>
      <xdr:spPr>
        <a:xfrm>
          <a:off x="4711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89552</xdr:rowOff>
    </xdr:from>
    <xdr:ext cx="405111" cy="259045"/>
    <xdr:sp macro="" textlink="">
      <xdr:nvSpPr>
        <xdr:cNvPr id="78" name="有形固定資産減価償却率該当値テキスト">
          <a:extLst>
            <a:ext uri="{FF2B5EF4-FFF2-40B4-BE49-F238E27FC236}">
              <a16:creationId xmlns:a16="http://schemas.microsoft.com/office/drawing/2014/main" id="{0412A286-2A51-4865-B149-BBE6D5CFE7F1}"/>
            </a:ext>
          </a:extLst>
        </xdr:cNvPr>
        <xdr:cNvSpPr txBox="1"/>
      </xdr:nvSpPr>
      <xdr:spPr>
        <a:xfrm>
          <a:off x="48133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79" name="楕円 78">
          <a:extLst>
            <a:ext uri="{FF2B5EF4-FFF2-40B4-BE49-F238E27FC236}">
              <a16:creationId xmlns:a16="http://schemas.microsoft.com/office/drawing/2014/main" id="{0344E9BB-6EDE-481D-A57A-6BD653FC48A3}"/>
            </a:ext>
          </a:extLst>
        </xdr:cNvPr>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86360</xdr:rowOff>
    </xdr:from>
    <xdr:to>
      <xdr:col>23</xdr:col>
      <xdr:colOff>85725</xdr:colOff>
      <xdr:row>31</xdr:row>
      <xdr:rowOff>161925</xdr:rowOff>
    </xdr:to>
    <xdr:cxnSp macro="">
      <xdr:nvCxnSpPr>
        <xdr:cNvPr id="80" name="直線コネクタ 79">
          <a:extLst>
            <a:ext uri="{FF2B5EF4-FFF2-40B4-BE49-F238E27FC236}">
              <a16:creationId xmlns:a16="http://schemas.microsoft.com/office/drawing/2014/main" id="{AEA8CDDC-CF73-4A16-896A-79C595408B46}"/>
            </a:ext>
          </a:extLst>
        </xdr:cNvPr>
        <xdr:cNvCxnSpPr/>
      </xdr:nvCxnSpPr>
      <xdr:spPr>
        <a:xfrm>
          <a:off x="4051300" y="6172835"/>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1" name="楕円 80">
          <a:extLst>
            <a:ext uri="{FF2B5EF4-FFF2-40B4-BE49-F238E27FC236}">
              <a16:creationId xmlns:a16="http://schemas.microsoft.com/office/drawing/2014/main" id="{56019716-A08E-40F0-A893-2A226CB8CA7F}"/>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86360</xdr:rowOff>
    </xdr:to>
    <xdr:cxnSp macro="">
      <xdr:nvCxnSpPr>
        <xdr:cNvPr id="82" name="直線コネクタ 81">
          <a:extLst>
            <a:ext uri="{FF2B5EF4-FFF2-40B4-BE49-F238E27FC236}">
              <a16:creationId xmlns:a16="http://schemas.microsoft.com/office/drawing/2014/main" id="{6E2D3497-F665-4155-9DBF-11DA922216BF}"/>
            </a:ext>
          </a:extLst>
        </xdr:cNvPr>
        <xdr:cNvCxnSpPr/>
      </xdr:nvCxnSpPr>
      <xdr:spPr>
        <a:xfrm>
          <a:off x="3289300" y="611886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30163</xdr:rowOff>
    </xdr:from>
    <xdr:to>
      <xdr:col>11</xdr:col>
      <xdr:colOff>187325</xdr:colOff>
      <xdr:row>31</xdr:row>
      <xdr:rowOff>131763</xdr:rowOff>
    </xdr:to>
    <xdr:sp macro="" textlink="">
      <xdr:nvSpPr>
        <xdr:cNvPr id="83" name="楕円 82">
          <a:extLst>
            <a:ext uri="{FF2B5EF4-FFF2-40B4-BE49-F238E27FC236}">
              <a16:creationId xmlns:a16="http://schemas.microsoft.com/office/drawing/2014/main" id="{1F30B51D-0076-41F0-AAF7-73044C726774}"/>
            </a:ext>
          </a:extLst>
        </xdr:cNvPr>
        <xdr:cNvSpPr/>
      </xdr:nvSpPr>
      <xdr:spPr>
        <a:xfrm>
          <a:off x="2476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80963</xdr:rowOff>
    </xdr:to>
    <xdr:cxnSp macro="">
      <xdr:nvCxnSpPr>
        <xdr:cNvPr id="84" name="直線コネクタ 83">
          <a:extLst>
            <a:ext uri="{FF2B5EF4-FFF2-40B4-BE49-F238E27FC236}">
              <a16:creationId xmlns:a16="http://schemas.microsoft.com/office/drawing/2014/main" id="{90D88D95-83B8-4103-8778-201305A08A2C}"/>
            </a:ext>
          </a:extLst>
        </xdr:cNvPr>
        <xdr:cNvCxnSpPr/>
      </xdr:nvCxnSpPr>
      <xdr:spPr>
        <a:xfrm flipV="1">
          <a:off x="2527300" y="6118860"/>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105728</xdr:rowOff>
    </xdr:from>
    <xdr:to>
      <xdr:col>7</xdr:col>
      <xdr:colOff>187325</xdr:colOff>
      <xdr:row>32</xdr:row>
      <xdr:rowOff>35878</xdr:rowOff>
    </xdr:to>
    <xdr:sp macro="" textlink="">
      <xdr:nvSpPr>
        <xdr:cNvPr id="85" name="楕円 84">
          <a:extLst>
            <a:ext uri="{FF2B5EF4-FFF2-40B4-BE49-F238E27FC236}">
              <a16:creationId xmlns:a16="http://schemas.microsoft.com/office/drawing/2014/main" id="{B4330CDE-140C-4218-8C03-D835125675DA}"/>
            </a:ext>
          </a:extLst>
        </xdr:cNvPr>
        <xdr:cNvSpPr/>
      </xdr:nvSpPr>
      <xdr:spPr>
        <a:xfrm>
          <a:off x="17145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80963</xdr:rowOff>
    </xdr:from>
    <xdr:to>
      <xdr:col>11</xdr:col>
      <xdr:colOff>136525</xdr:colOff>
      <xdr:row>31</xdr:row>
      <xdr:rowOff>156528</xdr:rowOff>
    </xdr:to>
    <xdr:cxnSp macro="">
      <xdr:nvCxnSpPr>
        <xdr:cNvPr id="86" name="直線コネクタ 85">
          <a:extLst>
            <a:ext uri="{FF2B5EF4-FFF2-40B4-BE49-F238E27FC236}">
              <a16:creationId xmlns:a16="http://schemas.microsoft.com/office/drawing/2014/main" id="{A342865E-F537-499C-AD7E-4C22932682C4}"/>
            </a:ext>
          </a:extLst>
        </xdr:cNvPr>
        <xdr:cNvCxnSpPr/>
      </xdr:nvCxnSpPr>
      <xdr:spPr>
        <a:xfrm flipV="1">
          <a:off x="1765300" y="616743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87" name="n_1aveValue有形固定資産減価償却率">
          <a:extLst>
            <a:ext uri="{FF2B5EF4-FFF2-40B4-BE49-F238E27FC236}">
              <a16:creationId xmlns:a16="http://schemas.microsoft.com/office/drawing/2014/main" id="{F1A5FAC4-254B-4D34-93ED-8B9B470DF5B1}"/>
            </a:ext>
          </a:extLst>
        </xdr:cNvPr>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8" name="n_2aveValue有形固定資産減価償却率">
          <a:extLst>
            <a:ext uri="{FF2B5EF4-FFF2-40B4-BE49-F238E27FC236}">
              <a16:creationId xmlns:a16="http://schemas.microsoft.com/office/drawing/2014/main" id="{E4774674-904D-4A9B-BF4B-C2722E827C0F}"/>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89" name="n_3aveValue有形固定資産減価償却率">
          <a:extLst>
            <a:ext uri="{FF2B5EF4-FFF2-40B4-BE49-F238E27FC236}">
              <a16:creationId xmlns:a16="http://schemas.microsoft.com/office/drawing/2014/main" id="{2420C280-46F6-48BE-A520-2E0CCEC1F4D8}"/>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0" name="n_4aveValue有形固定資産減価償却率">
          <a:extLst>
            <a:ext uri="{FF2B5EF4-FFF2-40B4-BE49-F238E27FC236}">
              <a16:creationId xmlns:a16="http://schemas.microsoft.com/office/drawing/2014/main" id="{5C976552-2B5C-490A-86C4-58D33135448D}"/>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91" name="n_1mainValue有形固定資産減価償却率">
          <a:extLst>
            <a:ext uri="{FF2B5EF4-FFF2-40B4-BE49-F238E27FC236}">
              <a16:creationId xmlns:a16="http://schemas.microsoft.com/office/drawing/2014/main" id="{A02B0476-7DE9-4798-AFB7-2498CE5595A5}"/>
            </a:ext>
          </a:extLst>
        </xdr:cNvPr>
        <xdr:cNvSpPr txBox="1"/>
      </xdr:nvSpPr>
      <xdr:spPr>
        <a:xfrm>
          <a:off x="383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92" name="n_2mainValue有形固定資産減価償却率">
          <a:extLst>
            <a:ext uri="{FF2B5EF4-FFF2-40B4-BE49-F238E27FC236}">
              <a16:creationId xmlns:a16="http://schemas.microsoft.com/office/drawing/2014/main" id="{F66180A2-3922-447A-BD30-9A342B77B837}"/>
            </a:ext>
          </a:extLst>
        </xdr:cNvPr>
        <xdr:cNvSpPr txBox="1"/>
      </xdr:nvSpPr>
      <xdr:spPr>
        <a:xfrm>
          <a:off x="3086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122890</xdr:rowOff>
    </xdr:from>
    <xdr:ext cx="405111" cy="259045"/>
    <xdr:sp macro="" textlink="">
      <xdr:nvSpPr>
        <xdr:cNvPr id="93" name="n_3mainValue有形固定資産減価償却率">
          <a:extLst>
            <a:ext uri="{FF2B5EF4-FFF2-40B4-BE49-F238E27FC236}">
              <a16:creationId xmlns:a16="http://schemas.microsoft.com/office/drawing/2014/main" id="{365949B0-2A49-409D-9FBC-8756E02EB03F}"/>
            </a:ext>
          </a:extLst>
        </xdr:cNvPr>
        <xdr:cNvSpPr txBox="1"/>
      </xdr:nvSpPr>
      <xdr:spPr>
        <a:xfrm>
          <a:off x="2324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27005</xdr:rowOff>
    </xdr:from>
    <xdr:ext cx="405111" cy="259045"/>
    <xdr:sp macro="" textlink="">
      <xdr:nvSpPr>
        <xdr:cNvPr id="94" name="n_4mainValue有形固定資産減価償却率">
          <a:extLst>
            <a:ext uri="{FF2B5EF4-FFF2-40B4-BE49-F238E27FC236}">
              <a16:creationId xmlns:a16="http://schemas.microsoft.com/office/drawing/2014/main" id="{074A55D0-B649-4EBA-9E8A-6105287673FC}"/>
            </a:ext>
          </a:extLst>
        </xdr:cNvPr>
        <xdr:cNvSpPr txBox="1"/>
      </xdr:nvSpPr>
      <xdr:spPr>
        <a:xfrm>
          <a:off x="1562744" y="628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1D4E1D14-9FAA-4B15-9B1A-28E57243BD8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715C9D28-16FD-4541-91CD-74318E881B0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53D9D423-5814-4D87-977E-49F1CBDBBEA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C2304A57-D2E0-483E-A74C-B71B12F7598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6A1A4409-2F0A-44B1-99D8-93BC4416109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A6BC4329-AB74-4DDF-845F-53044ABCE7F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AD6CE426-CD78-49D4-AC5B-2B5C6D105B3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ADAF5D62-D789-4DF1-95F9-06217A9FA2F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62EC9ED-E6B5-460F-9D5D-459BAA05987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168C0EA1-341B-4746-9593-9C905C7F9AA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44648918-AE70-4217-9CE2-27CAFBF970D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363CF317-EFBF-4389-8CBD-90A19D8A3F2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CF9A2D59-2B6D-418F-8591-346CFDDFECE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年度と比べ、令和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年度は充当可能基金の増や地方債残高の減により、比率が減少した。類似団体と比較すると、約</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倍高く、この要因は、地方債現在高の影響で将来負担額が高いためである。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BD633E2D-6254-4088-B51A-A54D184DD87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93513E2C-A3CC-45F8-B54C-642E8B334A8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849BE3FA-1098-44E0-9642-8BCC3491249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B95083C3-3F81-4FFF-8388-7983E85DAD5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FACC810C-DAE4-4296-A28B-9292C4C9743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D3B2E417-1DA6-47C5-B064-81B00F6CA4D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DBA7C755-A324-4134-962B-9A8BF0CAF24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75222AFD-7082-485D-8CBB-7ABC9C1E8E3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7B4764C8-3E16-4BCD-8672-D37DAA01CA2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632BC6DE-A334-4E66-8C81-EFA66EF11EE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1DAB0803-FEE3-4301-9767-130BA725121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2ADA452A-F694-4119-ABBA-6F01D055B7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541296BF-AC74-43F8-82F3-B06ABEE7EE8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3DF8F4C6-0AA1-485A-95BB-73935B58066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54743EA2-E320-4C66-9B7A-71860B0C827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17B1451F-AEF5-4E6F-A05D-753C2EFDD81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8512ACD6-FD4A-4B26-9112-C83D5870725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136398</xdr:rowOff>
    </xdr:to>
    <xdr:cxnSp macro="">
      <xdr:nvCxnSpPr>
        <xdr:cNvPr id="125" name="直線コネクタ 124">
          <a:extLst>
            <a:ext uri="{FF2B5EF4-FFF2-40B4-BE49-F238E27FC236}">
              <a16:creationId xmlns:a16="http://schemas.microsoft.com/office/drawing/2014/main" id="{2BEBFB1D-CFF2-4BCC-817A-002862E3326A}"/>
            </a:ext>
          </a:extLst>
        </xdr:cNvPr>
        <xdr:cNvCxnSpPr/>
      </xdr:nvCxnSpPr>
      <xdr:spPr>
        <a:xfrm flipV="1">
          <a:off x="14793595" y="5261428"/>
          <a:ext cx="1269" cy="130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140225</xdr:rowOff>
    </xdr:from>
    <xdr:ext cx="469744" cy="259045"/>
    <xdr:sp macro="" textlink="">
      <xdr:nvSpPr>
        <xdr:cNvPr id="126" name="債務償還比率最小値テキスト">
          <a:extLst>
            <a:ext uri="{FF2B5EF4-FFF2-40B4-BE49-F238E27FC236}">
              <a16:creationId xmlns:a16="http://schemas.microsoft.com/office/drawing/2014/main" id="{ACB31D4F-9257-43B6-AEA7-3C901C089A9A}"/>
            </a:ext>
          </a:extLst>
        </xdr:cNvPr>
        <xdr:cNvSpPr txBox="1"/>
      </xdr:nvSpPr>
      <xdr:spPr>
        <a:xfrm>
          <a:off x="14846300" y="656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136398</xdr:rowOff>
    </xdr:from>
    <xdr:to>
      <xdr:col>76</xdr:col>
      <xdr:colOff>111125</xdr:colOff>
      <xdr:row>33</xdr:row>
      <xdr:rowOff>136398</xdr:rowOff>
    </xdr:to>
    <xdr:cxnSp macro="">
      <xdr:nvCxnSpPr>
        <xdr:cNvPr id="127" name="直線コネクタ 126">
          <a:extLst>
            <a:ext uri="{FF2B5EF4-FFF2-40B4-BE49-F238E27FC236}">
              <a16:creationId xmlns:a16="http://schemas.microsoft.com/office/drawing/2014/main" id="{1D814708-D429-4188-AAE0-F56786B9EFE9}"/>
            </a:ext>
          </a:extLst>
        </xdr:cNvPr>
        <xdr:cNvCxnSpPr/>
      </xdr:nvCxnSpPr>
      <xdr:spPr>
        <a:xfrm>
          <a:off x="14706600" y="656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a:extLst>
            <a:ext uri="{FF2B5EF4-FFF2-40B4-BE49-F238E27FC236}">
              <a16:creationId xmlns:a16="http://schemas.microsoft.com/office/drawing/2014/main" id="{1E966AF2-3405-45CF-A564-912C1AD805F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a:extLst>
            <a:ext uri="{FF2B5EF4-FFF2-40B4-BE49-F238E27FC236}">
              <a16:creationId xmlns:a16="http://schemas.microsoft.com/office/drawing/2014/main" id="{855179C5-D1A1-466C-AFEF-E6DE669015C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17842</xdr:rowOff>
    </xdr:from>
    <xdr:ext cx="469744" cy="259045"/>
    <xdr:sp macro="" textlink="">
      <xdr:nvSpPr>
        <xdr:cNvPr id="130" name="債務償還比率平均値テキスト">
          <a:extLst>
            <a:ext uri="{FF2B5EF4-FFF2-40B4-BE49-F238E27FC236}">
              <a16:creationId xmlns:a16="http://schemas.microsoft.com/office/drawing/2014/main" id="{7C7F8082-FCC0-4ED6-816C-88FA349A1311}"/>
            </a:ext>
          </a:extLst>
        </xdr:cNvPr>
        <xdr:cNvSpPr txBox="1"/>
      </xdr:nvSpPr>
      <xdr:spPr>
        <a:xfrm>
          <a:off x="14846300" y="5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166415</xdr:rowOff>
    </xdr:from>
    <xdr:to>
      <xdr:col>76</xdr:col>
      <xdr:colOff>73025</xdr:colOff>
      <xdr:row>30</xdr:row>
      <xdr:rowOff>96565</xdr:rowOff>
    </xdr:to>
    <xdr:sp macro="" textlink="">
      <xdr:nvSpPr>
        <xdr:cNvPr id="131" name="フローチャート: 判断 130">
          <a:extLst>
            <a:ext uri="{FF2B5EF4-FFF2-40B4-BE49-F238E27FC236}">
              <a16:creationId xmlns:a16="http://schemas.microsoft.com/office/drawing/2014/main" id="{3AB6759C-4A7A-4A74-97D7-295680E4B499}"/>
            </a:ext>
          </a:extLst>
        </xdr:cNvPr>
        <xdr:cNvSpPr/>
      </xdr:nvSpPr>
      <xdr:spPr>
        <a:xfrm>
          <a:off x="14744700" y="5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159975</xdr:rowOff>
    </xdr:from>
    <xdr:to>
      <xdr:col>72</xdr:col>
      <xdr:colOff>123825</xdr:colOff>
      <xdr:row>31</xdr:row>
      <xdr:rowOff>90125</xdr:rowOff>
    </xdr:to>
    <xdr:sp macro="" textlink="">
      <xdr:nvSpPr>
        <xdr:cNvPr id="132" name="フローチャート: 判断 131">
          <a:extLst>
            <a:ext uri="{FF2B5EF4-FFF2-40B4-BE49-F238E27FC236}">
              <a16:creationId xmlns:a16="http://schemas.microsoft.com/office/drawing/2014/main" id="{50B9A2BE-FD58-49EA-B00A-1B7552D56569}"/>
            </a:ext>
          </a:extLst>
        </xdr:cNvPr>
        <xdr:cNvSpPr/>
      </xdr:nvSpPr>
      <xdr:spPr>
        <a:xfrm>
          <a:off x="14033500" y="60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122501</xdr:rowOff>
    </xdr:from>
    <xdr:to>
      <xdr:col>68</xdr:col>
      <xdr:colOff>123825</xdr:colOff>
      <xdr:row>31</xdr:row>
      <xdr:rowOff>52651</xdr:rowOff>
    </xdr:to>
    <xdr:sp macro="" textlink="">
      <xdr:nvSpPr>
        <xdr:cNvPr id="133" name="フローチャート: 判断 132">
          <a:extLst>
            <a:ext uri="{FF2B5EF4-FFF2-40B4-BE49-F238E27FC236}">
              <a16:creationId xmlns:a16="http://schemas.microsoft.com/office/drawing/2014/main" id="{40B1A2BB-592A-457C-A2CC-EE74374C2F64}"/>
            </a:ext>
          </a:extLst>
        </xdr:cNvPr>
        <xdr:cNvSpPr/>
      </xdr:nvSpPr>
      <xdr:spPr>
        <a:xfrm>
          <a:off x="13271500" y="603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94433</xdr:rowOff>
    </xdr:from>
    <xdr:to>
      <xdr:col>64</xdr:col>
      <xdr:colOff>123825</xdr:colOff>
      <xdr:row>31</xdr:row>
      <xdr:rowOff>24583</xdr:rowOff>
    </xdr:to>
    <xdr:sp macro="" textlink="">
      <xdr:nvSpPr>
        <xdr:cNvPr id="134" name="フローチャート: 判断 133">
          <a:extLst>
            <a:ext uri="{FF2B5EF4-FFF2-40B4-BE49-F238E27FC236}">
              <a16:creationId xmlns:a16="http://schemas.microsoft.com/office/drawing/2014/main" id="{0D415F17-1CDC-4389-A1C0-9E1AE868BDD3}"/>
            </a:ext>
          </a:extLst>
        </xdr:cNvPr>
        <xdr:cNvSpPr/>
      </xdr:nvSpPr>
      <xdr:spPr>
        <a:xfrm>
          <a:off x="12509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125585</xdr:rowOff>
    </xdr:from>
    <xdr:to>
      <xdr:col>60</xdr:col>
      <xdr:colOff>123825</xdr:colOff>
      <xdr:row>31</xdr:row>
      <xdr:rowOff>55735</xdr:rowOff>
    </xdr:to>
    <xdr:sp macro="" textlink="">
      <xdr:nvSpPr>
        <xdr:cNvPr id="135" name="フローチャート: 判断 134">
          <a:extLst>
            <a:ext uri="{FF2B5EF4-FFF2-40B4-BE49-F238E27FC236}">
              <a16:creationId xmlns:a16="http://schemas.microsoft.com/office/drawing/2014/main" id="{A7A6D5ED-503F-4029-B7D7-91361BA98C68}"/>
            </a:ext>
          </a:extLst>
        </xdr:cNvPr>
        <xdr:cNvSpPr/>
      </xdr:nvSpPr>
      <xdr:spPr>
        <a:xfrm>
          <a:off x="11747500" y="60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DA52944-9750-4D52-B74F-D8C6E34EEC4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5973290-6568-402C-8F25-48304358725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0701AF6-36B4-43B9-92BB-9CED1A11246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F193A4A-01DA-4B2C-B528-250F512566A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2DD83AF-8911-4398-97BE-C2FD4D639CB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142086</xdr:rowOff>
    </xdr:from>
    <xdr:to>
      <xdr:col>76</xdr:col>
      <xdr:colOff>73025</xdr:colOff>
      <xdr:row>31</xdr:row>
      <xdr:rowOff>72236</xdr:rowOff>
    </xdr:to>
    <xdr:sp macro="" textlink="">
      <xdr:nvSpPr>
        <xdr:cNvPr id="141" name="楕円 140">
          <a:extLst>
            <a:ext uri="{FF2B5EF4-FFF2-40B4-BE49-F238E27FC236}">
              <a16:creationId xmlns:a16="http://schemas.microsoft.com/office/drawing/2014/main" id="{3E1645BB-057A-4B73-993E-B92758900219}"/>
            </a:ext>
          </a:extLst>
        </xdr:cNvPr>
        <xdr:cNvSpPr/>
      </xdr:nvSpPr>
      <xdr:spPr>
        <a:xfrm>
          <a:off x="14744700" y="60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120513</xdr:rowOff>
    </xdr:from>
    <xdr:ext cx="469744" cy="259045"/>
    <xdr:sp macro="" textlink="">
      <xdr:nvSpPr>
        <xdr:cNvPr id="142" name="債務償還比率該当値テキスト">
          <a:extLst>
            <a:ext uri="{FF2B5EF4-FFF2-40B4-BE49-F238E27FC236}">
              <a16:creationId xmlns:a16="http://schemas.microsoft.com/office/drawing/2014/main" id="{7395F878-C23E-4442-8C05-D65538DA30A9}"/>
            </a:ext>
          </a:extLst>
        </xdr:cNvPr>
        <xdr:cNvSpPr txBox="1"/>
      </xdr:nvSpPr>
      <xdr:spPr>
        <a:xfrm>
          <a:off x="14846300" y="603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163013</xdr:rowOff>
    </xdr:from>
    <xdr:to>
      <xdr:col>72</xdr:col>
      <xdr:colOff>123825</xdr:colOff>
      <xdr:row>34</xdr:row>
      <xdr:rowOff>93163</xdr:rowOff>
    </xdr:to>
    <xdr:sp macro="" textlink="">
      <xdr:nvSpPr>
        <xdr:cNvPr id="143" name="楕円 142">
          <a:extLst>
            <a:ext uri="{FF2B5EF4-FFF2-40B4-BE49-F238E27FC236}">
              <a16:creationId xmlns:a16="http://schemas.microsoft.com/office/drawing/2014/main" id="{717EAD7B-AA15-4014-B227-3F300BC953F8}"/>
            </a:ext>
          </a:extLst>
        </xdr:cNvPr>
        <xdr:cNvSpPr/>
      </xdr:nvSpPr>
      <xdr:spPr>
        <a:xfrm>
          <a:off x="14033500" y="65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21436</xdr:rowOff>
    </xdr:from>
    <xdr:to>
      <xdr:col>76</xdr:col>
      <xdr:colOff>22225</xdr:colOff>
      <xdr:row>34</xdr:row>
      <xdr:rowOff>42363</xdr:rowOff>
    </xdr:to>
    <xdr:cxnSp macro="">
      <xdr:nvCxnSpPr>
        <xdr:cNvPr id="144" name="直線コネクタ 143">
          <a:extLst>
            <a:ext uri="{FF2B5EF4-FFF2-40B4-BE49-F238E27FC236}">
              <a16:creationId xmlns:a16="http://schemas.microsoft.com/office/drawing/2014/main" id="{CB8A58D0-6134-4B2B-BE22-FFF844A07823}"/>
            </a:ext>
          </a:extLst>
        </xdr:cNvPr>
        <xdr:cNvCxnSpPr/>
      </xdr:nvCxnSpPr>
      <xdr:spPr>
        <a:xfrm flipV="1">
          <a:off x="14084300" y="6107911"/>
          <a:ext cx="711200" cy="5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60806</xdr:rowOff>
    </xdr:from>
    <xdr:to>
      <xdr:col>68</xdr:col>
      <xdr:colOff>123825</xdr:colOff>
      <xdr:row>34</xdr:row>
      <xdr:rowOff>162406</xdr:rowOff>
    </xdr:to>
    <xdr:sp macro="" textlink="">
      <xdr:nvSpPr>
        <xdr:cNvPr id="145" name="楕円 144">
          <a:extLst>
            <a:ext uri="{FF2B5EF4-FFF2-40B4-BE49-F238E27FC236}">
              <a16:creationId xmlns:a16="http://schemas.microsoft.com/office/drawing/2014/main" id="{1E7C67F2-108E-40CE-9C62-8F82FDBFF812}"/>
            </a:ext>
          </a:extLst>
        </xdr:cNvPr>
        <xdr:cNvSpPr/>
      </xdr:nvSpPr>
      <xdr:spPr>
        <a:xfrm>
          <a:off x="13271500" y="66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42363</xdr:rowOff>
    </xdr:from>
    <xdr:to>
      <xdr:col>72</xdr:col>
      <xdr:colOff>73025</xdr:colOff>
      <xdr:row>34</xdr:row>
      <xdr:rowOff>111606</xdr:rowOff>
    </xdr:to>
    <xdr:cxnSp macro="">
      <xdr:nvCxnSpPr>
        <xdr:cNvPr id="146" name="直線コネクタ 145">
          <a:extLst>
            <a:ext uri="{FF2B5EF4-FFF2-40B4-BE49-F238E27FC236}">
              <a16:creationId xmlns:a16="http://schemas.microsoft.com/office/drawing/2014/main" id="{B0E2DB19-80C5-4D55-A4DB-7D5CB5264039}"/>
            </a:ext>
          </a:extLst>
        </xdr:cNvPr>
        <xdr:cNvCxnSpPr/>
      </xdr:nvCxnSpPr>
      <xdr:spPr>
        <a:xfrm flipV="1">
          <a:off x="13322300" y="6643188"/>
          <a:ext cx="762000" cy="6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98280</xdr:rowOff>
    </xdr:from>
    <xdr:to>
      <xdr:col>64</xdr:col>
      <xdr:colOff>123825</xdr:colOff>
      <xdr:row>35</xdr:row>
      <xdr:rowOff>28430</xdr:rowOff>
    </xdr:to>
    <xdr:sp macro="" textlink="">
      <xdr:nvSpPr>
        <xdr:cNvPr id="147" name="楕円 146">
          <a:extLst>
            <a:ext uri="{FF2B5EF4-FFF2-40B4-BE49-F238E27FC236}">
              <a16:creationId xmlns:a16="http://schemas.microsoft.com/office/drawing/2014/main" id="{D6730AE7-E4AD-4777-9A93-BECC88932597}"/>
            </a:ext>
          </a:extLst>
        </xdr:cNvPr>
        <xdr:cNvSpPr/>
      </xdr:nvSpPr>
      <xdr:spPr>
        <a:xfrm>
          <a:off x="12509500" y="66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111606</xdr:rowOff>
    </xdr:from>
    <xdr:to>
      <xdr:col>68</xdr:col>
      <xdr:colOff>73025</xdr:colOff>
      <xdr:row>34</xdr:row>
      <xdr:rowOff>149080</xdr:rowOff>
    </xdr:to>
    <xdr:cxnSp macro="">
      <xdr:nvCxnSpPr>
        <xdr:cNvPr id="148" name="直線コネクタ 147">
          <a:extLst>
            <a:ext uri="{FF2B5EF4-FFF2-40B4-BE49-F238E27FC236}">
              <a16:creationId xmlns:a16="http://schemas.microsoft.com/office/drawing/2014/main" id="{791C9AD4-4B13-4415-9BB5-E6EC1D84954E}"/>
            </a:ext>
          </a:extLst>
        </xdr:cNvPr>
        <xdr:cNvCxnSpPr/>
      </xdr:nvCxnSpPr>
      <xdr:spPr>
        <a:xfrm flipV="1">
          <a:off x="12560300" y="6712431"/>
          <a:ext cx="762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52941</xdr:rowOff>
    </xdr:from>
    <xdr:to>
      <xdr:col>60</xdr:col>
      <xdr:colOff>123825</xdr:colOff>
      <xdr:row>34</xdr:row>
      <xdr:rowOff>154541</xdr:rowOff>
    </xdr:to>
    <xdr:sp macro="" textlink="">
      <xdr:nvSpPr>
        <xdr:cNvPr id="149" name="楕円 148">
          <a:extLst>
            <a:ext uri="{FF2B5EF4-FFF2-40B4-BE49-F238E27FC236}">
              <a16:creationId xmlns:a16="http://schemas.microsoft.com/office/drawing/2014/main" id="{3D4B7382-32E8-4B3E-981C-C09C6AB75C0A}"/>
            </a:ext>
          </a:extLst>
        </xdr:cNvPr>
        <xdr:cNvSpPr/>
      </xdr:nvSpPr>
      <xdr:spPr>
        <a:xfrm>
          <a:off x="11747500" y="66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103741</xdr:rowOff>
    </xdr:from>
    <xdr:to>
      <xdr:col>64</xdr:col>
      <xdr:colOff>73025</xdr:colOff>
      <xdr:row>34</xdr:row>
      <xdr:rowOff>149080</xdr:rowOff>
    </xdr:to>
    <xdr:cxnSp macro="">
      <xdr:nvCxnSpPr>
        <xdr:cNvPr id="150" name="直線コネクタ 149">
          <a:extLst>
            <a:ext uri="{FF2B5EF4-FFF2-40B4-BE49-F238E27FC236}">
              <a16:creationId xmlns:a16="http://schemas.microsoft.com/office/drawing/2014/main" id="{E10C0D18-4386-4B17-ABA7-4C000ABDD053}"/>
            </a:ext>
          </a:extLst>
        </xdr:cNvPr>
        <xdr:cNvCxnSpPr/>
      </xdr:nvCxnSpPr>
      <xdr:spPr>
        <a:xfrm>
          <a:off x="11798300" y="6704566"/>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106652</xdr:rowOff>
    </xdr:from>
    <xdr:ext cx="469744" cy="259045"/>
    <xdr:sp macro="" textlink="">
      <xdr:nvSpPr>
        <xdr:cNvPr id="151" name="n_1aveValue債務償還比率">
          <a:extLst>
            <a:ext uri="{FF2B5EF4-FFF2-40B4-BE49-F238E27FC236}">
              <a16:creationId xmlns:a16="http://schemas.microsoft.com/office/drawing/2014/main" id="{BD83307E-6C7D-4AE5-9510-85F38CD6658F}"/>
            </a:ext>
          </a:extLst>
        </xdr:cNvPr>
        <xdr:cNvSpPr txBox="1"/>
      </xdr:nvSpPr>
      <xdr:spPr>
        <a:xfrm>
          <a:off x="13836727" y="58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69178</xdr:rowOff>
    </xdr:from>
    <xdr:ext cx="469744" cy="259045"/>
    <xdr:sp macro="" textlink="">
      <xdr:nvSpPr>
        <xdr:cNvPr id="152" name="n_2aveValue債務償還比率">
          <a:extLst>
            <a:ext uri="{FF2B5EF4-FFF2-40B4-BE49-F238E27FC236}">
              <a16:creationId xmlns:a16="http://schemas.microsoft.com/office/drawing/2014/main" id="{F827C89B-D701-4E9B-A1B0-B88D068FE529}"/>
            </a:ext>
          </a:extLst>
        </xdr:cNvPr>
        <xdr:cNvSpPr txBox="1"/>
      </xdr:nvSpPr>
      <xdr:spPr>
        <a:xfrm>
          <a:off x="13087427" y="5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41110</xdr:rowOff>
    </xdr:from>
    <xdr:ext cx="469744" cy="259045"/>
    <xdr:sp macro="" textlink="">
      <xdr:nvSpPr>
        <xdr:cNvPr id="153" name="n_3aveValue債務償還比率">
          <a:extLst>
            <a:ext uri="{FF2B5EF4-FFF2-40B4-BE49-F238E27FC236}">
              <a16:creationId xmlns:a16="http://schemas.microsoft.com/office/drawing/2014/main" id="{A4BB4671-598B-41BB-A9B0-3B68C3F936AD}"/>
            </a:ext>
          </a:extLst>
        </xdr:cNvPr>
        <xdr:cNvSpPr txBox="1"/>
      </xdr:nvSpPr>
      <xdr:spPr>
        <a:xfrm>
          <a:off x="12325427" y="578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72262</xdr:rowOff>
    </xdr:from>
    <xdr:ext cx="469744" cy="259045"/>
    <xdr:sp macro="" textlink="">
      <xdr:nvSpPr>
        <xdr:cNvPr id="154" name="n_4aveValue債務償還比率">
          <a:extLst>
            <a:ext uri="{FF2B5EF4-FFF2-40B4-BE49-F238E27FC236}">
              <a16:creationId xmlns:a16="http://schemas.microsoft.com/office/drawing/2014/main" id="{D491C0D8-BF7D-42E5-8A8F-DFA1C5E379CF}"/>
            </a:ext>
          </a:extLst>
        </xdr:cNvPr>
        <xdr:cNvSpPr txBox="1"/>
      </xdr:nvSpPr>
      <xdr:spPr>
        <a:xfrm>
          <a:off x="11563427" y="58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84290</xdr:rowOff>
    </xdr:from>
    <xdr:ext cx="469744" cy="259045"/>
    <xdr:sp macro="" textlink="">
      <xdr:nvSpPr>
        <xdr:cNvPr id="155" name="n_1mainValue債務償還比率">
          <a:extLst>
            <a:ext uri="{FF2B5EF4-FFF2-40B4-BE49-F238E27FC236}">
              <a16:creationId xmlns:a16="http://schemas.microsoft.com/office/drawing/2014/main" id="{F27C79C9-3224-4ACB-A6EB-F708F15D18DA}"/>
            </a:ext>
          </a:extLst>
        </xdr:cNvPr>
        <xdr:cNvSpPr txBox="1"/>
      </xdr:nvSpPr>
      <xdr:spPr>
        <a:xfrm>
          <a:off x="13836727" y="668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153533</xdr:rowOff>
    </xdr:from>
    <xdr:ext cx="469744" cy="259045"/>
    <xdr:sp macro="" textlink="">
      <xdr:nvSpPr>
        <xdr:cNvPr id="156" name="n_2mainValue債務償還比率">
          <a:extLst>
            <a:ext uri="{FF2B5EF4-FFF2-40B4-BE49-F238E27FC236}">
              <a16:creationId xmlns:a16="http://schemas.microsoft.com/office/drawing/2014/main" id="{47DCE19C-8626-4DC4-B70A-9538AABC36D4}"/>
            </a:ext>
          </a:extLst>
        </xdr:cNvPr>
        <xdr:cNvSpPr txBox="1"/>
      </xdr:nvSpPr>
      <xdr:spPr>
        <a:xfrm>
          <a:off x="13087427" y="675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19557</xdr:rowOff>
    </xdr:from>
    <xdr:ext cx="469744" cy="259045"/>
    <xdr:sp macro="" textlink="">
      <xdr:nvSpPr>
        <xdr:cNvPr id="157" name="n_3mainValue債務償還比率">
          <a:extLst>
            <a:ext uri="{FF2B5EF4-FFF2-40B4-BE49-F238E27FC236}">
              <a16:creationId xmlns:a16="http://schemas.microsoft.com/office/drawing/2014/main" id="{1361A6B2-59AB-4B9D-96B4-C5C491AFDA4B}"/>
            </a:ext>
          </a:extLst>
        </xdr:cNvPr>
        <xdr:cNvSpPr txBox="1"/>
      </xdr:nvSpPr>
      <xdr:spPr>
        <a:xfrm>
          <a:off x="12325427" y="679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145668</xdr:rowOff>
    </xdr:from>
    <xdr:ext cx="469744" cy="259045"/>
    <xdr:sp macro="" textlink="">
      <xdr:nvSpPr>
        <xdr:cNvPr id="158" name="n_4mainValue債務償還比率">
          <a:extLst>
            <a:ext uri="{FF2B5EF4-FFF2-40B4-BE49-F238E27FC236}">
              <a16:creationId xmlns:a16="http://schemas.microsoft.com/office/drawing/2014/main" id="{A25947A3-234B-4610-9548-5FA999C267AE}"/>
            </a:ext>
          </a:extLst>
        </xdr:cNvPr>
        <xdr:cNvSpPr txBox="1"/>
      </xdr:nvSpPr>
      <xdr:spPr>
        <a:xfrm>
          <a:off x="11563427" y="674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57D3E37B-F51B-418A-9F67-C4EAB631551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70B4A3EB-1E61-44C0-98D0-6750435D5D3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28BD7848-0A0D-4C7F-9091-24A415CBB1A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78BD72AD-00FD-4C7F-8E6B-7E86DCB24FE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ECC959BF-C7E2-471A-B8C6-A18F50BC4DA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EC3846B5-FD61-4F4B-8BEC-540B84385F8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B1052F-C925-48DB-9FAC-DB98DD13B9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3F9C86-4944-4EF0-B285-218FC45AE7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1A9B4C6-E205-4909-B274-C6F9A01981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121C0F-66AA-487D-B508-74CB787117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9E9C45-A721-4B01-A86E-9E68445123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2D7E52-9BD9-4673-8705-F72A9C2A36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0B07F3-93F3-4BE6-80E5-5E902F13C1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0167C9-636F-4CC5-866B-6D54191F21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3D60B8-A777-4A5D-B58F-6F070E31542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F17B3E-E565-4F1D-903A-A86A8F3736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139,488
137,939
656.29
77,407,144
73,341,819
3,925,470
38,096,116
82,787,658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784ED3-ABCD-44FD-8A60-8F0E7505EA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113066-E45F-4B82-B393-E5C18F10CF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19524C-8585-48E9-9142-AAE7CEAAB7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DDABAB-DB2A-4CCF-A521-4C56EB008CB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5CC8BA-F4F8-4F29-81F0-D8E6103CCA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6D430E3-8F25-4CAF-90E0-0610B2EADFE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2901CF-9F7A-4223-BAB4-9EBD109E5F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271B23-C220-4F92-A383-E39048A78F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84F36A-3E18-4EBE-B8CA-E153C41186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4A0313-E9DE-43FE-93EE-34A3C24EF7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D9FEB5-4D7A-44C7-A81F-48F19CDB51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826A9BA-6777-4424-BBAD-A92892FAAC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136FB5-7ECC-4094-8F4B-A9CA6051FC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389593-FD53-462F-B07B-F28564B29C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B67944-AA9C-4D3D-86F2-B6B96FC6D43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218AE1-E9D9-4CDB-B57B-396314C4AFE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1CEB34-996C-49B1-A78D-998ED10620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8CAAD6-6725-4D7F-81A8-3D3BC07748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858DF1-5349-413B-A868-0CBE9AE2270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62DCC70-8339-4490-9A39-A4D53965B00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C943334-4A51-4CD1-8602-E5CFB1A58DE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C16AC9-C774-468F-BE95-C41A6FE5726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856A75-474A-44E1-BB94-5BA775E879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331AE8-5616-42B1-9150-E57540E63B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32101E-C1F6-49DC-B9CF-B2CD3755391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21485E-26B3-497B-84CA-032B90F166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F58754-727C-42C1-97D1-62F3483D049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A75B281-40D8-4FC3-B949-712B47E9D3A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00DD8E-3EC3-407F-B84A-C7890C239B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D9DB98C-5916-4B78-9343-EEF0D8604D3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D19B798-DA19-4A86-9B9D-2ADFC959DEF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E1C985D-AD93-4A7C-8D6E-4B795F04865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07083436-015B-4926-8758-73C3E01DEB64}"/>
            </a:ext>
          </a:extLst>
        </xdr:cNvPr>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a:extLst>
            <a:ext uri="{FF2B5EF4-FFF2-40B4-BE49-F238E27FC236}">
              <a16:creationId xmlns:a16="http://schemas.microsoft.com/office/drawing/2014/main" id="{1C819B57-D8FC-4F66-9818-8A331BE6F3D8}"/>
            </a:ext>
          </a:extLst>
        </xdr:cNvPr>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ECA9E129-DF76-41C4-83E1-F4FFFC647653}"/>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CD04A073-5FD9-45BC-901C-C73029A6DB4C}"/>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A5488DF2-C2FD-4E4E-AB26-F47B9748A2C3}"/>
            </a:ext>
          </a:extLst>
        </xdr:cNvPr>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937D570F-4789-4195-BE17-46EBCCF85952}"/>
            </a:ext>
          </a:extLst>
        </xdr:cNvPr>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C3BB2A3A-092E-4BAA-B9D2-945A8AB6F4D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F2C10744-A7D9-44A4-9275-065654F5664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C3F14B5C-AE41-46A0-B3A5-09D628C7EC76}"/>
            </a:ext>
          </a:extLst>
        </xdr:cNvPr>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16DBEC73-24FD-41A9-A7D8-0BB65C6E3265}"/>
            </a:ext>
          </a:extLst>
        </xdr:cNvPr>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D68CBAFF-1004-46BA-AB18-1ED71C1EA44B}"/>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F7EC5B03-C9EE-4500-82F4-77E94F0ABB42}"/>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08997648-92CF-4DCE-98A7-48C7E3BB8F24}"/>
            </a:ext>
          </a:extLst>
        </xdr:cNvPr>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6323FCAE-7852-40ED-91A5-612CABA7EDCD}"/>
            </a:ext>
          </a:extLst>
        </xdr:cNvPr>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DEF2D66D-D339-43B8-A374-6C5A0687B3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26F63E1F-13A6-46EF-B97E-9AA82C37C1D9}"/>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28C42694-7AFA-4AA9-895C-85028497AC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a:extLst>
            <a:ext uri="{FF2B5EF4-FFF2-40B4-BE49-F238E27FC236}">
              <a16:creationId xmlns:a16="http://schemas.microsoft.com/office/drawing/2014/main" id="{CC925E22-09D6-4085-B1F4-FC2BBC0A4238}"/>
            </a:ext>
          </a:extLst>
        </xdr:cNvPr>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BA88AF22-8C9F-43FF-97D6-238105052D61}"/>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a:extLst>
            <a:ext uri="{FF2B5EF4-FFF2-40B4-BE49-F238E27FC236}">
              <a16:creationId xmlns:a16="http://schemas.microsoft.com/office/drawing/2014/main" id="{C4EDD759-CA3C-43DF-A7C7-5D83F446CDDE}"/>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a:extLst>
            <a:ext uri="{FF2B5EF4-FFF2-40B4-BE49-F238E27FC236}">
              <a16:creationId xmlns:a16="http://schemas.microsoft.com/office/drawing/2014/main" id="{C181C6D3-F396-444C-9955-B7FA4281BDBB}"/>
            </a:ext>
          </a:extLst>
        </xdr:cNvPr>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a:extLst>
            <a:ext uri="{FF2B5EF4-FFF2-40B4-BE49-F238E27FC236}">
              <a16:creationId xmlns:a16="http://schemas.microsoft.com/office/drawing/2014/main" id="{B9781244-9AAC-47C2-9A69-24036F5B7E26}"/>
            </a:ext>
          </a:extLst>
        </xdr:cNvPr>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6" name="【道路】&#10;有形固定資産減価償却率平均値テキスト">
          <a:extLst>
            <a:ext uri="{FF2B5EF4-FFF2-40B4-BE49-F238E27FC236}">
              <a16:creationId xmlns:a16="http://schemas.microsoft.com/office/drawing/2014/main" id="{D6B15F46-1638-459A-94DD-96C7C0189772}"/>
            </a:ext>
          </a:extLst>
        </xdr:cNvPr>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a:extLst>
            <a:ext uri="{FF2B5EF4-FFF2-40B4-BE49-F238E27FC236}">
              <a16:creationId xmlns:a16="http://schemas.microsoft.com/office/drawing/2014/main" id="{159F6518-BDC9-4DEC-92E2-11B4659AA453}"/>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a:extLst>
            <a:ext uri="{FF2B5EF4-FFF2-40B4-BE49-F238E27FC236}">
              <a16:creationId xmlns:a16="http://schemas.microsoft.com/office/drawing/2014/main" id="{C9279D4B-2969-480C-B39F-D2EF3CE69861}"/>
            </a:ext>
          </a:extLst>
        </xdr:cNvPr>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a:extLst>
            <a:ext uri="{FF2B5EF4-FFF2-40B4-BE49-F238E27FC236}">
              <a16:creationId xmlns:a16="http://schemas.microsoft.com/office/drawing/2014/main" id="{3AD82CF9-133E-471D-934C-1634A3A7D9A0}"/>
            </a:ext>
          </a:extLst>
        </xdr:cNvPr>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a:extLst>
            <a:ext uri="{FF2B5EF4-FFF2-40B4-BE49-F238E27FC236}">
              <a16:creationId xmlns:a16="http://schemas.microsoft.com/office/drawing/2014/main" id="{DD476EC1-D1FE-4D9F-82A9-131B6DFB8DF1}"/>
            </a:ext>
          </a:extLst>
        </xdr:cNvPr>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a:extLst>
            <a:ext uri="{FF2B5EF4-FFF2-40B4-BE49-F238E27FC236}">
              <a16:creationId xmlns:a16="http://schemas.microsoft.com/office/drawing/2014/main" id="{427FB4BC-022A-44F6-8E62-00AF4874FC9E}"/>
            </a:ext>
          </a:extLst>
        </xdr:cNvPr>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C397F93-9DF9-4C56-9A0A-EAF6807E35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9D9D9EB-24B8-417A-959F-4BC871120EF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78FA0D15-F158-4A4A-B5CA-2C2EF51DED8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40434BD2-F248-4297-A16D-CFD6073ADBC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E76BA04C-9B43-4D1C-B0F5-A5BD75B8B0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22542</xdr:rowOff>
    </xdr:from>
    <xdr:to>
      <xdr:col>24</xdr:col>
      <xdr:colOff>114300</xdr:colOff>
      <xdr:row>37</xdr:row>
      <xdr:rowOff>124142</xdr:rowOff>
    </xdr:to>
    <xdr:sp macro="" textlink="">
      <xdr:nvSpPr>
        <xdr:cNvPr id="77" name="楕円 76">
          <a:extLst>
            <a:ext uri="{FF2B5EF4-FFF2-40B4-BE49-F238E27FC236}">
              <a16:creationId xmlns:a16="http://schemas.microsoft.com/office/drawing/2014/main" id="{A617B1B6-BF20-4EF1-AB80-5503FB9E8B7F}"/>
            </a:ext>
          </a:extLst>
        </xdr:cNvPr>
        <xdr:cNvSpPr/>
      </xdr:nvSpPr>
      <xdr:spPr>
        <a:xfrm>
          <a:off x="4584700" y="6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969</xdr:rowOff>
    </xdr:from>
    <xdr:ext cx="405111" cy="259045"/>
    <xdr:sp macro="" textlink="">
      <xdr:nvSpPr>
        <xdr:cNvPr id="78" name="【道路】&#10;有形固定資産減価償却率該当値テキスト">
          <a:extLst>
            <a:ext uri="{FF2B5EF4-FFF2-40B4-BE49-F238E27FC236}">
              <a16:creationId xmlns:a16="http://schemas.microsoft.com/office/drawing/2014/main" id="{1BE749AD-61B7-40BC-9970-B40CB1B9F918}"/>
            </a:ext>
          </a:extLst>
        </xdr:cNvPr>
        <xdr:cNvSpPr txBox="1"/>
      </xdr:nvSpPr>
      <xdr:spPr>
        <a:xfrm>
          <a:off x="4673600" y="634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9" name="楕円 78">
          <a:extLst>
            <a:ext uri="{FF2B5EF4-FFF2-40B4-BE49-F238E27FC236}">
              <a16:creationId xmlns:a16="http://schemas.microsoft.com/office/drawing/2014/main" id="{EF3E762E-4A23-4265-AC3A-3F1929E5B8C1}"/>
            </a:ext>
          </a:extLst>
        </xdr:cNvPr>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73342</xdr:rowOff>
    </xdr:to>
    <xdr:cxnSp macro="">
      <xdr:nvCxnSpPr>
        <xdr:cNvPr id="80" name="直線コネクタ 79">
          <a:extLst>
            <a:ext uri="{FF2B5EF4-FFF2-40B4-BE49-F238E27FC236}">
              <a16:creationId xmlns:a16="http://schemas.microsoft.com/office/drawing/2014/main" id="{012C8B21-3018-4935-AF5D-53599F407646}"/>
            </a:ext>
          </a:extLst>
        </xdr:cNvPr>
        <xdr:cNvCxnSpPr/>
      </xdr:nvCxnSpPr>
      <xdr:spPr>
        <a:xfrm>
          <a:off x="3797300" y="6374130"/>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102553</xdr:rowOff>
    </xdr:from>
    <xdr:to>
      <xdr:col>15</xdr:col>
      <xdr:colOff>101600</xdr:colOff>
      <xdr:row>37</xdr:row>
      <xdr:rowOff>32703</xdr:rowOff>
    </xdr:to>
    <xdr:sp macro="" textlink="">
      <xdr:nvSpPr>
        <xdr:cNvPr id="81" name="楕円 80">
          <a:extLst>
            <a:ext uri="{FF2B5EF4-FFF2-40B4-BE49-F238E27FC236}">
              <a16:creationId xmlns:a16="http://schemas.microsoft.com/office/drawing/2014/main" id="{3D6A7A56-7633-4CA4-AA1D-E1876E079F3C}"/>
            </a:ext>
          </a:extLst>
        </xdr:cNvPr>
        <xdr:cNvSpPr/>
      </xdr:nvSpPr>
      <xdr:spPr>
        <a:xfrm>
          <a:off x="2857500" y="627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153353</xdr:rowOff>
    </xdr:from>
    <xdr:to>
      <xdr:col>19</xdr:col>
      <xdr:colOff>177800</xdr:colOff>
      <xdr:row>37</xdr:row>
      <xdr:rowOff>30480</xdr:rowOff>
    </xdr:to>
    <xdr:cxnSp macro="">
      <xdr:nvCxnSpPr>
        <xdr:cNvPr id="82" name="直線コネクタ 81">
          <a:extLst>
            <a:ext uri="{FF2B5EF4-FFF2-40B4-BE49-F238E27FC236}">
              <a16:creationId xmlns:a16="http://schemas.microsoft.com/office/drawing/2014/main" id="{768895C4-003C-4814-ACC9-18E46AF23395}"/>
            </a:ext>
          </a:extLst>
        </xdr:cNvPr>
        <xdr:cNvCxnSpPr/>
      </xdr:nvCxnSpPr>
      <xdr:spPr>
        <a:xfrm>
          <a:off x="2908300" y="6325553"/>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53975</xdr:rowOff>
    </xdr:from>
    <xdr:to>
      <xdr:col>10</xdr:col>
      <xdr:colOff>165100</xdr:colOff>
      <xdr:row>36</xdr:row>
      <xdr:rowOff>155575</xdr:rowOff>
    </xdr:to>
    <xdr:sp macro="" textlink="">
      <xdr:nvSpPr>
        <xdr:cNvPr id="83" name="楕円 82">
          <a:extLst>
            <a:ext uri="{FF2B5EF4-FFF2-40B4-BE49-F238E27FC236}">
              <a16:creationId xmlns:a16="http://schemas.microsoft.com/office/drawing/2014/main" id="{6FE3C20E-7746-4D50-AEF1-ABC227731B07}"/>
            </a:ext>
          </a:extLst>
        </xdr:cNvPr>
        <xdr:cNvSpPr/>
      </xdr:nvSpPr>
      <xdr:spPr>
        <a:xfrm>
          <a:off x="1968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104775</xdr:rowOff>
    </xdr:from>
    <xdr:to>
      <xdr:col>15</xdr:col>
      <xdr:colOff>50800</xdr:colOff>
      <xdr:row>36</xdr:row>
      <xdr:rowOff>153353</xdr:rowOff>
    </xdr:to>
    <xdr:cxnSp macro="">
      <xdr:nvCxnSpPr>
        <xdr:cNvPr id="84" name="直線コネクタ 83">
          <a:extLst>
            <a:ext uri="{FF2B5EF4-FFF2-40B4-BE49-F238E27FC236}">
              <a16:creationId xmlns:a16="http://schemas.microsoft.com/office/drawing/2014/main" id="{C5168961-F0AF-48C9-80F4-8E6D04C2D12C}"/>
            </a:ext>
          </a:extLst>
        </xdr:cNvPr>
        <xdr:cNvCxnSpPr/>
      </xdr:nvCxnSpPr>
      <xdr:spPr>
        <a:xfrm>
          <a:off x="2019300" y="6276975"/>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xdr:rowOff>
    </xdr:from>
    <xdr:to>
      <xdr:col>6</xdr:col>
      <xdr:colOff>38100</xdr:colOff>
      <xdr:row>36</xdr:row>
      <xdr:rowOff>104140</xdr:rowOff>
    </xdr:to>
    <xdr:sp macro="" textlink="">
      <xdr:nvSpPr>
        <xdr:cNvPr id="85" name="楕円 84">
          <a:extLst>
            <a:ext uri="{FF2B5EF4-FFF2-40B4-BE49-F238E27FC236}">
              <a16:creationId xmlns:a16="http://schemas.microsoft.com/office/drawing/2014/main" id="{131302E0-35D6-4B2B-8DC4-4C6114A9A461}"/>
            </a:ext>
          </a:extLst>
        </xdr:cNvPr>
        <xdr:cNvSpPr/>
      </xdr:nvSpPr>
      <xdr:spPr>
        <a:xfrm>
          <a:off x="107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53340</xdr:rowOff>
    </xdr:from>
    <xdr:to>
      <xdr:col>10</xdr:col>
      <xdr:colOff>114300</xdr:colOff>
      <xdr:row>36</xdr:row>
      <xdr:rowOff>104775</xdr:rowOff>
    </xdr:to>
    <xdr:cxnSp macro="">
      <xdr:nvCxnSpPr>
        <xdr:cNvPr id="86" name="直線コネクタ 85">
          <a:extLst>
            <a:ext uri="{FF2B5EF4-FFF2-40B4-BE49-F238E27FC236}">
              <a16:creationId xmlns:a16="http://schemas.microsoft.com/office/drawing/2014/main" id="{5E8224EA-8021-45D2-904A-7708FADBDC8B}"/>
            </a:ext>
          </a:extLst>
        </xdr:cNvPr>
        <xdr:cNvCxnSpPr/>
      </xdr:nvCxnSpPr>
      <xdr:spPr>
        <a:xfrm>
          <a:off x="1130300" y="62255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7" name="n_1aveValue【道路】&#10;有形固定資産減価償却率">
          <a:extLst>
            <a:ext uri="{FF2B5EF4-FFF2-40B4-BE49-F238E27FC236}">
              <a16:creationId xmlns:a16="http://schemas.microsoft.com/office/drawing/2014/main" id="{3A64235D-4DA1-46BA-A024-1DC56549AE1C}"/>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157815</xdr:rowOff>
    </xdr:from>
    <xdr:ext cx="405111" cy="259045"/>
    <xdr:sp macro="" textlink="">
      <xdr:nvSpPr>
        <xdr:cNvPr id="88" name="n_2aveValue【道路】&#10;有形固定資産減価償却率">
          <a:extLst>
            <a:ext uri="{FF2B5EF4-FFF2-40B4-BE49-F238E27FC236}">
              <a16:creationId xmlns:a16="http://schemas.microsoft.com/office/drawing/2014/main" id="{6072CC13-4613-4F6A-8352-8510F17B6B37}"/>
            </a:ext>
          </a:extLst>
        </xdr:cNvPr>
        <xdr:cNvSpPr txBox="1"/>
      </xdr:nvSpPr>
      <xdr:spPr>
        <a:xfrm>
          <a:off x="2705744" y="598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112094</xdr:rowOff>
    </xdr:from>
    <xdr:ext cx="405111" cy="259045"/>
    <xdr:sp macro="" textlink="">
      <xdr:nvSpPr>
        <xdr:cNvPr id="89" name="n_3aveValue【道路】&#10;有形固定資産減価償却率">
          <a:extLst>
            <a:ext uri="{FF2B5EF4-FFF2-40B4-BE49-F238E27FC236}">
              <a16:creationId xmlns:a16="http://schemas.microsoft.com/office/drawing/2014/main" id="{F0B443EC-0461-4172-9EAD-14F933BFA969}"/>
            </a:ext>
          </a:extLst>
        </xdr:cNvPr>
        <xdr:cNvSpPr txBox="1"/>
      </xdr:nvSpPr>
      <xdr:spPr>
        <a:xfrm>
          <a:off x="1816744" y="5941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aveValue【道路】&#10;有形固定資産減価償却率">
          <a:extLst>
            <a:ext uri="{FF2B5EF4-FFF2-40B4-BE49-F238E27FC236}">
              <a16:creationId xmlns:a16="http://schemas.microsoft.com/office/drawing/2014/main" id="{5DA46486-41F1-4C9D-9ED6-7897807C4C06}"/>
            </a:ext>
          </a:extLst>
        </xdr:cNvPr>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91" name="n_1mainValue【道路】&#10;有形固定資産減価償却率">
          <a:extLst>
            <a:ext uri="{FF2B5EF4-FFF2-40B4-BE49-F238E27FC236}">
              <a16:creationId xmlns:a16="http://schemas.microsoft.com/office/drawing/2014/main" id="{DA533C86-BBFC-440E-9E0E-017514BCD9C7}"/>
            </a:ext>
          </a:extLst>
        </xdr:cNvPr>
        <xdr:cNvSpPr txBox="1"/>
      </xdr:nvSpPr>
      <xdr:spPr>
        <a:xfrm>
          <a:off x="3582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23830</xdr:rowOff>
    </xdr:from>
    <xdr:ext cx="405111" cy="259045"/>
    <xdr:sp macro="" textlink="">
      <xdr:nvSpPr>
        <xdr:cNvPr id="92" name="n_2mainValue【道路】&#10;有形固定資産減価償却率">
          <a:extLst>
            <a:ext uri="{FF2B5EF4-FFF2-40B4-BE49-F238E27FC236}">
              <a16:creationId xmlns:a16="http://schemas.microsoft.com/office/drawing/2014/main" id="{0C9C81EB-C260-4A7A-9905-C3949FF8F10F}"/>
            </a:ext>
          </a:extLst>
        </xdr:cNvPr>
        <xdr:cNvSpPr txBox="1"/>
      </xdr:nvSpPr>
      <xdr:spPr>
        <a:xfrm>
          <a:off x="2705744" y="6367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146702</xdr:rowOff>
    </xdr:from>
    <xdr:ext cx="405111" cy="259045"/>
    <xdr:sp macro="" textlink="">
      <xdr:nvSpPr>
        <xdr:cNvPr id="93" name="n_3mainValue【道路】&#10;有形固定資産減価償却率">
          <a:extLst>
            <a:ext uri="{FF2B5EF4-FFF2-40B4-BE49-F238E27FC236}">
              <a16:creationId xmlns:a16="http://schemas.microsoft.com/office/drawing/2014/main" id="{5B8CD105-119D-433C-A096-8842D54D864C}"/>
            </a:ext>
          </a:extLst>
        </xdr:cNvPr>
        <xdr:cNvSpPr txBox="1"/>
      </xdr:nvSpPr>
      <xdr:spPr>
        <a:xfrm>
          <a:off x="1816744"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95267</xdr:rowOff>
    </xdr:from>
    <xdr:ext cx="405111" cy="259045"/>
    <xdr:sp macro="" textlink="">
      <xdr:nvSpPr>
        <xdr:cNvPr id="94" name="n_4mainValue【道路】&#10;有形固定資産減価償却率">
          <a:extLst>
            <a:ext uri="{FF2B5EF4-FFF2-40B4-BE49-F238E27FC236}">
              <a16:creationId xmlns:a16="http://schemas.microsoft.com/office/drawing/2014/main" id="{08AC15C5-46FF-490C-BE0D-F40A9ECF6128}"/>
            </a:ext>
          </a:extLst>
        </xdr:cNvPr>
        <xdr:cNvSpPr txBox="1"/>
      </xdr:nvSpPr>
      <xdr:spPr>
        <a:xfrm>
          <a:off x="927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6BCA3088-A851-43F6-A74A-5D49724047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622F7171-8CB4-4B9E-87E7-33B55DACC5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654AC428-2C3C-43F6-B7AF-AAB6971204C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6B589C26-33FE-4587-BD14-7F4C9533AC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D7B36DB8-1772-459D-9879-0F855E2C9EB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0D268566-1314-450D-8F2C-3A2710462BF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19891EA7-2BD0-4AB5-B2D9-A2C615E6D9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40E2CF14-1430-48B1-9D0E-57B7424A5BC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a:extLst>
            <a:ext uri="{FF2B5EF4-FFF2-40B4-BE49-F238E27FC236}">
              <a16:creationId xmlns:a16="http://schemas.microsoft.com/office/drawing/2014/main" id="{D718D0A4-F42E-4AE5-805F-DC73165C345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D63E4234-DF1E-4751-897A-E65EDA203A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a:extLst>
            <a:ext uri="{FF2B5EF4-FFF2-40B4-BE49-F238E27FC236}">
              <a16:creationId xmlns:a16="http://schemas.microsoft.com/office/drawing/2014/main" id="{38457C80-664F-4AED-8AEE-50DB761E3EBD}"/>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a:extLst>
            <a:ext uri="{FF2B5EF4-FFF2-40B4-BE49-F238E27FC236}">
              <a16:creationId xmlns:a16="http://schemas.microsoft.com/office/drawing/2014/main" id="{9F6E661D-338C-4ADD-A270-9D26B24728F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a:extLst>
            <a:ext uri="{FF2B5EF4-FFF2-40B4-BE49-F238E27FC236}">
              <a16:creationId xmlns:a16="http://schemas.microsoft.com/office/drawing/2014/main" id="{604846F8-0716-4E48-B64B-9C881CB71BC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a:extLst>
            <a:ext uri="{FF2B5EF4-FFF2-40B4-BE49-F238E27FC236}">
              <a16:creationId xmlns:a16="http://schemas.microsoft.com/office/drawing/2014/main" id="{78A92ECB-0510-43F5-AC8A-552EEBFAA9C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a:extLst>
            <a:ext uri="{FF2B5EF4-FFF2-40B4-BE49-F238E27FC236}">
              <a16:creationId xmlns:a16="http://schemas.microsoft.com/office/drawing/2014/main" id="{A97867F6-37DE-4696-93CF-CF981B9E2E7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a:extLst>
            <a:ext uri="{FF2B5EF4-FFF2-40B4-BE49-F238E27FC236}">
              <a16:creationId xmlns:a16="http://schemas.microsoft.com/office/drawing/2014/main" id="{2EB37105-DA48-4BCC-B2A5-9474F126057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a:extLst>
            <a:ext uri="{FF2B5EF4-FFF2-40B4-BE49-F238E27FC236}">
              <a16:creationId xmlns:a16="http://schemas.microsoft.com/office/drawing/2014/main" id="{2A2F7E79-92D8-4015-9A93-C5F1DA5591EE}"/>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a:extLst>
            <a:ext uri="{FF2B5EF4-FFF2-40B4-BE49-F238E27FC236}">
              <a16:creationId xmlns:a16="http://schemas.microsoft.com/office/drawing/2014/main" id="{767003C7-F4D3-4F31-AB5D-A8BFAE87212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a:extLst>
            <a:ext uri="{FF2B5EF4-FFF2-40B4-BE49-F238E27FC236}">
              <a16:creationId xmlns:a16="http://schemas.microsoft.com/office/drawing/2014/main" id="{3C835A6A-A6C9-4E49-9276-2C748BA658B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a:extLst>
            <a:ext uri="{FF2B5EF4-FFF2-40B4-BE49-F238E27FC236}">
              <a16:creationId xmlns:a16="http://schemas.microsoft.com/office/drawing/2014/main" id="{D6EC2B4C-72C1-4820-970F-165994CB0C5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a:extLst>
            <a:ext uri="{FF2B5EF4-FFF2-40B4-BE49-F238E27FC236}">
              <a16:creationId xmlns:a16="http://schemas.microsoft.com/office/drawing/2014/main" id="{A0DA9E0F-5BB5-48DB-BC60-93900051471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a:extLst>
            <a:ext uri="{FF2B5EF4-FFF2-40B4-BE49-F238E27FC236}">
              <a16:creationId xmlns:a16="http://schemas.microsoft.com/office/drawing/2014/main" id="{609FC28C-3A19-49ED-AD55-F54BCFFA9EF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a:extLst>
            <a:ext uri="{FF2B5EF4-FFF2-40B4-BE49-F238E27FC236}">
              <a16:creationId xmlns:a16="http://schemas.microsoft.com/office/drawing/2014/main" id="{0191F475-5420-4F22-85FF-06B2D5BF76DB}"/>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a:extLst>
            <a:ext uri="{FF2B5EF4-FFF2-40B4-BE49-F238E27FC236}">
              <a16:creationId xmlns:a16="http://schemas.microsoft.com/office/drawing/2014/main" id="{319BC4D3-18C8-4843-9FD7-C5478A2C630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a:extLst>
            <a:ext uri="{FF2B5EF4-FFF2-40B4-BE49-F238E27FC236}">
              <a16:creationId xmlns:a16="http://schemas.microsoft.com/office/drawing/2014/main" id="{B85B4020-2B64-4661-9DB4-82217AE2F25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a:extLst>
            <a:ext uri="{FF2B5EF4-FFF2-40B4-BE49-F238E27FC236}">
              <a16:creationId xmlns:a16="http://schemas.microsoft.com/office/drawing/2014/main" id="{CA74D3EE-2B91-45DD-8FAA-797FEA94CD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a:extLst>
            <a:ext uri="{FF2B5EF4-FFF2-40B4-BE49-F238E27FC236}">
              <a16:creationId xmlns:a16="http://schemas.microsoft.com/office/drawing/2014/main" id="{C7FF2E46-DB07-4FD3-86C3-B50A7678F50A}"/>
            </a:ext>
          </a:extLst>
        </xdr:cNvPr>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a:extLst>
            <a:ext uri="{FF2B5EF4-FFF2-40B4-BE49-F238E27FC236}">
              <a16:creationId xmlns:a16="http://schemas.microsoft.com/office/drawing/2014/main" id="{B1BB663C-2BB1-4584-8F7F-37AE7DF9050A}"/>
            </a:ext>
          </a:extLst>
        </xdr:cNvPr>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a:extLst>
            <a:ext uri="{FF2B5EF4-FFF2-40B4-BE49-F238E27FC236}">
              <a16:creationId xmlns:a16="http://schemas.microsoft.com/office/drawing/2014/main" id="{1A2FF3E1-29E9-4A97-84E6-D8D8C1730284}"/>
            </a:ext>
          </a:extLst>
        </xdr:cNvPr>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a:extLst>
            <a:ext uri="{FF2B5EF4-FFF2-40B4-BE49-F238E27FC236}">
              <a16:creationId xmlns:a16="http://schemas.microsoft.com/office/drawing/2014/main" id="{16A1A82B-4C60-4F1F-8A01-D0EABFDC6DF6}"/>
            </a:ext>
          </a:extLst>
        </xdr:cNvPr>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a:extLst>
            <a:ext uri="{FF2B5EF4-FFF2-40B4-BE49-F238E27FC236}">
              <a16:creationId xmlns:a16="http://schemas.microsoft.com/office/drawing/2014/main" id="{BE6D0570-8CED-4F92-A163-18CFC4C507A1}"/>
            </a:ext>
          </a:extLst>
        </xdr:cNvPr>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1686</xdr:rowOff>
    </xdr:from>
    <xdr:ext cx="469744" cy="259045"/>
    <xdr:sp macro="" textlink="">
      <xdr:nvSpPr>
        <xdr:cNvPr id="126" name="【道路】&#10;一人当たり延長平均値テキスト">
          <a:extLst>
            <a:ext uri="{FF2B5EF4-FFF2-40B4-BE49-F238E27FC236}">
              <a16:creationId xmlns:a16="http://schemas.microsoft.com/office/drawing/2014/main" id="{6324A7F8-92E2-488F-8F79-3CECA47B7A0D}"/>
            </a:ext>
          </a:extLst>
        </xdr:cNvPr>
        <xdr:cNvSpPr txBox="1"/>
      </xdr:nvSpPr>
      <xdr:spPr>
        <a:xfrm>
          <a:off x="10515600" y="6345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a:extLst>
            <a:ext uri="{FF2B5EF4-FFF2-40B4-BE49-F238E27FC236}">
              <a16:creationId xmlns:a16="http://schemas.microsoft.com/office/drawing/2014/main" id="{7C986E70-FB9A-4227-83E4-B8F9432746FC}"/>
            </a:ext>
          </a:extLst>
        </xdr:cNvPr>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a:extLst>
            <a:ext uri="{FF2B5EF4-FFF2-40B4-BE49-F238E27FC236}">
              <a16:creationId xmlns:a16="http://schemas.microsoft.com/office/drawing/2014/main" id="{9DEDF763-B712-43E8-8402-33EC4ACBAF1D}"/>
            </a:ext>
          </a:extLst>
        </xdr:cNvPr>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a:extLst>
            <a:ext uri="{FF2B5EF4-FFF2-40B4-BE49-F238E27FC236}">
              <a16:creationId xmlns:a16="http://schemas.microsoft.com/office/drawing/2014/main" id="{A5C5495E-EA0B-44B0-AB00-EDA1959693A4}"/>
            </a:ext>
          </a:extLst>
        </xdr:cNvPr>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a:extLst>
            <a:ext uri="{FF2B5EF4-FFF2-40B4-BE49-F238E27FC236}">
              <a16:creationId xmlns:a16="http://schemas.microsoft.com/office/drawing/2014/main" id="{082204EB-3A91-44E9-B82F-714185E24FD6}"/>
            </a:ext>
          </a:extLst>
        </xdr:cNvPr>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a:extLst>
            <a:ext uri="{FF2B5EF4-FFF2-40B4-BE49-F238E27FC236}">
              <a16:creationId xmlns:a16="http://schemas.microsoft.com/office/drawing/2014/main" id="{82ABA589-A241-4EF9-A84F-770D41733D37}"/>
            </a:ext>
          </a:extLst>
        </xdr:cNvPr>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CC8D2C0-FB7E-478D-B109-ECFE51A235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D2599035-A24F-4AB4-AC16-3FDD3A0E96C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2B939B31-7C5E-4D47-9C68-8352AD81BAB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70AF2482-F792-4C92-A180-15E11D3FB1E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6FEE2CB4-261E-461F-AF24-F213F3D3BAC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158859</xdr:rowOff>
    </xdr:from>
    <xdr:to>
      <xdr:col>55</xdr:col>
      <xdr:colOff>50800</xdr:colOff>
      <xdr:row>38</xdr:row>
      <xdr:rowOff>89009</xdr:rowOff>
    </xdr:to>
    <xdr:sp macro="" textlink="">
      <xdr:nvSpPr>
        <xdr:cNvPr id="137" name="楕円 136">
          <a:extLst>
            <a:ext uri="{FF2B5EF4-FFF2-40B4-BE49-F238E27FC236}">
              <a16:creationId xmlns:a16="http://schemas.microsoft.com/office/drawing/2014/main" id="{52166BD3-9102-4C01-BE12-8DE722E8B148}"/>
            </a:ext>
          </a:extLst>
        </xdr:cNvPr>
        <xdr:cNvSpPr/>
      </xdr:nvSpPr>
      <xdr:spPr>
        <a:xfrm>
          <a:off x="10426700" y="65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137286</xdr:rowOff>
    </xdr:from>
    <xdr:ext cx="469744" cy="259045"/>
    <xdr:sp macro="" textlink="">
      <xdr:nvSpPr>
        <xdr:cNvPr id="138" name="【道路】&#10;一人当たり延長該当値テキスト">
          <a:extLst>
            <a:ext uri="{FF2B5EF4-FFF2-40B4-BE49-F238E27FC236}">
              <a16:creationId xmlns:a16="http://schemas.microsoft.com/office/drawing/2014/main" id="{7F09BA88-DDD4-4AF5-9DC5-B06A1FE986EB}"/>
            </a:ext>
          </a:extLst>
        </xdr:cNvPr>
        <xdr:cNvSpPr txBox="1"/>
      </xdr:nvSpPr>
      <xdr:spPr>
        <a:xfrm>
          <a:off x="10515600" y="64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3084</xdr:rowOff>
    </xdr:from>
    <xdr:to>
      <xdr:col>50</xdr:col>
      <xdr:colOff>165100</xdr:colOff>
      <xdr:row>38</xdr:row>
      <xdr:rowOff>104684</xdr:rowOff>
    </xdr:to>
    <xdr:sp macro="" textlink="">
      <xdr:nvSpPr>
        <xdr:cNvPr id="139" name="楕円 138">
          <a:extLst>
            <a:ext uri="{FF2B5EF4-FFF2-40B4-BE49-F238E27FC236}">
              <a16:creationId xmlns:a16="http://schemas.microsoft.com/office/drawing/2014/main" id="{BADC0A1F-32D2-4E15-AF06-A99D36BA10B1}"/>
            </a:ext>
          </a:extLst>
        </xdr:cNvPr>
        <xdr:cNvSpPr/>
      </xdr:nvSpPr>
      <xdr:spPr>
        <a:xfrm>
          <a:off x="9588500" y="65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38209</xdr:rowOff>
    </xdr:from>
    <xdr:to>
      <xdr:col>55</xdr:col>
      <xdr:colOff>0</xdr:colOff>
      <xdr:row>38</xdr:row>
      <xdr:rowOff>53884</xdr:rowOff>
    </xdr:to>
    <xdr:cxnSp macro="">
      <xdr:nvCxnSpPr>
        <xdr:cNvPr id="140" name="直線コネクタ 139">
          <a:extLst>
            <a:ext uri="{FF2B5EF4-FFF2-40B4-BE49-F238E27FC236}">
              <a16:creationId xmlns:a16="http://schemas.microsoft.com/office/drawing/2014/main" id="{8BE1F794-DE32-4A59-8046-A426946303BC}"/>
            </a:ext>
          </a:extLst>
        </xdr:cNvPr>
        <xdr:cNvCxnSpPr/>
      </xdr:nvCxnSpPr>
      <xdr:spPr>
        <a:xfrm flipV="1">
          <a:off x="9639300" y="6553309"/>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15494</xdr:rowOff>
    </xdr:from>
    <xdr:to>
      <xdr:col>46</xdr:col>
      <xdr:colOff>38100</xdr:colOff>
      <xdr:row>38</xdr:row>
      <xdr:rowOff>117094</xdr:rowOff>
    </xdr:to>
    <xdr:sp macro="" textlink="">
      <xdr:nvSpPr>
        <xdr:cNvPr id="141" name="楕円 140">
          <a:extLst>
            <a:ext uri="{FF2B5EF4-FFF2-40B4-BE49-F238E27FC236}">
              <a16:creationId xmlns:a16="http://schemas.microsoft.com/office/drawing/2014/main" id="{B2FFD348-C705-4C67-8E82-1D88BB81011B}"/>
            </a:ext>
          </a:extLst>
        </xdr:cNvPr>
        <xdr:cNvSpPr/>
      </xdr:nvSpPr>
      <xdr:spPr>
        <a:xfrm>
          <a:off x="8699500" y="65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53884</xdr:rowOff>
    </xdr:from>
    <xdr:to>
      <xdr:col>50</xdr:col>
      <xdr:colOff>114300</xdr:colOff>
      <xdr:row>38</xdr:row>
      <xdr:rowOff>66294</xdr:rowOff>
    </xdr:to>
    <xdr:cxnSp macro="">
      <xdr:nvCxnSpPr>
        <xdr:cNvPr id="142" name="直線コネクタ 141">
          <a:extLst>
            <a:ext uri="{FF2B5EF4-FFF2-40B4-BE49-F238E27FC236}">
              <a16:creationId xmlns:a16="http://schemas.microsoft.com/office/drawing/2014/main" id="{3783A701-15FF-4233-9637-E8B1EB326697}"/>
            </a:ext>
          </a:extLst>
        </xdr:cNvPr>
        <xdr:cNvCxnSpPr/>
      </xdr:nvCxnSpPr>
      <xdr:spPr>
        <a:xfrm flipV="1">
          <a:off x="8750300" y="656898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25291</xdr:rowOff>
    </xdr:from>
    <xdr:to>
      <xdr:col>41</xdr:col>
      <xdr:colOff>101600</xdr:colOff>
      <xdr:row>38</xdr:row>
      <xdr:rowOff>126891</xdr:rowOff>
    </xdr:to>
    <xdr:sp macro="" textlink="">
      <xdr:nvSpPr>
        <xdr:cNvPr id="143" name="楕円 142">
          <a:extLst>
            <a:ext uri="{FF2B5EF4-FFF2-40B4-BE49-F238E27FC236}">
              <a16:creationId xmlns:a16="http://schemas.microsoft.com/office/drawing/2014/main" id="{B87B7BC8-F843-464B-9705-EED873246280}"/>
            </a:ext>
          </a:extLst>
        </xdr:cNvPr>
        <xdr:cNvSpPr/>
      </xdr:nvSpPr>
      <xdr:spPr>
        <a:xfrm>
          <a:off x="7810500" y="65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66294</xdr:rowOff>
    </xdr:from>
    <xdr:to>
      <xdr:col>45</xdr:col>
      <xdr:colOff>177800</xdr:colOff>
      <xdr:row>38</xdr:row>
      <xdr:rowOff>76091</xdr:rowOff>
    </xdr:to>
    <xdr:cxnSp macro="">
      <xdr:nvCxnSpPr>
        <xdr:cNvPr id="144" name="直線コネクタ 143">
          <a:extLst>
            <a:ext uri="{FF2B5EF4-FFF2-40B4-BE49-F238E27FC236}">
              <a16:creationId xmlns:a16="http://schemas.microsoft.com/office/drawing/2014/main" id="{9D3AE67D-CA2F-4994-91CB-B6EE9F7EC19E}"/>
            </a:ext>
          </a:extLst>
        </xdr:cNvPr>
        <xdr:cNvCxnSpPr/>
      </xdr:nvCxnSpPr>
      <xdr:spPr>
        <a:xfrm flipV="1">
          <a:off x="7861300" y="65813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34979</xdr:rowOff>
    </xdr:from>
    <xdr:to>
      <xdr:col>36</xdr:col>
      <xdr:colOff>165100</xdr:colOff>
      <xdr:row>38</xdr:row>
      <xdr:rowOff>136579</xdr:rowOff>
    </xdr:to>
    <xdr:sp macro="" textlink="">
      <xdr:nvSpPr>
        <xdr:cNvPr id="145" name="楕円 144">
          <a:extLst>
            <a:ext uri="{FF2B5EF4-FFF2-40B4-BE49-F238E27FC236}">
              <a16:creationId xmlns:a16="http://schemas.microsoft.com/office/drawing/2014/main" id="{E4EDE6DD-E5C2-4229-8F4C-D77017BDD0BB}"/>
            </a:ext>
          </a:extLst>
        </xdr:cNvPr>
        <xdr:cNvSpPr/>
      </xdr:nvSpPr>
      <xdr:spPr>
        <a:xfrm>
          <a:off x="6921500" y="65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76091</xdr:rowOff>
    </xdr:from>
    <xdr:to>
      <xdr:col>41</xdr:col>
      <xdr:colOff>50800</xdr:colOff>
      <xdr:row>38</xdr:row>
      <xdr:rowOff>85779</xdr:rowOff>
    </xdr:to>
    <xdr:cxnSp macro="">
      <xdr:nvCxnSpPr>
        <xdr:cNvPr id="146" name="直線コネクタ 145">
          <a:extLst>
            <a:ext uri="{FF2B5EF4-FFF2-40B4-BE49-F238E27FC236}">
              <a16:creationId xmlns:a16="http://schemas.microsoft.com/office/drawing/2014/main" id="{516CB301-0528-4429-BB75-8875269856ED}"/>
            </a:ext>
          </a:extLst>
        </xdr:cNvPr>
        <xdr:cNvCxnSpPr/>
      </xdr:nvCxnSpPr>
      <xdr:spPr>
        <a:xfrm flipV="1">
          <a:off x="6972300" y="6591191"/>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7" name="n_1aveValue【道路】&#10;一人当たり延長">
          <a:extLst>
            <a:ext uri="{FF2B5EF4-FFF2-40B4-BE49-F238E27FC236}">
              <a16:creationId xmlns:a16="http://schemas.microsoft.com/office/drawing/2014/main" id="{392F973E-8447-4E05-8FE6-849969B6DB78}"/>
            </a:ext>
          </a:extLst>
        </xdr:cNvPr>
        <xdr:cNvSpPr txBox="1"/>
      </xdr:nvSpPr>
      <xdr:spPr>
        <a:xfrm>
          <a:off x="9391727" y="669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8" name="n_2aveValue【道路】&#10;一人当たり延長">
          <a:extLst>
            <a:ext uri="{FF2B5EF4-FFF2-40B4-BE49-F238E27FC236}">
              <a16:creationId xmlns:a16="http://schemas.microsoft.com/office/drawing/2014/main" id="{E19B5532-AAE9-4663-A423-16B19452A3D2}"/>
            </a:ext>
          </a:extLst>
        </xdr:cNvPr>
        <xdr:cNvSpPr txBox="1"/>
      </xdr:nvSpPr>
      <xdr:spPr>
        <a:xfrm>
          <a:off x="8515427" y="669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9" name="n_3aveValue【道路】&#10;一人当たり延長">
          <a:extLst>
            <a:ext uri="{FF2B5EF4-FFF2-40B4-BE49-F238E27FC236}">
              <a16:creationId xmlns:a16="http://schemas.microsoft.com/office/drawing/2014/main" id="{830FDB72-1AD0-4B5C-B1A2-D7E579E5E1C0}"/>
            </a:ext>
          </a:extLst>
        </xdr:cNvPr>
        <xdr:cNvSpPr txBox="1"/>
      </xdr:nvSpPr>
      <xdr:spPr>
        <a:xfrm>
          <a:off x="7626427" y="668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50" name="n_4aveValue【道路】&#10;一人当たり延長">
          <a:extLst>
            <a:ext uri="{FF2B5EF4-FFF2-40B4-BE49-F238E27FC236}">
              <a16:creationId xmlns:a16="http://schemas.microsoft.com/office/drawing/2014/main" id="{9302A3F1-E580-418A-9F3B-FAC9C104B04F}"/>
            </a:ext>
          </a:extLst>
        </xdr:cNvPr>
        <xdr:cNvSpPr txBox="1"/>
      </xdr:nvSpPr>
      <xdr:spPr>
        <a:xfrm>
          <a:off x="6737427" y="671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121211</xdr:rowOff>
    </xdr:from>
    <xdr:ext cx="469744" cy="259045"/>
    <xdr:sp macro="" textlink="">
      <xdr:nvSpPr>
        <xdr:cNvPr id="151" name="n_1mainValue【道路】&#10;一人当たり延長">
          <a:extLst>
            <a:ext uri="{FF2B5EF4-FFF2-40B4-BE49-F238E27FC236}">
              <a16:creationId xmlns:a16="http://schemas.microsoft.com/office/drawing/2014/main" id="{E09499D1-DD8E-443A-84FA-4E95E8E87BA1}"/>
            </a:ext>
          </a:extLst>
        </xdr:cNvPr>
        <xdr:cNvSpPr txBox="1"/>
      </xdr:nvSpPr>
      <xdr:spPr>
        <a:xfrm>
          <a:off x="9391727" y="62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133621</xdr:rowOff>
    </xdr:from>
    <xdr:ext cx="469744" cy="259045"/>
    <xdr:sp macro="" textlink="">
      <xdr:nvSpPr>
        <xdr:cNvPr id="152" name="n_2mainValue【道路】&#10;一人当たり延長">
          <a:extLst>
            <a:ext uri="{FF2B5EF4-FFF2-40B4-BE49-F238E27FC236}">
              <a16:creationId xmlns:a16="http://schemas.microsoft.com/office/drawing/2014/main" id="{E9630841-4E2A-4073-9E30-C1AF1CCD66FE}"/>
            </a:ext>
          </a:extLst>
        </xdr:cNvPr>
        <xdr:cNvSpPr txBox="1"/>
      </xdr:nvSpPr>
      <xdr:spPr>
        <a:xfrm>
          <a:off x="8515427"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143418</xdr:rowOff>
    </xdr:from>
    <xdr:ext cx="469744" cy="259045"/>
    <xdr:sp macro="" textlink="">
      <xdr:nvSpPr>
        <xdr:cNvPr id="153" name="n_3mainValue【道路】&#10;一人当たり延長">
          <a:extLst>
            <a:ext uri="{FF2B5EF4-FFF2-40B4-BE49-F238E27FC236}">
              <a16:creationId xmlns:a16="http://schemas.microsoft.com/office/drawing/2014/main" id="{876AC1EB-6C6F-4FFD-85B2-D1F2130D4C44}"/>
            </a:ext>
          </a:extLst>
        </xdr:cNvPr>
        <xdr:cNvSpPr txBox="1"/>
      </xdr:nvSpPr>
      <xdr:spPr>
        <a:xfrm>
          <a:off x="7626427" y="631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153106</xdr:rowOff>
    </xdr:from>
    <xdr:ext cx="469744" cy="259045"/>
    <xdr:sp macro="" textlink="">
      <xdr:nvSpPr>
        <xdr:cNvPr id="154" name="n_4mainValue【道路】&#10;一人当たり延長">
          <a:extLst>
            <a:ext uri="{FF2B5EF4-FFF2-40B4-BE49-F238E27FC236}">
              <a16:creationId xmlns:a16="http://schemas.microsoft.com/office/drawing/2014/main" id="{4BF57D44-2B1B-40C0-BCF7-A6669862D9DB}"/>
            </a:ext>
          </a:extLst>
        </xdr:cNvPr>
        <xdr:cNvSpPr txBox="1"/>
      </xdr:nvSpPr>
      <xdr:spPr>
        <a:xfrm>
          <a:off x="6737427" y="632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a:extLst>
            <a:ext uri="{FF2B5EF4-FFF2-40B4-BE49-F238E27FC236}">
              <a16:creationId xmlns:a16="http://schemas.microsoft.com/office/drawing/2014/main" id="{1C2BB644-1A83-4FC8-99F4-DF7BF07120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a:extLst>
            <a:ext uri="{FF2B5EF4-FFF2-40B4-BE49-F238E27FC236}">
              <a16:creationId xmlns:a16="http://schemas.microsoft.com/office/drawing/2014/main" id="{CF51A85C-748D-46F3-84A2-B602CEEAA53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a:extLst>
            <a:ext uri="{FF2B5EF4-FFF2-40B4-BE49-F238E27FC236}">
              <a16:creationId xmlns:a16="http://schemas.microsoft.com/office/drawing/2014/main" id="{0FAC655A-AEC4-4519-855D-59FE9577F16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a:extLst>
            <a:ext uri="{FF2B5EF4-FFF2-40B4-BE49-F238E27FC236}">
              <a16:creationId xmlns:a16="http://schemas.microsoft.com/office/drawing/2014/main" id="{B876A3A7-F90E-4199-B50D-5683E9B636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a:extLst>
            <a:ext uri="{FF2B5EF4-FFF2-40B4-BE49-F238E27FC236}">
              <a16:creationId xmlns:a16="http://schemas.microsoft.com/office/drawing/2014/main" id="{A5D028F6-58E4-4881-A44E-69C83F5C7E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a:extLst>
            <a:ext uri="{FF2B5EF4-FFF2-40B4-BE49-F238E27FC236}">
              <a16:creationId xmlns:a16="http://schemas.microsoft.com/office/drawing/2014/main" id="{664BD561-BA19-43C7-9E9E-57D1122485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a:extLst>
            <a:ext uri="{FF2B5EF4-FFF2-40B4-BE49-F238E27FC236}">
              <a16:creationId xmlns:a16="http://schemas.microsoft.com/office/drawing/2014/main" id="{A17B15F9-2BF8-47D6-BC78-39521027995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a:extLst>
            <a:ext uri="{FF2B5EF4-FFF2-40B4-BE49-F238E27FC236}">
              <a16:creationId xmlns:a16="http://schemas.microsoft.com/office/drawing/2014/main" id="{DD49F99D-AD0C-4650-B107-B0C7BE20D8C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a:extLst>
            <a:ext uri="{FF2B5EF4-FFF2-40B4-BE49-F238E27FC236}">
              <a16:creationId xmlns:a16="http://schemas.microsoft.com/office/drawing/2014/main" id="{8464CE06-F305-4C1E-9FFF-9DC59BAA39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a:extLst>
            <a:ext uri="{FF2B5EF4-FFF2-40B4-BE49-F238E27FC236}">
              <a16:creationId xmlns:a16="http://schemas.microsoft.com/office/drawing/2014/main" id="{CB385C6F-974F-4503-99B5-7F375CAC747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a:extLst>
            <a:ext uri="{FF2B5EF4-FFF2-40B4-BE49-F238E27FC236}">
              <a16:creationId xmlns:a16="http://schemas.microsoft.com/office/drawing/2014/main" id="{DCE30AFF-6AB2-4993-AA40-8309F208C31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a:extLst>
            <a:ext uri="{FF2B5EF4-FFF2-40B4-BE49-F238E27FC236}">
              <a16:creationId xmlns:a16="http://schemas.microsoft.com/office/drawing/2014/main" id="{680A2003-CD21-49E3-98D6-E72C632D966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a:extLst>
            <a:ext uri="{FF2B5EF4-FFF2-40B4-BE49-F238E27FC236}">
              <a16:creationId xmlns:a16="http://schemas.microsoft.com/office/drawing/2014/main" id="{F173CF01-0571-4CDF-A15F-2377960895EE}"/>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a:extLst>
            <a:ext uri="{FF2B5EF4-FFF2-40B4-BE49-F238E27FC236}">
              <a16:creationId xmlns:a16="http://schemas.microsoft.com/office/drawing/2014/main" id="{E86770F9-096D-46D6-92B3-3AFB83E9107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a:extLst>
            <a:ext uri="{FF2B5EF4-FFF2-40B4-BE49-F238E27FC236}">
              <a16:creationId xmlns:a16="http://schemas.microsoft.com/office/drawing/2014/main" id="{2E32CED7-36C3-43C7-A83A-D8E53576DB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a:extLst>
            <a:ext uri="{FF2B5EF4-FFF2-40B4-BE49-F238E27FC236}">
              <a16:creationId xmlns:a16="http://schemas.microsoft.com/office/drawing/2014/main" id="{D8A26084-8B05-45BD-B437-0DC48995DF6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a:extLst>
            <a:ext uri="{FF2B5EF4-FFF2-40B4-BE49-F238E27FC236}">
              <a16:creationId xmlns:a16="http://schemas.microsoft.com/office/drawing/2014/main" id="{0FABDA27-30A7-4705-8C26-F9044AC7624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a:extLst>
            <a:ext uri="{FF2B5EF4-FFF2-40B4-BE49-F238E27FC236}">
              <a16:creationId xmlns:a16="http://schemas.microsoft.com/office/drawing/2014/main" id="{D49AC0FF-A314-426C-9B45-1259819CC11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a:extLst>
            <a:ext uri="{FF2B5EF4-FFF2-40B4-BE49-F238E27FC236}">
              <a16:creationId xmlns:a16="http://schemas.microsoft.com/office/drawing/2014/main" id="{AD111F3C-D310-4874-841C-501F02C77F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a:extLst>
            <a:ext uri="{FF2B5EF4-FFF2-40B4-BE49-F238E27FC236}">
              <a16:creationId xmlns:a16="http://schemas.microsoft.com/office/drawing/2014/main" id="{7C2253CF-7CA3-42C9-B4F3-73446CA1C1A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a:extLst>
            <a:ext uri="{FF2B5EF4-FFF2-40B4-BE49-F238E27FC236}">
              <a16:creationId xmlns:a16="http://schemas.microsoft.com/office/drawing/2014/main" id="{810E44A0-2C94-40AC-877E-7D0B197931A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a:extLst>
            <a:ext uri="{FF2B5EF4-FFF2-40B4-BE49-F238E27FC236}">
              <a16:creationId xmlns:a16="http://schemas.microsoft.com/office/drawing/2014/main" id="{E9EC929D-00F7-49C4-99BE-BE68883DD95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a:extLst>
            <a:ext uri="{FF2B5EF4-FFF2-40B4-BE49-F238E27FC236}">
              <a16:creationId xmlns:a16="http://schemas.microsoft.com/office/drawing/2014/main" id="{1B85C6F2-2C33-4086-B2A5-7842538F2F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a:extLst>
            <a:ext uri="{FF2B5EF4-FFF2-40B4-BE49-F238E27FC236}">
              <a16:creationId xmlns:a16="http://schemas.microsoft.com/office/drawing/2014/main" id="{35FD45D7-BEE3-4A44-B7A5-E39429329F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a:extLst>
            <a:ext uri="{FF2B5EF4-FFF2-40B4-BE49-F238E27FC236}">
              <a16:creationId xmlns:a16="http://schemas.microsoft.com/office/drawing/2014/main" id="{15FB1ED8-B2E6-4C7B-A233-1559FE75FA3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a:extLst>
            <a:ext uri="{FF2B5EF4-FFF2-40B4-BE49-F238E27FC236}">
              <a16:creationId xmlns:a16="http://schemas.microsoft.com/office/drawing/2014/main" id="{57C2B901-F915-4C13-A775-8E7682E4F2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a:extLst>
            <a:ext uri="{FF2B5EF4-FFF2-40B4-BE49-F238E27FC236}">
              <a16:creationId xmlns:a16="http://schemas.microsoft.com/office/drawing/2014/main" id="{5C35984D-570F-4BD8-9407-38DA60A8B2A7}"/>
            </a:ext>
          </a:extLst>
        </xdr:cNvPr>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a:extLst>
            <a:ext uri="{FF2B5EF4-FFF2-40B4-BE49-F238E27FC236}">
              <a16:creationId xmlns:a16="http://schemas.microsoft.com/office/drawing/2014/main" id="{991278D3-624A-441B-8A92-F831B02EA4DE}"/>
            </a:ext>
          </a:extLst>
        </xdr:cNvPr>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a:extLst>
            <a:ext uri="{FF2B5EF4-FFF2-40B4-BE49-F238E27FC236}">
              <a16:creationId xmlns:a16="http://schemas.microsoft.com/office/drawing/2014/main" id="{07148253-8F4A-4FB6-89BA-5D7EB0843E31}"/>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a:extLst>
            <a:ext uri="{FF2B5EF4-FFF2-40B4-BE49-F238E27FC236}">
              <a16:creationId xmlns:a16="http://schemas.microsoft.com/office/drawing/2014/main" id="{74DDD699-1D9F-4B0C-AD4D-78B0AEBA0AD6}"/>
            </a:ext>
          </a:extLst>
        </xdr:cNvPr>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a:extLst>
            <a:ext uri="{FF2B5EF4-FFF2-40B4-BE49-F238E27FC236}">
              <a16:creationId xmlns:a16="http://schemas.microsoft.com/office/drawing/2014/main" id="{A7D3D69E-6F41-4531-B384-38B0493F1224}"/>
            </a:ext>
          </a:extLst>
        </xdr:cNvPr>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a:extLst>
            <a:ext uri="{FF2B5EF4-FFF2-40B4-BE49-F238E27FC236}">
              <a16:creationId xmlns:a16="http://schemas.microsoft.com/office/drawing/2014/main" id="{8ED77311-F69D-4B97-ADB5-83FA115D620C}"/>
            </a:ext>
          </a:extLst>
        </xdr:cNvPr>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a:extLst>
            <a:ext uri="{FF2B5EF4-FFF2-40B4-BE49-F238E27FC236}">
              <a16:creationId xmlns:a16="http://schemas.microsoft.com/office/drawing/2014/main" id="{520C4281-5054-4147-87E2-6192C47066E4}"/>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a:extLst>
            <a:ext uri="{FF2B5EF4-FFF2-40B4-BE49-F238E27FC236}">
              <a16:creationId xmlns:a16="http://schemas.microsoft.com/office/drawing/2014/main" id="{EBB2A9F1-DA0D-4685-B7F4-9F14112235DA}"/>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a:extLst>
            <a:ext uri="{FF2B5EF4-FFF2-40B4-BE49-F238E27FC236}">
              <a16:creationId xmlns:a16="http://schemas.microsoft.com/office/drawing/2014/main" id="{1A49D87A-D02F-4451-99A2-C89624AFB720}"/>
            </a:ext>
          </a:extLst>
        </xdr:cNvPr>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a:extLst>
            <a:ext uri="{FF2B5EF4-FFF2-40B4-BE49-F238E27FC236}">
              <a16:creationId xmlns:a16="http://schemas.microsoft.com/office/drawing/2014/main" id="{CC6E6F93-34C1-49C3-A517-91958796E9F1}"/>
            </a:ext>
          </a:extLst>
        </xdr:cNvPr>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a:extLst>
            <a:ext uri="{FF2B5EF4-FFF2-40B4-BE49-F238E27FC236}">
              <a16:creationId xmlns:a16="http://schemas.microsoft.com/office/drawing/2014/main" id="{C3FC2366-ED02-4489-B728-4F5405D1F64D}"/>
            </a:ext>
          </a:extLst>
        </xdr:cNvPr>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90AA6C99-EC62-48ED-AFEF-07A84F8797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F9E6A625-7020-4FCE-8D3A-26B9263556A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ECFF299E-87C3-4060-9D7B-13A0D8F385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AC66E29A-1460-43AF-BDA9-9E7256E698A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BC94EC88-1FC9-45F4-BE9D-FA6143DA0B3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97" name="楕円 196">
          <a:extLst>
            <a:ext uri="{FF2B5EF4-FFF2-40B4-BE49-F238E27FC236}">
              <a16:creationId xmlns:a16="http://schemas.microsoft.com/office/drawing/2014/main" id="{A53E31CF-1D47-40BB-BB52-5B65C23FC413}"/>
            </a:ext>
          </a:extLst>
        </xdr:cNvPr>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138265</xdr:rowOff>
    </xdr:from>
    <xdr:ext cx="405111" cy="259045"/>
    <xdr:sp macro="" textlink="">
      <xdr:nvSpPr>
        <xdr:cNvPr id="198" name="【橋りょう・トンネル】&#10;有形固定資産減価償却率該当値テキスト">
          <a:extLst>
            <a:ext uri="{FF2B5EF4-FFF2-40B4-BE49-F238E27FC236}">
              <a16:creationId xmlns:a16="http://schemas.microsoft.com/office/drawing/2014/main" id="{E5E9D72F-998F-4804-A415-085BC7B775D3}"/>
            </a:ext>
          </a:extLst>
        </xdr:cNvPr>
        <xdr:cNvSpPr txBox="1"/>
      </xdr:nvSpPr>
      <xdr:spPr>
        <a:xfrm>
          <a:off x="4673600"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99" name="楕円 198">
          <a:extLst>
            <a:ext uri="{FF2B5EF4-FFF2-40B4-BE49-F238E27FC236}">
              <a16:creationId xmlns:a16="http://schemas.microsoft.com/office/drawing/2014/main" id="{A2F44132-BEB8-4755-94B9-93BB2A0D4467}"/>
            </a:ext>
          </a:extLst>
        </xdr:cNvPr>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39188</xdr:rowOff>
    </xdr:to>
    <xdr:cxnSp macro="">
      <xdr:nvCxnSpPr>
        <xdr:cNvPr id="200" name="直線コネクタ 199">
          <a:extLst>
            <a:ext uri="{FF2B5EF4-FFF2-40B4-BE49-F238E27FC236}">
              <a16:creationId xmlns:a16="http://schemas.microsoft.com/office/drawing/2014/main" id="{14CCDD0E-06FA-4521-AFF3-84D81A23356D}"/>
            </a:ext>
          </a:extLst>
        </xdr:cNvPr>
        <xdr:cNvCxnSpPr/>
      </xdr:nvCxnSpPr>
      <xdr:spPr>
        <a:xfrm>
          <a:off x="3797300" y="102935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201" name="楕円 200">
          <a:extLst>
            <a:ext uri="{FF2B5EF4-FFF2-40B4-BE49-F238E27FC236}">
              <a16:creationId xmlns:a16="http://schemas.microsoft.com/office/drawing/2014/main" id="{CD563915-90D8-4033-890B-B4614087FA3B}"/>
            </a:ext>
          </a:extLst>
        </xdr:cNvPr>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6531</xdr:rowOff>
    </xdr:to>
    <xdr:cxnSp macro="">
      <xdr:nvCxnSpPr>
        <xdr:cNvPr id="202" name="直線コネクタ 201">
          <a:extLst>
            <a:ext uri="{FF2B5EF4-FFF2-40B4-BE49-F238E27FC236}">
              <a16:creationId xmlns:a16="http://schemas.microsoft.com/office/drawing/2014/main" id="{668C9AC3-D8F6-4675-AF25-B603786091BA}"/>
            </a:ext>
          </a:extLst>
        </xdr:cNvPr>
        <xdr:cNvCxnSpPr/>
      </xdr:nvCxnSpPr>
      <xdr:spPr>
        <a:xfrm>
          <a:off x="2908300" y="102641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68399</xdr:rowOff>
    </xdr:from>
    <xdr:to>
      <xdr:col>10</xdr:col>
      <xdr:colOff>165100</xdr:colOff>
      <xdr:row>59</xdr:row>
      <xdr:rowOff>169999</xdr:rowOff>
    </xdr:to>
    <xdr:sp macro="" textlink="">
      <xdr:nvSpPr>
        <xdr:cNvPr id="203" name="楕円 202">
          <a:extLst>
            <a:ext uri="{FF2B5EF4-FFF2-40B4-BE49-F238E27FC236}">
              <a16:creationId xmlns:a16="http://schemas.microsoft.com/office/drawing/2014/main" id="{AF916067-8E55-4359-9B6E-3B01F15123ED}"/>
            </a:ext>
          </a:extLst>
        </xdr:cNvPr>
        <xdr:cNvSpPr/>
      </xdr:nvSpPr>
      <xdr:spPr>
        <a:xfrm>
          <a:off x="1968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119199</xdr:rowOff>
    </xdr:from>
    <xdr:to>
      <xdr:col>15</xdr:col>
      <xdr:colOff>50800</xdr:colOff>
      <xdr:row>59</xdr:row>
      <xdr:rowOff>148590</xdr:rowOff>
    </xdr:to>
    <xdr:cxnSp macro="">
      <xdr:nvCxnSpPr>
        <xdr:cNvPr id="204" name="直線コネクタ 203">
          <a:extLst>
            <a:ext uri="{FF2B5EF4-FFF2-40B4-BE49-F238E27FC236}">
              <a16:creationId xmlns:a16="http://schemas.microsoft.com/office/drawing/2014/main" id="{B6AEA428-8CB6-4B9C-991F-02B7B47C4D17}"/>
            </a:ext>
          </a:extLst>
        </xdr:cNvPr>
        <xdr:cNvCxnSpPr/>
      </xdr:nvCxnSpPr>
      <xdr:spPr>
        <a:xfrm>
          <a:off x="2019300" y="102347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22678</xdr:rowOff>
    </xdr:from>
    <xdr:to>
      <xdr:col>6</xdr:col>
      <xdr:colOff>38100</xdr:colOff>
      <xdr:row>59</xdr:row>
      <xdr:rowOff>124278</xdr:rowOff>
    </xdr:to>
    <xdr:sp macro="" textlink="">
      <xdr:nvSpPr>
        <xdr:cNvPr id="205" name="楕円 204">
          <a:extLst>
            <a:ext uri="{FF2B5EF4-FFF2-40B4-BE49-F238E27FC236}">
              <a16:creationId xmlns:a16="http://schemas.microsoft.com/office/drawing/2014/main" id="{C90C72B8-C1EA-4A20-B569-EC0E5058AD52}"/>
            </a:ext>
          </a:extLst>
        </xdr:cNvPr>
        <xdr:cNvSpPr/>
      </xdr:nvSpPr>
      <xdr:spPr>
        <a:xfrm>
          <a:off x="1079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73478</xdr:rowOff>
    </xdr:from>
    <xdr:to>
      <xdr:col>10</xdr:col>
      <xdr:colOff>114300</xdr:colOff>
      <xdr:row>59</xdr:row>
      <xdr:rowOff>119199</xdr:rowOff>
    </xdr:to>
    <xdr:cxnSp macro="">
      <xdr:nvCxnSpPr>
        <xdr:cNvPr id="206" name="直線コネクタ 205">
          <a:extLst>
            <a:ext uri="{FF2B5EF4-FFF2-40B4-BE49-F238E27FC236}">
              <a16:creationId xmlns:a16="http://schemas.microsoft.com/office/drawing/2014/main" id="{44EDAD7A-5CFC-4CAB-81D8-85002A404A0E}"/>
            </a:ext>
          </a:extLst>
        </xdr:cNvPr>
        <xdr:cNvCxnSpPr/>
      </xdr:nvCxnSpPr>
      <xdr:spPr>
        <a:xfrm>
          <a:off x="1130300" y="101890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207" name="n_1aveValue【橋りょう・トンネル】&#10;有形固定資産減価償却率">
          <a:extLst>
            <a:ext uri="{FF2B5EF4-FFF2-40B4-BE49-F238E27FC236}">
              <a16:creationId xmlns:a16="http://schemas.microsoft.com/office/drawing/2014/main" id="{5AC3EE6D-7105-4856-BE8A-DF6F0DA3E6A6}"/>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150603</xdr:rowOff>
    </xdr:from>
    <xdr:ext cx="405111" cy="259045"/>
    <xdr:sp macro="" textlink="">
      <xdr:nvSpPr>
        <xdr:cNvPr id="208" name="n_2aveValue【橋りょう・トンネル】&#10;有形固定資産減価償却率">
          <a:extLst>
            <a:ext uri="{FF2B5EF4-FFF2-40B4-BE49-F238E27FC236}">
              <a16:creationId xmlns:a16="http://schemas.microsoft.com/office/drawing/2014/main" id="{DB397FB5-DF3C-4419-8C5E-AABDB90DDB81}"/>
            </a:ext>
          </a:extLst>
        </xdr:cNvPr>
        <xdr:cNvSpPr txBox="1"/>
      </xdr:nvSpPr>
      <xdr:spPr>
        <a:xfrm>
          <a:off x="2705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9" name="n_3aveValue【橋りょう・トンネル】&#10;有形固定資産減価償却率">
          <a:extLst>
            <a:ext uri="{FF2B5EF4-FFF2-40B4-BE49-F238E27FC236}">
              <a16:creationId xmlns:a16="http://schemas.microsoft.com/office/drawing/2014/main" id="{F01253C7-56F6-468D-93B1-01ECEEB3C7D5}"/>
            </a:ext>
          </a:extLst>
        </xdr:cNvPr>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210" name="n_4aveValue【橋りょう・トンネル】&#10;有形固定資産減価償却率">
          <a:extLst>
            <a:ext uri="{FF2B5EF4-FFF2-40B4-BE49-F238E27FC236}">
              <a16:creationId xmlns:a16="http://schemas.microsoft.com/office/drawing/2014/main" id="{D7E90059-00E7-42F8-9C09-C45DF9AA23F2}"/>
            </a:ext>
          </a:extLst>
        </xdr:cNvPr>
        <xdr:cNvSpPr txBox="1"/>
      </xdr:nvSpPr>
      <xdr:spPr>
        <a:xfrm>
          <a:off x="927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48458</xdr:rowOff>
    </xdr:from>
    <xdr:ext cx="405111" cy="259045"/>
    <xdr:sp macro="" textlink="">
      <xdr:nvSpPr>
        <xdr:cNvPr id="211" name="n_1mainValue【橋りょう・トンネル】&#10;有形固定資産減価償却率">
          <a:extLst>
            <a:ext uri="{FF2B5EF4-FFF2-40B4-BE49-F238E27FC236}">
              <a16:creationId xmlns:a16="http://schemas.microsoft.com/office/drawing/2014/main" id="{4073AEA0-DEF6-400E-81E0-3498F676E8DB}"/>
            </a:ext>
          </a:extLst>
        </xdr:cNvPr>
        <xdr:cNvSpPr txBox="1"/>
      </xdr:nvSpPr>
      <xdr:spPr>
        <a:xfrm>
          <a:off x="3582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212" name="n_2mainValue【橋りょう・トンネル】&#10;有形固定資産減価償却率">
          <a:extLst>
            <a:ext uri="{FF2B5EF4-FFF2-40B4-BE49-F238E27FC236}">
              <a16:creationId xmlns:a16="http://schemas.microsoft.com/office/drawing/2014/main" id="{CD73F89A-7675-40A2-B803-8EAC51F1092E}"/>
            </a:ext>
          </a:extLst>
        </xdr:cNvPr>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161126</xdr:rowOff>
    </xdr:from>
    <xdr:ext cx="405111" cy="259045"/>
    <xdr:sp macro="" textlink="">
      <xdr:nvSpPr>
        <xdr:cNvPr id="213" name="n_3mainValue【橋りょう・トンネル】&#10;有形固定資産減価償却率">
          <a:extLst>
            <a:ext uri="{FF2B5EF4-FFF2-40B4-BE49-F238E27FC236}">
              <a16:creationId xmlns:a16="http://schemas.microsoft.com/office/drawing/2014/main" id="{33BE0642-4059-47F9-BE29-81F4573AB16C}"/>
            </a:ext>
          </a:extLst>
        </xdr:cNvPr>
        <xdr:cNvSpPr txBox="1"/>
      </xdr:nvSpPr>
      <xdr:spPr>
        <a:xfrm>
          <a:off x="1816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115405</xdr:rowOff>
    </xdr:from>
    <xdr:ext cx="405111" cy="259045"/>
    <xdr:sp macro="" textlink="">
      <xdr:nvSpPr>
        <xdr:cNvPr id="214" name="n_4mainValue【橋りょう・トンネル】&#10;有形固定資産減価償却率">
          <a:extLst>
            <a:ext uri="{FF2B5EF4-FFF2-40B4-BE49-F238E27FC236}">
              <a16:creationId xmlns:a16="http://schemas.microsoft.com/office/drawing/2014/main" id="{4620F56F-2450-41A2-8278-A8E645BA0A05}"/>
            </a:ext>
          </a:extLst>
        </xdr:cNvPr>
        <xdr:cNvSpPr txBox="1"/>
      </xdr:nvSpPr>
      <xdr:spPr>
        <a:xfrm>
          <a:off x="927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a:extLst>
            <a:ext uri="{FF2B5EF4-FFF2-40B4-BE49-F238E27FC236}">
              <a16:creationId xmlns:a16="http://schemas.microsoft.com/office/drawing/2014/main" id="{A5D0A1D1-8691-48A0-8112-BFFD3CAE2EF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a:extLst>
            <a:ext uri="{FF2B5EF4-FFF2-40B4-BE49-F238E27FC236}">
              <a16:creationId xmlns:a16="http://schemas.microsoft.com/office/drawing/2014/main" id="{A7B9F85F-DB05-40CA-99B3-AE1B102AAB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a:extLst>
            <a:ext uri="{FF2B5EF4-FFF2-40B4-BE49-F238E27FC236}">
              <a16:creationId xmlns:a16="http://schemas.microsoft.com/office/drawing/2014/main" id="{D1CBAD18-82A2-4547-84E8-001E06711C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a:extLst>
            <a:ext uri="{FF2B5EF4-FFF2-40B4-BE49-F238E27FC236}">
              <a16:creationId xmlns:a16="http://schemas.microsoft.com/office/drawing/2014/main" id="{28C60403-6374-41AF-AA81-5520876C3E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a:extLst>
            <a:ext uri="{FF2B5EF4-FFF2-40B4-BE49-F238E27FC236}">
              <a16:creationId xmlns:a16="http://schemas.microsoft.com/office/drawing/2014/main" id="{2D722FC8-2C81-487E-B333-7B23F4697F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a:extLst>
            <a:ext uri="{FF2B5EF4-FFF2-40B4-BE49-F238E27FC236}">
              <a16:creationId xmlns:a16="http://schemas.microsoft.com/office/drawing/2014/main" id="{DCF181C7-E789-43C0-81A8-BE7CACF546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a:extLst>
            <a:ext uri="{FF2B5EF4-FFF2-40B4-BE49-F238E27FC236}">
              <a16:creationId xmlns:a16="http://schemas.microsoft.com/office/drawing/2014/main" id="{2D552FC6-8F48-49CB-BE90-2A1907A6C4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a:extLst>
            <a:ext uri="{FF2B5EF4-FFF2-40B4-BE49-F238E27FC236}">
              <a16:creationId xmlns:a16="http://schemas.microsoft.com/office/drawing/2014/main" id="{23DB7871-BE63-4CAE-B24F-8EFCA77557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900D841B-E2C1-4457-B6D3-C5001E90E03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a:extLst>
            <a:ext uri="{FF2B5EF4-FFF2-40B4-BE49-F238E27FC236}">
              <a16:creationId xmlns:a16="http://schemas.microsoft.com/office/drawing/2014/main" id="{3CFB6796-1980-410E-ADDB-921B129895A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a:extLst>
            <a:ext uri="{FF2B5EF4-FFF2-40B4-BE49-F238E27FC236}">
              <a16:creationId xmlns:a16="http://schemas.microsoft.com/office/drawing/2014/main" id="{033E9D1D-FD39-4742-9FBC-E8C3EF4EED3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a:extLst>
            <a:ext uri="{FF2B5EF4-FFF2-40B4-BE49-F238E27FC236}">
              <a16:creationId xmlns:a16="http://schemas.microsoft.com/office/drawing/2014/main" id="{07F98036-5840-4E48-8554-755DCF1A95B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a:extLst>
            <a:ext uri="{FF2B5EF4-FFF2-40B4-BE49-F238E27FC236}">
              <a16:creationId xmlns:a16="http://schemas.microsoft.com/office/drawing/2014/main" id="{C33973B0-1D76-481D-9A3E-85BA8DE3368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a:extLst>
            <a:ext uri="{FF2B5EF4-FFF2-40B4-BE49-F238E27FC236}">
              <a16:creationId xmlns:a16="http://schemas.microsoft.com/office/drawing/2014/main" id="{C3A47149-9D56-42DD-89F2-10C4B543C79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a:extLst>
            <a:ext uri="{FF2B5EF4-FFF2-40B4-BE49-F238E27FC236}">
              <a16:creationId xmlns:a16="http://schemas.microsoft.com/office/drawing/2014/main" id="{8783DCA4-81F1-4BA9-82EE-94A18D8F2EB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a:extLst>
            <a:ext uri="{FF2B5EF4-FFF2-40B4-BE49-F238E27FC236}">
              <a16:creationId xmlns:a16="http://schemas.microsoft.com/office/drawing/2014/main" id="{E8D0EFD1-3ED9-4060-9E8F-5858C6B6CC64}"/>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a:extLst>
            <a:ext uri="{FF2B5EF4-FFF2-40B4-BE49-F238E27FC236}">
              <a16:creationId xmlns:a16="http://schemas.microsoft.com/office/drawing/2014/main" id="{37E891AC-8692-4D1B-AC6E-656371C14E6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a:extLst>
            <a:ext uri="{FF2B5EF4-FFF2-40B4-BE49-F238E27FC236}">
              <a16:creationId xmlns:a16="http://schemas.microsoft.com/office/drawing/2014/main" id="{6661A3AC-87B2-4767-AB24-1E9C0ACC79E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a:extLst>
            <a:ext uri="{FF2B5EF4-FFF2-40B4-BE49-F238E27FC236}">
              <a16:creationId xmlns:a16="http://schemas.microsoft.com/office/drawing/2014/main" id="{EA3C3E00-2ABC-4624-A337-DA15F10A960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a:extLst>
            <a:ext uri="{FF2B5EF4-FFF2-40B4-BE49-F238E27FC236}">
              <a16:creationId xmlns:a16="http://schemas.microsoft.com/office/drawing/2014/main" id="{945C39EB-2A07-4BA6-BD8D-F3D78D60997B}"/>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a:extLst>
            <a:ext uri="{FF2B5EF4-FFF2-40B4-BE49-F238E27FC236}">
              <a16:creationId xmlns:a16="http://schemas.microsoft.com/office/drawing/2014/main" id="{C7BDE7C4-0D0D-4C67-85C6-FB00B0280D7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a:extLst>
            <a:ext uri="{FF2B5EF4-FFF2-40B4-BE49-F238E27FC236}">
              <a16:creationId xmlns:a16="http://schemas.microsoft.com/office/drawing/2014/main" id="{B0D5C827-EA2B-419F-A035-1C2EC3FE332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a:extLst>
            <a:ext uri="{FF2B5EF4-FFF2-40B4-BE49-F238E27FC236}">
              <a16:creationId xmlns:a16="http://schemas.microsoft.com/office/drawing/2014/main" id="{5CE921C0-268B-479A-BB72-770C946C61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a:extLst>
            <a:ext uri="{FF2B5EF4-FFF2-40B4-BE49-F238E27FC236}">
              <a16:creationId xmlns:a16="http://schemas.microsoft.com/office/drawing/2014/main" id="{89ABA9F5-FEAF-47FA-8536-44EE3262C89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a:extLst>
            <a:ext uri="{FF2B5EF4-FFF2-40B4-BE49-F238E27FC236}">
              <a16:creationId xmlns:a16="http://schemas.microsoft.com/office/drawing/2014/main" id="{B7C09326-E417-4964-B962-3C1AC7B727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a:extLst>
            <a:ext uri="{FF2B5EF4-FFF2-40B4-BE49-F238E27FC236}">
              <a16:creationId xmlns:a16="http://schemas.microsoft.com/office/drawing/2014/main" id="{33474E03-8E8E-45CB-A735-5E3CCC39D5DE}"/>
            </a:ext>
          </a:extLst>
        </xdr:cNvPr>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a:extLst>
            <a:ext uri="{FF2B5EF4-FFF2-40B4-BE49-F238E27FC236}">
              <a16:creationId xmlns:a16="http://schemas.microsoft.com/office/drawing/2014/main" id="{AAA088EA-C371-44B3-A2A7-249755BC2319}"/>
            </a:ext>
          </a:extLst>
        </xdr:cNvPr>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a:extLst>
            <a:ext uri="{FF2B5EF4-FFF2-40B4-BE49-F238E27FC236}">
              <a16:creationId xmlns:a16="http://schemas.microsoft.com/office/drawing/2014/main" id="{F3BECF53-4F9D-47A1-8399-D6BA6BE0E155}"/>
            </a:ext>
          </a:extLst>
        </xdr:cNvPr>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a:extLst>
            <a:ext uri="{FF2B5EF4-FFF2-40B4-BE49-F238E27FC236}">
              <a16:creationId xmlns:a16="http://schemas.microsoft.com/office/drawing/2014/main" id="{B71683A1-DCE0-478B-93B0-42242052A07D}"/>
            </a:ext>
          </a:extLst>
        </xdr:cNvPr>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a:extLst>
            <a:ext uri="{FF2B5EF4-FFF2-40B4-BE49-F238E27FC236}">
              <a16:creationId xmlns:a16="http://schemas.microsoft.com/office/drawing/2014/main" id="{0DA75101-88B0-4E79-BAEB-B1B083BAEE48}"/>
            </a:ext>
          </a:extLst>
        </xdr:cNvPr>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97320</xdr:rowOff>
    </xdr:from>
    <xdr:ext cx="599010" cy="259045"/>
    <xdr:sp macro="" textlink="">
      <xdr:nvSpPr>
        <xdr:cNvPr id="245" name="【橋りょう・トンネル】&#10;一人当たり有形固定資産（償却資産）額平均値テキスト">
          <a:extLst>
            <a:ext uri="{FF2B5EF4-FFF2-40B4-BE49-F238E27FC236}">
              <a16:creationId xmlns:a16="http://schemas.microsoft.com/office/drawing/2014/main" id="{FB2E150B-C590-4CCB-A3C4-EE3533A25233}"/>
            </a:ext>
          </a:extLst>
        </xdr:cNvPr>
        <xdr:cNvSpPr txBox="1"/>
      </xdr:nvSpPr>
      <xdr:spPr>
        <a:xfrm>
          <a:off x="10515600" y="10555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a:extLst>
            <a:ext uri="{FF2B5EF4-FFF2-40B4-BE49-F238E27FC236}">
              <a16:creationId xmlns:a16="http://schemas.microsoft.com/office/drawing/2014/main" id="{7757801B-D462-4626-AA1C-84342EB79FD8}"/>
            </a:ext>
          </a:extLst>
        </xdr:cNvPr>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a:extLst>
            <a:ext uri="{FF2B5EF4-FFF2-40B4-BE49-F238E27FC236}">
              <a16:creationId xmlns:a16="http://schemas.microsoft.com/office/drawing/2014/main" id="{5322A7D6-59FC-49A6-8DD9-65B91751474D}"/>
            </a:ext>
          </a:extLst>
        </xdr:cNvPr>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a:extLst>
            <a:ext uri="{FF2B5EF4-FFF2-40B4-BE49-F238E27FC236}">
              <a16:creationId xmlns:a16="http://schemas.microsoft.com/office/drawing/2014/main" id="{8FB128EB-032A-45B4-A1A6-AE40BD45AE98}"/>
            </a:ext>
          </a:extLst>
        </xdr:cNvPr>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a:extLst>
            <a:ext uri="{FF2B5EF4-FFF2-40B4-BE49-F238E27FC236}">
              <a16:creationId xmlns:a16="http://schemas.microsoft.com/office/drawing/2014/main" id="{8E057AD9-300F-4B2B-80DF-452C68DD3233}"/>
            </a:ext>
          </a:extLst>
        </xdr:cNvPr>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a:extLst>
            <a:ext uri="{FF2B5EF4-FFF2-40B4-BE49-F238E27FC236}">
              <a16:creationId xmlns:a16="http://schemas.microsoft.com/office/drawing/2014/main" id="{63DD9335-762D-42AC-86FF-728FB7FCB7E0}"/>
            </a:ext>
          </a:extLst>
        </xdr:cNvPr>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DD8D6D7F-9C48-4E36-B15C-C65DB7C136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72417C20-47B8-4DD6-8F72-4BEE11CE32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94939CFB-EC1A-4CB3-B264-6A1F425AA9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3B5692DA-59B5-4551-AFB5-29F6C4A3AE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A9903909-417B-46F6-BB6E-469BEAA36A7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29856</xdr:rowOff>
    </xdr:from>
    <xdr:to>
      <xdr:col>55</xdr:col>
      <xdr:colOff>50800</xdr:colOff>
      <xdr:row>60</xdr:row>
      <xdr:rowOff>131456</xdr:rowOff>
    </xdr:to>
    <xdr:sp macro="" textlink="">
      <xdr:nvSpPr>
        <xdr:cNvPr id="256" name="楕円 255">
          <a:extLst>
            <a:ext uri="{FF2B5EF4-FFF2-40B4-BE49-F238E27FC236}">
              <a16:creationId xmlns:a16="http://schemas.microsoft.com/office/drawing/2014/main" id="{C24F2B87-1798-4164-87B5-30EB3BBC303B}"/>
            </a:ext>
          </a:extLst>
        </xdr:cNvPr>
        <xdr:cNvSpPr/>
      </xdr:nvSpPr>
      <xdr:spPr>
        <a:xfrm>
          <a:off x="10426700" y="103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52733</xdr:rowOff>
    </xdr:from>
    <xdr:ext cx="599010" cy="259045"/>
    <xdr:sp macro="" textlink="">
      <xdr:nvSpPr>
        <xdr:cNvPr id="257" name="【橋りょう・トンネル】&#10;一人当たり有形固定資産（償却資産）額該当値テキスト">
          <a:extLst>
            <a:ext uri="{FF2B5EF4-FFF2-40B4-BE49-F238E27FC236}">
              <a16:creationId xmlns:a16="http://schemas.microsoft.com/office/drawing/2014/main" id="{E32DFFE6-00FE-48CC-A22C-7AC0BCF99DF9}"/>
            </a:ext>
          </a:extLst>
        </xdr:cNvPr>
        <xdr:cNvSpPr txBox="1"/>
      </xdr:nvSpPr>
      <xdr:spPr>
        <a:xfrm>
          <a:off x="10515600" y="1016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42181</xdr:rowOff>
    </xdr:from>
    <xdr:to>
      <xdr:col>50</xdr:col>
      <xdr:colOff>165100</xdr:colOff>
      <xdr:row>60</xdr:row>
      <xdr:rowOff>143781</xdr:rowOff>
    </xdr:to>
    <xdr:sp macro="" textlink="">
      <xdr:nvSpPr>
        <xdr:cNvPr id="258" name="楕円 257">
          <a:extLst>
            <a:ext uri="{FF2B5EF4-FFF2-40B4-BE49-F238E27FC236}">
              <a16:creationId xmlns:a16="http://schemas.microsoft.com/office/drawing/2014/main" id="{5FBC3494-FC6B-4B4F-B115-C48EB6618CF1}"/>
            </a:ext>
          </a:extLst>
        </xdr:cNvPr>
        <xdr:cNvSpPr/>
      </xdr:nvSpPr>
      <xdr:spPr>
        <a:xfrm>
          <a:off x="9588500" y="103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80656</xdr:rowOff>
    </xdr:from>
    <xdr:to>
      <xdr:col>55</xdr:col>
      <xdr:colOff>0</xdr:colOff>
      <xdr:row>60</xdr:row>
      <xdr:rowOff>92981</xdr:rowOff>
    </xdr:to>
    <xdr:cxnSp macro="">
      <xdr:nvCxnSpPr>
        <xdr:cNvPr id="259" name="直線コネクタ 258">
          <a:extLst>
            <a:ext uri="{FF2B5EF4-FFF2-40B4-BE49-F238E27FC236}">
              <a16:creationId xmlns:a16="http://schemas.microsoft.com/office/drawing/2014/main" id="{77E46FBE-0337-4263-B887-31080BFBF126}"/>
            </a:ext>
          </a:extLst>
        </xdr:cNvPr>
        <xdr:cNvCxnSpPr/>
      </xdr:nvCxnSpPr>
      <xdr:spPr>
        <a:xfrm flipV="1">
          <a:off x="9639300" y="10367656"/>
          <a:ext cx="8382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54944</xdr:rowOff>
    </xdr:from>
    <xdr:to>
      <xdr:col>46</xdr:col>
      <xdr:colOff>38100</xdr:colOff>
      <xdr:row>60</xdr:row>
      <xdr:rowOff>156544</xdr:rowOff>
    </xdr:to>
    <xdr:sp macro="" textlink="">
      <xdr:nvSpPr>
        <xdr:cNvPr id="260" name="楕円 259">
          <a:extLst>
            <a:ext uri="{FF2B5EF4-FFF2-40B4-BE49-F238E27FC236}">
              <a16:creationId xmlns:a16="http://schemas.microsoft.com/office/drawing/2014/main" id="{D55494E3-4BCD-4BA2-AF04-D540077A1948}"/>
            </a:ext>
          </a:extLst>
        </xdr:cNvPr>
        <xdr:cNvSpPr/>
      </xdr:nvSpPr>
      <xdr:spPr>
        <a:xfrm>
          <a:off x="8699500" y="103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92981</xdr:rowOff>
    </xdr:from>
    <xdr:to>
      <xdr:col>50</xdr:col>
      <xdr:colOff>114300</xdr:colOff>
      <xdr:row>60</xdr:row>
      <xdr:rowOff>105744</xdr:rowOff>
    </xdr:to>
    <xdr:cxnSp macro="">
      <xdr:nvCxnSpPr>
        <xdr:cNvPr id="261" name="直線コネクタ 260">
          <a:extLst>
            <a:ext uri="{FF2B5EF4-FFF2-40B4-BE49-F238E27FC236}">
              <a16:creationId xmlns:a16="http://schemas.microsoft.com/office/drawing/2014/main" id="{FA1DB17A-24A1-4D46-8C39-F77EB19C424C}"/>
            </a:ext>
          </a:extLst>
        </xdr:cNvPr>
        <xdr:cNvCxnSpPr/>
      </xdr:nvCxnSpPr>
      <xdr:spPr>
        <a:xfrm flipV="1">
          <a:off x="8750300" y="10379981"/>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68176</xdr:rowOff>
    </xdr:from>
    <xdr:to>
      <xdr:col>41</xdr:col>
      <xdr:colOff>101600</xdr:colOff>
      <xdr:row>60</xdr:row>
      <xdr:rowOff>169776</xdr:rowOff>
    </xdr:to>
    <xdr:sp macro="" textlink="">
      <xdr:nvSpPr>
        <xdr:cNvPr id="262" name="楕円 261">
          <a:extLst>
            <a:ext uri="{FF2B5EF4-FFF2-40B4-BE49-F238E27FC236}">
              <a16:creationId xmlns:a16="http://schemas.microsoft.com/office/drawing/2014/main" id="{14EF8AA1-7A95-4B0C-83D9-75CFF1A862BA}"/>
            </a:ext>
          </a:extLst>
        </xdr:cNvPr>
        <xdr:cNvSpPr/>
      </xdr:nvSpPr>
      <xdr:spPr>
        <a:xfrm>
          <a:off x="7810500" y="103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105744</xdr:rowOff>
    </xdr:from>
    <xdr:to>
      <xdr:col>45</xdr:col>
      <xdr:colOff>177800</xdr:colOff>
      <xdr:row>60</xdr:row>
      <xdr:rowOff>118976</xdr:rowOff>
    </xdr:to>
    <xdr:cxnSp macro="">
      <xdr:nvCxnSpPr>
        <xdr:cNvPr id="263" name="直線コネクタ 262">
          <a:extLst>
            <a:ext uri="{FF2B5EF4-FFF2-40B4-BE49-F238E27FC236}">
              <a16:creationId xmlns:a16="http://schemas.microsoft.com/office/drawing/2014/main" id="{59501D3E-EB6E-4A09-8970-E6C3567A1603}"/>
            </a:ext>
          </a:extLst>
        </xdr:cNvPr>
        <xdr:cNvCxnSpPr/>
      </xdr:nvCxnSpPr>
      <xdr:spPr>
        <a:xfrm flipV="1">
          <a:off x="7861300" y="10392744"/>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76543</xdr:rowOff>
    </xdr:from>
    <xdr:to>
      <xdr:col>36</xdr:col>
      <xdr:colOff>165100</xdr:colOff>
      <xdr:row>61</xdr:row>
      <xdr:rowOff>6693</xdr:rowOff>
    </xdr:to>
    <xdr:sp macro="" textlink="">
      <xdr:nvSpPr>
        <xdr:cNvPr id="264" name="楕円 263">
          <a:extLst>
            <a:ext uri="{FF2B5EF4-FFF2-40B4-BE49-F238E27FC236}">
              <a16:creationId xmlns:a16="http://schemas.microsoft.com/office/drawing/2014/main" id="{74831932-1EE2-4D3D-91C6-C651D8BB6682}"/>
            </a:ext>
          </a:extLst>
        </xdr:cNvPr>
        <xdr:cNvSpPr/>
      </xdr:nvSpPr>
      <xdr:spPr>
        <a:xfrm>
          <a:off x="6921500" y="103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118976</xdr:rowOff>
    </xdr:from>
    <xdr:to>
      <xdr:col>41</xdr:col>
      <xdr:colOff>50800</xdr:colOff>
      <xdr:row>60</xdr:row>
      <xdr:rowOff>127343</xdr:rowOff>
    </xdr:to>
    <xdr:cxnSp macro="">
      <xdr:nvCxnSpPr>
        <xdr:cNvPr id="265" name="直線コネクタ 264">
          <a:extLst>
            <a:ext uri="{FF2B5EF4-FFF2-40B4-BE49-F238E27FC236}">
              <a16:creationId xmlns:a16="http://schemas.microsoft.com/office/drawing/2014/main" id="{ED380BC3-AE59-4F3F-9389-23CE4FA7F9DC}"/>
            </a:ext>
          </a:extLst>
        </xdr:cNvPr>
        <xdr:cNvCxnSpPr/>
      </xdr:nvCxnSpPr>
      <xdr:spPr>
        <a:xfrm flipV="1">
          <a:off x="6972300" y="1040597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70574</xdr:rowOff>
    </xdr:from>
    <xdr:ext cx="599010" cy="259045"/>
    <xdr:sp macro="" textlink="">
      <xdr:nvSpPr>
        <xdr:cNvPr id="266" name="n_1aveValue【橋りょう・トンネル】&#10;一人当たり有形固定資産（償却資産）額">
          <a:extLst>
            <a:ext uri="{FF2B5EF4-FFF2-40B4-BE49-F238E27FC236}">
              <a16:creationId xmlns:a16="http://schemas.microsoft.com/office/drawing/2014/main" id="{996DF2BD-5942-4603-B2BD-669A412BF5DA}"/>
            </a:ext>
          </a:extLst>
        </xdr:cNvPr>
        <xdr:cNvSpPr txBox="1"/>
      </xdr:nvSpPr>
      <xdr:spPr>
        <a:xfrm>
          <a:off x="9327095" y="1070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63376</xdr:rowOff>
    </xdr:from>
    <xdr:ext cx="599010" cy="259045"/>
    <xdr:sp macro="" textlink="">
      <xdr:nvSpPr>
        <xdr:cNvPr id="267" name="n_2aveValue【橋りょう・トンネル】&#10;一人当たり有形固定資産（償却資産）額">
          <a:extLst>
            <a:ext uri="{FF2B5EF4-FFF2-40B4-BE49-F238E27FC236}">
              <a16:creationId xmlns:a16="http://schemas.microsoft.com/office/drawing/2014/main" id="{8F2E1C6C-12A0-46AB-9039-6145BBDCB4FF}"/>
            </a:ext>
          </a:extLst>
        </xdr:cNvPr>
        <xdr:cNvSpPr txBox="1"/>
      </xdr:nvSpPr>
      <xdr:spPr>
        <a:xfrm>
          <a:off x="84507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56113</xdr:rowOff>
    </xdr:from>
    <xdr:ext cx="599010" cy="259045"/>
    <xdr:sp macro="" textlink="">
      <xdr:nvSpPr>
        <xdr:cNvPr id="268" name="n_3aveValue【橋りょう・トンネル】&#10;一人当たり有形固定資産（償却資産）額">
          <a:extLst>
            <a:ext uri="{FF2B5EF4-FFF2-40B4-BE49-F238E27FC236}">
              <a16:creationId xmlns:a16="http://schemas.microsoft.com/office/drawing/2014/main" id="{38C20CDB-7A7B-4F3F-9944-27FBFCBA520F}"/>
            </a:ext>
          </a:extLst>
        </xdr:cNvPr>
        <xdr:cNvSpPr txBox="1"/>
      </xdr:nvSpPr>
      <xdr:spPr>
        <a:xfrm>
          <a:off x="7561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69232</xdr:rowOff>
    </xdr:from>
    <xdr:ext cx="599010" cy="259045"/>
    <xdr:sp macro="" textlink="">
      <xdr:nvSpPr>
        <xdr:cNvPr id="269" name="n_4aveValue【橋りょう・トンネル】&#10;一人当たり有形固定資産（償却資産）額">
          <a:extLst>
            <a:ext uri="{FF2B5EF4-FFF2-40B4-BE49-F238E27FC236}">
              <a16:creationId xmlns:a16="http://schemas.microsoft.com/office/drawing/2014/main" id="{976B5570-37A1-4120-B980-DACF684F72F9}"/>
            </a:ext>
          </a:extLst>
        </xdr:cNvPr>
        <xdr:cNvSpPr txBox="1"/>
      </xdr:nvSpPr>
      <xdr:spPr>
        <a:xfrm>
          <a:off x="6672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160308</xdr:rowOff>
    </xdr:from>
    <xdr:ext cx="599010" cy="259045"/>
    <xdr:sp macro="" textlink="">
      <xdr:nvSpPr>
        <xdr:cNvPr id="270" name="n_1mainValue【橋りょう・トンネル】&#10;一人当たり有形固定資産（償却資産）額">
          <a:extLst>
            <a:ext uri="{FF2B5EF4-FFF2-40B4-BE49-F238E27FC236}">
              <a16:creationId xmlns:a16="http://schemas.microsoft.com/office/drawing/2014/main" id="{280C6EDF-3329-421D-9C38-59510D59AFDA}"/>
            </a:ext>
          </a:extLst>
        </xdr:cNvPr>
        <xdr:cNvSpPr txBox="1"/>
      </xdr:nvSpPr>
      <xdr:spPr>
        <a:xfrm>
          <a:off x="9327095" y="1010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1621</xdr:rowOff>
    </xdr:from>
    <xdr:ext cx="599010" cy="259045"/>
    <xdr:sp macro="" textlink="">
      <xdr:nvSpPr>
        <xdr:cNvPr id="271" name="n_2mainValue【橋りょう・トンネル】&#10;一人当たり有形固定資産（償却資産）額">
          <a:extLst>
            <a:ext uri="{FF2B5EF4-FFF2-40B4-BE49-F238E27FC236}">
              <a16:creationId xmlns:a16="http://schemas.microsoft.com/office/drawing/2014/main" id="{22E8E508-64E8-46BB-8EC5-8DDD27046F9B}"/>
            </a:ext>
          </a:extLst>
        </xdr:cNvPr>
        <xdr:cNvSpPr txBox="1"/>
      </xdr:nvSpPr>
      <xdr:spPr>
        <a:xfrm>
          <a:off x="8450795" y="1011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14853</xdr:rowOff>
    </xdr:from>
    <xdr:ext cx="599010" cy="259045"/>
    <xdr:sp macro="" textlink="">
      <xdr:nvSpPr>
        <xdr:cNvPr id="272" name="n_3mainValue【橋りょう・トンネル】&#10;一人当たり有形固定資産（償却資産）額">
          <a:extLst>
            <a:ext uri="{FF2B5EF4-FFF2-40B4-BE49-F238E27FC236}">
              <a16:creationId xmlns:a16="http://schemas.microsoft.com/office/drawing/2014/main" id="{213B6E9E-6EED-456F-B3D3-01DC654CB2AB}"/>
            </a:ext>
          </a:extLst>
        </xdr:cNvPr>
        <xdr:cNvSpPr txBox="1"/>
      </xdr:nvSpPr>
      <xdr:spPr>
        <a:xfrm>
          <a:off x="7561795" y="1013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23220</xdr:rowOff>
    </xdr:from>
    <xdr:ext cx="599010" cy="259045"/>
    <xdr:sp macro="" textlink="">
      <xdr:nvSpPr>
        <xdr:cNvPr id="273" name="n_4mainValue【橋りょう・トンネル】&#10;一人当たり有形固定資産（償却資産）額">
          <a:extLst>
            <a:ext uri="{FF2B5EF4-FFF2-40B4-BE49-F238E27FC236}">
              <a16:creationId xmlns:a16="http://schemas.microsoft.com/office/drawing/2014/main" id="{58C3CD75-8344-4ED2-A963-D68DAC3D3D68}"/>
            </a:ext>
          </a:extLst>
        </xdr:cNvPr>
        <xdr:cNvSpPr txBox="1"/>
      </xdr:nvSpPr>
      <xdr:spPr>
        <a:xfrm>
          <a:off x="6672795" y="1013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a:extLst>
            <a:ext uri="{FF2B5EF4-FFF2-40B4-BE49-F238E27FC236}">
              <a16:creationId xmlns:a16="http://schemas.microsoft.com/office/drawing/2014/main" id="{57BFB708-D53F-4C30-958E-7F198589F15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a:extLst>
            <a:ext uri="{FF2B5EF4-FFF2-40B4-BE49-F238E27FC236}">
              <a16:creationId xmlns:a16="http://schemas.microsoft.com/office/drawing/2014/main" id="{4C1877BD-43B9-4772-A9F6-552C0F2ABC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a:extLst>
            <a:ext uri="{FF2B5EF4-FFF2-40B4-BE49-F238E27FC236}">
              <a16:creationId xmlns:a16="http://schemas.microsoft.com/office/drawing/2014/main" id="{6F916518-B683-4548-91A9-67D704FCFA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a:extLst>
            <a:ext uri="{FF2B5EF4-FFF2-40B4-BE49-F238E27FC236}">
              <a16:creationId xmlns:a16="http://schemas.microsoft.com/office/drawing/2014/main" id="{6A9EA373-A916-408A-94CF-20CD07EE256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a:extLst>
            <a:ext uri="{FF2B5EF4-FFF2-40B4-BE49-F238E27FC236}">
              <a16:creationId xmlns:a16="http://schemas.microsoft.com/office/drawing/2014/main" id="{4CFCF3B6-EE14-47E3-86BA-38D3714B65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a:extLst>
            <a:ext uri="{FF2B5EF4-FFF2-40B4-BE49-F238E27FC236}">
              <a16:creationId xmlns:a16="http://schemas.microsoft.com/office/drawing/2014/main" id="{C082B2BB-4913-436B-8FD0-8F3E9E029E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a:extLst>
            <a:ext uri="{FF2B5EF4-FFF2-40B4-BE49-F238E27FC236}">
              <a16:creationId xmlns:a16="http://schemas.microsoft.com/office/drawing/2014/main" id="{E5C71DC0-4ABB-4365-90AA-038144B9C5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a:extLst>
            <a:ext uri="{FF2B5EF4-FFF2-40B4-BE49-F238E27FC236}">
              <a16:creationId xmlns:a16="http://schemas.microsoft.com/office/drawing/2014/main" id="{02FBAC5E-FB00-4773-83FE-80C41740CF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a:extLst>
            <a:ext uri="{FF2B5EF4-FFF2-40B4-BE49-F238E27FC236}">
              <a16:creationId xmlns:a16="http://schemas.microsoft.com/office/drawing/2014/main" id="{37174D5D-9A19-4F75-8350-2E2CE1B9761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a:extLst>
            <a:ext uri="{FF2B5EF4-FFF2-40B4-BE49-F238E27FC236}">
              <a16:creationId xmlns:a16="http://schemas.microsoft.com/office/drawing/2014/main" id="{25752983-920D-43B7-BDF2-E51967B9F5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a:extLst>
            <a:ext uri="{FF2B5EF4-FFF2-40B4-BE49-F238E27FC236}">
              <a16:creationId xmlns:a16="http://schemas.microsoft.com/office/drawing/2014/main" id="{6CCBC2E8-0F97-4EED-84C5-58B872F10C4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5" name="直線コネクタ 284">
          <a:extLst>
            <a:ext uri="{FF2B5EF4-FFF2-40B4-BE49-F238E27FC236}">
              <a16:creationId xmlns:a16="http://schemas.microsoft.com/office/drawing/2014/main" id="{ACF10DA5-0BC9-4DD9-9027-EF21FAED14B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6" name="テキスト ボックス 285">
          <a:extLst>
            <a:ext uri="{FF2B5EF4-FFF2-40B4-BE49-F238E27FC236}">
              <a16:creationId xmlns:a16="http://schemas.microsoft.com/office/drawing/2014/main" id="{78F7F06F-C258-425D-881A-CE86FCA09C0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7" name="直線コネクタ 286">
          <a:extLst>
            <a:ext uri="{FF2B5EF4-FFF2-40B4-BE49-F238E27FC236}">
              <a16:creationId xmlns:a16="http://schemas.microsoft.com/office/drawing/2014/main" id="{B891FE48-D86E-41B9-8933-45867BBB87D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8" name="テキスト ボックス 287">
          <a:extLst>
            <a:ext uri="{FF2B5EF4-FFF2-40B4-BE49-F238E27FC236}">
              <a16:creationId xmlns:a16="http://schemas.microsoft.com/office/drawing/2014/main" id="{F9D689F6-9F7A-4C6E-A4E1-CD0D4CAE4EB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9" name="直線コネクタ 288">
          <a:extLst>
            <a:ext uri="{FF2B5EF4-FFF2-40B4-BE49-F238E27FC236}">
              <a16:creationId xmlns:a16="http://schemas.microsoft.com/office/drawing/2014/main" id="{E66FDB43-3608-4D81-8B7D-65C7A48A505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90" name="テキスト ボックス 289">
          <a:extLst>
            <a:ext uri="{FF2B5EF4-FFF2-40B4-BE49-F238E27FC236}">
              <a16:creationId xmlns:a16="http://schemas.microsoft.com/office/drawing/2014/main" id="{E7D155FC-FD45-48C9-B9F9-A2DB6EC7C34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91" name="直線コネクタ 290">
          <a:extLst>
            <a:ext uri="{FF2B5EF4-FFF2-40B4-BE49-F238E27FC236}">
              <a16:creationId xmlns:a16="http://schemas.microsoft.com/office/drawing/2014/main" id="{AD2BF22F-0A4D-4F96-831D-FE722CD62E6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92" name="テキスト ボックス 291">
          <a:extLst>
            <a:ext uri="{FF2B5EF4-FFF2-40B4-BE49-F238E27FC236}">
              <a16:creationId xmlns:a16="http://schemas.microsoft.com/office/drawing/2014/main" id="{742F6A3B-5338-42E9-945B-B217B514BE4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93" name="直線コネクタ 292">
          <a:extLst>
            <a:ext uri="{FF2B5EF4-FFF2-40B4-BE49-F238E27FC236}">
              <a16:creationId xmlns:a16="http://schemas.microsoft.com/office/drawing/2014/main" id="{42A199F5-0043-4E34-8D46-50D04A76EAC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94" name="テキスト ボックス 293">
          <a:extLst>
            <a:ext uri="{FF2B5EF4-FFF2-40B4-BE49-F238E27FC236}">
              <a16:creationId xmlns:a16="http://schemas.microsoft.com/office/drawing/2014/main" id="{CBA14EC8-83AC-4E7A-9E68-7298B35BAD6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5" name="直線コネクタ 294">
          <a:extLst>
            <a:ext uri="{FF2B5EF4-FFF2-40B4-BE49-F238E27FC236}">
              <a16:creationId xmlns:a16="http://schemas.microsoft.com/office/drawing/2014/main" id="{0BDA2084-B4AA-4B30-80DB-4E03E7C69DC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6" name="テキスト ボックス 295">
          <a:extLst>
            <a:ext uri="{FF2B5EF4-FFF2-40B4-BE49-F238E27FC236}">
              <a16:creationId xmlns:a16="http://schemas.microsoft.com/office/drawing/2014/main" id="{A1163461-05E6-4E62-966B-5304DAB088C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7" name="【公営住宅】&#10;有形固定資産減価償却率グラフ枠">
          <a:extLst>
            <a:ext uri="{FF2B5EF4-FFF2-40B4-BE49-F238E27FC236}">
              <a16:creationId xmlns:a16="http://schemas.microsoft.com/office/drawing/2014/main" id="{4D29119E-7E01-4FF2-8C49-A31C2AD921B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40005</xdr:rowOff>
    </xdr:from>
    <xdr:to>
      <xdr:col>24</xdr:col>
      <xdr:colOff>62865</xdr:colOff>
      <xdr:row>85</xdr:row>
      <xdr:rowOff>0</xdr:rowOff>
    </xdr:to>
    <xdr:cxnSp macro="">
      <xdr:nvCxnSpPr>
        <xdr:cNvPr id="298" name="直線コネクタ 297">
          <a:extLst>
            <a:ext uri="{FF2B5EF4-FFF2-40B4-BE49-F238E27FC236}">
              <a16:creationId xmlns:a16="http://schemas.microsoft.com/office/drawing/2014/main" id="{9DA90E2C-F6A0-4CBB-BCCE-6145B5751AA7}"/>
            </a:ext>
          </a:extLst>
        </xdr:cNvPr>
        <xdr:cNvCxnSpPr/>
      </xdr:nvCxnSpPr>
      <xdr:spPr>
        <a:xfrm flipV="1">
          <a:off x="4634865" y="1341310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3827</xdr:rowOff>
    </xdr:from>
    <xdr:ext cx="405111" cy="259045"/>
    <xdr:sp macro="" textlink="">
      <xdr:nvSpPr>
        <xdr:cNvPr id="299" name="【公営住宅】&#10;有形固定資産減価償却率最小値テキスト">
          <a:extLst>
            <a:ext uri="{FF2B5EF4-FFF2-40B4-BE49-F238E27FC236}">
              <a16:creationId xmlns:a16="http://schemas.microsoft.com/office/drawing/2014/main" id="{5C0E5D81-3128-44CF-970A-79ADF62B72BC}"/>
            </a:ext>
          </a:extLst>
        </xdr:cNvPr>
        <xdr:cNvSpPr txBox="1"/>
      </xdr:nvSpPr>
      <xdr:spPr>
        <a:xfrm>
          <a:off x="4673600"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0</xdr:rowOff>
    </xdr:from>
    <xdr:to>
      <xdr:col>24</xdr:col>
      <xdr:colOff>152400</xdr:colOff>
      <xdr:row>85</xdr:row>
      <xdr:rowOff>0</xdr:rowOff>
    </xdr:to>
    <xdr:cxnSp macro="">
      <xdr:nvCxnSpPr>
        <xdr:cNvPr id="300" name="直線コネクタ 299">
          <a:extLst>
            <a:ext uri="{FF2B5EF4-FFF2-40B4-BE49-F238E27FC236}">
              <a16:creationId xmlns:a16="http://schemas.microsoft.com/office/drawing/2014/main" id="{DDBE2B9F-3F42-44F2-B830-65796800DB4B}"/>
            </a:ext>
          </a:extLst>
        </xdr:cNvPr>
        <xdr:cNvCxnSpPr/>
      </xdr:nvCxnSpPr>
      <xdr:spPr>
        <a:xfrm>
          <a:off x="4546600" y="1457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158132</xdr:rowOff>
    </xdr:from>
    <xdr:ext cx="405111" cy="259045"/>
    <xdr:sp macro="" textlink="">
      <xdr:nvSpPr>
        <xdr:cNvPr id="301" name="【公営住宅】&#10;有形固定資産減価償却率最大値テキスト">
          <a:extLst>
            <a:ext uri="{FF2B5EF4-FFF2-40B4-BE49-F238E27FC236}">
              <a16:creationId xmlns:a16="http://schemas.microsoft.com/office/drawing/2014/main" id="{6400A02B-4337-40FE-8ED5-8CA8762C3857}"/>
            </a:ext>
          </a:extLst>
        </xdr:cNvPr>
        <xdr:cNvSpPr txBox="1"/>
      </xdr:nvSpPr>
      <xdr:spPr>
        <a:xfrm>
          <a:off x="4673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40005</xdr:rowOff>
    </xdr:from>
    <xdr:to>
      <xdr:col>24</xdr:col>
      <xdr:colOff>152400</xdr:colOff>
      <xdr:row>78</xdr:row>
      <xdr:rowOff>40005</xdr:rowOff>
    </xdr:to>
    <xdr:cxnSp macro="">
      <xdr:nvCxnSpPr>
        <xdr:cNvPr id="302" name="直線コネクタ 301">
          <a:extLst>
            <a:ext uri="{FF2B5EF4-FFF2-40B4-BE49-F238E27FC236}">
              <a16:creationId xmlns:a16="http://schemas.microsoft.com/office/drawing/2014/main" id="{2AEF2D2C-5CF3-43ED-84E4-55520DD24B7B}"/>
            </a:ext>
          </a:extLst>
        </xdr:cNvPr>
        <xdr:cNvCxnSpPr/>
      </xdr:nvCxnSpPr>
      <xdr:spPr>
        <a:xfrm>
          <a:off x="4546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99713</xdr:rowOff>
    </xdr:from>
    <xdr:ext cx="405111" cy="259045"/>
    <xdr:sp macro="" textlink="">
      <xdr:nvSpPr>
        <xdr:cNvPr id="303" name="【公営住宅】&#10;有形固定資産減価償却率平均値テキスト">
          <a:extLst>
            <a:ext uri="{FF2B5EF4-FFF2-40B4-BE49-F238E27FC236}">
              <a16:creationId xmlns:a16="http://schemas.microsoft.com/office/drawing/2014/main" id="{C0588FD7-1168-44B1-B61D-46685A77DC99}"/>
            </a:ext>
          </a:extLst>
        </xdr:cNvPr>
        <xdr:cNvSpPr txBox="1"/>
      </xdr:nvSpPr>
      <xdr:spPr>
        <a:xfrm>
          <a:off x="4673600" y="14158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4" name="フローチャート: 判断 303">
          <a:extLst>
            <a:ext uri="{FF2B5EF4-FFF2-40B4-BE49-F238E27FC236}">
              <a16:creationId xmlns:a16="http://schemas.microsoft.com/office/drawing/2014/main" id="{28CD1BD1-6656-488A-A417-097B91DCB57D}"/>
            </a:ext>
          </a:extLst>
        </xdr:cNvPr>
        <xdr:cNvSpPr/>
      </xdr:nvSpPr>
      <xdr:spPr>
        <a:xfrm>
          <a:off x="4584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73025</xdr:rowOff>
    </xdr:from>
    <xdr:to>
      <xdr:col>20</xdr:col>
      <xdr:colOff>38100</xdr:colOff>
      <xdr:row>84</xdr:row>
      <xdr:rowOff>3175</xdr:rowOff>
    </xdr:to>
    <xdr:sp macro="" textlink="">
      <xdr:nvSpPr>
        <xdr:cNvPr id="305" name="フローチャート: 判断 304">
          <a:extLst>
            <a:ext uri="{FF2B5EF4-FFF2-40B4-BE49-F238E27FC236}">
              <a16:creationId xmlns:a16="http://schemas.microsoft.com/office/drawing/2014/main" id="{967E7549-FC33-4EFF-B2E4-E6FA766C1ADB}"/>
            </a:ext>
          </a:extLst>
        </xdr:cNvPr>
        <xdr:cNvSpPr/>
      </xdr:nvSpPr>
      <xdr:spPr>
        <a:xfrm>
          <a:off x="37465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306" name="フローチャート: 判断 305">
          <a:extLst>
            <a:ext uri="{FF2B5EF4-FFF2-40B4-BE49-F238E27FC236}">
              <a16:creationId xmlns:a16="http://schemas.microsoft.com/office/drawing/2014/main" id="{B2C7FA84-7D62-4150-87BC-02C3AD22A61E}"/>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7" name="フローチャート: 判断 306">
          <a:extLst>
            <a:ext uri="{FF2B5EF4-FFF2-40B4-BE49-F238E27FC236}">
              <a16:creationId xmlns:a16="http://schemas.microsoft.com/office/drawing/2014/main" id="{72CCDFF4-8562-4B2D-A890-C9F49F7DD337}"/>
            </a:ext>
          </a:extLst>
        </xdr:cNvPr>
        <xdr:cNvSpPr/>
      </xdr:nvSpPr>
      <xdr:spPr>
        <a:xfrm>
          <a:off x="1968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38736</xdr:rowOff>
    </xdr:from>
    <xdr:to>
      <xdr:col>6</xdr:col>
      <xdr:colOff>38100</xdr:colOff>
      <xdr:row>83</xdr:row>
      <xdr:rowOff>140336</xdr:rowOff>
    </xdr:to>
    <xdr:sp macro="" textlink="">
      <xdr:nvSpPr>
        <xdr:cNvPr id="308" name="フローチャート: 判断 307">
          <a:extLst>
            <a:ext uri="{FF2B5EF4-FFF2-40B4-BE49-F238E27FC236}">
              <a16:creationId xmlns:a16="http://schemas.microsoft.com/office/drawing/2014/main" id="{3966AD3B-988C-42DE-81FF-D7A2F6896B21}"/>
            </a:ext>
          </a:extLst>
        </xdr:cNvPr>
        <xdr:cNvSpPr/>
      </xdr:nvSpPr>
      <xdr:spPr>
        <a:xfrm>
          <a:off x="1079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48697ACC-1F85-4AF5-A30B-2CB4597ABEA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C0E7D81D-58A2-4DC3-8E7F-EAD03675793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67C240BF-9124-463D-A774-396ED5B7EE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7B46DBF-12F0-4EAD-AF60-6038F4B457D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D8E4BB9D-5EE6-4741-93E4-5125F4B5AA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116839</xdr:rowOff>
    </xdr:from>
    <xdr:to>
      <xdr:col>24</xdr:col>
      <xdr:colOff>114300</xdr:colOff>
      <xdr:row>85</xdr:row>
      <xdr:rowOff>46989</xdr:rowOff>
    </xdr:to>
    <xdr:sp macro="" textlink="">
      <xdr:nvSpPr>
        <xdr:cNvPr id="314" name="楕円 313">
          <a:extLst>
            <a:ext uri="{FF2B5EF4-FFF2-40B4-BE49-F238E27FC236}">
              <a16:creationId xmlns:a16="http://schemas.microsoft.com/office/drawing/2014/main" id="{B1CDA2A8-E158-4534-9FCB-22236A4AAD2C}"/>
            </a:ext>
          </a:extLst>
        </xdr:cNvPr>
        <xdr:cNvSpPr/>
      </xdr:nvSpPr>
      <xdr:spPr>
        <a:xfrm>
          <a:off x="4584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31766</xdr:rowOff>
    </xdr:from>
    <xdr:ext cx="405111" cy="259045"/>
    <xdr:sp macro="" textlink="">
      <xdr:nvSpPr>
        <xdr:cNvPr id="315" name="【公営住宅】&#10;有形固定資産減価償却率該当値テキスト">
          <a:extLst>
            <a:ext uri="{FF2B5EF4-FFF2-40B4-BE49-F238E27FC236}">
              <a16:creationId xmlns:a16="http://schemas.microsoft.com/office/drawing/2014/main" id="{D7EAD538-14D0-4725-A47C-554B0CAD0EA5}"/>
            </a:ext>
          </a:extLst>
        </xdr:cNvPr>
        <xdr:cNvSpPr txBox="1"/>
      </xdr:nvSpPr>
      <xdr:spPr>
        <a:xfrm>
          <a:off x="4673600" y="1443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316" name="楕円 315">
          <a:extLst>
            <a:ext uri="{FF2B5EF4-FFF2-40B4-BE49-F238E27FC236}">
              <a16:creationId xmlns:a16="http://schemas.microsoft.com/office/drawing/2014/main" id="{B6118B14-C3AE-4A61-8CE2-19F4F0DBC741}"/>
            </a:ext>
          </a:extLst>
        </xdr:cNvPr>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84</xdr:row>
      <xdr:rowOff>167639</xdr:rowOff>
    </xdr:to>
    <xdr:cxnSp macro="">
      <xdr:nvCxnSpPr>
        <xdr:cNvPr id="317" name="直線コネクタ 316">
          <a:extLst>
            <a:ext uri="{FF2B5EF4-FFF2-40B4-BE49-F238E27FC236}">
              <a16:creationId xmlns:a16="http://schemas.microsoft.com/office/drawing/2014/main" id="{A96374EB-54AE-4B36-AC2D-37714DCEF369}"/>
            </a:ext>
          </a:extLst>
        </xdr:cNvPr>
        <xdr:cNvCxnSpPr/>
      </xdr:nvCxnSpPr>
      <xdr:spPr>
        <a:xfrm>
          <a:off x="3797300" y="145427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63500</xdr:rowOff>
    </xdr:from>
    <xdr:to>
      <xdr:col>15</xdr:col>
      <xdr:colOff>101600</xdr:colOff>
      <xdr:row>84</xdr:row>
      <xdr:rowOff>165100</xdr:rowOff>
    </xdr:to>
    <xdr:sp macro="" textlink="">
      <xdr:nvSpPr>
        <xdr:cNvPr id="318" name="楕円 317">
          <a:extLst>
            <a:ext uri="{FF2B5EF4-FFF2-40B4-BE49-F238E27FC236}">
              <a16:creationId xmlns:a16="http://schemas.microsoft.com/office/drawing/2014/main" id="{266D2964-C9DE-47AE-9868-0E94DFF3F934}"/>
            </a:ext>
          </a:extLst>
        </xdr:cNvPr>
        <xdr:cNvSpPr/>
      </xdr:nvSpPr>
      <xdr:spPr>
        <a:xfrm>
          <a:off x="2857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114300</xdr:rowOff>
    </xdr:from>
    <xdr:to>
      <xdr:col>19</xdr:col>
      <xdr:colOff>177800</xdr:colOff>
      <xdr:row>84</xdr:row>
      <xdr:rowOff>140970</xdr:rowOff>
    </xdr:to>
    <xdr:cxnSp macro="">
      <xdr:nvCxnSpPr>
        <xdr:cNvPr id="319" name="直線コネクタ 318">
          <a:extLst>
            <a:ext uri="{FF2B5EF4-FFF2-40B4-BE49-F238E27FC236}">
              <a16:creationId xmlns:a16="http://schemas.microsoft.com/office/drawing/2014/main" id="{D4B7F302-DAE1-474D-84F4-444E04A18CEC}"/>
            </a:ext>
          </a:extLst>
        </xdr:cNvPr>
        <xdr:cNvCxnSpPr/>
      </xdr:nvCxnSpPr>
      <xdr:spPr>
        <a:xfrm>
          <a:off x="2908300" y="14516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31114</xdr:rowOff>
    </xdr:from>
    <xdr:to>
      <xdr:col>10</xdr:col>
      <xdr:colOff>165100</xdr:colOff>
      <xdr:row>84</xdr:row>
      <xdr:rowOff>132714</xdr:rowOff>
    </xdr:to>
    <xdr:sp macro="" textlink="">
      <xdr:nvSpPr>
        <xdr:cNvPr id="320" name="楕円 319">
          <a:extLst>
            <a:ext uri="{FF2B5EF4-FFF2-40B4-BE49-F238E27FC236}">
              <a16:creationId xmlns:a16="http://schemas.microsoft.com/office/drawing/2014/main" id="{261541C1-611F-4AD7-A4E0-2C8F293BCFE0}"/>
            </a:ext>
          </a:extLst>
        </xdr:cNvPr>
        <xdr:cNvSpPr/>
      </xdr:nvSpPr>
      <xdr:spPr>
        <a:xfrm>
          <a:off x="1968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81914</xdr:rowOff>
    </xdr:from>
    <xdr:to>
      <xdr:col>15</xdr:col>
      <xdr:colOff>50800</xdr:colOff>
      <xdr:row>84</xdr:row>
      <xdr:rowOff>114300</xdr:rowOff>
    </xdr:to>
    <xdr:cxnSp macro="">
      <xdr:nvCxnSpPr>
        <xdr:cNvPr id="321" name="直線コネクタ 320">
          <a:extLst>
            <a:ext uri="{FF2B5EF4-FFF2-40B4-BE49-F238E27FC236}">
              <a16:creationId xmlns:a16="http://schemas.microsoft.com/office/drawing/2014/main" id="{1D3752DF-9D2F-4856-81B7-BB8336D587FF}"/>
            </a:ext>
          </a:extLst>
        </xdr:cNvPr>
        <xdr:cNvCxnSpPr/>
      </xdr:nvCxnSpPr>
      <xdr:spPr>
        <a:xfrm>
          <a:off x="2019300" y="144837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12064</xdr:rowOff>
    </xdr:from>
    <xdr:to>
      <xdr:col>6</xdr:col>
      <xdr:colOff>38100</xdr:colOff>
      <xdr:row>85</xdr:row>
      <xdr:rowOff>113664</xdr:rowOff>
    </xdr:to>
    <xdr:sp macro="" textlink="">
      <xdr:nvSpPr>
        <xdr:cNvPr id="322" name="楕円 321">
          <a:extLst>
            <a:ext uri="{FF2B5EF4-FFF2-40B4-BE49-F238E27FC236}">
              <a16:creationId xmlns:a16="http://schemas.microsoft.com/office/drawing/2014/main" id="{92E1D70C-EC40-43B4-BB26-E7A13CC0C253}"/>
            </a:ext>
          </a:extLst>
        </xdr:cNvPr>
        <xdr:cNvSpPr/>
      </xdr:nvSpPr>
      <xdr:spPr>
        <a:xfrm>
          <a:off x="1079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81914</xdr:rowOff>
    </xdr:from>
    <xdr:to>
      <xdr:col>10</xdr:col>
      <xdr:colOff>114300</xdr:colOff>
      <xdr:row>85</xdr:row>
      <xdr:rowOff>62864</xdr:rowOff>
    </xdr:to>
    <xdr:cxnSp macro="">
      <xdr:nvCxnSpPr>
        <xdr:cNvPr id="323" name="直線コネクタ 322">
          <a:extLst>
            <a:ext uri="{FF2B5EF4-FFF2-40B4-BE49-F238E27FC236}">
              <a16:creationId xmlns:a16="http://schemas.microsoft.com/office/drawing/2014/main" id="{74B3D4E4-C240-475D-8499-1D1B89A9A003}"/>
            </a:ext>
          </a:extLst>
        </xdr:cNvPr>
        <xdr:cNvCxnSpPr/>
      </xdr:nvCxnSpPr>
      <xdr:spPr>
        <a:xfrm flipV="1">
          <a:off x="1130300" y="144837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19702</xdr:rowOff>
    </xdr:from>
    <xdr:ext cx="405111" cy="259045"/>
    <xdr:sp macro="" textlink="">
      <xdr:nvSpPr>
        <xdr:cNvPr id="324" name="n_1aveValue【公営住宅】&#10;有形固定資産減価償却率">
          <a:extLst>
            <a:ext uri="{FF2B5EF4-FFF2-40B4-BE49-F238E27FC236}">
              <a16:creationId xmlns:a16="http://schemas.microsoft.com/office/drawing/2014/main" id="{ED1F318E-6A45-477D-BB78-6AB0091C8AA0}"/>
            </a:ext>
          </a:extLst>
        </xdr:cNvPr>
        <xdr:cNvSpPr txBox="1"/>
      </xdr:nvSpPr>
      <xdr:spPr>
        <a:xfrm>
          <a:off x="3582044" y="1407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25" name="n_2aveValue【公営住宅】&#10;有形固定資産減価償却率">
          <a:extLst>
            <a:ext uri="{FF2B5EF4-FFF2-40B4-BE49-F238E27FC236}">
              <a16:creationId xmlns:a16="http://schemas.microsoft.com/office/drawing/2014/main" id="{0B1E81AD-5CA0-4C01-A2E2-6466737F584A}"/>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128288</xdr:rowOff>
    </xdr:from>
    <xdr:ext cx="405111" cy="259045"/>
    <xdr:sp macro="" textlink="">
      <xdr:nvSpPr>
        <xdr:cNvPr id="326" name="n_3aveValue【公営住宅】&#10;有形固定資産減価償却率">
          <a:extLst>
            <a:ext uri="{FF2B5EF4-FFF2-40B4-BE49-F238E27FC236}">
              <a16:creationId xmlns:a16="http://schemas.microsoft.com/office/drawing/2014/main" id="{F4D02A3D-5D5D-46C5-83D6-E1BC4BAE9BD4}"/>
            </a:ext>
          </a:extLst>
        </xdr:cNvPr>
        <xdr:cNvSpPr txBox="1"/>
      </xdr:nvSpPr>
      <xdr:spPr>
        <a:xfrm>
          <a:off x="1816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156863</xdr:rowOff>
    </xdr:from>
    <xdr:ext cx="405111" cy="259045"/>
    <xdr:sp macro="" textlink="">
      <xdr:nvSpPr>
        <xdr:cNvPr id="327" name="n_4aveValue【公営住宅】&#10;有形固定資産減価償却率">
          <a:extLst>
            <a:ext uri="{FF2B5EF4-FFF2-40B4-BE49-F238E27FC236}">
              <a16:creationId xmlns:a16="http://schemas.microsoft.com/office/drawing/2014/main" id="{79F37CBE-F337-4FCF-A408-712CBD5E6E2E}"/>
            </a:ext>
          </a:extLst>
        </xdr:cNvPr>
        <xdr:cNvSpPr txBox="1"/>
      </xdr:nvSpPr>
      <xdr:spPr>
        <a:xfrm>
          <a:off x="927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328" name="n_1mainValue【公営住宅】&#10;有形固定資産減価償却率">
          <a:extLst>
            <a:ext uri="{FF2B5EF4-FFF2-40B4-BE49-F238E27FC236}">
              <a16:creationId xmlns:a16="http://schemas.microsoft.com/office/drawing/2014/main" id="{26A9FB35-49D0-44D3-9B4C-073844808F2D}"/>
            </a:ext>
          </a:extLst>
        </xdr:cNvPr>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156227</xdr:rowOff>
    </xdr:from>
    <xdr:ext cx="405111" cy="259045"/>
    <xdr:sp macro="" textlink="">
      <xdr:nvSpPr>
        <xdr:cNvPr id="329" name="n_2mainValue【公営住宅】&#10;有形固定資産減価償却率">
          <a:extLst>
            <a:ext uri="{FF2B5EF4-FFF2-40B4-BE49-F238E27FC236}">
              <a16:creationId xmlns:a16="http://schemas.microsoft.com/office/drawing/2014/main" id="{B386D112-DC9E-4467-BEBD-E044D8FE4450}"/>
            </a:ext>
          </a:extLst>
        </xdr:cNvPr>
        <xdr:cNvSpPr txBox="1"/>
      </xdr:nvSpPr>
      <xdr:spPr>
        <a:xfrm>
          <a:off x="2705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123841</xdr:rowOff>
    </xdr:from>
    <xdr:ext cx="405111" cy="259045"/>
    <xdr:sp macro="" textlink="">
      <xdr:nvSpPr>
        <xdr:cNvPr id="330" name="n_3mainValue【公営住宅】&#10;有形固定資産減価償却率">
          <a:extLst>
            <a:ext uri="{FF2B5EF4-FFF2-40B4-BE49-F238E27FC236}">
              <a16:creationId xmlns:a16="http://schemas.microsoft.com/office/drawing/2014/main" id="{92135EDB-C139-4B91-A89D-B92EEDC21CBB}"/>
            </a:ext>
          </a:extLst>
        </xdr:cNvPr>
        <xdr:cNvSpPr txBox="1"/>
      </xdr:nvSpPr>
      <xdr:spPr>
        <a:xfrm>
          <a:off x="1816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104791</xdr:rowOff>
    </xdr:from>
    <xdr:ext cx="405111" cy="259045"/>
    <xdr:sp macro="" textlink="">
      <xdr:nvSpPr>
        <xdr:cNvPr id="331" name="n_4mainValue【公営住宅】&#10;有形固定資産減価償却率">
          <a:extLst>
            <a:ext uri="{FF2B5EF4-FFF2-40B4-BE49-F238E27FC236}">
              <a16:creationId xmlns:a16="http://schemas.microsoft.com/office/drawing/2014/main" id="{17309831-9B2E-4BBA-A100-B3E9CFB4590E}"/>
            </a:ext>
          </a:extLst>
        </xdr:cNvPr>
        <xdr:cNvSpPr txBox="1"/>
      </xdr:nvSpPr>
      <xdr:spPr>
        <a:xfrm>
          <a:off x="927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2" name="正方形/長方形 331">
          <a:extLst>
            <a:ext uri="{FF2B5EF4-FFF2-40B4-BE49-F238E27FC236}">
              <a16:creationId xmlns:a16="http://schemas.microsoft.com/office/drawing/2014/main" id="{B74AB014-5D3D-4667-A5DC-9F1EA84E98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3" name="正方形/長方形 332">
          <a:extLst>
            <a:ext uri="{FF2B5EF4-FFF2-40B4-BE49-F238E27FC236}">
              <a16:creationId xmlns:a16="http://schemas.microsoft.com/office/drawing/2014/main" id="{5F7D4279-35D5-4AB7-AB5C-5856E16CE4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4" name="正方形/長方形 333">
          <a:extLst>
            <a:ext uri="{FF2B5EF4-FFF2-40B4-BE49-F238E27FC236}">
              <a16:creationId xmlns:a16="http://schemas.microsoft.com/office/drawing/2014/main" id="{C4FEFC6A-6DFE-4C2D-9299-3E3DE52B594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5" name="正方形/長方形 334">
          <a:extLst>
            <a:ext uri="{FF2B5EF4-FFF2-40B4-BE49-F238E27FC236}">
              <a16:creationId xmlns:a16="http://schemas.microsoft.com/office/drawing/2014/main" id="{E7C13B3F-50F1-495E-9FEF-9823CDAD76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6" name="正方形/長方形 335">
          <a:extLst>
            <a:ext uri="{FF2B5EF4-FFF2-40B4-BE49-F238E27FC236}">
              <a16:creationId xmlns:a16="http://schemas.microsoft.com/office/drawing/2014/main" id="{C7BA76E0-A161-42D0-A07B-93FF983412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7" name="正方形/長方形 336">
          <a:extLst>
            <a:ext uri="{FF2B5EF4-FFF2-40B4-BE49-F238E27FC236}">
              <a16:creationId xmlns:a16="http://schemas.microsoft.com/office/drawing/2014/main" id="{013FF94B-C262-4D45-A5C8-54FDFE2D3C4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8" name="正方形/長方形 337">
          <a:extLst>
            <a:ext uri="{FF2B5EF4-FFF2-40B4-BE49-F238E27FC236}">
              <a16:creationId xmlns:a16="http://schemas.microsoft.com/office/drawing/2014/main" id="{0D8F4B4C-0466-4EC2-8AD5-0D042571BBA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9" name="正方形/長方形 338">
          <a:extLst>
            <a:ext uri="{FF2B5EF4-FFF2-40B4-BE49-F238E27FC236}">
              <a16:creationId xmlns:a16="http://schemas.microsoft.com/office/drawing/2014/main" id="{A7BA6238-8CE8-4D2B-B8FD-134B4708DAC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40" name="テキスト ボックス 339">
          <a:extLst>
            <a:ext uri="{FF2B5EF4-FFF2-40B4-BE49-F238E27FC236}">
              <a16:creationId xmlns:a16="http://schemas.microsoft.com/office/drawing/2014/main" id="{FF1ABB5D-5FAB-4CCF-8455-55264F535E9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41" name="直線コネクタ 340">
          <a:extLst>
            <a:ext uri="{FF2B5EF4-FFF2-40B4-BE49-F238E27FC236}">
              <a16:creationId xmlns:a16="http://schemas.microsoft.com/office/drawing/2014/main" id="{AAE32EC0-ECC7-413B-8A4D-0E963173A5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2" name="直線コネクタ 341">
          <a:extLst>
            <a:ext uri="{FF2B5EF4-FFF2-40B4-BE49-F238E27FC236}">
              <a16:creationId xmlns:a16="http://schemas.microsoft.com/office/drawing/2014/main" id="{07B24E46-F061-4E51-9896-A74C716B3C3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3" name="テキスト ボックス 342">
          <a:extLst>
            <a:ext uri="{FF2B5EF4-FFF2-40B4-BE49-F238E27FC236}">
              <a16:creationId xmlns:a16="http://schemas.microsoft.com/office/drawing/2014/main" id="{35107C8E-1EC2-4481-9D9A-5A8F2FC50BA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4" name="直線コネクタ 343">
          <a:extLst>
            <a:ext uri="{FF2B5EF4-FFF2-40B4-BE49-F238E27FC236}">
              <a16:creationId xmlns:a16="http://schemas.microsoft.com/office/drawing/2014/main" id="{F8161E1F-B0A7-4FA2-9117-DE1D2E9656C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5" name="テキスト ボックス 344">
          <a:extLst>
            <a:ext uri="{FF2B5EF4-FFF2-40B4-BE49-F238E27FC236}">
              <a16:creationId xmlns:a16="http://schemas.microsoft.com/office/drawing/2014/main" id="{EC955BF3-0860-483C-BD3D-C47AE824CCA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6" name="直線コネクタ 345">
          <a:extLst>
            <a:ext uri="{FF2B5EF4-FFF2-40B4-BE49-F238E27FC236}">
              <a16:creationId xmlns:a16="http://schemas.microsoft.com/office/drawing/2014/main" id="{FDBA8883-0B8C-45FE-B5B8-D7C5655077E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7" name="テキスト ボックス 346">
          <a:extLst>
            <a:ext uri="{FF2B5EF4-FFF2-40B4-BE49-F238E27FC236}">
              <a16:creationId xmlns:a16="http://schemas.microsoft.com/office/drawing/2014/main" id="{BDBE8568-8967-4CE5-9B2D-7B02D36B5AE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8" name="直線コネクタ 347">
          <a:extLst>
            <a:ext uri="{FF2B5EF4-FFF2-40B4-BE49-F238E27FC236}">
              <a16:creationId xmlns:a16="http://schemas.microsoft.com/office/drawing/2014/main" id="{C118612A-F288-4B6F-92F6-F25DACD2772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9" name="テキスト ボックス 348">
          <a:extLst>
            <a:ext uri="{FF2B5EF4-FFF2-40B4-BE49-F238E27FC236}">
              <a16:creationId xmlns:a16="http://schemas.microsoft.com/office/drawing/2014/main" id="{679A9A64-2C46-42CD-886C-F98048006D9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50" name="直線コネクタ 349">
          <a:extLst>
            <a:ext uri="{FF2B5EF4-FFF2-40B4-BE49-F238E27FC236}">
              <a16:creationId xmlns:a16="http://schemas.microsoft.com/office/drawing/2014/main" id="{CFF159A5-7ED3-48CE-926C-12E628F02AC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1" name="テキスト ボックス 350">
          <a:extLst>
            <a:ext uri="{FF2B5EF4-FFF2-40B4-BE49-F238E27FC236}">
              <a16:creationId xmlns:a16="http://schemas.microsoft.com/office/drawing/2014/main" id="{5F095C0E-26F7-451B-B7FF-D8E38F8E33E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2" name="【公営住宅】&#10;一人当たり面積グラフ枠">
          <a:extLst>
            <a:ext uri="{FF2B5EF4-FFF2-40B4-BE49-F238E27FC236}">
              <a16:creationId xmlns:a16="http://schemas.microsoft.com/office/drawing/2014/main" id="{5689965A-8FEF-4D8C-AB53-A9046A9311A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3" name="直線コネクタ 352">
          <a:extLst>
            <a:ext uri="{FF2B5EF4-FFF2-40B4-BE49-F238E27FC236}">
              <a16:creationId xmlns:a16="http://schemas.microsoft.com/office/drawing/2014/main" id="{596CDAD6-23D3-4CFA-A38D-7154D3BB15B8}"/>
            </a:ext>
          </a:extLst>
        </xdr:cNvPr>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4" name="【公営住宅】&#10;一人当たり面積最小値テキスト">
          <a:extLst>
            <a:ext uri="{FF2B5EF4-FFF2-40B4-BE49-F238E27FC236}">
              <a16:creationId xmlns:a16="http://schemas.microsoft.com/office/drawing/2014/main" id="{5083A38A-01D6-4C65-947F-2EBFAAF95C41}"/>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5" name="直線コネクタ 354">
          <a:extLst>
            <a:ext uri="{FF2B5EF4-FFF2-40B4-BE49-F238E27FC236}">
              <a16:creationId xmlns:a16="http://schemas.microsoft.com/office/drawing/2014/main" id="{2F9CCD05-1FB9-4F23-A492-E330CD6BADE2}"/>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6" name="【公営住宅】&#10;一人当たり面積最大値テキスト">
          <a:extLst>
            <a:ext uri="{FF2B5EF4-FFF2-40B4-BE49-F238E27FC236}">
              <a16:creationId xmlns:a16="http://schemas.microsoft.com/office/drawing/2014/main" id="{8C46A2A2-BE69-4DB9-84F7-A0C6CD5EA6A0}"/>
            </a:ext>
          </a:extLst>
        </xdr:cNvPr>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7" name="直線コネクタ 356">
          <a:extLst>
            <a:ext uri="{FF2B5EF4-FFF2-40B4-BE49-F238E27FC236}">
              <a16:creationId xmlns:a16="http://schemas.microsoft.com/office/drawing/2014/main" id="{3F7B278C-87DE-4195-B5DA-20F741C9A058}"/>
            </a:ext>
          </a:extLst>
        </xdr:cNvPr>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358" name="【公営住宅】&#10;一人当たり面積平均値テキスト">
          <a:extLst>
            <a:ext uri="{FF2B5EF4-FFF2-40B4-BE49-F238E27FC236}">
              <a16:creationId xmlns:a16="http://schemas.microsoft.com/office/drawing/2014/main" id="{C350342A-7CA5-4B32-9AD9-243B0B1C4B91}"/>
            </a:ext>
          </a:extLst>
        </xdr:cNvPr>
        <xdr:cNvSpPr txBox="1"/>
      </xdr:nvSpPr>
      <xdr:spPr>
        <a:xfrm>
          <a:off x="10515600" y="14460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9" name="フローチャート: 判断 358">
          <a:extLst>
            <a:ext uri="{FF2B5EF4-FFF2-40B4-BE49-F238E27FC236}">
              <a16:creationId xmlns:a16="http://schemas.microsoft.com/office/drawing/2014/main" id="{A09873CC-A42B-43D5-9E9D-35AC50141128}"/>
            </a:ext>
          </a:extLst>
        </xdr:cNvPr>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60" name="フローチャート: 判断 359">
          <a:extLst>
            <a:ext uri="{FF2B5EF4-FFF2-40B4-BE49-F238E27FC236}">
              <a16:creationId xmlns:a16="http://schemas.microsoft.com/office/drawing/2014/main" id="{548B823B-79D4-4201-8C67-A1F8691C54B3}"/>
            </a:ext>
          </a:extLst>
        </xdr:cNvPr>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61" name="フローチャート: 判断 360">
          <a:extLst>
            <a:ext uri="{FF2B5EF4-FFF2-40B4-BE49-F238E27FC236}">
              <a16:creationId xmlns:a16="http://schemas.microsoft.com/office/drawing/2014/main" id="{33ABF2C9-78FC-408B-B693-DC69C89979A1}"/>
            </a:ext>
          </a:extLst>
        </xdr:cNvPr>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2" name="フローチャート: 判断 361">
          <a:extLst>
            <a:ext uri="{FF2B5EF4-FFF2-40B4-BE49-F238E27FC236}">
              <a16:creationId xmlns:a16="http://schemas.microsoft.com/office/drawing/2014/main" id="{31301203-ED61-4D47-BB24-C0DC66E9E50D}"/>
            </a:ext>
          </a:extLst>
        </xdr:cNvPr>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3" name="フローチャート: 判断 362">
          <a:extLst>
            <a:ext uri="{FF2B5EF4-FFF2-40B4-BE49-F238E27FC236}">
              <a16:creationId xmlns:a16="http://schemas.microsoft.com/office/drawing/2014/main" id="{4244C299-6B21-40A9-A600-A05C8E0F9853}"/>
            </a:ext>
          </a:extLst>
        </xdr:cNvPr>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23542EF-01C5-4779-9258-9D1276CC4C7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8959057E-23A4-4D92-B388-040A33834DE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AF1D750E-5A6D-4ECE-85EC-2D7FF4FE666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DA44340F-047A-4458-A26E-DEE14AF6B9B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83A08F2C-B266-44DF-B3B9-356908E538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95656</xdr:rowOff>
    </xdr:from>
    <xdr:to>
      <xdr:col>55</xdr:col>
      <xdr:colOff>50800</xdr:colOff>
      <xdr:row>82</xdr:row>
      <xdr:rowOff>25806</xdr:rowOff>
    </xdr:to>
    <xdr:sp macro="" textlink="">
      <xdr:nvSpPr>
        <xdr:cNvPr id="369" name="楕円 368">
          <a:extLst>
            <a:ext uri="{FF2B5EF4-FFF2-40B4-BE49-F238E27FC236}">
              <a16:creationId xmlns:a16="http://schemas.microsoft.com/office/drawing/2014/main" id="{3B374C80-9543-4C53-9DF3-8EA106187012}"/>
            </a:ext>
          </a:extLst>
        </xdr:cNvPr>
        <xdr:cNvSpPr/>
      </xdr:nvSpPr>
      <xdr:spPr>
        <a:xfrm>
          <a:off x="10426700" y="139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118533</xdr:rowOff>
    </xdr:from>
    <xdr:ext cx="469744" cy="259045"/>
    <xdr:sp macro="" textlink="">
      <xdr:nvSpPr>
        <xdr:cNvPr id="370" name="【公営住宅】&#10;一人当たり面積該当値テキスト">
          <a:extLst>
            <a:ext uri="{FF2B5EF4-FFF2-40B4-BE49-F238E27FC236}">
              <a16:creationId xmlns:a16="http://schemas.microsoft.com/office/drawing/2014/main" id="{1F58A9E1-4976-4A32-BC9E-78953E4D97C9}"/>
            </a:ext>
          </a:extLst>
        </xdr:cNvPr>
        <xdr:cNvSpPr txBox="1"/>
      </xdr:nvSpPr>
      <xdr:spPr>
        <a:xfrm>
          <a:off x="10515600" y="1383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103429</xdr:rowOff>
    </xdr:from>
    <xdr:to>
      <xdr:col>50</xdr:col>
      <xdr:colOff>165100</xdr:colOff>
      <xdr:row>82</xdr:row>
      <xdr:rowOff>33579</xdr:rowOff>
    </xdr:to>
    <xdr:sp macro="" textlink="">
      <xdr:nvSpPr>
        <xdr:cNvPr id="371" name="楕円 370">
          <a:extLst>
            <a:ext uri="{FF2B5EF4-FFF2-40B4-BE49-F238E27FC236}">
              <a16:creationId xmlns:a16="http://schemas.microsoft.com/office/drawing/2014/main" id="{39F28475-4C33-486C-9735-8D655BC7F77A}"/>
            </a:ext>
          </a:extLst>
        </xdr:cNvPr>
        <xdr:cNvSpPr/>
      </xdr:nvSpPr>
      <xdr:spPr>
        <a:xfrm>
          <a:off x="9588500" y="1399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146456</xdr:rowOff>
    </xdr:from>
    <xdr:to>
      <xdr:col>55</xdr:col>
      <xdr:colOff>0</xdr:colOff>
      <xdr:row>81</xdr:row>
      <xdr:rowOff>154229</xdr:rowOff>
    </xdr:to>
    <xdr:cxnSp macro="">
      <xdr:nvCxnSpPr>
        <xdr:cNvPr id="372" name="直線コネクタ 371">
          <a:extLst>
            <a:ext uri="{FF2B5EF4-FFF2-40B4-BE49-F238E27FC236}">
              <a16:creationId xmlns:a16="http://schemas.microsoft.com/office/drawing/2014/main" id="{7A100FD0-D83D-4B88-AFE6-92936800046B}"/>
            </a:ext>
          </a:extLst>
        </xdr:cNvPr>
        <xdr:cNvCxnSpPr/>
      </xdr:nvCxnSpPr>
      <xdr:spPr>
        <a:xfrm flipV="1">
          <a:off x="9639300" y="14033906"/>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111201</xdr:rowOff>
    </xdr:from>
    <xdr:to>
      <xdr:col>46</xdr:col>
      <xdr:colOff>38100</xdr:colOff>
      <xdr:row>82</xdr:row>
      <xdr:rowOff>41351</xdr:rowOff>
    </xdr:to>
    <xdr:sp macro="" textlink="">
      <xdr:nvSpPr>
        <xdr:cNvPr id="373" name="楕円 372">
          <a:extLst>
            <a:ext uri="{FF2B5EF4-FFF2-40B4-BE49-F238E27FC236}">
              <a16:creationId xmlns:a16="http://schemas.microsoft.com/office/drawing/2014/main" id="{2B32A4D0-7467-48CD-847E-21F230EBAD83}"/>
            </a:ext>
          </a:extLst>
        </xdr:cNvPr>
        <xdr:cNvSpPr/>
      </xdr:nvSpPr>
      <xdr:spPr>
        <a:xfrm>
          <a:off x="8699500" y="139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154229</xdr:rowOff>
    </xdr:from>
    <xdr:to>
      <xdr:col>50</xdr:col>
      <xdr:colOff>114300</xdr:colOff>
      <xdr:row>81</xdr:row>
      <xdr:rowOff>162001</xdr:rowOff>
    </xdr:to>
    <xdr:cxnSp macro="">
      <xdr:nvCxnSpPr>
        <xdr:cNvPr id="374" name="直線コネクタ 373">
          <a:extLst>
            <a:ext uri="{FF2B5EF4-FFF2-40B4-BE49-F238E27FC236}">
              <a16:creationId xmlns:a16="http://schemas.microsoft.com/office/drawing/2014/main" id="{2A350EF2-39DA-49C5-937C-9C217FD2C268}"/>
            </a:ext>
          </a:extLst>
        </xdr:cNvPr>
        <xdr:cNvCxnSpPr/>
      </xdr:nvCxnSpPr>
      <xdr:spPr>
        <a:xfrm flipV="1">
          <a:off x="8750300" y="1404167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118059</xdr:rowOff>
    </xdr:from>
    <xdr:to>
      <xdr:col>41</xdr:col>
      <xdr:colOff>101600</xdr:colOff>
      <xdr:row>82</xdr:row>
      <xdr:rowOff>48209</xdr:rowOff>
    </xdr:to>
    <xdr:sp macro="" textlink="">
      <xdr:nvSpPr>
        <xdr:cNvPr id="375" name="楕円 374">
          <a:extLst>
            <a:ext uri="{FF2B5EF4-FFF2-40B4-BE49-F238E27FC236}">
              <a16:creationId xmlns:a16="http://schemas.microsoft.com/office/drawing/2014/main" id="{E0496821-7CAF-4548-BF5A-60AA6E18AA3A}"/>
            </a:ext>
          </a:extLst>
        </xdr:cNvPr>
        <xdr:cNvSpPr/>
      </xdr:nvSpPr>
      <xdr:spPr>
        <a:xfrm>
          <a:off x="7810500" y="140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162001</xdr:rowOff>
    </xdr:from>
    <xdr:to>
      <xdr:col>45</xdr:col>
      <xdr:colOff>177800</xdr:colOff>
      <xdr:row>81</xdr:row>
      <xdr:rowOff>168859</xdr:rowOff>
    </xdr:to>
    <xdr:cxnSp macro="">
      <xdr:nvCxnSpPr>
        <xdr:cNvPr id="376" name="直線コネクタ 375">
          <a:extLst>
            <a:ext uri="{FF2B5EF4-FFF2-40B4-BE49-F238E27FC236}">
              <a16:creationId xmlns:a16="http://schemas.microsoft.com/office/drawing/2014/main" id="{5C4F6C6B-5F49-4EF0-8B04-F5B3BA004933}"/>
            </a:ext>
          </a:extLst>
        </xdr:cNvPr>
        <xdr:cNvCxnSpPr/>
      </xdr:nvCxnSpPr>
      <xdr:spPr>
        <a:xfrm flipV="1">
          <a:off x="7861300" y="1404945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121717</xdr:rowOff>
    </xdr:from>
    <xdr:to>
      <xdr:col>36</xdr:col>
      <xdr:colOff>165100</xdr:colOff>
      <xdr:row>82</xdr:row>
      <xdr:rowOff>51867</xdr:rowOff>
    </xdr:to>
    <xdr:sp macro="" textlink="">
      <xdr:nvSpPr>
        <xdr:cNvPr id="377" name="楕円 376">
          <a:extLst>
            <a:ext uri="{FF2B5EF4-FFF2-40B4-BE49-F238E27FC236}">
              <a16:creationId xmlns:a16="http://schemas.microsoft.com/office/drawing/2014/main" id="{9603D344-D066-4B7B-8DB9-3775841715D9}"/>
            </a:ext>
          </a:extLst>
        </xdr:cNvPr>
        <xdr:cNvSpPr/>
      </xdr:nvSpPr>
      <xdr:spPr>
        <a:xfrm>
          <a:off x="6921500" y="14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168859</xdr:rowOff>
    </xdr:from>
    <xdr:to>
      <xdr:col>41</xdr:col>
      <xdr:colOff>50800</xdr:colOff>
      <xdr:row>82</xdr:row>
      <xdr:rowOff>1067</xdr:rowOff>
    </xdr:to>
    <xdr:cxnSp macro="">
      <xdr:nvCxnSpPr>
        <xdr:cNvPr id="378" name="直線コネクタ 377">
          <a:extLst>
            <a:ext uri="{FF2B5EF4-FFF2-40B4-BE49-F238E27FC236}">
              <a16:creationId xmlns:a16="http://schemas.microsoft.com/office/drawing/2014/main" id="{461B42EE-E0FF-4E03-A416-2771091A8126}"/>
            </a:ext>
          </a:extLst>
        </xdr:cNvPr>
        <xdr:cNvCxnSpPr/>
      </xdr:nvCxnSpPr>
      <xdr:spPr>
        <a:xfrm flipV="1">
          <a:off x="6972300" y="1405630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21505</xdr:rowOff>
    </xdr:from>
    <xdr:ext cx="469744" cy="259045"/>
    <xdr:sp macro="" textlink="">
      <xdr:nvSpPr>
        <xdr:cNvPr id="379" name="n_1aveValue【公営住宅】&#10;一人当たり面積">
          <a:extLst>
            <a:ext uri="{FF2B5EF4-FFF2-40B4-BE49-F238E27FC236}">
              <a16:creationId xmlns:a16="http://schemas.microsoft.com/office/drawing/2014/main" id="{E7A7C28F-D4D0-43FE-AEE9-55D785811946}"/>
            </a:ext>
          </a:extLst>
        </xdr:cNvPr>
        <xdr:cNvSpPr txBox="1"/>
      </xdr:nvSpPr>
      <xdr:spPr>
        <a:xfrm>
          <a:off x="9391727" y="1459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5503</xdr:rowOff>
    </xdr:from>
    <xdr:ext cx="469744" cy="259045"/>
    <xdr:sp macro="" textlink="">
      <xdr:nvSpPr>
        <xdr:cNvPr id="380" name="n_2aveValue【公営住宅】&#10;一人当たり面積">
          <a:extLst>
            <a:ext uri="{FF2B5EF4-FFF2-40B4-BE49-F238E27FC236}">
              <a16:creationId xmlns:a16="http://schemas.microsoft.com/office/drawing/2014/main" id="{3BCA70C9-5350-412F-B5A0-0AC48FD61118}"/>
            </a:ext>
          </a:extLst>
        </xdr:cNvPr>
        <xdr:cNvSpPr txBox="1"/>
      </xdr:nvSpPr>
      <xdr:spPr>
        <a:xfrm>
          <a:off x="8515427" y="1457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45280</xdr:rowOff>
    </xdr:from>
    <xdr:ext cx="469744" cy="259045"/>
    <xdr:sp macro="" textlink="">
      <xdr:nvSpPr>
        <xdr:cNvPr id="381" name="n_3aveValue【公営住宅】&#10;一人当たり面積">
          <a:extLst>
            <a:ext uri="{FF2B5EF4-FFF2-40B4-BE49-F238E27FC236}">
              <a16:creationId xmlns:a16="http://schemas.microsoft.com/office/drawing/2014/main" id="{8ACBF22E-B315-4F76-8EEB-78EDE7AC1C94}"/>
            </a:ext>
          </a:extLst>
        </xdr:cNvPr>
        <xdr:cNvSpPr txBox="1"/>
      </xdr:nvSpPr>
      <xdr:spPr>
        <a:xfrm>
          <a:off x="76264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38879</xdr:rowOff>
    </xdr:from>
    <xdr:ext cx="469744" cy="259045"/>
    <xdr:sp macro="" textlink="">
      <xdr:nvSpPr>
        <xdr:cNvPr id="382" name="n_4aveValue【公営住宅】&#10;一人当たり面積">
          <a:extLst>
            <a:ext uri="{FF2B5EF4-FFF2-40B4-BE49-F238E27FC236}">
              <a16:creationId xmlns:a16="http://schemas.microsoft.com/office/drawing/2014/main" id="{07EB10B7-5502-41C1-8FBB-7BE8439E9120}"/>
            </a:ext>
          </a:extLst>
        </xdr:cNvPr>
        <xdr:cNvSpPr txBox="1"/>
      </xdr:nvSpPr>
      <xdr:spPr>
        <a:xfrm>
          <a:off x="6737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50106</xdr:rowOff>
    </xdr:from>
    <xdr:ext cx="469744" cy="259045"/>
    <xdr:sp macro="" textlink="">
      <xdr:nvSpPr>
        <xdr:cNvPr id="383" name="n_1mainValue【公営住宅】&#10;一人当たり面積">
          <a:extLst>
            <a:ext uri="{FF2B5EF4-FFF2-40B4-BE49-F238E27FC236}">
              <a16:creationId xmlns:a16="http://schemas.microsoft.com/office/drawing/2014/main" id="{266445D1-9E54-4448-902B-A16953AA4824}"/>
            </a:ext>
          </a:extLst>
        </xdr:cNvPr>
        <xdr:cNvSpPr txBox="1"/>
      </xdr:nvSpPr>
      <xdr:spPr>
        <a:xfrm>
          <a:off x="9391727" y="1376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57878</xdr:rowOff>
    </xdr:from>
    <xdr:ext cx="469744" cy="259045"/>
    <xdr:sp macro="" textlink="">
      <xdr:nvSpPr>
        <xdr:cNvPr id="384" name="n_2mainValue【公営住宅】&#10;一人当たり面積">
          <a:extLst>
            <a:ext uri="{FF2B5EF4-FFF2-40B4-BE49-F238E27FC236}">
              <a16:creationId xmlns:a16="http://schemas.microsoft.com/office/drawing/2014/main" id="{DA8D85B6-D445-447F-9B94-FA4AAC858789}"/>
            </a:ext>
          </a:extLst>
        </xdr:cNvPr>
        <xdr:cNvSpPr txBox="1"/>
      </xdr:nvSpPr>
      <xdr:spPr>
        <a:xfrm>
          <a:off x="8515427" y="1377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64736</xdr:rowOff>
    </xdr:from>
    <xdr:ext cx="469744" cy="259045"/>
    <xdr:sp macro="" textlink="">
      <xdr:nvSpPr>
        <xdr:cNvPr id="385" name="n_3mainValue【公営住宅】&#10;一人当たり面積">
          <a:extLst>
            <a:ext uri="{FF2B5EF4-FFF2-40B4-BE49-F238E27FC236}">
              <a16:creationId xmlns:a16="http://schemas.microsoft.com/office/drawing/2014/main" id="{574270ED-F489-48C0-92AE-86F999253F47}"/>
            </a:ext>
          </a:extLst>
        </xdr:cNvPr>
        <xdr:cNvSpPr txBox="1"/>
      </xdr:nvSpPr>
      <xdr:spPr>
        <a:xfrm>
          <a:off x="7626427" y="137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68394</xdr:rowOff>
    </xdr:from>
    <xdr:ext cx="469744" cy="259045"/>
    <xdr:sp macro="" textlink="">
      <xdr:nvSpPr>
        <xdr:cNvPr id="386" name="n_4mainValue【公営住宅】&#10;一人当たり面積">
          <a:extLst>
            <a:ext uri="{FF2B5EF4-FFF2-40B4-BE49-F238E27FC236}">
              <a16:creationId xmlns:a16="http://schemas.microsoft.com/office/drawing/2014/main" id="{834AD07C-70A5-4ABE-BB6B-1CC63E15E7A1}"/>
            </a:ext>
          </a:extLst>
        </xdr:cNvPr>
        <xdr:cNvSpPr txBox="1"/>
      </xdr:nvSpPr>
      <xdr:spPr>
        <a:xfrm>
          <a:off x="6737427" y="1378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7" name="正方形/長方形 386">
          <a:extLst>
            <a:ext uri="{FF2B5EF4-FFF2-40B4-BE49-F238E27FC236}">
              <a16:creationId xmlns:a16="http://schemas.microsoft.com/office/drawing/2014/main" id="{08A1217C-A6ED-44DE-8517-FA35375DD0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8" name="正方形/長方形 387">
          <a:extLst>
            <a:ext uri="{FF2B5EF4-FFF2-40B4-BE49-F238E27FC236}">
              <a16:creationId xmlns:a16="http://schemas.microsoft.com/office/drawing/2014/main" id="{7880C005-22A3-4B18-8115-2107D51519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9" name="正方形/長方形 388">
          <a:extLst>
            <a:ext uri="{FF2B5EF4-FFF2-40B4-BE49-F238E27FC236}">
              <a16:creationId xmlns:a16="http://schemas.microsoft.com/office/drawing/2014/main" id="{71CF2BB5-D708-4457-8717-21394909351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90" name="正方形/長方形 389">
          <a:extLst>
            <a:ext uri="{FF2B5EF4-FFF2-40B4-BE49-F238E27FC236}">
              <a16:creationId xmlns:a16="http://schemas.microsoft.com/office/drawing/2014/main" id="{2E215477-99E9-4F8B-8CF8-071D1B8E92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1" name="正方形/長方形 390">
          <a:extLst>
            <a:ext uri="{FF2B5EF4-FFF2-40B4-BE49-F238E27FC236}">
              <a16:creationId xmlns:a16="http://schemas.microsoft.com/office/drawing/2014/main" id="{434D4BB3-CA11-442D-BB61-EAC6F78A58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2" name="正方形/長方形 391">
          <a:extLst>
            <a:ext uri="{FF2B5EF4-FFF2-40B4-BE49-F238E27FC236}">
              <a16:creationId xmlns:a16="http://schemas.microsoft.com/office/drawing/2014/main" id="{8E8A4CD0-A9EF-4850-A096-567572FBA8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3" name="正方形/長方形 392">
          <a:extLst>
            <a:ext uri="{FF2B5EF4-FFF2-40B4-BE49-F238E27FC236}">
              <a16:creationId xmlns:a16="http://schemas.microsoft.com/office/drawing/2014/main" id="{5F386823-C4A6-425C-9A17-159AB8BF4B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正方形/長方形 393">
          <a:extLst>
            <a:ext uri="{FF2B5EF4-FFF2-40B4-BE49-F238E27FC236}">
              <a16:creationId xmlns:a16="http://schemas.microsoft.com/office/drawing/2014/main" id="{599E6F0C-2ABB-4B9A-A29F-A8B5C7A2C93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5" name="テキスト ボックス 394">
          <a:extLst>
            <a:ext uri="{FF2B5EF4-FFF2-40B4-BE49-F238E27FC236}">
              <a16:creationId xmlns:a16="http://schemas.microsoft.com/office/drawing/2014/main" id="{A6EB78B9-CA62-49A4-8835-77C97D2A04A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6" name="直線コネクタ 395">
          <a:extLst>
            <a:ext uri="{FF2B5EF4-FFF2-40B4-BE49-F238E27FC236}">
              <a16:creationId xmlns:a16="http://schemas.microsoft.com/office/drawing/2014/main" id="{06934C57-5DE2-435A-A0FF-24262B1A1D8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7" name="テキスト ボックス 396">
          <a:extLst>
            <a:ext uri="{FF2B5EF4-FFF2-40B4-BE49-F238E27FC236}">
              <a16:creationId xmlns:a16="http://schemas.microsoft.com/office/drawing/2014/main" id="{FBC1D7D7-4A3C-43E7-87F5-0A9CCF27095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8" name="直線コネクタ 397">
          <a:extLst>
            <a:ext uri="{FF2B5EF4-FFF2-40B4-BE49-F238E27FC236}">
              <a16:creationId xmlns:a16="http://schemas.microsoft.com/office/drawing/2014/main" id="{13972F4D-3ECB-4445-88B3-9EE2855E88A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9" name="テキスト ボックス 398">
          <a:extLst>
            <a:ext uri="{FF2B5EF4-FFF2-40B4-BE49-F238E27FC236}">
              <a16:creationId xmlns:a16="http://schemas.microsoft.com/office/drawing/2014/main" id="{9A4E8372-77B7-4D5A-BA99-21D51BEA0AE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400" name="直線コネクタ 399">
          <a:extLst>
            <a:ext uri="{FF2B5EF4-FFF2-40B4-BE49-F238E27FC236}">
              <a16:creationId xmlns:a16="http://schemas.microsoft.com/office/drawing/2014/main" id="{B08D22E5-4320-488E-8D52-ACDC1DE4E36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401" name="テキスト ボックス 400">
          <a:extLst>
            <a:ext uri="{FF2B5EF4-FFF2-40B4-BE49-F238E27FC236}">
              <a16:creationId xmlns:a16="http://schemas.microsoft.com/office/drawing/2014/main" id="{91BD6F36-85DD-4E3C-8996-694AF99C3BB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2" name="直線コネクタ 401">
          <a:extLst>
            <a:ext uri="{FF2B5EF4-FFF2-40B4-BE49-F238E27FC236}">
              <a16:creationId xmlns:a16="http://schemas.microsoft.com/office/drawing/2014/main" id="{D8B56A45-E4EF-4B49-821E-AF50C259CB3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3" name="テキスト ボックス 402">
          <a:extLst>
            <a:ext uri="{FF2B5EF4-FFF2-40B4-BE49-F238E27FC236}">
              <a16:creationId xmlns:a16="http://schemas.microsoft.com/office/drawing/2014/main" id="{AEFD20F4-C1B9-4AD5-B6DE-1C40291B671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4" name="直線コネクタ 403">
          <a:extLst>
            <a:ext uri="{FF2B5EF4-FFF2-40B4-BE49-F238E27FC236}">
              <a16:creationId xmlns:a16="http://schemas.microsoft.com/office/drawing/2014/main" id="{614D55D1-24A4-4075-932E-86130F53AA8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5" name="テキスト ボックス 404">
          <a:extLst>
            <a:ext uri="{FF2B5EF4-FFF2-40B4-BE49-F238E27FC236}">
              <a16:creationId xmlns:a16="http://schemas.microsoft.com/office/drawing/2014/main" id="{05A5945D-0CD3-4BC3-A6BA-15F1760C229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6" name="直線コネクタ 405">
          <a:extLst>
            <a:ext uri="{FF2B5EF4-FFF2-40B4-BE49-F238E27FC236}">
              <a16:creationId xmlns:a16="http://schemas.microsoft.com/office/drawing/2014/main" id="{ABCBED84-EC8E-48B3-BE58-51145FF2B10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7" name="テキスト ボックス 406">
          <a:extLst>
            <a:ext uri="{FF2B5EF4-FFF2-40B4-BE49-F238E27FC236}">
              <a16:creationId xmlns:a16="http://schemas.microsoft.com/office/drawing/2014/main" id="{39F2760D-A43C-4150-B415-EBFBA631A16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39CAB981-4B36-4645-8AB7-06BD74A97EC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9" name="テキスト ボックス 408">
          <a:extLst>
            <a:ext uri="{FF2B5EF4-FFF2-40B4-BE49-F238E27FC236}">
              <a16:creationId xmlns:a16="http://schemas.microsoft.com/office/drawing/2014/main" id="{92987EDE-F9B0-4075-9E7B-31D2FCF1817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10" name="【港湾・漁港】&#10;有形固定資産減価償却率グラフ枠">
          <a:extLst>
            <a:ext uri="{FF2B5EF4-FFF2-40B4-BE49-F238E27FC236}">
              <a16:creationId xmlns:a16="http://schemas.microsoft.com/office/drawing/2014/main" id="{D97AD9B4-DF56-4E9E-9853-787BB158E67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148589</xdr:rowOff>
    </xdr:from>
    <xdr:to>
      <xdr:col>24</xdr:col>
      <xdr:colOff>62865</xdr:colOff>
      <xdr:row>108</xdr:row>
      <xdr:rowOff>148589</xdr:rowOff>
    </xdr:to>
    <xdr:cxnSp macro="">
      <xdr:nvCxnSpPr>
        <xdr:cNvPr id="411" name="直線コネクタ 410">
          <a:extLst>
            <a:ext uri="{FF2B5EF4-FFF2-40B4-BE49-F238E27FC236}">
              <a16:creationId xmlns:a16="http://schemas.microsoft.com/office/drawing/2014/main" id="{AA43A29F-908F-4938-91AC-93F4CF9B975F}"/>
            </a:ext>
          </a:extLst>
        </xdr:cNvPr>
        <xdr:cNvCxnSpPr/>
      </xdr:nvCxnSpPr>
      <xdr:spPr>
        <a:xfrm flipV="1">
          <a:off x="4634865" y="172935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152416</xdr:rowOff>
    </xdr:from>
    <xdr:ext cx="405111" cy="259045"/>
    <xdr:sp macro="" textlink="">
      <xdr:nvSpPr>
        <xdr:cNvPr id="412" name="【港湾・漁港】&#10;有形固定資産減価償却率最小値テキスト">
          <a:extLst>
            <a:ext uri="{FF2B5EF4-FFF2-40B4-BE49-F238E27FC236}">
              <a16:creationId xmlns:a16="http://schemas.microsoft.com/office/drawing/2014/main" id="{AC6E2A7D-8879-4C56-950E-E25D7492A303}"/>
            </a:ext>
          </a:extLst>
        </xdr:cNvPr>
        <xdr:cNvSpPr txBox="1"/>
      </xdr:nvSpPr>
      <xdr:spPr>
        <a:xfrm>
          <a:off x="4673600"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148589</xdr:rowOff>
    </xdr:from>
    <xdr:to>
      <xdr:col>24</xdr:col>
      <xdr:colOff>152400</xdr:colOff>
      <xdr:row>108</xdr:row>
      <xdr:rowOff>148589</xdr:rowOff>
    </xdr:to>
    <xdr:cxnSp macro="">
      <xdr:nvCxnSpPr>
        <xdr:cNvPr id="413" name="直線コネクタ 412">
          <a:extLst>
            <a:ext uri="{FF2B5EF4-FFF2-40B4-BE49-F238E27FC236}">
              <a16:creationId xmlns:a16="http://schemas.microsoft.com/office/drawing/2014/main" id="{3A36E959-5B4D-482F-BDD6-BB54CF0F1179}"/>
            </a:ext>
          </a:extLst>
        </xdr:cNvPr>
        <xdr:cNvCxnSpPr/>
      </xdr:nvCxnSpPr>
      <xdr:spPr>
        <a:xfrm>
          <a:off x="4546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95266</xdr:rowOff>
    </xdr:from>
    <xdr:ext cx="405111" cy="259045"/>
    <xdr:sp macro="" textlink="">
      <xdr:nvSpPr>
        <xdr:cNvPr id="414" name="【港湾・漁港】&#10;有形固定資産減価償却率最大値テキスト">
          <a:extLst>
            <a:ext uri="{FF2B5EF4-FFF2-40B4-BE49-F238E27FC236}">
              <a16:creationId xmlns:a16="http://schemas.microsoft.com/office/drawing/2014/main" id="{9AC8E854-AF70-4570-9EC2-7C657E37364C}"/>
            </a:ext>
          </a:extLst>
        </xdr:cNvPr>
        <xdr:cNvSpPr txBox="1"/>
      </xdr:nvSpPr>
      <xdr:spPr>
        <a:xfrm>
          <a:off x="4673600" y="170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415" name="直線コネクタ 414">
          <a:extLst>
            <a:ext uri="{FF2B5EF4-FFF2-40B4-BE49-F238E27FC236}">
              <a16:creationId xmlns:a16="http://schemas.microsoft.com/office/drawing/2014/main" id="{F453C099-C207-4755-930B-A035C094A7DE}"/>
            </a:ext>
          </a:extLst>
        </xdr:cNvPr>
        <xdr:cNvCxnSpPr/>
      </xdr:nvCxnSpPr>
      <xdr:spPr>
        <a:xfrm>
          <a:off x="4546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160038</xdr:rowOff>
    </xdr:from>
    <xdr:ext cx="405111" cy="259045"/>
    <xdr:sp macro="" textlink="">
      <xdr:nvSpPr>
        <xdr:cNvPr id="416" name="【港湾・漁港】&#10;有形固定資産減価償却率平均値テキスト">
          <a:extLst>
            <a:ext uri="{FF2B5EF4-FFF2-40B4-BE49-F238E27FC236}">
              <a16:creationId xmlns:a16="http://schemas.microsoft.com/office/drawing/2014/main" id="{3D1E5C4E-0CD7-4FDF-998E-7F92415C2F63}"/>
            </a:ext>
          </a:extLst>
        </xdr:cNvPr>
        <xdr:cNvSpPr txBox="1"/>
      </xdr:nvSpPr>
      <xdr:spPr>
        <a:xfrm>
          <a:off x="4673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17" name="フローチャート: 判断 416">
          <a:extLst>
            <a:ext uri="{FF2B5EF4-FFF2-40B4-BE49-F238E27FC236}">
              <a16:creationId xmlns:a16="http://schemas.microsoft.com/office/drawing/2014/main" id="{F2897920-9458-41E3-AC22-63B82CB3C908}"/>
            </a:ext>
          </a:extLst>
        </xdr:cNvPr>
        <xdr:cNvSpPr/>
      </xdr:nvSpPr>
      <xdr:spPr>
        <a:xfrm>
          <a:off x="4584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153036</xdr:rowOff>
    </xdr:from>
    <xdr:to>
      <xdr:col>20</xdr:col>
      <xdr:colOff>38100</xdr:colOff>
      <xdr:row>104</xdr:row>
      <xdr:rowOff>83186</xdr:rowOff>
    </xdr:to>
    <xdr:sp macro="" textlink="">
      <xdr:nvSpPr>
        <xdr:cNvPr id="418" name="フローチャート: 判断 417">
          <a:extLst>
            <a:ext uri="{FF2B5EF4-FFF2-40B4-BE49-F238E27FC236}">
              <a16:creationId xmlns:a16="http://schemas.microsoft.com/office/drawing/2014/main" id="{8C4EC48B-95E9-4799-92FA-D41EEB5B3892}"/>
            </a:ext>
          </a:extLst>
        </xdr:cNvPr>
        <xdr:cNvSpPr/>
      </xdr:nvSpPr>
      <xdr:spPr>
        <a:xfrm>
          <a:off x="3746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130175</xdr:rowOff>
    </xdr:from>
    <xdr:to>
      <xdr:col>15</xdr:col>
      <xdr:colOff>101600</xdr:colOff>
      <xdr:row>106</xdr:row>
      <xdr:rowOff>60325</xdr:rowOff>
    </xdr:to>
    <xdr:sp macro="" textlink="">
      <xdr:nvSpPr>
        <xdr:cNvPr id="419" name="フローチャート: 判断 418">
          <a:extLst>
            <a:ext uri="{FF2B5EF4-FFF2-40B4-BE49-F238E27FC236}">
              <a16:creationId xmlns:a16="http://schemas.microsoft.com/office/drawing/2014/main" id="{161B1B28-65B3-45E9-B16B-A097FC75A3C3}"/>
            </a:ext>
          </a:extLst>
        </xdr:cNvPr>
        <xdr:cNvSpPr/>
      </xdr:nvSpPr>
      <xdr:spPr>
        <a:xfrm>
          <a:off x="2857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20" name="フローチャート: 判断 419">
          <a:extLst>
            <a:ext uri="{FF2B5EF4-FFF2-40B4-BE49-F238E27FC236}">
              <a16:creationId xmlns:a16="http://schemas.microsoft.com/office/drawing/2014/main" id="{63C38490-F888-4313-B15E-DD93F31B34FF}"/>
            </a:ext>
          </a:extLst>
        </xdr:cNvPr>
        <xdr:cNvSpPr/>
      </xdr:nvSpPr>
      <xdr:spPr>
        <a:xfrm>
          <a:off x="1968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88264</xdr:rowOff>
    </xdr:from>
    <xdr:to>
      <xdr:col>6</xdr:col>
      <xdr:colOff>38100</xdr:colOff>
      <xdr:row>104</xdr:row>
      <xdr:rowOff>18414</xdr:rowOff>
    </xdr:to>
    <xdr:sp macro="" textlink="">
      <xdr:nvSpPr>
        <xdr:cNvPr id="421" name="フローチャート: 判断 420">
          <a:extLst>
            <a:ext uri="{FF2B5EF4-FFF2-40B4-BE49-F238E27FC236}">
              <a16:creationId xmlns:a16="http://schemas.microsoft.com/office/drawing/2014/main" id="{B7462B58-D6AD-41CA-85C7-65ED1EE4929F}"/>
            </a:ext>
          </a:extLst>
        </xdr:cNvPr>
        <xdr:cNvSpPr/>
      </xdr:nvSpPr>
      <xdr:spPr>
        <a:xfrm>
          <a:off x="1079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590C767E-2A7D-487B-9229-5B16C7B9044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A33404D2-2B50-43CF-8A58-BF10622EECF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6172783A-5B31-4668-A1C7-F56575CECE2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8718C7F1-87CC-43CC-9397-EDA9A666712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239D17EB-14A7-4DCC-B7D2-0E36FB27097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27" name="楕円 426">
          <a:extLst>
            <a:ext uri="{FF2B5EF4-FFF2-40B4-BE49-F238E27FC236}">
              <a16:creationId xmlns:a16="http://schemas.microsoft.com/office/drawing/2014/main" id="{ABA33D5E-913E-4900-8CA0-B38DC04C224E}"/>
            </a:ext>
          </a:extLst>
        </xdr:cNvPr>
        <xdr:cNvSpPr/>
      </xdr:nvSpPr>
      <xdr:spPr>
        <a:xfrm>
          <a:off x="45847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99713</xdr:rowOff>
    </xdr:from>
    <xdr:ext cx="405111" cy="259045"/>
    <xdr:sp macro="" textlink="">
      <xdr:nvSpPr>
        <xdr:cNvPr id="428" name="【港湾・漁港】&#10;有形固定資産減価償却率該当値テキスト">
          <a:extLst>
            <a:ext uri="{FF2B5EF4-FFF2-40B4-BE49-F238E27FC236}">
              <a16:creationId xmlns:a16="http://schemas.microsoft.com/office/drawing/2014/main" id="{55775DA2-8A50-4775-AEBB-6E0173A1BC2D}"/>
            </a:ext>
          </a:extLst>
        </xdr:cNvPr>
        <xdr:cNvSpPr txBox="1"/>
      </xdr:nvSpPr>
      <xdr:spPr>
        <a:xfrm>
          <a:off x="4673600"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50164</xdr:rowOff>
    </xdr:from>
    <xdr:to>
      <xdr:col>20</xdr:col>
      <xdr:colOff>38100</xdr:colOff>
      <xdr:row>103</xdr:row>
      <xdr:rowOff>151764</xdr:rowOff>
    </xdr:to>
    <xdr:sp macro="" textlink="">
      <xdr:nvSpPr>
        <xdr:cNvPr id="429" name="楕円 428">
          <a:extLst>
            <a:ext uri="{FF2B5EF4-FFF2-40B4-BE49-F238E27FC236}">
              <a16:creationId xmlns:a16="http://schemas.microsoft.com/office/drawing/2014/main" id="{D5F9ED64-3895-4561-A2C3-B208EFB8DA88}"/>
            </a:ext>
          </a:extLst>
        </xdr:cNvPr>
        <xdr:cNvSpPr/>
      </xdr:nvSpPr>
      <xdr:spPr>
        <a:xfrm>
          <a:off x="3746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100964</xdr:rowOff>
    </xdr:from>
    <xdr:to>
      <xdr:col>24</xdr:col>
      <xdr:colOff>63500</xdr:colOff>
      <xdr:row>103</xdr:row>
      <xdr:rowOff>127636</xdr:rowOff>
    </xdr:to>
    <xdr:cxnSp macro="">
      <xdr:nvCxnSpPr>
        <xdr:cNvPr id="430" name="直線コネクタ 429">
          <a:extLst>
            <a:ext uri="{FF2B5EF4-FFF2-40B4-BE49-F238E27FC236}">
              <a16:creationId xmlns:a16="http://schemas.microsoft.com/office/drawing/2014/main" id="{34011BDB-C2C2-4226-BE03-5396CB831FF2}"/>
            </a:ext>
          </a:extLst>
        </xdr:cNvPr>
        <xdr:cNvCxnSpPr/>
      </xdr:nvCxnSpPr>
      <xdr:spPr>
        <a:xfrm>
          <a:off x="3797300" y="177603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19686</xdr:rowOff>
    </xdr:from>
    <xdr:to>
      <xdr:col>15</xdr:col>
      <xdr:colOff>101600</xdr:colOff>
      <xdr:row>103</xdr:row>
      <xdr:rowOff>121286</xdr:rowOff>
    </xdr:to>
    <xdr:sp macro="" textlink="">
      <xdr:nvSpPr>
        <xdr:cNvPr id="431" name="楕円 430">
          <a:extLst>
            <a:ext uri="{FF2B5EF4-FFF2-40B4-BE49-F238E27FC236}">
              <a16:creationId xmlns:a16="http://schemas.microsoft.com/office/drawing/2014/main" id="{BE557A64-EBDA-4229-A09D-A4EB95280343}"/>
            </a:ext>
          </a:extLst>
        </xdr:cNvPr>
        <xdr:cNvSpPr/>
      </xdr:nvSpPr>
      <xdr:spPr>
        <a:xfrm>
          <a:off x="2857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70486</xdr:rowOff>
    </xdr:from>
    <xdr:to>
      <xdr:col>19</xdr:col>
      <xdr:colOff>177800</xdr:colOff>
      <xdr:row>103</xdr:row>
      <xdr:rowOff>100964</xdr:rowOff>
    </xdr:to>
    <xdr:cxnSp macro="">
      <xdr:nvCxnSpPr>
        <xdr:cNvPr id="432" name="直線コネクタ 431">
          <a:extLst>
            <a:ext uri="{FF2B5EF4-FFF2-40B4-BE49-F238E27FC236}">
              <a16:creationId xmlns:a16="http://schemas.microsoft.com/office/drawing/2014/main" id="{97547DB8-3F5C-4650-BBFA-9FF0749A5475}"/>
            </a:ext>
          </a:extLst>
        </xdr:cNvPr>
        <xdr:cNvCxnSpPr/>
      </xdr:nvCxnSpPr>
      <xdr:spPr>
        <a:xfrm>
          <a:off x="2908300" y="177298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433" name="楕円 432">
          <a:extLst>
            <a:ext uri="{FF2B5EF4-FFF2-40B4-BE49-F238E27FC236}">
              <a16:creationId xmlns:a16="http://schemas.microsoft.com/office/drawing/2014/main" id="{7300D683-229A-4208-9BA1-8D083B827281}"/>
            </a:ext>
          </a:extLst>
        </xdr:cNvPr>
        <xdr:cNvSpPr/>
      </xdr:nvSpPr>
      <xdr:spPr>
        <a:xfrm>
          <a:off x="1968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36195</xdr:rowOff>
    </xdr:from>
    <xdr:to>
      <xdr:col>15</xdr:col>
      <xdr:colOff>50800</xdr:colOff>
      <xdr:row>103</xdr:row>
      <xdr:rowOff>70486</xdr:rowOff>
    </xdr:to>
    <xdr:cxnSp macro="">
      <xdr:nvCxnSpPr>
        <xdr:cNvPr id="434" name="直線コネクタ 433">
          <a:extLst>
            <a:ext uri="{FF2B5EF4-FFF2-40B4-BE49-F238E27FC236}">
              <a16:creationId xmlns:a16="http://schemas.microsoft.com/office/drawing/2014/main" id="{BFA1032F-EF29-40D2-BF60-BACE526AA662}"/>
            </a:ext>
          </a:extLst>
        </xdr:cNvPr>
        <xdr:cNvCxnSpPr/>
      </xdr:nvCxnSpPr>
      <xdr:spPr>
        <a:xfrm>
          <a:off x="2019300" y="17695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109220</xdr:rowOff>
    </xdr:from>
    <xdr:to>
      <xdr:col>6</xdr:col>
      <xdr:colOff>38100</xdr:colOff>
      <xdr:row>103</xdr:row>
      <xdr:rowOff>39370</xdr:rowOff>
    </xdr:to>
    <xdr:sp macro="" textlink="">
      <xdr:nvSpPr>
        <xdr:cNvPr id="435" name="楕円 434">
          <a:extLst>
            <a:ext uri="{FF2B5EF4-FFF2-40B4-BE49-F238E27FC236}">
              <a16:creationId xmlns:a16="http://schemas.microsoft.com/office/drawing/2014/main" id="{CF7BF18E-B3D5-4577-B862-96A9F418DC96}"/>
            </a:ext>
          </a:extLst>
        </xdr:cNvPr>
        <xdr:cNvSpPr/>
      </xdr:nvSpPr>
      <xdr:spPr>
        <a:xfrm>
          <a:off x="1079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160020</xdr:rowOff>
    </xdr:from>
    <xdr:to>
      <xdr:col>10</xdr:col>
      <xdr:colOff>114300</xdr:colOff>
      <xdr:row>103</xdr:row>
      <xdr:rowOff>36195</xdr:rowOff>
    </xdr:to>
    <xdr:cxnSp macro="">
      <xdr:nvCxnSpPr>
        <xdr:cNvPr id="436" name="直線コネクタ 435">
          <a:extLst>
            <a:ext uri="{FF2B5EF4-FFF2-40B4-BE49-F238E27FC236}">
              <a16:creationId xmlns:a16="http://schemas.microsoft.com/office/drawing/2014/main" id="{5F2DEC8E-0410-4841-B6EF-21054394D394}"/>
            </a:ext>
          </a:extLst>
        </xdr:cNvPr>
        <xdr:cNvCxnSpPr/>
      </xdr:nvCxnSpPr>
      <xdr:spPr>
        <a:xfrm>
          <a:off x="1130300" y="176479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74313</xdr:rowOff>
    </xdr:from>
    <xdr:ext cx="405111" cy="259045"/>
    <xdr:sp macro="" textlink="">
      <xdr:nvSpPr>
        <xdr:cNvPr id="437" name="n_1aveValue【港湾・漁港】&#10;有形固定資産減価償却率">
          <a:extLst>
            <a:ext uri="{FF2B5EF4-FFF2-40B4-BE49-F238E27FC236}">
              <a16:creationId xmlns:a16="http://schemas.microsoft.com/office/drawing/2014/main" id="{F1CE53F3-713C-4510-828C-634F86CE754A}"/>
            </a:ext>
          </a:extLst>
        </xdr:cNvPr>
        <xdr:cNvSpPr txBox="1"/>
      </xdr:nvSpPr>
      <xdr:spPr>
        <a:xfrm>
          <a:off x="3582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51452</xdr:rowOff>
    </xdr:from>
    <xdr:ext cx="405111" cy="259045"/>
    <xdr:sp macro="" textlink="">
      <xdr:nvSpPr>
        <xdr:cNvPr id="438" name="n_2aveValue【港湾・漁港】&#10;有形固定資産減価償却率">
          <a:extLst>
            <a:ext uri="{FF2B5EF4-FFF2-40B4-BE49-F238E27FC236}">
              <a16:creationId xmlns:a16="http://schemas.microsoft.com/office/drawing/2014/main" id="{604C7E73-AC99-4841-8833-CCC7E0DD34E5}"/>
            </a:ext>
          </a:extLst>
        </xdr:cNvPr>
        <xdr:cNvSpPr txBox="1"/>
      </xdr:nvSpPr>
      <xdr:spPr>
        <a:xfrm>
          <a:off x="2705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41927</xdr:rowOff>
    </xdr:from>
    <xdr:ext cx="405111" cy="259045"/>
    <xdr:sp macro="" textlink="">
      <xdr:nvSpPr>
        <xdr:cNvPr id="439" name="n_3aveValue【港湾・漁港】&#10;有形固定資産減価償却率">
          <a:extLst>
            <a:ext uri="{FF2B5EF4-FFF2-40B4-BE49-F238E27FC236}">
              <a16:creationId xmlns:a16="http://schemas.microsoft.com/office/drawing/2014/main" id="{82BAC3AF-72C6-4FFD-A017-44D96B159B18}"/>
            </a:ext>
          </a:extLst>
        </xdr:cNvPr>
        <xdr:cNvSpPr txBox="1"/>
      </xdr:nvSpPr>
      <xdr:spPr>
        <a:xfrm>
          <a:off x="1816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9541</xdr:rowOff>
    </xdr:from>
    <xdr:ext cx="405111" cy="259045"/>
    <xdr:sp macro="" textlink="">
      <xdr:nvSpPr>
        <xdr:cNvPr id="440" name="n_4aveValue【港湾・漁港】&#10;有形固定資産減価償却率">
          <a:extLst>
            <a:ext uri="{FF2B5EF4-FFF2-40B4-BE49-F238E27FC236}">
              <a16:creationId xmlns:a16="http://schemas.microsoft.com/office/drawing/2014/main" id="{3D5E343B-6CDC-479C-8CB6-F36871829959}"/>
            </a:ext>
          </a:extLst>
        </xdr:cNvPr>
        <xdr:cNvSpPr txBox="1"/>
      </xdr:nvSpPr>
      <xdr:spPr>
        <a:xfrm>
          <a:off x="927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168291</xdr:rowOff>
    </xdr:from>
    <xdr:ext cx="405111" cy="259045"/>
    <xdr:sp macro="" textlink="">
      <xdr:nvSpPr>
        <xdr:cNvPr id="441" name="n_1mainValue【港湾・漁港】&#10;有形固定資産減価償却率">
          <a:extLst>
            <a:ext uri="{FF2B5EF4-FFF2-40B4-BE49-F238E27FC236}">
              <a16:creationId xmlns:a16="http://schemas.microsoft.com/office/drawing/2014/main" id="{CF359BE7-AEF6-4425-A1C0-46E6A59B5B6A}"/>
            </a:ext>
          </a:extLst>
        </xdr:cNvPr>
        <xdr:cNvSpPr txBox="1"/>
      </xdr:nvSpPr>
      <xdr:spPr>
        <a:xfrm>
          <a:off x="35820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137813</xdr:rowOff>
    </xdr:from>
    <xdr:ext cx="405111" cy="259045"/>
    <xdr:sp macro="" textlink="">
      <xdr:nvSpPr>
        <xdr:cNvPr id="442" name="n_2mainValue【港湾・漁港】&#10;有形固定資産減価償却率">
          <a:extLst>
            <a:ext uri="{FF2B5EF4-FFF2-40B4-BE49-F238E27FC236}">
              <a16:creationId xmlns:a16="http://schemas.microsoft.com/office/drawing/2014/main" id="{34C19611-72B6-4CAD-85DC-1AD7DF8356F0}"/>
            </a:ext>
          </a:extLst>
        </xdr:cNvPr>
        <xdr:cNvSpPr txBox="1"/>
      </xdr:nvSpPr>
      <xdr:spPr>
        <a:xfrm>
          <a:off x="2705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443" name="n_3mainValue【港湾・漁港】&#10;有形固定資産減価償却率">
          <a:extLst>
            <a:ext uri="{FF2B5EF4-FFF2-40B4-BE49-F238E27FC236}">
              <a16:creationId xmlns:a16="http://schemas.microsoft.com/office/drawing/2014/main" id="{D2CB3429-05B1-4294-9DF9-E1B90E62DF3F}"/>
            </a:ext>
          </a:extLst>
        </xdr:cNvPr>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55897</xdr:rowOff>
    </xdr:from>
    <xdr:ext cx="405111" cy="259045"/>
    <xdr:sp macro="" textlink="">
      <xdr:nvSpPr>
        <xdr:cNvPr id="444" name="n_4mainValue【港湾・漁港】&#10;有形固定資産減価償却率">
          <a:extLst>
            <a:ext uri="{FF2B5EF4-FFF2-40B4-BE49-F238E27FC236}">
              <a16:creationId xmlns:a16="http://schemas.microsoft.com/office/drawing/2014/main" id="{273F92D2-A709-41C1-B846-EE165E4DDBC8}"/>
            </a:ext>
          </a:extLst>
        </xdr:cNvPr>
        <xdr:cNvSpPr txBox="1"/>
      </xdr:nvSpPr>
      <xdr:spPr>
        <a:xfrm>
          <a:off x="927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8B874934-0DD5-44F4-83B9-1AD187F112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D1E7627B-DE45-498E-A025-8E318A00DF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12235506-1A4C-49CC-93CD-0F9BD4883C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608FC42F-37D7-4F45-9EAE-830C6CD46E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23C4D249-C751-420F-895A-5763F38533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0DC4B53D-D819-4B6C-A072-7B64D2BAE5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B25A7D72-958F-40E3-87BD-D7220D366F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68D40F9E-2CF0-4003-B816-B9DEA91DFEE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8C54C4C6-1401-43FF-9811-753F10169F6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45027B87-5F4B-435D-B4D0-6B4C2E84F6E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0DE031DA-BDD7-4958-A386-0FBF4B2721A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6" name="テキスト ボックス 455">
          <a:extLst>
            <a:ext uri="{FF2B5EF4-FFF2-40B4-BE49-F238E27FC236}">
              <a16:creationId xmlns:a16="http://schemas.microsoft.com/office/drawing/2014/main" id="{FEFFC840-EF9D-43B2-BC6D-935E27C9525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57899055-4D73-4ECC-BC47-0679A8A8B05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8" name="テキスト ボックス 457">
          <a:extLst>
            <a:ext uri="{FF2B5EF4-FFF2-40B4-BE49-F238E27FC236}">
              <a16:creationId xmlns:a16="http://schemas.microsoft.com/office/drawing/2014/main" id="{EB50381C-EE19-4FA2-93A0-29FFF06B203A}"/>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DCAFA28C-3608-4364-B335-633B1870590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60" name="テキスト ボックス 459">
          <a:extLst>
            <a:ext uri="{FF2B5EF4-FFF2-40B4-BE49-F238E27FC236}">
              <a16:creationId xmlns:a16="http://schemas.microsoft.com/office/drawing/2014/main" id="{D1B0B0A6-8665-48D2-9A9A-590BAB7772EB}"/>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0DEB4DCA-DEC6-4EB8-990A-7CD955C4C52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62" name="テキスト ボックス 461">
          <a:extLst>
            <a:ext uri="{FF2B5EF4-FFF2-40B4-BE49-F238E27FC236}">
              <a16:creationId xmlns:a16="http://schemas.microsoft.com/office/drawing/2014/main" id="{620BB8E1-AA11-48D3-96D0-1D694FEC51C9}"/>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A198306B-BFE2-4E73-B8CF-43168A18609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4" name="テキスト ボックス 463">
          <a:extLst>
            <a:ext uri="{FF2B5EF4-FFF2-40B4-BE49-F238E27FC236}">
              <a16:creationId xmlns:a16="http://schemas.microsoft.com/office/drawing/2014/main" id="{5A6DE3E5-1C1C-495F-B4D2-1ACA0C0B23FA}"/>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港湾・漁港】&#10;一人当たり有形固定資産（償却資産）額グラフ枠">
          <a:extLst>
            <a:ext uri="{FF2B5EF4-FFF2-40B4-BE49-F238E27FC236}">
              <a16:creationId xmlns:a16="http://schemas.microsoft.com/office/drawing/2014/main" id="{8FD34938-AF5B-42CD-9AE2-E91E79BA453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158195</xdr:rowOff>
    </xdr:from>
    <xdr:to>
      <xdr:col>54</xdr:col>
      <xdr:colOff>189865</xdr:colOff>
      <xdr:row>108</xdr:row>
      <xdr:rowOff>76031</xdr:rowOff>
    </xdr:to>
    <xdr:cxnSp macro="">
      <xdr:nvCxnSpPr>
        <xdr:cNvPr id="466" name="直線コネクタ 465">
          <a:extLst>
            <a:ext uri="{FF2B5EF4-FFF2-40B4-BE49-F238E27FC236}">
              <a16:creationId xmlns:a16="http://schemas.microsoft.com/office/drawing/2014/main" id="{89759A9E-7D51-4AC8-B7F9-7B7927116E2D}"/>
            </a:ext>
          </a:extLst>
        </xdr:cNvPr>
        <xdr:cNvCxnSpPr/>
      </xdr:nvCxnSpPr>
      <xdr:spPr>
        <a:xfrm flipV="1">
          <a:off x="10476865" y="17303195"/>
          <a:ext cx="0" cy="128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67" name="【港湾・漁港】&#10;一人当たり有形固定資産（償却資産）額最小値テキスト">
          <a:extLst>
            <a:ext uri="{FF2B5EF4-FFF2-40B4-BE49-F238E27FC236}">
              <a16:creationId xmlns:a16="http://schemas.microsoft.com/office/drawing/2014/main" id="{DC413F54-33D4-423B-AD6B-299808A25E17}"/>
            </a:ext>
          </a:extLst>
        </xdr:cNvPr>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68" name="直線コネクタ 467">
          <a:extLst>
            <a:ext uri="{FF2B5EF4-FFF2-40B4-BE49-F238E27FC236}">
              <a16:creationId xmlns:a16="http://schemas.microsoft.com/office/drawing/2014/main" id="{E41FDD49-9AC8-4491-AFEB-5472FE55BFCB}"/>
            </a:ext>
          </a:extLst>
        </xdr:cNvPr>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104872</xdr:rowOff>
    </xdr:from>
    <xdr:ext cx="599010" cy="259045"/>
    <xdr:sp macro="" textlink="">
      <xdr:nvSpPr>
        <xdr:cNvPr id="469" name="【港湾・漁港】&#10;一人当たり有形固定資産（償却資産）額最大値テキスト">
          <a:extLst>
            <a:ext uri="{FF2B5EF4-FFF2-40B4-BE49-F238E27FC236}">
              <a16:creationId xmlns:a16="http://schemas.microsoft.com/office/drawing/2014/main" id="{CE8006AC-37BB-498A-8335-544E27AF1EAC}"/>
            </a:ext>
          </a:extLst>
        </xdr:cNvPr>
        <xdr:cNvSpPr txBox="1"/>
      </xdr:nvSpPr>
      <xdr:spPr>
        <a:xfrm>
          <a:off x="10515600" y="170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158195</xdr:rowOff>
    </xdr:from>
    <xdr:to>
      <xdr:col>55</xdr:col>
      <xdr:colOff>88900</xdr:colOff>
      <xdr:row>100</xdr:row>
      <xdr:rowOff>158195</xdr:rowOff>
    </xdr:to>
    <xdr:cxnSp macro="">
      <xdr:nvCxnSpPr>
        <xdr:cNvPr id="470" name="直線コネクタ 469">
          <a:extLst>
            <a:ext uri="{FF2B5EF4-FFF2-40B4-BE49-F238E27FC236}">
              <a16:creationId xmlns:a16="http://schemas.microsoft.com/office/drawing/2014/main" id="{C842CC5D-933D-4305-A395-3D5D2D14EA2E}"/>
            </a:ext>
          </a:extLst>
        </xdr:cNvPr>
        <xdr:cNvCxnSpPr/>
      </xdr:nvCxnSpPr>
      <xdr:spPr>
        <a:xfrm>
          <a:off x="10388600" y="173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72162</xdr:rowOff>
    </xdr:from>
    <xdr:ext cx="534377" cy="259045"/>
    <xdr:sp macro="" textlink="">
      <xdr:nvSpPr>
        <xdr:cNvPr id="471" name="【港湾・漁港】&#10;一人当たり有形固定資産（償却資産）額平均値テキスト">
          <a:extLst>
            <a:ext uri="{FF2B5EF4-FFF2-40B4-BE49-F238E27FC236}">
              <a16:creationId xmlns:a16="http://schemas.microsoft.com/office/drawing/2014/main" id="{4D271FCB-322D-4FCE-84F9-6D47F54D2D36}"/>
            </a:ext>
          </a:extLst>
        </xdr:cNvPr>
        <xdr:cNvSpPr txBox="1"/>
      </xdr:nvSpPr>
      <xdr:spPr>
        <a:xfrm>
          <a:off x="10515600" y="18417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93735</xdr:rowOff>
    </xdr:from>
    <xdr:to>
      <xdr:col>55</xdr:col>
      <xdr:colOff>50800</xdr:colOff>
      <xdr:row>108</xdr:row>
      <xdr:rowOff>23885</xdr:rowOff>
    </xdr:to>
    <xdr:sp macro="" textlink="">
      <xdr:nvSpPr>
        <xdr:cNvPr id="472" name="フローチャート: 判断 471">
          <a:extLst>
            <a:ext uri="{FF2B5EF4-FFF2-40B4-BE49-F238E27FC236}">
              <a16:creationId xmlns:a16="http://schemas.microsoft.com/office/drawing/2014/main" id="{2D8ECDB5-126F-4B35-9E04-722E4B0BCFE6}"/>
            </a:ext>
          </a:extLst>
        </xdr:cNvPr>
        <xdr:cNvSpPr/>
      </xdr:nvSpPr>
      <xdr:spPr>
        <a:xfrm>
          <a:off x="10426700" y="184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99279</xdr:rowOff>
    </xdr:from>
    <xdr:to>
      <xdr:col>50</xdr:col>
      <xdr:colOff>165100</xdr:colOff>
      <xdr:row>108</xdr:row>
      <xdr:rowOff>29429</xdr:rowOff>
    </xdr:to>
    <xdr:sp macro="" textlink="">
      <xdr:nvSpPr>
        <xdr:cNvPr id="473" name="フローチャート: 判断 472">
          <a:extLst>
            <a:ext uri="{FF2B5EF4-FFF2-40B4-BE49-F238E27FC236}">
              <a16:creationId xmlns:a16="http://schemas.microsoft.com/office/drawing/2014/main" id="{B03FD63C-8FEE-4B4D-B8FD-A8AC3E074333}"/>
            </a:ext>
          </a:extLst>
        </xdr:cNvPr>
        <xdr:cNvSpPr/>
      </xdr:nvSpPr>
      <xdr:spPr>
        <a:xfrm>
          <a:off x="9588500" y="184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163644</xdr:rowOff>
    </xdr:from>
    <xdr:to>
      <xdr:col>46</xdr:col>
      <xdr:colOff>38100</xdr:colOff>
      <xdr:row>107</xdr:row>
      <xdr:rowOff>93794</xdr:rowOff>
    </xdr:to>
    <xdr:sp macro="" textlink="">
      <xdr:nvSpPr>
        <xdr:cNvPr id="474" name="フローチャート: 判断 473">
          <a:extLst>
            <a:ext uri="{FF2B5EF4-FFF2-40B4-BE49-F238E27FC236}">
              <a16:creationId xmlns:a16="http://schemas.microsoft.com/office/drawing/2014/main" id="{9577BC35-2B8B-43D3-A5AD-FF7510ABE6DC}"/>
            </a:ext>
          </a:extLst>
        </xdr:cNvPr>
        <xdr:cNvSpPr/>
      </xdr:nvSpPr>
      <xdr:spPr>
        <a:xfrm>
          <a:off x="8699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100474</xdr:rowOff>
    </xdr:from>
    <xdr:to>
      <xdr:col>41</xdr:col>
      <xdr:colOff>101600</xdr:colOff>
      <xdr:row>108</xdr:row>
      <xdr:rowOff>30624</xdr:rowOff>
    </xdr:to>
    <xdr:sp macro="" textlink="">
      <xdr:nvSpPr>
        <xdr:cNvPr id="475" name="フローチャート: 判断 474">
          <a:extLst>
            <a:ext uri="{FF2B5EF4-FFF2-40B4-BE49-F238E27FC236}">
              <a16:creationId xmlns:a16="http://schemas.microsoft.com/office/drawing/2014/main" id="{38DE36E5-0473-4ADE-92C9-0BC2D77962B8}"/>
            </a:ext>
          </a:extLst>
        </xdr:cNvPr>
        <xdr:cNvSpPr/>
      </xdr:nvSpPr>
      <xdr:spPr>
        <a:xfrm>
          <a:off x="7810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103192</xdr:rowOff>
    </xdr:from>
    <xdr:to>
      <xdr:col>36</xdr:col>
      <xdr:colOff>165100</xdr:colOff>
      <xdr:row>108</xdr:row>
      <xdr:rowOff>33342</xdr:rowOff>
    </xdr:to>
    <xdr:sp macro="" textlink="">
      <xdr:nvSpPr>
        <xdr:cNvPr id="476" name="フローチャート: 判断 475">
          <a:extLst>
            <a:ext uri="{FF2B5EF4-FFF2-40B4-BE49-F238E27FC236}">
              <a16:creationId xmlns:a16="http://schemas.microsoft.com/office/drawing/2014/main" id="{B9914B1F-7CDA-4412-958B-5DF321C81EC2}"/>
            </a:ext>
          </a:extLst>
        </xdr:cNvPr>
        <xdr:cNvSpPr/>
      </xdr:nvSpPr>
      <xdr:spPr>
        <a:xfrm>
          <a:off x="6921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D7A1410-FBB1-4C85-9F9F-CD9326A755E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2EE17C73-95AA-41B5-B141-2ADC068D631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C3495A8D-0A6A-4434-B139-B41E9952C2F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195653C9-1BFC-4902-BF42-45B6CDF6DEE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EF0FC4F3-8572-4B23-88EA-C5EBCB807DF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152115</xdr:rowOff>
    </xdr:from>
    <xdr:to>
      <xdr:col>55</xdr:col>
      <xdr:colOff>50800</xdr:colOff>
      <xdr:row>106</xdr:row>
      <xdr:rowOff>82265</xdr:rowOff>
    </xdr:to>
    <xdr:sp macro="" textlink="">
      <xdr:nvSpPr>
        <xdr:cNvPr id="482" name="楕円 481">
          <a:extLst>
            <a:ext uri="{FF2B5EF4-FFF2-40B4-BE49-F238E27FC236}">
              <a16:creationId xmlns:a16="http://schemas.microsoft.com/office/drawing/2014/main" id="{F2B353FF-B6FC-4AD6-926F-A34903EE5513}"/>
            </a:ext>
          </a:extLst>
        </xdr:cNvPr>
        <xdr:cNvSpPr/>
      </xdr:nvSpPr>
      <xdr:spPr>
        <a:xfrm>
          <a:off x="10426700" y="181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3542</xdr:rowOff>
    </xdr:from>
    <xdr:ext cx="599010" cy="259045"/>
    <xdr:sp macro="" textlink="">
      <xdr:nvSpPr>
        <xdr:cNvPr id="483" name="【港湾・漁港】&#10;一人当たり有形固定資産（償却資産）額該当値テキスト">
          <a:extLst>
            <a:ext uri="{FF2B5EF4-FFF2-40B4-BE49-F238E27FC236}">
              <a16:creationId xmlns:a16="http://schemas.microsoft.com/office/drawing/2014/main" id="{03509413-C8F2-4B14-B182-29139ED99792}"/>
            </a:ext>
          </a:extLst>
        </xdr:cNvPr>
        <xdr:cNvSpPr txBox="1"/>
      </xdr:nvSpPr>
      <xdr:spPr>
        <a:xfrm>
          <a:off x="10515600" y="18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159483</xdr:rowOff>
    </xdr:from>
    <xdr:to>
      <xdr:col>50</xdr:col>
      <xdr:colOff>165100</xdr:colOff>
      <xdr:row>106</xdr:row>
      <xdr:rowOff>89633</xdr:rowOff>
    </xdr:to>
    <xdr:sp macro="" textlink="">
      <xdr:nvSpPr>
        <xdr:cNvPr id="484" name="楕円 483">
          <a:extLst>
            <a:ext uri="{FF2B5EF4-FFF2-40B4-BE49-F238E27FC236}">
              <a16:creationId xmlns:a16="http://schemas.microsoft.com/office/drawing/2014/main" id="{6E4A7877-E019-445A-A274-74A8F720D73A}"/>
            </a:ext>
          </a:extLst>
        </xdr:cNvPr>
        <xdr:cNvSpPr/>
      </xdr:nvSpPr>
      <xdr:spPr>
        <a:xfrm>
          <a:off x="9588500" y="181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31465</xdr:rowOff>
    </xdr:from>
    <xdr:to>
      <xdr:col>55</xdr:col>
      <xdr:colOff>0</xdr:colOff>
      <xdr:row>106</xdr:row>
      <xdr:rowOff>38833</xdr:rowOff>
    </xdr:to>
    <xdr:cxnSp macro="">
      <xdr:nvCxnSpPr>
        <xdr:cNvPr id="485" name="直線コネクタ 484">
          <a:extLst>
            <a:ext uri="{FF2B5EF4-FFF2-40B4-BE49-F238E27FC236}">
              <a16:creationId xmlns:a16="http://schemas.microsoft.com/office/drawing/2014/main" id="{A44137DF-F21F-4D17-9D3E-7A07F82E0706}"/>
            </a:ext>
          </a:extLst>
        </xdr:cNvPr>
        <xdr:cNvCxnSpPr/>
      </xdr:nvCxnSpPr>
      <xdr:spPr>
        <a:xfrm flipV="1">
          <a:off x="9639300" y="18205165"/>
          <a:ext cx="838200" cy="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165719</xdr:rowOff>
    </xdr:from>
    <xdr:to>
      <xdr:col>46</xdr:col>
      <xdr:colOff>38100</xdr:colOff>
      <xdr:row>106</xdr:row>
      <xdr:rowOff>95869</xdr:rowOff>
    </xdr:to>
    <xdr:sp macro="" textlink="">
      <xdr:nvSpPr>
        <xdr:cNvPr id="486" name="楕円 485">
          <a:extLst>
            <a:ext uri="{FF2B5EF4-FFF2-40B4-BE49-F238E27FC236}">
              <a16:creationId xmlns:a16="http://schemas.microsoft.com/office/drawing/2014/main" id="{5616850D-0A84-4F4E-9013-0FB89CB26CBC}"/>
            </a:ext>
          </a:extLst>
        </xdr:cNvPr>
        <xdr:cNvSpPr/>
      </xdr:nvSpPr>
      <xdr:spPr>
        <a:xfrm>
          <a:off x="8699500" y="181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38833</xdr:rowOff>
    </xdr:from>
    <xdr:to>
      <xdr:col>50</xdr:col>
      <xdr:colOff>114300</xdr:colOff>
      <xdr:row>106</xdr:row>
      <xdr:rowOff>45069</xdr:rowOff>
    </xdr:to>
    <xdr:cxnSp macro="">
      <xdr:nvCxnSpPr>
        <xdr:cNvPr id="487" name="直線コネクタ 486">
          <a:extLst>
            <a:ext uri="{FF2B5EF4-FFF2-40B4-BE49-F238E27FC236}">
              <a16:creationId xmlns:a16="http://schemas.microsoft.com/office/drawing/2014/main" id="{736A5625-E080-4D43-8814-8947F3F11843}"/>
            </a:ext>
          </a:extLst>
        </xdr:cNvPr>
        <xdr:cNvCxnSpPr/>
      </xdr:nvCxnSpPr>
      <xdr:spPr>
        <a:xfrm flipV="1">
          <a:off x="8750300" y="18212533"/>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170114</xdr:rowOff>
    </xdr:from>
    <xdr:to>
      <xdr:col>41</xdr:col>
      <xdr:colOff>101600</xdr:colOff>
      <xdr:row>106</xdr:row>
      <xdr:rowOff>100264</xdr:rowOff>
    </xdr:to>
    <xdr:sp macro="" textlink="">
      <xdr:nvSpPr>
        <xdr:cNvPr id="488" name="楕円 487">
          <a:extLst>
            <a:ext uri="{FF2B5EF4-FFF2-40B4-BE49-F238E27FC236}">
              <a16:creationId xmlns:a16="http://schemas.microsoft.com/office/drawing/2014/main" id="{96498BE3-D445-4A34-9E77-3B236CAEE65C}"/>
            </a:ext>
          </a:extLst>
        </xdr:cNvPr>
        <xdr:cNvSpPr/>
      </xdr:nvSpPr>
      <xdr:spPr>
        <a:xfrm>
          <a:off x="7810500" y="181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45069</xdr:rowOff>
    </xdr:from>
    <xdr:to>
      <xdr:col>45</xdr:col>
      <xdr:colOff>177800</xdr:colOff>
      <xdr:row>106</xdr:row>
      <xdr:rowOff>49464</xdr:rowOff>
    </xdr:to>
    <xdr:cxnSp macro="">
      <xdr:nvCxnSpPr>
        <xdr:cNvPr id="489" name="直線コネクタ 488">
          <a:extLst>
            <a:ext uri="{FF2B5EF4-FFF2-40B4-BE49-F238E27FC236}">
              <a16:creationId xmlns:a16="http://schemas.microsoft.com/office/drawing/2014/main" id="{3B160A3D-B3C0-423A-B208-A6022188437E}"/>
            </a:ext>
          </a:extLst>
        </xdr:cNvPr>
        <xdr:cNvCxnSpPr/>
      </xdr:nvCxnSpPr>
      <xdr:spPr>
        <a:xfrm flipV="1">
          <a:off x="7861300" y="18218769"/>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167842</xdr:rowOff>
    </xdr:from>
    <xdr:to>
      <xdr:col>36</xdr:col>
      <xdr:colOff>165100</xdr:colOff>
      <xdr:row>106</xdr:row>
      <xdr:rowOff>97992</xdr:rowOff>
    </xdr:to>
    <xdr:sp macro="" textlink="">
      <xdr:nvSpPr>
        <xdr:cNvPr id="490" name="楕円 489">
          <a:extLst>
            <a:ext uri="{FF2B5EF4-FFF2-40B4-BE49-F238E27FC236}">
              <a16:creationId xmlns:a16="http://schemas.microsoft.com/office/drawing/2014/main" id="{AD778163-9037-4E10-9EDC-DCFA9A1F8531}"/>
            </a:ext>
          </a:extLst>
        </xdr:cNvPr>
        <xdr:cNvSpPr/>
      </xdr:nvSpPr>
      <xdr:spPr>
        <a:xfrm>
          <a:off x="6921500" y="181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47192</xdr:rowOff>
    </xdr:from>
    <xdr:to>
      <xdr:col>41</xdr:col>
      <xdr:colOff>50800</xdr:colOff>
      <xdr:row>106</xdr:row>
      <xdr:rowOff>49464</xdr:rowOff>
    </xdr:to>
    <xdr:cxnSp macro="">
      <xdr:nvCxnSpPr>
        <xdr:cNvPr id="491" name="直線コネクタ 490">
          <a:extLst>
            <a:ext uri="{FF2B5EF4-FFF2-40B4-BE49-F238E27FC236}">
              <a16:creationId xmlns:a16="http://schemas.microsoft.com/office/drawing/2014/main" id="{A8D4F205-B028-42D5-B48A-A62D5D815D6A}"/>
            </a:ext>
          </a:extLst>
        </xdr:cNvPr>
        <xdr:cNvCxnSpPr/>
      </xdr:nvCxnSpPr>
      <xdr:spPr>
        <a:xfrm>
          <a:off x="6972300" y="18220892"/>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20556</xdr:rowOff>
    </xdr:from>
    <xdr:ext cx="534377" cy="259045"/>
    <xdr:sp macro="" textlink="">
      <xdr:nvSpPr>
        <xdr:cNvPr id="492" name="n_1aveValue【港湾・漁港】&#10;一人当たり有形固定資産（償却資産）額">
          <a:extLst>
            <a:ext uri="{FF2B5EF4-FFF2-40B4-BE49-F238E27FC236}">
              <a16:creationId xmlns:a16="http://schemas.microsoft.com/office/drawing/2014/main" id="{DBA71AAE-F354-4C2C-BBAF-2BF33A68CDFE}"/>
            </a:ext>
          </a:extLst>
        </xdr:cNvPr>
        <xdr:cNvSpPr txBox="1"/>
      </xdr:nvSpPr>
      <xdr:spPr>
        <a:xfrm>
          <a:off x="9359411" y="185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84921</xdr:rowOff>
    </xdr:from>
    <xdr:ext cx="534377" cy="259045"/>
    <xdr:sp macro="" textlink="">
      <xdr:nvSpPr>
        <xdr:cNvPr id="493" name="n_2aveValue【港湾・漁港】&#10;一人当たり有形固定資産（償却資産）額">
          <a:extLst>
            <a:ext uri="{FF2B5EF4-FFF2-40B4-BE49-F238E27FC236}">
              <a16:creationId xmlns:a16="http://schemas.microsoft.com/office/drawing/2014/main" id="{E5730B0C-D847-4C44-B20D-4AF57A38E002}"/>
            </a:ext>
          </a:extLst>
        </xdr:cNvPr>
        <xdr:cNvSpPr txBox="1"/>
      </xdr:nvSpPr>
      <xdr:spPr>
        <a:xfrm>
          <a:off x="8483111" y="184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21751</xdr:rowOff>
    </xdr:from>
    <xdr:ext cx="534377" cy="259045"/>
    <xdr:sp macro="" textlink="">
      <xdr:nvSpPr>
        <xdr:cNvPr id="494" name="n_3aveValue【港湾・漁港】&#10;一人当たり有形固定資産（償却資産）額">
          <a:extLst>
            <a:ext uri="{FF2B5EF4-FFF2-40B4-BE49-F238E27FC236}">
              <a16:creationId xmlns:a16="http://schemas.microsoft.com/office/drawing/2014/main" id="{7CF88E2E-F2B5-4BF8-A93E-2759E4941660}"/>
            </a:ext>
          </a:extLst>
        </xdr:cNvPr>
        <xdr:cNvSpPr txBox="1"/>
      </xdr:nvSpPr>
      <xdr:spPr>
        <a:xfrm>
          <a:off x="75941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24469</xdr:rowOff>
    </xdr:from>
    <xdr:ext cx="534377" cy="259045"/>
    <xdr:sp macro="" textlink="">
      <xdr:nvSpPr>
        <xdr:cNvPr id="495" name="n_4aveValue【港湾・漁港】&#10;一人当たり有形固定資産（償却資産）額">
          <a:extLst>
            <a:ext uri="{FF2B5EF4-FFF2-40B4-BE49-F238E27FC236}">
              <a16:creationId xmlns:a16="http://schemas.microsoft.com/office/drawing/2014/main" id="{E5588F74-0561-4424-B533-BFFD665D3605}"/>
            </a:ext>
          </a:extLst>
        </xdr:cNvPr>
        <xdr:cNvSpPr txBox="1"/>
      </xdr:nvSpPr>
      <xdr:spPr>
        <a:xfrm>
          <a:off x="6705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106160</xdr:rowOff>
    </xdr:from>
    <xdr:ext cx="599010" cy="259045"/>
    <xdr:sp macro="" textlink="">
      <xdr:nvSpPr>
        <xdr:cNvPr id="496" name="n_1mainValue【港湾・漁港】&#10;一人当たり有形固定資産（償却資産）額">
          <a:extLst>
            <a:ext uri="{FF2B5EF4-FFF2-40B4-BE49-F238E27FC236}">
              <a16:creationId xmlns:a16="http://schemas.microsoft.com/office/drawing/2014/main" id="{221CB074-BE3A-49FB-9C4D-22FA7EAB8085}"/>
            </a:ext>
          </a:extLst>
        </xdr:cNvPr>
        <xdr:cNvSpPr txBox="1"/>
      </xdr:nvSpPr>
      <xdr:spPr>
        <a:xfrm>
          <a:off x="9327095" y="1793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112396</xdr:rowOff>
    </xdr:from>
    <xdr:ext cx="599010" cy="259045"/>
    <xdr:sp macro="" textlink="">
      <xdr:nvSpPr>
        <xdr:cNvPr id="497" name="n_2mainValue【港湾・漁港】&#10;一人当たり有形固定資産（償却資産）額">
          <a:extLst>
            <a:ext uri="{FF2B5EF4-FFF2-40B4-BE49-F238E27FC236}">
              <a16:creationId xmlns:a16="http://schemas.microsoft.com/office/drawing/2014/main" id="{76FE7545-52CE-40B4-839C-09426A21E487}"/>
            </a:ext>
          </a:extLst>
        </xdr:cNvPr>
        <xdr:cNvSpPr txBox="1"/>
      </xdr:nvSpPr>
      <xdr:spPr>
        <a:xfrm>
          <a:off x="8450795" y="1794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116791</xdr:rowOff>
    </xdr:from>
    <xdr:ext cx="599010" cy="259045"/>
    <xdr:sp macro="" textlink="">
      <xdr:nvSpPr>
        <xdr:cNvPr id="498" name="n_3mainValue【港湾・漁港】&#10;一人当たり有形固定資産（償却資産）額">
          <a:extLst>
            <a:ext uri="{FF2B5EF4-FFF2-40B4-BE49-F238E27FC236}">
              <a16:creationId xmlns:a16="http://schemas.microsoft.com/office/drawing/2014/main" id="{8F3C9A8E-E5C6-4CC0-A539-5C138567850D}"/>
            </a:ext>
          </a:extLst>
        </xdr:cNvPr>
        <xdr:cNvSpPr txBox="1"/>
      </xdr:nvSpPr>
      <xdr:spPr>
        <a:xfrm>
          <a:off x="7561795" y="1794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114519</xdr:rowOff>
    </xdr:from>
    <xdr:ext cx="599010" cy="259045"/>
    <xdr:sp macro="" textlink="">
      <xdr:nvSpPr>
        <xdr:cNvPr id="499" name="n_4mainValue【港湾・漁港】&#10;一人当たり有形固定資産（償却資産）額">
          <a:extLst>
            <a:ext uri="{FF2B5EF4-FFF2-40B4-BE49-F238E27FC236}">
              <a16:creationId xmlns:a16="http://schemas.microsoft.com/office/drawing/2014/main" id="{C1D0D1D5-E4E3-4C54-BDAD-C6BD757E4E97}"/>
            </a:ext>
          </a:extLst>
        </xdr:cNvPr>
        <xdr:cNvSpPr txBox="1"/>
      </xdr:nvSpPr>
      <xdr:spPr>
        <a:xfrm>
          <a:off x="6672795" y="1794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E23CED52-CE27-4820-B619-4F3236C707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54F911DE-DDBC-4316-B928-72297F8637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20FBF3F1-3AE1-47E7-BF65-60338B1AE7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4BAC7743-D4E0-489B-B93A-B60E870455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5F9B84C8-8468-4AD5-9BDA-6567BDE936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CE6A84B8-B160-47DB-93F6-B3E2D04F9C3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D2FB1AB9-98D3-4216-B319-968BDA3DE38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6C8909F9-EFA7-4910-AD42-0DFA656B3E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5993C42E-D062-49E7-A817-9834B8E08E5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89A881F5-0070-45C4-B36B-02891E0C62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2AB0DA26-3418-47FC-A709-BADDBBF57C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11" name="直線コネクタ 510">
          <a:extLst>
            <a:ext uri="{FF2B5EF4-FFF2-40B4-BE49-F238E27FC236}">
              <a16:creationId xmlns:a16="http://schemas.microsoft.com/office/drawing/2014/main" id="{76805E9D-7377-4D57-91C1-462F7A850641}"/>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12" name="テキスト ボックス 511">
          <a:extLst>
            <a:ext uri="{FF2B5EF4-FFF2-40B4-BE49-F238E27FC236}">
              <a16:creationId xmlns:a16="http://schemas.microsoft.com/office/drawing/2014/main" id="{B3B1F7C5-86E4-4A11-9186-84AF4489BED5}"/>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3" name="直線コネクタ 512">
          <a:extLst>
            <a:ext uri="{FF2B5EF4-FFF2-40B4-BE49-F238E27FC236}">
              <a16:creationId xmlns:a16="http://schemas.microsoft.com/office/drawing/2014/main" id="{D12F3F06-3C05-4886-A214-BBF5084D4349}"/>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4" name="テキスト ボックス 513">
          <a:extLst>
            <a:ext uri="{FF2B5EF4-FFF2-40B4-BE49-F238E27FC236}">
              <a16:creationId xmlns:a16="http://schemas.microsoft.com/office/drawing/2014/main" id="{497BA2D7-8909-4165-9B26-3F84CA0E9679}"/>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5" name="直線コネクタ 514">
          <a:extLst>
            <a:ext uri="{FF2B5EF4-FFF2-40B4-BE49-F238E27FC236}">
              <a16:creationId xmlns:a16="http://schemas.microsoft.com/office/drawing/2014/main" id="{10EE9FBE-4B49-4B79-886A-2E894807A55C}"/>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6" name="テキスト ボックス 515">
          <a:extLst>
            <a:ext uri="{FF2B5EF4-FFF2-40B4-BE49-F238E27FC236}">
              <a16:creationId xmlns:a16="http://schemas.microsoft.com/office/drawing/2014/main" id="{F3D5CAEF-3877-430D-98E5-441406BCAAAB}"/>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7" name="直線コネクタ 516">
          <a:extLst>
            <a:ext uri="{FF2B5EF4-FFF2-40B4-BE49-F238E27FC236}">
              <a16:creationId xmlns:a16="http://schemas.microsoft.com/office/drawing/2014/main" id="{988EB010-4E43-4304-A1AB-3EB84D0DF76D}"/>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8" name="テキスト ボックス 517">
          <a:extLst>
            <a:ext uri="{FF2B5EF4-FFF2-40B4-BE49-F238E27FC236}">
              <a16:creationId xmlns:a16="http://schemas.microsoft.com/office/drawing/2014/main" id="{34408575-FA5F-461B-AFB1-CF57BA9B5911}"/>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71876B43-1715-4E97-97DC-4664FF35BA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20" name="テキスト ボックス 519">
          <a:extLst>
            <a:ext uri="{FF2B5EF4-FFF2-40B4-BE49-F238E27FC236}">
              <a16:creationId xmlns:a16="http://schemas.microsoft.com/office/drawing/2014/main" id="{B80E676B-DC90-498E-9156-71263EA26893}"/>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D0875B03-F989-44E2-B9B7-B719FD92F5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522" name="直線コネクタ 521">
          <a:extLst>
            <a:ext uri="{FF2B5EF4-FFF2-40B4-BE49-F238E27FC236}">
              <a16:creationId xmlns:a16="http://schemas.microsoft.com/office/drawing/2014/main" id="{E639B4EB-E78E-4C53-BCC1-40018E10C635}"/>
            </a:ext>
          </a:extLst>
        </xdr:cNvPr>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523" name="【認定こども園・幼稚園・保育所】&#10;有形固定資産減価償却率最小値テキスト">
          <a:extLst>
            <a:ext uri="{FF2B5EF4-FFF2-40B4-BE49-F238E27FC236}">
              <a16:creationId xmlns:a16="http://schemas.microsoft.com/office/drawing/2014/main" id="{5FE3B5DB-ACCE-4AAE-BA85-C1C9F1AA09C6}"/>
            </a:ext>
          </a:extLst>
        </xdr:cNvPr>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524" name="直線コネクタ 523">
          <a:extLst>
            <a:ext uri="{FF2B5EF4-FFF2-40B4-BE49-F238E27FC236}">
              <a16:creationId xmlns:a16="http://schemas.microsoft.com/office/drawing/2014/main" id="{EB642E56-D956-49D1-90BF-AB441756B43C}"/>
            </a:ext>
          </a:extLst>
        </xdr:cNvPr>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525" name="【認定こども園・幼稚園・保育所】&#10;有形固定資産減価償却率最大値テキスト">
          <a:extLst>
            <a:ext uri="{FF2B5EF4-FFF2-40B4-BE49-F238E27FC236}">
              <a16:creationId xmlns:a16="http://schemas.microsoft.com/office/drawing/2014/main" id="{A3983DFF-2212-44A3-ABFB-52C01ED437C4}"/>
            </a:ext>
          </a:extLst>
        </xdr:cNvPr>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526" name="直線コネクタ 525">
          <a:extLst>
            <a:ext uri="{FF2B5EF4-FFF2-40B4-BE49-F238E27FC236}">
              <a16:creationId xmlns:a16="http://schemas.microsoft.com/office/drawing/2014/main" id="{DF764E86-321C-40D2-BEF4-B8F91E5FA08C}"/>
            </a:ext>
          </a:extLst>
        </xdr:cNvPr>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DA192483-EC15-4F1C-BDF1-D18BBEFD555D}"/>
            </a:ext>
          </a:extLst>
        </xdr:cNvPr>
        <xdr:cNvSpPr txBox="1"/>
      </xdr:nvSpPr>
      <xdr:spPr>
        <a:xfrm>
          <a:off x="16357600" y="606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528" name="フローチャート: 判断 527">
          <a:extLst>
            <a:ext uri="{FF2B5EF4-FFF2-40B4-BE49-F238E27FC236}">
              <a16:creationId xmlns:a16="http://schemas.microsoft.com/office/drawing/2014/main" id="{C4095FE7-1AC9-4F4F-A4F2-46D6EA914E60}"/>
            </a:ext>
          </a:extLst>
        </xdr:cNvPr>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529" name="フローチャート: 判断 528">
          <a:extLst>
            <a:ext uri="{FF2B5EF4-FFF2-40B4-BE49-F238E27FC236}">
              <a16:creationId xmlns:a16="http://schemas.microsoft.com/office/drawing/2014/main" id="{0DE1B866-E43F-422C-B4E4-8F99F4C67AD5}"/>
            </a:ext>
          </a:extLst>
        </xdr:cNvPr>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530" name="フローチャート: 判断 529">
          <a:extLst>
            <a:ext uri="{FF2B5EF4-FFF2-40B4-BE49-F238E27FC236}">
              <a16:creationId xmlns:a16="http://schemas.microsoft.com/office/drawing/2014/main" id="{DACA91FD-56E4-405B-B64A-A22D645A2AA1}"/>
            </a:ext>
          </a:extLst>
        </xdr:cNvPr>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531" name="フローチャート: 判断 530">
          <a:extLst>
            <a:ext uri="{FF2B5EF4-FFF2-40B4-BE49-F238E27FC236}">
              <a16:creationId xmlns:a16="http://schemas.microsoft.com/office/drawing/2014/main" id="{8A03F579-9BE7-4740-858E-EF9C9626EFAF}"/>
            </a:ext>
          </a:extLst>
        </xdr:cNvPr>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532" name="フローチャート: 判断 531">
          <a:extLst>
            <a:ext uri="{FF2B5EF4-FFF2-40B4-BE49-F238E27FC236}">
              <a16:creationId xmlns:a16="http://schemas.microsoft.com/office/drawing/2014/main" id="{D6E52495-3862-48CD-9B4F-1A8B32A89302}"/>
            </a:ext>
          </a:extLst>
        </xdr:cNvPr>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6793D35-25F6-4076-B421-95C3E067CFA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D8B5BC2-FEB7-4A28-B1DE-DF7738B965F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CDBF74F-9535-45E9-AA21-4DB5AEF45B1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AC77E1E0-A564-459F-923C-D66EA83C2D1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806E29DA-6D1B-4C0C-98B3-63B36C52FCA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32258</xdr:rowOff>
    </xdr:from>
    <xdr:to>
      <xdr:col>85</xdr:col>
      <xdr:colOff>177800</xdr:colOff>
      <xdr:row>39</xdr:row>
      <xdr:rowOff>133858</xdr:rowOff>
    </xdr:to>
    <xdr:sp macro="" textlink="">
      <xdr:nvSpPr>
        <xdr:cNvPr id="538" name="楕円 537">
          <a:extLst>
            <a:ext uri="{FF2B5EF4-FFF2-40B4-BE49-F238E27FC236}">
              <a16:creationId xmlns:a16="http://schemas.microsoft.com/office/drawing/2014/main" id="{4432E9BA-D9E1-4F95-9B2D-9E86AFD52DF4}"/>
            </a:ext>
          </a:extLst>
        </xdr:cNvPr>
        <xdr:cNvSpPr/>
      </xdr:nvSpPr>
      <xdr:spPr>
        <a:xfrm>
          <a:off x="16268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10685</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14468FC1-CAFD-4C06-8C6D-B6110D4DD974}"/>
            </a:ext>
          </a:extLst>
        </xdr:cNvPr>
        <xdr:cNvSpPr txBox="1"/>
      </xdr:nvSpPr>
      <xdr:spPr>
        <a:xfrm>
          <a:off x="16357600"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20828</xdr:rowOff>
    </xdr:from>
    <xdr:to>
      <xdr:col>81</xdr:col>
      <xdr:colOff>101600</xdr:colOff>
      <xdr:row>39</xdr:row>
      <xdr:rowOff>122428</xdr:rowOff>
    </xdr:to>
    <xdr:sp macro="" textlink="">
      <xdr:nvSpPr>
        <xdr:cNvPr id="540" name="楕円 539">
          <a:extLst>
            <a:ext uri="{FF2B5EF4-FFF2-40B4-BE49-F238E27FC236}">
              <a16:creationId xmlns:a16="http://schemas.microsoft.com/office/drawing/2014/main" id="{95610751-8A58-4CD6-87AF-AD62347888AA}"/>
            </a:ext>
          </a:extLst>
        </xdr:cNvPr>
        <xdr:cNvSpPr/>
      </xdr:nvSpPr>
      <xdr:spPr>
        <a:xfrm>
          <a:off x="15430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71628</xdr:rowOff>
    </xdr:from>
    <xdr:to>
      <xdr:col>85</xdr:col>
      <xdr:colOff>127000</xdr:colOff>
      <xdr:row>39</xdr:row>
      <xdr:rowOff>83058</xdr:rowOff>
    </xdr:to>
    <xdr:cxnSp macro="">
      <xdr:nvCxnSpPr>
        <xdr:cNvPr id="541" name="直線コネクタ 540">
          <a:extLst>
            <a:ext uri="{FF2B5EF4-FFF2-40B4-BE49-F238E27FC236}">
              <a16:creationId xmlns:a16="http://schemas.microsoft.com/office/drawing/2014/main" id="{CDC034ED-15F4-4B2E-84E0-C14EBC848B21}"/>
            </a:ext>
          </a:extLst>
        </xdr:cNvPr>
        <xdr:cNvCxnSpPr/>
      </xdr:nvCxnSpPr>
      <xdr:spPr>
        <a:xfrm>
          <a:off x="15481300" y="675817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146558</xdr:rowOff>
    </xdr:from>
    <xdr:to>
      <xdr:col>76</xdr:col>
      <xdr:colOff>165100</xdr:colOff>
      <xdr:row>40</xdr:row>
      <xdr:rowOff>76708</xdr:rowOff>
    </xdr:to>
    <xdr:sp macro="" textlink="">
      <xdr:nvSpPr>
        <xdr:cNvPr id="542" name="楕円 541">
          <a:extLst>
            <a:ext uri="{FF2B5EF4-FFF2-40B4-BE49-F238E27FC236}">
              <a16:creationId xmlns:a16="http://schemas.microsoft.com/office/drawing/2014/main" id="{5B79B129-A4C9-4632-AF9F-C4ECEA69625D}"/>
            </a:ext>
          </a:extLst>
        </xdr:cNvPr>
        <xdr:cNvSpPr/>
      </xdr:nvSpPr>
      <xdr:spPr>
        <a:xfrm>
          <a:off x="14541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71628</xdr:rowOff>
    </xdr:from>
    <xdr:to>
      <xdr:col>81</xdr:col>
      <xdr:colOff>50800</xdr:colOff>
      <xdr:row>40</xdr:row>
      <xdr:rowOff>25908</xdr:rowOff>
    </xdr:to>
    <xdr:cxnSp macro="">
      <xdr:nvCxnSpPr>
        <xdr:cNvPr id="543" name="直線コネクタ 542">
          <a:extLst>
            <a:ext uri="{FF2B5EF4-FFF2-40B4-BE49-F238E27FC236}">
              <a16:creationId xmlns:a16="http://schemas.microsoft.com/office/drawing/2014/main" id="{4563488F-2CF1-46BC-B9C3-8706C1DD23E3}"/>
            </a:ext>
          </a:extLst>
        </xdr:cNvPr>
        <xdr:cNvCxnSpPr/>
      </xdr:nvCxnSpPr>
      <xdr:spPr>
        <a:xfrm flipV="1">
          <a:off x="14592300" y="675817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544" name="楕円 543">
          <a:extLst>
            <a:ext uri="{FF2B5EF4-FFF2-40B4-BE49-F238E27FC236}">
              <a16:creationId xmlns:a16="http://schemas.microsoft.com/office/drawing/2014/main" id="{7EA49471-ADE1-4555-87EC-A980B58D6B8B}"/>
            </a:ext>
          </a:extLst>
        </xdr:cNvPr>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25908</xdr:rowOff>
    </xdr:to>
    <xdr:cxnSp macro="">
      <xdr:nvCxnSpPr>
        <xdr:cNvPr id="545" name="直線コネクタ 544">
          <a:extLst>
            <a:ext uri="{FF2B5EF4-FFF2-40B4-BE49-F238E27FC236}">
              <a16:creationId xmlns:a16="http://schemas.microsoft.com/office/drawing/2014/main" id="{1506AE73-BA6A-4106-A7E2-1EE5D9B8D8CB}"/>
            </a:ext>
          </a:extLst>
        </xdr:cNvPr>
        <xdr:cNvCxnSpPr/>
      </xdr:nvCxnSpPr>
      <xdr:spPr>
        <a:xfrm>
          <a:off x="13703300" y="6842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61976</xdr:rowOff>
    </xdr:from>
    <xdr:to>
      <xdr:col>67</xdr:col>
      <xdr:colOff>101600</xdr:colOff>
      <xdr:row>39</xdr:row>
      <xdr:rowOff>163576</xdr:rowOff>
    </xdr:to>
    <xdr:sp macro="" textlink="">
      <xdr:nvSpPr>
        <xdr:cNvPr id="546" name="楕円 545">
          <a:extLst>
            <a:ext uri="{FF2B5EF4-FFF2-40B4-BE49-F238E27FC236}">
              <a16:creationId xmlns:a16="http://schemas.microsoft.com/office/drawing/2014/main" id="{27127A71-7994-471B-AB24-9448FD025F07}"/>
            </a:ext>
          </a:extLst>
        </xdr:cNvPr>
        <xdr:cNvSpPr/>
      </xdr:nvSpPr>
      <xdr:spPr>
        <a:xfrm>
          <a:off x="12763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112776</xdr:rowOff>
    </xdr:from>
    <xdr:to>
      <xdr:col>71</xdr:col>
      <xdr:colOff>177800</xdr:colOff>
      <xdr:row>39</xdr:row>
      <xdr:rowOff>156210</xdr:rowOff>
    </xdr:to>
    <xdr:cxnSp macro="">
      <xdr:nvCxnSpPr>
        <xdr:cNvPr id="547" name="直線コネクタ 546">
          <a:extLst>
            <a:ext uri="{FF2B5EF4-FFF2-40B4-BE49-F238E27FC236}">
              <a16:creationId xmlns:a16="http://schemas.microsoft.com/office/drawing/2014/main" id="{608EDA8F-ADF8-45F9-9CB9-3B17461B87E8}"/>
            </a:ext>
          </a:extLst>
        </xdr:cNvPr>
        <xdr:cNvCxnSpPr/>
      </xdr:nvCxnSpPr>
      <xdr:spPr>
        <a:xfrm>
          <a:off x="12814300" y="67993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F4F88A3A-4DF4-40E3-A2F0-3F48499D6FA4}"/>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CCA5F111-78F3-44EE-A359-F8920441FCB4}"/>
            </a:ext>
          </a:extLst>
        </xdr:cNvPr>
        <xdr:cNvSpPr txBox="1"/>
      </xdr:nvSpPr>
      <xdr:spPr>
        <a:xfrm>
          <a:off x="14389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5121BAA6-8403-4F2D-BB79-374797E7BDDA}"/>
            </a:ext>
          </a:extLst>
        </xdr:cNvPr>
        <xdr:cNvSpPr txBox="1"/>
      </xdr:nvSpPr>
      <xdr:spPr>
        <a:xfrm>
          <a:off x="13500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112BF0AE-F1FB-4424-AEE4-ECAA35E58A30}"/>
            </a:ext>
          </a:extLst>
        </xdr:cNvPr>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113555</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0D13E447-7DEC-4AC3-B31C-23AC520D855D}"/>
            </a:ext>
          </a:extLst>
        </xdr:cNvPr>
        <xdr:cNvSpPr txBox="1"/>
      </xdr:nvSpPr>
      <xdr:spPr>
        <a:xfrm>
          <a:off x="152660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67835</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FCFD6A02-EA45-462B-9865-3B357A807985}"/>
            </a:ext>
          </a:extLst>
        </xdr:cNvPr>
        <xdr:cNvSpPr txBox="1"/>
      </xdr:nvSpPr>
      <xdr:spPr>
        <a:xfrm>
          <a:off x="14389744"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CD9373D3-0779-497C-A780-D7C966F1EA02}"/>
            </a:ext>
          </a:extLst>
        </xdr:cNvPr>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154703</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2E3D7C23-8C81-4FD7-B42A-1EF8A9FDAEF4}"/>
            </a:ext>
          </a:extLst>
        </xdr:cNvPr>
        <xdr:cNvSpPr txBox="1"/>
      </xdr:nvSpPr>
      <xdr:spPr>
        <a:xfrm>
          <a:off x="12611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95F185F5-BAB3-4ECB-AE6F-F79A3E6491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FB740222-A44A-4855-9F5D-EA564E8E52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A16F8FD0-22CB-4523-A71F-9CCBC0C2A0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DA4EB716-7DB7-40CE-870B-53DDAD7507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DD982063-918A-45E1-B906-437B34AF0BE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330796DC-E460-4F59-9830-1D839C7570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85326523-D739-4818-8030-09FC8169D9D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41D65667-31D4-478D-B878-C6462E5736E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A786EEB2-76EA-4F26-A112-69DC11BE41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4F3BC841-F91F-49C2-BFF2-0237DD77227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F947BCCC-0052-48C5-ABFF-FB49EDD4560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7" name="テキスト ボックス 566">
          <a:extLst>
            <a:ext uri="{FF2B5EF4-FFF2-40B4-BE49-F238E27FC236}">
              <a16:creationId xmlns:a16="http://schemas.microsoft.com/office/drawing/2014/main" id="{FC05AC83-84E8-415B-8FF8-797EA5887A2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00023466-2C25-41AE-A23B-D5B3EA0737F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9" name="テキスト ボックス 568">
          <a:extLst>
            <a:ext uri="{FF2B5EF4-FFF2-40B4-BE49-F238E27FC236}">
              <a16:creationId xmlns:a16="http://schemas.microsoft.com/office/drawing/2014/main" id="{40F54DA9-ED7E-4AD8-AE7F-6C5C3D5F5F2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45C22AE7-AEB7-4C4B-BABC-C3C5C0C9189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1" name="テキスト ボックス 570">
          <a:extLst>
            <a:ext uri="{FF2B5EF4-FFF2-40B4-BE49-F238E27FC236}">
              <a16:creationId xmlns:a16="http://schemas.microsoft.com/office/drawing/2014/main" id="{E94D03AC-2288-4E0C-B9D9-DC6A5CAA6FF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CC4B0EE4-329E-41E3-B2F1-2FED6827352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3" name="テキスト ボックス 572">
          <a:extLst>
            <a:ext uri="{FF2B5EF4-FFF2-40B4-BE49-F238E27FC236}">
              <a16:creationId xmlns:a16="http://schemas.microsoft.com/office/drawing/2014/main" id="{6857CEFC-2A66-48DA-82EF-BA15C730ABD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DEA9BC63-1774-4DCB-A5F0-E10640C251C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5" name="テキスト ボックス 574">
          <a:extLst>
            <a:ext uri="{FF2B5EF4-FFF2-40B4-BE49-F238E27FC236}">
              <a16:creationId xmlns:a16="http://schemas.microsoft.com/office/drawing/2014/main" id="{D00384CD-A19D-47BF-BEBB-A68EFF66EEE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15184FDC-89EA-4F00-80CD-7D4D68C388F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76D6674B-B0A7-435F-8CC9-E0B07FA6F59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A8F658EC-99FC-4218-BDA1-08C211FA25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579" name="直線コネクタ 578">
          <a:extLst>
            <a:ext uri="{FF2B5EF4-FFF2-40B4-BE49-F238E27FC236}">
              <a16:creationId xmlns:a16="http://schemas.microsoft.com/office/drawing/2014/main" id="{19274EB6-0F55-4FFD-BA95-1006FB3534C0}"/>
            </a:ext>
          </a:extLst>
        </xdr:cNvPr>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3B82A2B3-47E5-4D4B-BA9C-DFB2E1430540}"/>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81" name="直線コネクタ 580">
          <a:extLst>
            <a:ext uri="{FF2B5EF4-FFF2-40B4-BE49-F238E27FC236}">
              <a16:creationId xmlns:a16="http://schemas.microsoft.com/office/drawing/2014/main" id="{2ADF91B6-EE84-4901-B6A1-644DA8F1D6CF}"/>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BC90486C-7DC9-4EBF-88E5-5A29128C3E4A}"/>
            </a:ext>
          </a:extLst>
        </xdr:cNvPr>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583" name="直線コネクタ 582">
          <a:extLst>
            <a:ext uri="{FF2B5EF4-FFF2-40B4-BE49-F238E27FC236}">
              <a16:creationId xmlns:a16="http://schemas.microsoft.com/office/drawing/2014/main" id="{A9D4196E-9A69-4B13-BF4D-5040C0B6961C}"/>
            </a:ext>
          </a:extLst>
        </xdr:cNvPr>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04E99F28-93B2-4F2B-A709-E70C6532C600}"/>
            </a:ext>
          </a:extLst>
        </xdr:cNvPr>
        <xdr:cNvSpPr txBox="1"/>
      </xdr:nvSpPr>
      <xdr:spPr>
        <a:xfrm>
          <a:off x="22199600" y="658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585" name="フローチャート: 判断 584">
          <a:extLst>
            <a:ext uri="{FF2B5EF4-FFF2-40B4-BE49-F238E27FC236}">
              <a16:creationId xmlns:a16="http://schemas.microsoft.com/office/drawing/2014/main" id="{7F519FD2-6AFF-44F9-AE4D-BB42785C1A35}"/>
            </a:ext>
          </a:extLst>
        </xdr:cNvPr>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586" name="フローチャート: 判断 585">
          <a:extLst>
            <a:ext uri="{FF2B5EF4-FFF2-40B4-BE49-F238E27FC236}">
              <a16:creationId xmlns:a16="http://schemas.microsoft.com/office/drawing/2014/main" id="{BD43961C-F172-4F8F-B0E2-7102B1005E36}"/>
            </a:ext>
          </a:extLst>
        </xdr:cNvPr>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87" name="フローチャート: 判断 586">
          <a:extLst>
            <a:ext uri="{FF2B5EF4-FFF2-40B4-BE49-F238E27FC236}">
              <a16:creationId xmlns:a16="http://schemas.microsoft.com/office/drawing/2014/main" id="{945D7258-9FE6-4BCA-ADB5-C12BA9C8D5D7}"/>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588" name="フローチャート: 判断 587">
          <a:extLst>
            <a:ext uri="{FF2B5EF4-FFF2-40B4-BE49-F238E27FC236}">
              <a16:creationId xmlns:a16="http://schemas.microsoft.com/office/drawing/2014/main" id="{C7E408CE-9667-4341-914C-E5690DEDFA65}"/>
            </a:ext>
          </a:extLst>
        </xdr:cNvPr>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589" name="フローチャート: 判断 588">
          <a:extLst>
            <a:ext uri="{FF2B5EF4-FFF2-40B4-BE49-F238E27FC236}">
              <a16:creationId xmlns:a16="http://schemas.microsoft.com/office/drawing/2014/main" id="{254C1387-98FE-48FD-A059-514DD2A824EA}"/>
            </a:ext>
          </a:extLst>
        </xdr:cNvPr>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7392529-BFC4-4A9F-9C1D-5A5381406C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B959EC2-6459-442D-9D4E-3BD2D235E9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2756DEFD-A419-4FCB-BDF4-3C12E830C6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C73D0835-EE4D-4042-B087-612C899477F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811B393D-52E1-4454-8759-6AFC24C00B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595" name="楕円 594">
          <a:extLst>
            <a:ext uri="{FF2B5EF4-FFF2-40B4-BE49-F238E27FC236}">
              <a16:creationId xmlns:a16="http://schemas.microsoft.com/office/drawing/2014/main" id="{B84803B0-290F-487D-AA50-B882A6A1D781}"/>
            </a:ext>
          </a:extLst>
        </xdr:cNvPr>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60976624-AFF3-4C33-AFA8-6B2E85F7BB7A}"/>
            </a:ext>
          </a:extLst>
        </xdr:cNvPr>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132080</xdr:rowOff>
    </xdr:from>
    <xdr:to>
      <xdr:col>112</xdr:col>
      <xdr:colOff>38100</xdr:colOff>
      <xdr:row>40</xdr:row>
      <xdr:rowOff>62230</xdr:rowOff>
    </xdr:to>
    <xdr:sp macro="" textlink="">
      <xdr:nvSpPr>
        <xdr:cNvPr id="597" name="楕円 596">
          <a:extLst>
            <a:ext uri="{FF2B5EF4-FFF2-40B4-BE49-F238E27FC236}">
              <a16:creationId xmlns:a16="http://schemas.microsoft.com/office/drawing/2014/main" id="{7C162731-49B5-43C7-8D04-C1D720E870E9}"/>
            </a:ext>
          </a:extLst>
        </xdr:cNvPr>
        <xdr:cNvSpPr/>
      </xdr:nvSpPr>
      <xdr:spPr>
        <a:xfrm>
          <a:off x="21272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xdr:rowOff>
    </xdr:from>
    <xdr:to>
      <xdr:col>116</xdr:col>
      <xdr:colOff>63500</xdr:colOff>
      <xdr:row>40</xdr:row>
      <xdr:rowOff>22860</xdr:rowOff>
    </xdr:to>
    <xdr:cxnSp macro="">
      <xdr:nvCxnSpPr>
        <xdr:cNvPr id="598" name="直線コネクタ 597">
          <a:extLst>
            <a:ext uri="{FF2B5EF4-FFF2-40B4-BE49-F238E27FC236}">
              <a16:creationId xmlns:a16="http://schemas.microsoft.com/office/drawing/2014/main" id="{84CDFDC3-C4E6-425F-8CA0-C9D4E5D50D0C}"/>
            </a:ext>
          </a:extLst>
        </xdr:cNvPr>
        <xdr:cNvCxnSpPr/>
      </xdr:nvCxnSpPr>
      <xdr:spPr>
        <a:xfrm>
          <a:off x="21323300" y="68694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86360</xdr:rowOff>
    </xdr:from>
    <xdr:to>
      <xdr:col>107</xdr:col>
      <xdr:colOff>101600</xdr:colOff>
      <xdr:row>40</xdr:row>
      <xdr:rowOff>16510</xdr:rowOff>
    </xdr:to>
    <xdr:sp macro="" textlink="">
      <xdr:nvSpPr>
        <xdr:cNvPr id="599" name="楕円 598">
          <a:extLst>
            <a:ext uri="{FF2B5EF4-FFF2-40B4-BE49-F238E27FC236}">
              <a16:creationId xmlns:a16="http://schemas.microsoft.com/office/drawing/2014/main" id="{44E335C5-C50B-4487-AF0E-A181097078DB}"/>
            </a:ext>
          </a:extLst>
        </xdr:cNvPr>
        <xdr:cNvSpPr/>
      </xdr:nvSpPr>
      <xdr:spPr>
        <a:xfrm>
          <a:off x="2038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40</xdr:row>
      <xdr:rowOff>11430</xdr:rowOff>
    </xdr:to>
    <xdr:cxnSp macro="">
      <xdr:nvCxnSpPr>
        <xdr:cNvPr id="600" name="直線コネクタ 599">
          <a:extLst>
            <a:ext uri="{FF2B5EF4-FFF2-40B4-BE49-F238E27FC236}">
              <a16:creationId xmlns:a16="http://schemas.microsoft.com/office/drawing/2014/main" id="{D1FAF121-010A-47C3-9ABB-DE8EC550D95E}"/>
            </a:ext>
          </a:extLst>
        </xdr:cNvPr>
        <xdr:cNvCxnSpPr/>
      </xdr:nvCxnSpPr>
      <xdr:spPr>
        <a:xfrm>
          <a:off x="20434300" y="68237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90170</xdr:rowOff>
    </xdr:from>
    <xdr:to>
      <xdr:col>102</xdr:col>
      <xdr:colOff>165100</xdr:colOff>
      <xdr:row>40</xdr:row>
      <xdr:rowOff>20320</xdr:rowOff>
    </xdr:to>
    <xdr:sp macro="" textlink="">
      <xdr:nvSpPr>
        <xdr:cNvPr id="601" name="楕円 600">
          <a:extLst>
            <a:ext uri="{FF2B5EF4-FFF2-40B4-BE49-F238E27FC236}">
              <a16:creationId xmlns:a16="http://schemas.microsoft.com/office/drawing/2014/main" id="{E6A79138-FA45-45FF-A5D9-D529AB28DE33}"/>
            </a:ext>
          </a:extLst>
        </xdr:cNvPr>
        <xdr:cNvSpPr/>
      </xdr:nvSpPr>
      <xdr:spPr>
        <a:xfrm>
          <a:off x="19494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137160</xdr:rowOff>
    </xdr:from>
    <xdr:to>
      <xdr:col>107</xdr:col>
      <xdr:colOff>50800</xdr:colOff>
      <xdr:row>39</xdr:row>
      <xdr:rowOff>140970</xdr:rowOff>
    </xdr:to>
    <xdr:cxnSp macro="">
      <xdr:nvCxnSpPr>
        <xdr:cNvPr id="602" name="直線コネクタ 601">
          <a:extLst>
            <a:ext uri="{FF2B5EF4-FFF2-40B4-BE49-F238E27FC236}">
              <a16:creationId xmlns:a16="http://schemas.microsoft.com/office/drawing/2014/main" id="{E6AD41D1-8EE4-4D86-8354-C88FBE4DE285}"/>
            </a:ext>
          </a:extLst>
        </xdr:cNvPr>
        <xdr:cNvCxnSpPr/>
      </xdr:nvCxnSpPr>
      <xdr:spPr>
        <a:xfrm flipV="1">
          <a:off x="19545300" y="682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93980</xdr:rowOff>
    </xdr:from>
    <xdr:to>
      <xdr:col>98</xdr:col>
      <xdr:colOff>38100</xdr:colOff>
      <xdr:row>40</xdr:row>
      <xdr:rowOff>24130</xdr:rowOff>
    </xdr:to>
    <xdr:sp macro="" textlink="">
      <xdr:nvSpPr>
        <xdr:cNvPr id="603" name="楕円 602">
          <a:extLst>
            <a:ext uri="{FF2B5EF4-FFF2-40B4-BE49-F238E27FC236}">
              <a16:creationId xmlns:a16="http://schemas.microsoft.com/office/drawing/2014/main" id="{21BB2F70-9977-481D-94F6-7E4C7A6823FA}"/>
            </a:ext>
          </a:extLst>
        </xdr:cNvPr>
        <xdr:cNvSpPr/>
      </xdr:nvSpPr>
      <xdr:spPr>
        <a:xfrm>
          <a:off x="18605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140970</xdr:rowOff>
    </xdr:from>
    <xdr:to>
      <xdr:col>102</xdr:col>
      <xdr:colOff>114300</xdr:colOff>
      <xdr:row>39</xdr:row>
      <xdr:rowOff>144780</xdr:rowOff>
    </xdr:to>
    <xdr:cxnSp macro="">
      <xdr:nvCxnSpPr>
        <xdr:cNvPr id="604" name="直線コネクタ 603">
          <a:extLst>
            <a:ext uri="{FF2B5EF4-FFF2-40B4-BE49-F238E27FC236}">
              <a16:creationId xmlns:a16="http://schemas.microsoft.com/office/drawing/2014/main" id="{E30F8106-C1F4-4CA8-BD51-ABC15BFB55DC}"/>
            </a:ext>
          </a:extLst>
        </xdr:cNvPr>
        <xdr:cNvCxnSpPr/>
      </xdr:nvCxnSpPr>
      <xdr:spPr>
        <a:xfrm flipV="1">
          <a:off x="18656300" y="682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31F12754-01CF-4BF5-9FE4-6C125C46E8F8}"/>
            </a:ext>
          </a:extLst>
        </xdr:cNvPr>
        <xdr:cNvSpPr txBox="1"/>
      </xdr:nvSpPr>
      <xdr:spPr>
        <a:xfrm>
          <a:off x="210757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B95A80D3-3E6A-441E-A3EF-9238B39414F6}"/>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A4AFDC4D-DE79-4F9F-A324-ED1392680A29}"/>
            </a:ext>
          </a:extLst>
        </xdr:cNvPr>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43DAC927-CC97-45F4-97C0-CE7A3317AA30}"/>
            </a:ext>
          </a:extLst>
        </xdr:cNvPr>
        <xdr:cNvSpPr txBox="1"/>
      </xdr:nvSpPr>
      <xdr:spPr>
        <a:xfrm>
          <a:off x="18421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53357</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0DFBD140-0B9E-4628-9C6A-CD81B9B70918}"/>
            </a:ext>
          </a:extLst>
        </xdr:cNvPr>
        <xdr:cNvSpPr txBox="1"/>
      </xdr:nvSpPr>
      <xdr:spPr>
        <a:xfrm>
          <a:off x="210757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7637</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185C3923-9920-4D28-95A5-D56258BFA70A}"/>
            </a:ext>
          </a:extLst>
        </xdr:cNvPr>
        <xdr:cNvSpPr txBox="1"/>
      </xdr:nvSpPr>
      <xdr:spPr>
        <a:xfrm>
          <a:off x="20199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11447</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3B98D605-AB48-4D96-B754-F08B8A39A85B}"/>
            </a:ext>
          </a:extLst>
        </xdr:cNvPr>
        <xdr:cNvSpPr txBox="1"/>
      </xdr:nvSpPr>
      <xdr:spPr>
        <a:xfrm>
          <a:off x="19310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30E0DEB2-4A5E-4C58-9EA3-0D11A5A79062}"/>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261580F4-45CB-44E4-BB5F-8FD34D054F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A2F415F0-0283-47B7-88B7-8E196C5365A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F9CD1A-F73B-45D4-A298-C9CF0983FE7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F8202011-CAE3-4200-A0D6-99A6A21F2D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C501D64B-6135-4322-84DA-A34515AD08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CD3BA198-318B-4B67-8821-7B9E3F8084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CDB7D714-97DA-4823-B565-71CB4CC579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F8EAE910-86DD-4AD5-96FD-36DBF512C73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8E4469F4-AB43-4958-B744-77E6F41A29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49E11929-8EE2-4759-91F9-0D10651995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DAC68FF9-9CD4-4638-B418-C6399AE3A45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1EDAB4E-A59C-48F1-8CC7-A2B00BE508A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1FB54BF5-924E-4113-B3F6-C4DA77285E6B}"/>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BF51D711-0A89-49D8-B42A-1480D2E3413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56C7E027-B7DC-49FA-AC05-40AF15C080C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BF57B89B-ECCC-4210-81BF-699AB0CBD43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6F74E076-5671-451D-AF10-3B9FB5B298A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E8AAAEC5-A54E-44A5-B787-7BA647B5803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8E4CA5BD-5574-4663-87F0-825AC313099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AD742040-30E9-47C7-9A61-31D7CDA28E3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C21BE1F8-6A0F-406C-9D9F-9B638214F05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48FFC874-8F55-4D83-A359-9B5B281F445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1D12807B-62A1-4DC6-A9B4-D36A4982D96B}"/>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7AF969FF-53AA-4120-BC00-3A34153F75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4CCD6626-C1F3-4388-BDC4-6F90B01096A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a:extLst>
            <a:ext uri="{FF2B5EF4-FFF2-40B4-BE49-F238E27FC236}">
              <a16:creationId xmlns:a16="http://schemas.microsoft.com/office/drawing/2014/main" id="{17AE51A7-FFB8-48B9-AF1A-08639E6849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639" name="直線コネクタ 638">
          <a:extLst>
            <a:ext uri="{FF2B5EF4-FFF2-40B4-BE49-F238E27FC236}">
              <a16:creationId xmlns:a16="http://schemas.microsoft.com/office/drawing/2014/main" id="{03FC236E-1721-4CFA-B6E3-0342202771C0}"/>
            </a:ext>
          </a:extLst>
        </xdr:cNvPr>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40" name="【学校施設】&#10;有形固定資産減価償却率最小値テキスト">
          <a:extLst>
            <a:ext uri="{FF2B5EF4-FFF2-40B4-BE49-F238E27FC236}">
              <a16:creationId xmlns:a16="http://schemas.microsoft.com/office/drawing/2014/main" id="{1A4D4EFE-F82F-44A5-A5BB-DFDBB83666A9}"/>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41" name="直線コネクタ 640">
          <a:extLst>
            <a:ext uri="{FF2B5EF4-FFF2-40B4-BE49-F238E27FC236}">
              <a16:creationId xmlns:a16="http://schemas.microsoft.com/office/drawing/2014/main" id="{9E4078FC-2FA7-495C-B32B-F598B2EC5B5E}"/>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642" name="【学校施設】&#10;有形固定資産減価償却率最大値テキスト">
          <a:extLst>
            <a:ext uri="{FF2B5EF4-FFF2-40B4-BE49-F238E27FC236}">
              <a16:creationId xmlns:a16="http://schemas.microsoft.com/office/drawing/2014/main" id="{A0F9FD26-0A02-4827-8D3B-E796369F8C92}"/>
            </a:ext>
          </a:extLst>
        </xdr:cNvPr>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43" name="直線コネクタ 642">
          <a:extLst>
            <a:ext uri="{FF2B5EF4-FFF2-40B4-BE49-F238E27FC236}">
              <a16:creationId xmlns:a16="http://schemas.microsoft.com/office/drawing/2014/main" id="{FB7E5FD0-5345-4DB5-A4EE-42E4FBE950BC}"/>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644" name="【学校施設】&#10;有形固定資産減価償却率平均値テキスト">
          <a:extLst>
            <a:ext uri="{FF2B5EF4-FFF2-40B4-BE49-F238E27FC236}">
              <a16:creationId xmlns:a16="http://schemas.microsoft.com/office/drawing/2014/main" id="{6631406B-89FF-403C-A9FA-FA3240E1D818}"/>
            </a:ext>
          </a:extLst>
        </xdr:cNvPr>
        <xdr:cNvSpPr txBox="1"/>
      </xdr:nvSpPr>
      <xdr:spPr>
        <a:xfrm>
          <a:off x="16357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45" name="フローチャート: 判断 644">
          <a:extLst>
            <a:ext uri="{FF2B5EF4-FFF2-40B4-BE49-F238E27FC236}">
              <a16:creationId xmlns:a16="http://schemas.microsoft.com/office/drawing/2014/main" id="{DDCC4C61-562C-461A-99F4-C1BEACABE1DB}"/>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46" name="フローチャート: 判断 645">
          <a:extLst>
            <a:ext uri="{FF2B5EF4-FFF2-40B4-BE49-F238E27FC236}">
              <a16:creationId xmlns:a16="http://schemas.microsoft.com/office/drawing/2014/main" id="{64A694EA-2314-452D-8A55-F77AE1B265ED}"/>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47" name="フローチャート: 判断 646">
          <a:extLst>
            <a:ext uri="{FF2B5EF4-FFF2-40B4-BE49-F238E27FC236}">
              <a16:creationId xmlns:a16="http://schemas.microsoft.com/office/drawing/2014/main" id="{539AD53E-8F3C-4A4A-A91D-067419E42C8C}"/>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48" name="フローチャート: 判断 647">
          <a:extLst>
            <a:ext uri="{FF2B5EF4-FFF2-40B4-BE49-F238E27FC236}">
              <a16:creationId xmlns:a16="http://schemas.microsoft.com/office/drawing/2014/main" id="{3E53A9A1-2335-4C85-A92A-636527FBEECF}"/>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649" name="フローチャート: 判断 648">
          <a:extLst>
            <a:ext uri="{FF2B5EF4-FFF2-40B4-BE49-F238E27FC236}">
              <a16:creationId xmlns:a16="http://schemas.microsoft.com/office/drawing/2014/main" id="{B53CFAC7-4934-488D-822E-45310EE1257C}"/>
            </a:ext>
          </a:extLst>
        </xdr:cNvPr>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AE3D3D92-3EA6-4021-BC84-FB5CA91021E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EEDC2197-57AE-48D6-BC18-FFFE445685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C77A6F71-156D-4C65-B449-4A7060786A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18CA9F36-17E6-42B8-97D1-BA1A6374F45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7300B94A-38DD-450A-8231-2A7928B55BE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655" name="楕円 654">
          <a:extLst>
            <a:ext uri="{FF2B5EF4-FFF2-40B4-BE49-F238E27FC236}">
              <a16:creationId xmlns:a16="http://schemas.microsoft.com/office/drawing/2014/main" id="{87CC79B9-686A-4603-A57C-4C53532276F9}"/>
            </a:ext>
          </a:extLst>
        </xdr:cNvPr>
        <xdr:cNvSpPr/>
      </xdr:nvSpPr>
      <xdr:spPr>
        <a:xfrm>
          <a:off x="16268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656" name="【学校施設】&#10;有形固定資産減価償却率該当値テキスト">
          <a:extLst>
            <a:ext uri="{FF2B5EF4-FFF2-40B4-BE49-F238E27FC236}">
              <a16:creationId xmlns:a16="http://schemas.microsoft.com/office/drawing/2014/main" id="{20E1ED10-D6E9-49B4-96F1-F1EE3ECA3E9D}"/>
            </a:ext>
          </a:extLst>
        </xdr:cNvPr>
        <xdr:cNvSpPr txBox="1"/>
      </xdr:nvSpPr>
      <xdr:spPr>
        <a:xfrm>
          <a:off x="16357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48804</xdr:rowOff>
    </xdr:from>
    <xdr:to>
      <xdr:col>81</xdr:col>
      <xdr:colOff>101600</xdr:colOff>
      <xdr:row>61</xdr:row>
      <xdr:rowOff>150404</xdr:rowOff>
    </xdr:to>
    <xdr:sp macro="" textlink="">
      <xdr:nvSpPr>
        <xdr:cNvPr id="657" name="楕円 656">
          <a:extLst>
            <a:ext uri="{FF2B5EF4-FFF2-40B4-BE49-F238E27FC236}">
              <a16:creationId xmlns:a16="http://schemas.microsoft.com/office/drawing/2014/main" id="{EA3E9E04-1577-4294-A8BA-5F05673D8DF1}"/>
            </a:ext>
          </a:extLst>
        </xdr:cNvPr>
        <xdr:cNvSpPr/>
      </xdr:nvSpPr>
      <xdr:spPr>
        <a:xfrm>
          <a:off x="15430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61</xdr:row>
      <xdr:rowOff>115933</xdr:rowOff>
    </xdr:to>
    <xdr:cxnSp macro="">
      <xdr:nvCxnSpPr>
        <xdr:cNvPr id="658" name="直線コネクタ 657">
          <a:extLst>
            <a:ext uri="{FF2B5EF4-FFF2-40B4-BE49-F238E27FC236}">
              <a16:creationId xmlns:a16="http://schemas.microsoft.com/office/drawing/2014/main" id="{8A85C18B-E9C0-4620-B7A5-ADBDE90562AD}"/>
            </a:ext>
          </a:extLst>
        </xdr:cNvPr>
        <xdr:cNvCxnSpPr/>
      </xdr:nvCxnSpPr>
      <xdr:spPr>
        <a:xfrm>
          <a:off x="15481300" y="1055805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659" name="楕円 658">
          <a:extLst>
            <a:ext uri="{FF2B5EF4-FFF2-40B4-BE49-F238E27FC236}">
              <a16:creationId xmlns:a16="http://schemas.microsoft.com/office/drawing/2014/main" id="{6706D14B-A0A2-4B98-BD94-B425C685EFC9}"/>
            </a:ext>
          </a:extLst>
        </xdr:cNvPr>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99604</xdr:rowOff>
    </xdr:from>
    <xdr:to>
      <xdr:col>81</xdr:col>
      <xdr:colOff>50800</xdr:colOff>
      <xdr:row>61</xdr:row>
      <xdr:rowOff>128996</xdr:rowOff>
    </xdr:to>
    <xdr:cxnSp macro="">
      <xdr:nvCxnSpPr>
        <xdr:cNvPr id="660" name="直線コネクタ 659">
          <a:extLst>
            <a:ext uri="{FF2B5EF4-FFF2-40B4-BE49-F238E27FC236}">
              <a16:creationId xmlns:a16="http://schemas.microsoft.com/office/drawing/2014/main" id="{75180DE3-6C6C-4A29-8CDA-6C4F0079E16B}"/>
            </a:ext>
          </a:extLst>
        </xdr:cNvPr>
        <xdr:cNvCxnSpPr/>
      </xdr:nvCxnSpPr>
      <xdr:spPr>
        <a:xfrm flipV="1">
          <a:off x="14592300" y="105580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78196</xdr:rowOff>
    </xdr:from>
    <xdr:to>
      <xdr:col>72</xdr:col>
      <xdr:colOff>38100</xdr:colOff>
      <xdr:row>62</xdr:row>
      <xdr:rowOff>8346</xdr:rowOff>
    </xdr:to>
    <xdr:sp macro="" textlink="">
      <xdr:nvSpPr>
        <xdr:cNvPr id="661" name="楕円 660">
          <a:extLst>
            <a:ext uri="{FF2B5EF4-FFF2-40B4-BE49-F238E27FC236}">
              <a16:creationId xmlns:a16="http://schemas.microsoft.com/office/drawing/2014/main" id="{D5EA1350-B834-45FC-A5F9-D1B306A67574}"/>
            </a:ext>
          </a:extLst>
        </xdr:cNvPr>
        <xdr:cNvSpPr/>
      </xdr:nvSpPr>
      <xdr:spPr>
        <a:xfrm>
          <a:off x="1365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128996</xdr:rowOff>
    </xdr:from>
    <xdr:to>
      <xdr:col>76</xdr:col>
      <xdr:colOff>114300</xdr:colOff>
      <xdr:row>61</xdr:row>
      <xdr:rowOff>128996</xdr:rowOff>
    </xdr:to>
    <xdr:cxnSp macro="">
      <xdr:nvCxnSpPr>
        <xdr:cNvPr id="662" name="直線コネクタ 661">
          <a:extLst>
            <a:ext uri="{FF2B5EF4-FFF2-40B4-BE49-F238E27FC236}">
              <a16:creationId xmlns:a16="http://schemas.microsoft.com/office/drawing/2014/main" id="{162184FB-62FB-483B-8317-36608AA4D5A7}"/>
            </a:ext>
          </a:extLst>
        </xdr:cNvPr>
        <xdr:cNvCxnSpPr/>
      </xdr:nvCxnSpPr>
      <xdr:spPr>
        <a:xfrm>
          <a:off x="13703300" y="105874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94524</xdr:rowOff>
    </xdr:from>
    <xdr:to>
      <xdr:col>67</xdr:col>
      <xdr:colOff>101600</xdr:colOff>
      <xdr:row>62</xdr:row>
      <xdr:rowOff>24674</xdr:rowOff>
    </xdr:to>
    <xdr:sp macro="" textlink="">
      <xdr:nvSpPr>
        <xdr:cNvPr id="663" name="楕円 662">
          <a:extLst>
            <a:ext uri="{FF2B5EF4-FFF2-40B4-BE49-F238E27FC236}">
              <a16:creationId xmlns:a16="http://schemas.microsoft.com/office/drawing/2014/main" id="{69CE00EB-A5A8-4B4F-8B88-AFC5BE9F3A95}"/>
            </a:ext>
          </a:extLst>
        </xdr:cNvPr>
        <xdr:cNvSpPr/>
      </xdr:nvSpPr>
      <xdr:spPr>
        <a:xfrm>
          <a:off x="12763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128996</xdr:rowOff>
    </xdr:from>
    <xdr:to>
      <xdr:col>71</xdr:col>
      <xdr:colOff>177800</xdr:colOff>
      <xdr:row>61</xdr:row>
      <xdr:rowOff>145324</xdr:rowOff>
    </xdr:to>
    <xdr:cxnSp macro="">
      <xdr:nvCxnSpPr>
        <xdr:cNvPr id="664" name="直線コネクタ 663">
          <a:extLst>
            <a:ext uri="{FF2B5EF4-FFF2-40B4-BE49-F238E27FC236}">
              <a16:creationId xmlns:a16="http://schemas.microsoft.com/office/drawing/2014/main" id="{BB009756-CA2F-4FED-8344-C3771C5A138A}"/>
            </a:ext>
          </a:extLst>
        </xdr:cNvPr>
        <xdr:cNvCxnSpPr/>
      </xdr:nvCxnSpPr>
      <xdr:spPr>
        <a:xfrm flipV="1">
          <a:off x="12814300" y="105874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65" name="n_1aveValue【学校施設】&#10;有形固定資産減価償却率">
          <a:extLst>
            <a:ext uri="{FF2B5EF4-FFF2-40B4-BE49-F238E27FC236}">
              <a16:creationId xmlns:a16="http://schemas.microsoft.com/office/drawing/2014/main" id="{5BB9EFB0-888C-4FF4-B4C1-FE3EB391F8CE}"/>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666" name="n_2aveValue【学校施設】&#10;有形固定資産減価償却率">
          <a:extLst>
            <a:ext uri="{FF2B5EF4-FFF2-40B4-BE49-F238E27FC236}">
              <a16:creationId xmlns:a16="http://schemas.microsoft.com/office/drawing/2014/main" id="{E6E6F19E-2E34-47D8-B04B-1B1689198F71}"/>
            </a:ext>
          </a:extLst>
        </xdr:cNvPr>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667" name="n_3aveValue【学校施設】&#10;有形固定資産減価償却率">
          <a:extLst>
            <a:ext uri="{FF2B5EF4-FFF2-40B4-BE49-F238E27FC236}">
              <a16:creationId xmlns:a16="http://schemas.microsoft.com/office/drawing/2014/main" id="{3CC28FF7-24E9-4D69-9CFF-1F2F6BC1D425}"/>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668" name="n_4aveValue【学校施設】&#10;有形固定資産減価償却率">
          <a:extLst>
            <a:ext uri="{FF2B5EF4-FFF2-40B4-BE49-F238E27FC236}">
              <a16:creationId xmlns:a16="http://schemas.microsoft.com/office/drawing/2014/main" id="{2A0BF1C6-2057-4914-B3E1-EF9754A8D090}"/>
            </a:ext>
          </a:extLst>
        </xdr:cNvPr>
        <xdr:cNvSpPr txBox="1"/>
      </xdr:nvSpPr>
      <xdr:spPr>
        <a:xfrm>
          <a:off x="12611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141531</xdr:rowOff>
    </xdr:from>
    <xdr:ext cx="405111" cy="259045"/>
    <xdr:sp macro="" textlink="">
      <xdr:nvSpPr>
        <xdr:cNvPr id="669" name="n_1mainValue【学校施設】&#10;有形固定資産減価償却率">
          <a:extLst>
            <a:ext uri="{FF2B5EF4-FFF2-40B4-BE49-F238E27FC236}">
              <a16:creationId xmlns:a16="http://schemas.microsoft.com/office/drawing/2014/main" id="{1288D1F5-2073-4636-9A5E-164833B12BCB}"/>
            </a:ext>
          </a:extLst>
        </xdr:cNvPr>
        <xdr:cNvSpPr txBox="1"/>
      </xdr:nvSpPr>
      <xdr:spPr>
        <a:xfrm>
          <a:off x="15266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670" name="n_2mainValue【学校施設】&#10;有形固定資産減価償却率">
          <a:extLst>
            <a:ext uri="{FF2B5EF4-FFF2-40B4-BE49-F238E27FC236}">
              <a16:creationId xmlns:a16="http://schemas.microsoft.com/office/drawing/2014/main" id="{6C7BEEDE-9C77-4029-82B5-07BA3954A2E9}"/>
            </a:ext>
          </a:extLst>
        </xdr:cNvPr>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170923</xdr:rowOff>
    </xdr:from>
    <xdr:ext cx="405111" cy="259045"/>
    <xdr:sp macro="" textlink="">
      <xdr:nvSpPr>
        <xdr:cNvPr id="671" name="n_3mainValue【学校施設】&#10;有形固定資産減価償却率">
          <a:extLst>
            <a:ext uri="{FF2B5EF4-FFF2-40B4-BE49-F238E27FC236}">
              <a16:creationId xmlns:a16="http://schemas.microsoft.com/office/drawing/2014/main" id="{32393354-C290-4F74-8A21-B86220BEC912}"/>
            </a:ext>
          </a:extLst>
        </xdr:cNvPr>
        <xdr:cNvSpPr txBox="1"/>
      </xdr:nvSpPr>
      <xdr:spPr>
        <a:xfrm>
          <a:off x="13500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15801</xdr:rowOff>
    </xdr:from>
    <xdr:ext cx="405111" cy="259045"/>
    <xdr:sp macro="" textlink="">
      <xdr:nvSpPr>
        <xdr:cNvPr id="672" name="n_4mainValue【学校施設】&#10;有形固定資産減価償却率">
          <a:extLst>
            <a:ext uri="{FF2B5EF4-FFF2-40B4-BE49-F238E27FC236}">
              <a16:creationId xmlns:a16="http://schemas.microsoft.com/office/drawing/2014/main" id="{3D03578A-7B50-48F7-BEB4-F146B3720D1B}"/>
            </a:ext>
          </a:extLst>
        </xdr:cNvPr>
        <xdr:cNvSpPr txBox="1"/>
      </xdr:nvSpPr>
      <xdr:spPr>
        <a:xfrm>
          <a:off x="12611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89FD8298-C4A2-4AF7-AF50-8BD197A4D43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1CA05D09-1CD1-4908-A88F-4A064EA2667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2C6F46C6-CD5E-400C-9D0C-FB8BED942B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1B0CDC48-0725-47CD-9522-05359AF86C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E336FFA6-FAE9-4767-9946-F56E4AB051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336D879E-82A2-4846-84A3-94BDF3B818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383A28A1-A749-4497-B8CF-13CA61E421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D6A1CEBC-C2E5-4083-8265-0F01E906C5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443260C0-9601-433A-A549-1BE64971B2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59650959-06DF-4383-912F-515A3E986B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3" name="直線コネクタ 682">
          <a:extLst>
            <a:ext uri="{FF2B5EF4-FFF2-40B4-BE49-F238E27FC236}">
              <a16:creationId xmlns:a16="http://schemas.microsoft.com/office/drawing/2014/main" id="{940A6724-8AEE-4C0D-89B5-B29F80E604DF}"/>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4" name="テキスト ボックス 683">
          <a:extLst>
            <a:ext uri="{FF2B5EF4-FFF2-40B4-BE49-F238E27FC236}">
              <a16:creationId xmlns:a16="http://schemas.microsoft.com/office/drawing/2014/main" id="{20B75E42-1D3D-4F3B-9237-546A9FDA727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DB662275-867D-447D-ACAF-55FAD63DB3C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D47C982D-D583-4555-A43E-09FA58D6831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7" name="直線コネクタ 686">
          <a:extLst>
            <a:ext uri="{FF2B5EF4-FFF2-40B4-BE49-F238E27FC236}">
              <a16:creationId xmlns:a16="http://schemas.microsoft.com/office/drawing/2014/main" id="{1798A99E-1204-4371-9C33-3A7E521B0B8A}"/>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8" name="テキスト ボックス 687">
          <a:extLst>
            <a:ext uri="{FF2B5EF4-FFF2-40B4-BE49-F238E27FC236}">
              <a16:creationId xmlns:a16="http://schemas.microsoft.com/office/drawing/2014/main" id="{42DD6CE0-DA14-41CD-B7C6-015E9890C3A8}"/>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54493C07-4750-48D0-82E9-4FD0A80540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8A866A-BE47-48E8-9C4C-925A038B33B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4DC1F540-79BF-4CC5-A2B8-9E0DE7EA3F3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692" name="直線コネクタ 691">
          <a:extLst>
            <a:ext uri="{FF2B5EF4-FFF2-40B4-BE49-F238E27FC236}">
              <a16:creationId xmlns:a16="http://schemas.microsoft.com/office/drawing/2014/main" id="{3A7786AC-9B97-464D-B489-C7F9CDAD2654}"/>
            </a:ext>
          </a:extLst>
        </xdr:cNvPr>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693" name="【学校施設】&#10;一人当たり面積最小値テキスト">
          <a:extLst>
            <a:ext uri="{FF2B5EF4-FFF2-40B4-BE49-F238E27FC236}">
              <a16:creationId xmlns:a16="http://schemas.microsoft.com/office/drawing/2014/main" id="{096702D9-6292-4747-A24C-155B95064DD6}"/>
            </a:ext>
          </a:extLst>
        </xdr:cNvPr>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694" name="直線コネクタ 693">
          <a:extLst>
            <a:ext uri="{FF2B5EF4-FFF2-40B4-BE49-F238E27FC236}">
              <a16:creationId xmlns:a16="http://schemas.microsoft.com/office/drawing/2014/main" id="{F614ED46-0973-4419-AE9C-03187C2873A9}"/>
            </a:ext>
          </a:extLst>
        </xdr:cNvPr>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695" name="【学校施設】&#10;一人当たり面積最大値テキスト">
          <a:extLst>
            <a:ext uri="{FF2B5EF4-FFF2-40B4-BE49-F238E27FC236}">
              <a16:creationId xmlns:a16="http://schemas.microsoft.com/office/drawing/2014/main" id="{218E9B64-490D-470F-9D15-3CC5FBCE833C}"/>
            </a:ext>
          </a:extLst>
        </xdr:cNvPr>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696" name="直線コネクタ 695">
          <a:extLst>
            <a:ext uri="{FF2B5EF4-FFF2-40B4-BE49-F238E27FC236}">
              <a16:creationId xmlns:a16="http://schemas.microsoft.com/office/drawing/2014/main" id="{2062EF09-3DAC-4F5A-963A-A1E99EA60ACE}"/>
            </a:ext>
          </a:extLst>
        </xdr:cNvPr>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697" name="【学校施設】&#10;一人当たり面積平均値テキスト">
          <a:extLst>
            <a:ext uri="{FF2B5EF4-FFF2-40B4-BE49-F238E27FC236}">
              <a16:creationId xmlns:a16="http://schemas.microsoft.com/office/drawing/2014/main" id="{6F967938-CB42-46D0-9394-BFB2FFDDF8CC}"/>
            </a:ext>
          </a:extLst>
        </xdr:cNvPr>
        <xdr:cNvSpPr txBox="1"/>
      </xdr:nvSpPr>
      <xdr:spPr>
        <a:xfrm>
          <a:off x="22199600" y="995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98" name="フローチャート: 判断 697">
          <a:extLst>
            <a:ext uri="{FF2B5EF4-FFF2-40B4-BE49-F238E27FC236}">
              <a16:creationId xmlns:a16="http://schemas.microsoft.com/office/drawing/2014/main" id="{EBE9E59D-535B-4593-9FF3-113AA84C2629}"/>
            </a:ext>
          </a:extLst>
        </xdr:cNvPr>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99" name="フローチャート: 判断 698">
          <a:extLst>
            <a:ext uri="{FF2B5EF4-FFF2-40B4-BE49-F238E27FC236}">
              <a16:creationId xmlns:a16="http://schemas.microsoft.com/office/drawing/2014/main" id="{4B703210-DAE3-4299-A74B-076AE9C20A0D}"/>
            </a:ext>
          </a:extLst>
        </xdr:cNvPr>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700" name="フローチャート: 判断 699">
          <a:extLst>
            <a:ext uri="{FF2B5EF4-FFF2-40B4-BE49-F238E27FC236}">
              <a16:creationId xmlns:a16="http://schemas.microsoft.com/office/drawing/2014/main" id="{C0E9AC39-E0EB-4E88-8A45-D649C2E3992A}"/>
            </a:ext>
          </a:extLst>
        </xdr:cNvPr>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701" name="フローチャート: 判断 700">
          <a:extLst>
            <a:ext uri="{FF2B5EF4-FFF2-40B4-BE49-F238E27FC236}">
              <a16:creationId xmlns:a16="http://schemas.microsoft.com/office/drawing/2014/main" id="{036D503C-D075-4A93-9A36-86F5E0252858}"/>
            </a:ext>
          </a:extLst>
        </xdr:cNvPr>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702" name="フローチャート: 判断 701">
          <a:extLst>
            <a:ext uri="{FF2B5EF4-FFF2-40B4-BE49-F238E27FC236}">
              <a16:creationId xmlns:a16="http://schemas.microsoft.com/office/drawing/2014/main" id="{EEF14A94-5E7C-402C-A594-1EE295C001FA}"/>
            </a:ext>
          </a:extLst>
        </xdr:cNvPr>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534F4D6-52EF-4811-B9F4-715F8FE223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F5CBA069-D4CD-4535-BE83-7B476F2FF7A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71659A7-0856-475C-B33D-81480F33F8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DDC9A0FA-1786-48A0-BF5F-EDD8AF9901B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D045E3A-5F8D-43D3-8E45-856BBF55B27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92075</xdr:rowOff>
    </xdr:from>
    <xdr:to>
      <xdr:col>116</xdr:col>
      <xdr:colOff>114300</xdr:colOff>
      <xdr:row>58</xdr:row>
      <xdr:rowOff>22225</xdr:rowOff>
    </xdr:to>
    <xdr:sp macro="" textlink="">
      <xdr:nvSpPr>
        <xdr:cNvPr id="708" name="楕円 707">
          <a:extLst>
            <a:ext uri="{FF2B5EF4-FFF2-40B4-BE49-F238E27FC236}">
              <a16:creationId xmlns:a16="http://schemas.microsoft.com/office/drawing/2014/main" id="{16EB106B-4108-4318-AB89-D612F172F7C5}"/>
            </a:ext>
          </a:extLst>
        </xdr:cNvPr>
        <xdr:cNvSpPr/>
      </xdr:nvSpPr>
      <xdr:spPr>
        <a:xfrm>
          <a:off x="22110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114952</xdr:rowOff>
    </xdr:from>
    <xdr:ext cx="469744" cy="259045"/>
    <xdr:sp macro="" textlink="">
      <xdr:nvSpPr>
        <xdr:cNvPr id="709" name="【学校施設】&#10;一人当たり面積該当値テキスト">
          <a:extLst>
            <a:ext uri="{FF2B5EF4-FFF2-40B4-BE49-F238E27FC236}">
              <a16:creationId xmlns:a16="http://schemas.microsoft.com/office/drawing/2014/main" id="{8EB301EC-313F-48A2-BBDD-7BFAB6DD39DC}"/>
            </a:ext>
          </a:extLst>
        </xdr:cNvPr>
        <xdr:cNvSpPr txBox="1"/>
      </xdr:nvSpPr>
      <xdr:spPr>
        <a:xfrm>
          <a:off x="22199600" y="971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96647</xdr:rowOff>
    </xdr:from>
    <xdr:to>
      <xdr:col>112</xdr:col>
      <xdr:colOff>38100</xdr:colOff>
      <xdr:row>58</xdr:row>
      <xdr:rowOff>26797</xdr:rowOff>
    </xdr:to>
    <xdr:sp macro="" textlink="">
      <xdr:nvSpPr>
        <xdr:cNvPr id="710" name="楕円 709">
          <a:extLst>
            <a:ext uri="{FF2B5EF4-FFF2-40B4-BE49-F238E27FC236}">
              <a16:creationId xmlns:a16="http://schemas.microsoft.com/office/drawing/2014/main" id="{E9448748-2756-4172-BE43-DAD78EB41B1A}"/>
            </a:ext>
          </a:extLst>
        </xdr:cNvPr>
        <xdr:cNvSpPr/>
      </xdr:nvSpPr>
      <xdr:spPr>
        <a:xfrm>
          <a:off x="21272500" y="98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142875</xdr:rowOff>
    </xdr:from>
    <xdr:to>
      <xdr:col>116</xdr:col>
      <xdr:colOff>63500</xdr:colOff>
      <xdr:row>57</xdr:row>
      <xdr:rowOff>147447</xdr:rowOff>
    </xdr:to>
    <xdr:cxnSp macro="">
      <xdr:nvCxnSpPr>
        <xdr:cNvPr id="711" name="直線コネクタ 710">
          <a:extLst>
            <a:ext uri="{FF2B5EF4-FFF2-40B4-BE49-F238E27FC236}">
              <a16:creationId xmlns:a16="http://schemas.microsoft.com/office/drawing/2014/main" id="{DD0A1E89-A73F-4CF2-A300-203DE7F497A7}"/>
            </a:ext>
          </a:extLst>
        </xdr:cNvPr>
        <xdr:cNvCxnSpPr/>
      </xdr:nvCxnSpPr>
      <xdr:spPr>
        <a:xfrm flipV="1">
          <a:off x="21323300" y="991552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102933</xdr:rowOff>
    </xdr:from>
    <xdr:to>
      <xdr:col>107</xdr:col>
      <xdr:colOff>101600</xdr:colOff>
      <xdr:row>58</xdr:row>
      <xdr:rowOff>33083</xdr:rowOff>
    </xdr:to>
    <xdr:sp macro="" textlink="">
      <xdr:nvSpPr>
        <xdr:cNvPr id="712" name="楕円 711">
          <a:extLst>
            <a:ext uri="{FF2B5EF4-FFF2-40B4-BE49-F238E27FC236}">
              <a16:creationId xmlns:a16="http://schemas.microsoft.com/office/drawing/2014/main" id="{CDFDD195-2607-4A1C-96F2-8B5F4E9FA07F}"/>
            </a:ext>
          </a:extLst>
        </xdr:cNvPr>
        <xdr:cNvSpPr/>
      </xdr:nvSpPr>
      <xdr:spPr>
        <a:xfrm>
          <a:off x="20383500" y="98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147447</xdr:rowOff>
    </xdr:from>
    <xdr:to>
      <xdr:col>111</xdr:col>
      <xdr:colOff>177800</xdr:colOff>
      <xdr:row>57</xdr:row>
      <xdr:rowOff>153733</xdr:rowOff>
    </xdr:to>
    <xdr:cxnSp macro="">
      <xdr:nvCxnSpPr>
        <xdr:cNvPr id="713" name="直線コネクタ 712">
          <a:extLst>
            <a:ext uri="{FF2B5EF4-FFF2-40B4-BE49-F238E27FC236}">
              <a16:creationId xmlns:a16="http://schemas.microsoft.com/office/drawing/2014/main" id="{89190A60-C3B3-4B4C-B289-F0E5D8DD0461}"/>
            </a:ext>
          </a:extLst>
        </xdr:cNvPr>
        <xdr:cNvCxnSpPr/>
      </xdr:nvCxnSpPr>
      <xdr:spPr>
        <a:xfrm flipV="1">
          <a:off x="20434300" y="9920097"/>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114935</xdr:rowOff>
    </xdr:from>
    <xdr:to>
      <xdr:col>102</xdr:col>
      <xdr:colOff>165100</xdr:colOff>
      <xdr:row>58</xdr:row>
      <xdr:rowOff>45085</xdr:rowOff>
    </xdr:to>
    <xdr:sp macro="" textlink="">
      <xdr:nvSpPr>
        <xdr:cNvPr id="714" name="楕円 713">
          <a:extLst>
            <a:ext uri="{FF2B5EF4-FFF2-40B4-BE49-F238E27FC236}">
              <a16:creationId xmlns:a16="http://schemas.microsoft.com/office/drawing/2014/main" id="{9216B616-4825-4E7F-9A2D-06BF23019E99}"/>
            </a:ext>
          </a:extLst>
        </xdr:cNvPr>
        <xdr:cNvSpPr/>
      </xdr:nvSpPr>
      <xdr:spPr>
        <a:xfrm>
          <a:off x="19494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153733</xdr:rowOff>
    </xdr:from>
    <xdr:to>
      <xdr:col>107</xdr:col>
      <xdr:colOff>50800</xdr:colOff>
      <xdr:row>57</xdr:row>
      <xdr:rowOff>165735</xdr:rowOff>
    </xdr:to>
    <xdr:cxnSp macro="">
      <xdr:nvCxnSpPr>
        <xdr:cNvPr id="715" name="直線コネクタ 714">
          <a:extLst>
            <a:ext uri="{FF2B5EF4-FFF2-40B4-BE49-F238E27FC236}">
              <a16:creationId xmlns:a16="http://schemas.microsoft.com/office/drawing/2014/main" id="{90944917-76B1-4D0E-950C-93FAD828D63D}"/>
            </a:ext>
          </a:extLst>
        </xdr:cNvPr>
        <xdr:cNvCxnSpPr/>
      </xdr:nvCxnSpPr>
      <xdr:spPr>
        <a:xfrm flipV="1">
          <a:off x="19545300" y="9926383"/>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120650</xdr:rowOff>
    </xdr:from>
    <xdr:to>
      <xdr:col>98</xdr:col>
      <xdr:colOff>38100</xdr:colOff>
      <xdr:row>58</xdr:row>
      <xdr:rowOff>50800</xdr:rowOff>
    </xdr:to>
    <xdr:sp macro="" textlink="">
      <xdr:nvSpPr>
        <xdr:cNvPr id="716" name="楕円 715">
          <a:extLst>
            <a:ext uri="{FF2B5EF4-FFF2-40B4-BE49-F238E27FC236}">
              <a16:creationId xmlns:a16="http://schemas.microsoft.com/office/drawing/2014/main" id="{CB359BA6-FF42-410D-8541-9183A7200ED8}"/>
            </a:ext>
          </a:extLst>
        </xdr:cNvPr>
        <xdr:cNvSpPr/>
      </xdr:nvSpPr>
      <xdr:spPr>
        <a:xfrm>
          <a:off x="18605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165735</xdr:rowOff>
    </xdr:from>
    <xdr:to>
      <xdr:col>102</xdr:col>
      <xdr:colOff>114300</xdr:colOff>
      <xdr:row>58</xdr:row>
      <xdr:rowOff>0</xdr:rowOff>
    </xdr:to>
    <xdr:cxnSp macro="">
      <xdr:nvCxnSpPr>
        <xdr:cNvPr id="717" name="直線コネクタ 716">
          <a:extLst>
            <a:ext uri="{FF2B5EF4-FFF2-40B4-BE49-F238E27FC236}">
              <a16:creationId xmlns:a16="http://schemas.microsoft.com/office/drawing/2014/main" id="{47C1EADD-9683-40FA-88F6-8D99BAD13610}"/>
            </a:ext>
          </a:extLst>
        </xdr:cNvPr>
        <xdr:cNvCxnSpPr/>
      </xdr:nvCxnSpPr>
      <xdr:spPr>
        <a:xfrm flipV="1">
          <a:off x="18656300" y="99383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125366</xdr:rowOff>
    </xdr:from>
    <xdr:ext cx="469744" cy="259045"/>
    <xdr:sp macro="" textlink="">
      <xdr:nvSpPr>
        <xdr:cNvPr id="718" name="n_1aveValue【学校施設】&#10;一人当たり面積">
          <a:extLst>
            <a:ext uri="{FF2B5EF4-FFF2-40B4-BE49-F238E27FC236}">
              <a16:creationId xmlns:a16="http://schemas.microsoft.com/office/drawing/2014/main" id="{83D4F22F-AFEC-4022-9D50-73B3D05D8CE2}"/>
            </a:ext>
          </a:extLst>
        </xdr:cNvPr>
        <xdr:cNvSpPr txBox="1"/>
      </xdr:nvSpPr>
      <xdr:spPr>
        <a:xfrm>
          <a:off x="21075727" y="1006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130509</xdr:rowOff>
    </xdr:from>
    <xdr:ext cx="469744" cy="259045"/>
    <xdr:sp macro="" textlink="">
      <xdr:nvSpPr>
        <xdr:cNvPr id="719" name="n_2aveValue【学校施設】&#10;一人当たり面積">
          <a:extLst>
            <a:ext uri="{FF2B5EF4-FFF2-40B4-BE49-F238E27FC236}">
              <a16:creationId xmlns:a16="http://schemas.microsoft.com/office/drawing/2014/main" id="{6C352692-08F3-4DC4-AEF1-A30A4BA262CA}"/>
            </a:ext>
          </a:extLst>
        </xdr:cNvPr>
        <xdr:cNvSpPr txBox="1"/>
      </xdr:nvSpPr>
      <xdr:spPr>
        <a:xfrm>
          <a:off x="20199427" y="100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141368</xdr:rowOff>
    </xdr:from>
    <xdr:ext cx="469744" cy="259045"/>
    <xdr:sp macro="" textlink="">
      <xdr:nvSpPr>
        <xdr:cNvPr id="720" name="n_3aveValue【学校施設】&#10;一人当たり面積">
          <a:extLst>
            <a:ext uri="{FF2B5EF4-FFF2-40B4-BE49-F238E27FC236}">
              <a16:creationId xmlns:a16="http://schemas.microsoft.com/office/drawing/2014/main" id="{329F5847-8296-4076-B7DB-9FD8170ED9CD}"/>
            </a:ext>
          </a:extLst>
        </xdr:cNvPr>
        <xdr:cNvSpPr txBox="1"/>
      </xdr:nvSpPr>
      <xdr:spPr>
        <a:xfrm>
          <a:off x="19310427" y="100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145369</xdr:rowOff>
    </xdr:from>
    <xdr:ext cx="469744" cy="259045"/>
    <xdr:sp macro="" textlink="">
      <xdr:nvSpPr>
        <xdr:cNvPr id="721" name="n_4aveValue【学校施設】&#10;一人当たり面積">
          <a:extLst>
            <a:ext uri="{FF2B5EF4-FFF2-40B4-BE49-F238E27FC236}">
              <a16:creationId xmlns:a16="http://schemas.microsoft.com/office/drawing/2014/main" id="{A334B685-F769-4ED9-8520-F13E75B8797F}"/>
            </a:ext>
          </a:extLst>
        </xdr:cNvPr>
        <xdr:cNvSpPr txBox="1"/>
      </xdr:nvSpPr>
      <xdr:spPr>
        <a:xfrm>
          <a:off x="18421427" y="1008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43324</xdr:rowOff>
    </xdr:from>
    <xdr:ext cx="469744" cy="259045"/>
    <xdr:sp macro="" textlink="">
      <xdr:nvSpPr>
        <xdr:cNvPr id="722" name="n_1mainValue【学校施設】&#10;一人当たり面積">
          <a:extLst>
            <a:ext uri="{FF2B5EF4-FFF2-40B4-BE49-F238E27FC236}">
              <a16:creationId xmlns:a16="http://schemas.microsoft.com/office/drawing/2014/main" id="{D09476DC-3751-4E7D-BA73-F979646D966B}"/>
            </a:ext>
          </a:extLst>
        </xdr:cNvPr>
        <xdr:cNvSpPr txBox="1"/>
      </xdr:nvSpPr>
      <xdr:spPr>
        <a:xfrm>
          <a:off x="21075727" y="964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49610</xdr:rowOff>
    </xdr:from>
    <xdr:ext cx="469744" cy="259045"/>
    <xdr:sp macro="" textlink="">
      <xdr:nvSpPr>
        <xdr:cNvPr id="723" name="n_2mainValue【学校施設】&#10;一人当たり面積">
          <a:extLst>
            <a:ext uri="{FF2B5EF4-FFF2-40B4-BE49-F238E27FC236}">
              <a16:creationId xmlns:a16="http://schemas.microsoft.com/office/drawing/2014/main" id="{3038B886-178E-4348-88AE-7D0D55C46D99}"/>
            </a:ext>
          </a:extLst>
        </xdr:cNvPr>
        <xdr:cNvSpPr txBox="1"/>
      </xdr:nvSpPr>
      <xdr:spPr>
        <a:xfrm>
          <a:off x="20199427" y="965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61612</xdr:rowOff>
    </xdr:from>
    <xdr:ext cx="469744" cy="259045"/>
    <xdr:sp macro="" textlink="">
      <xdr:nvSpPr>
        <xdr:cNvPr id="724" name="n_3mainValue【学校施設】&#10;一人当たり面積">
          <a:extLst>
            <a:ext uri="{FF2B5EF4-FFF2-40B4-BE49-F238E27FC236}">
              <a16:creationId xmlns:a16="http://schemas.microsoft.com/office/drawing/2014/main" id="{3DEAACBE-9D6A-49F4-9DA6-2F427784C40F}"/>
            </a:ext>
          </a:extLst>
        </xdr:cNvPr>
        <xdr:cNvSpPr txBox="1"/>
      </xdr:nvSpPr>
      <xdr:spPr>
        <a:xfrm>
          <a:off x="19310427" y="96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67327</xdr:rowOff>
    </xdr:from>
    <xdr:ext cx="469744" cy="259045"/>
    <xdr:sp macro="" textlink="">
      <xdr:nvSpPr>
        <xdr:cNvPr id="725" name="n_4mainValue【学校施設】&#10;一人当たり面積">
          <a:extLst>
            <a:ext uri="{FF2B5EF4-FFF2-40B4-BE49-F238E27FC236}">
              <a16:creationId xmlns:a16="http://schemas.microsoft.com/office/drawing/2014/main" id="{C7E87225-9C65-4077-8645-F3C958079A2E}"/>
            </a:ext>
          </a:extLst>
        </xdr:cNvPr>
        <xdr:cNvSpPr txBox="1"/>
      </xdr:nvSpPr>
      <xdr:spPr>
        <a:xfrm>
          <a:off x="18421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27DB3129-5BA8-4AEF-9136-55C34F87BD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338819CC-7E70-49D3-8067-001FBC6301B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63E349F4-C695-4C7D-BD03-8CE120BE555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22ABF26E-470E-4FEF-8AC8-093EECBF72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F6A650A4-DB20-4617-9317-7F3485835A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948AFF28-CFAE-49F3-A99F-0823E21752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91AF4636-1403-4D96-8A3C-C8CC161066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44DEAF53-394D-487E-A729-EDA03553768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D18A8BAE-6C1D-4AD4-9B36-3574D483E13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565A495D-730D-4AA3-9196-1AA678CAB07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3631C656-78A4-453E-ABCE-B6D8335F476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CECDAFBD-5A01-42DE-B51E-3166536A3ED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91564C3-A5FB-46BA-9DEB-BB270B8CF7E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70D7FCF-9356-4423-84F8-28F01C0EC1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A26E9154-AB80-4DAA-BE7D-0AFA6A1C69D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87755772-5CA2-489E-B506-04866D81825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9DE80135-124A-49D1-A7F0-857EE676A0A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3D3042A3-2408-4FB0-A7C6-D695F3DE8DD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54F9560-1F24-46E9-B1DB-CC7F84247DF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C6A91DDF-FB99-4E12-B135-C6D5B95061A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D1479985-95E0-4F83-82D9-193CD5C7E9F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4E7CC67B-E5C7-4A6C-B3AA-F3A66AAC286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7230762-D701-4DA3-9AFB-EAA6BC6A038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32E5944A-A16A-4C76-B5D4-46A6FB95733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児童館】&#10;有形固定資産減価償却率最小値テキスト">
          <a:extLst>
            <a:ext uri="{FF2B5EF4-FFF2-40B4-BE49-F238E27FC236}">
              <a16:creationId xmlns:a16="http://schemas.microsoft.com/office/drawing/2014/main" id="{60BFD8DC-BA02-4379-B2C6-9A1272DD083B}"/>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0C37BEEA-7ADC-4FAB-9832-B4F869248E86}"/>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児童館】&#10;有形固定資産減価償却率最大値テキスト">
          <a:extLst>
            <a:ext uri="{FF2B5EF4-FFF2-40B4-BE49-F238E27FC236}">
              <a16:creationId xmlns:a16="http://schemas.microsoft.com/office/drawing/2014/main" id="{A69863D3-E9FD-4979-AA73-690A154551D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077FCF74-9380-456E-9FE9-6E6F39C82B1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754" name="【児童館】&#10;有形固定資産減価償却率平均値テキスト">
          <a:extLst>
            <a:ext uri="{FF2B5EF4-FFF2-40B4-BE49-F238E27FC236}">
              <a16:creationId xmlns:a16="http://schemas.microsoft.com/office/drawing/2014/main" id="{5AEC8DA7-9D6C-4D54-943C-AC4688DA5D5B}"/>
            </a:ext>
          </a:extLst>
        </xdr:cNvPr>
        <xdr:cNvSpPr txBox="1"/>
      </xdr:nvSpPr>
      <xdr:spPr>
        <a:xfrm>
          <a:off x="16357600" y="1371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755" name="フローチャート: 判断 754">
          <a:extLst>
            <a:ext uri="{FF2B5EF4-FFF2-40B4-BE49-F238E27FC236}">
              <a16:creationId xmlns:a16="http://schemas.microsoft.com/office/drawing/2014/main" id="{08ED7887-A68D-497D-BC01-24FD7FA1E069}"/>
            </a:ext>
          </a:extLst>
        </xdr:cNvPr>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756" name="フローチャート: 判断 755">
          <a:extLst>
            <a:ext uri="{FF2B5EF4-FFF2-40B4-BE49-F238E27FC236}">
              <a16:creationId xmlns:a16="http://schemas.microsoft.com/office/drawing/2014/main" id="{5BB935C1-5288-4111-975D-7581DF8B0374}"/>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757" name="フローチャート: 判断 756">
          <a:extLst>
            <a:ext uri="{FF2B5EF4-FFF2-40B4-BE49-F238E27FC236}">
              <a16:creationId xmlns:a16="http://schemas.microsoft.com/office/drawing/2014/main" id="{112FB3BB-2207-44B2-86DF-5A57CDEA90A4}"/>
            </a:ext>
          </a:extLst>
        </xdr:cNvPr>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758" name="フローチャート: 判断 757">
          <a:extLst>
            <a:ext uri="{FF2B5EF4-FFF2-40B4-BE49-F238E27FC236}">
              <a16:creationId xmlns:a16="http://schemas.microsoft.com/office/drawing/2014/main" id="{E1650397-E68F-4865-A271-45DA19C14F0A}"/>
            </a:ext>
          </a:extLst>
        </xdr:cNvPr>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759" name="フローチャート: 判断 758">
          <a:extLst>
            <a:ext uri="{FF2B5EF4-FFF2-40B4-BE49-F238E27FC236}">
              <a16:creationId xmlns:a16="http://schemas.microsoft.com/office/drawing/2014/main" id="{4F1A3425-D13E-4DE5-990F-7740B05068BF}"/>
            </a:ext>
          </a:extLst>
        </xdr:cNvPr>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1D955AB7-157B-4022-BBF3-5C12C33EB50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FB1D445-F414-441B-8F59-20F46FAA66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57B18746-D819-4F1D-BE3B-1EB73127381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5519786C-743A-4D02-A23D-30AD5AE4CA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82383A8C-AF26-48E0-A0A6-14AF70D89DB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19050</xdr:rowOff>
    </xdr:from>
    <xdr:to>
      <xdr:col>85</xdr:col>
      <xdr:colOff>177800</xdr:colOff>
      <xdr:row>83</xdr:row>
      <xdr:rowOff>120650</xdr:rowOff>
    </xdr:to>
    <xdr:sp macro="" textlink="">
      <xdr:nvSpPr>
        <xdr:cNvPr id="765" name="楕円 764">
          <a:extLst>
            <a:ext uri="{FF2B5EF4-FFF2-40B4-BE49-F238E27FC236}">
              <a16:creationId xmlns:a16="http://schemas.microsoft.com/office/drawing/2014/main" id="{ADE22511-5D7C-4B8B-B065-914A5C7405DF}"/>
            </a:ext>
          </a:extLst>
        </xdr:cNvPr>
        <xdr:cNvSpPr/>
      </xdr:nvSpPr>
      <xdr:spPr>
        <a:xfrm>
          <a:off x="16268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168927</xdr:rowOff>
    </xdr:from>
    <xdr:ext cx="405111" cy="259045"/>
    <xdr:sp macro="" textlink="">
      <xdr:nvSpPr>
        <xdr:cNvPr id="766" name="【児童館】&#10;有形固定資産減価償却率該当値テキスト">
          <a:extLst>
            <a:ext uri="{FF2B5EF4-FFF2-40B4-BE49-F238E27FC236}">
              <a16:creationId xmlns:a16="http://schemas.microsoft.com/office/drawing/2014/main" id="{70C1B59B-A706-40D7-87F5-36ADF53A38AE}"/>
            </a:ext>
          </a:extLst>
        </xdr:cNvPr>
        <xdr:cNvSpPr txBox="1"/>
      </xdr:nvSpPr>
      <xdr:spPr>
        <a:xfrm>
          <a:off x="16357600" y="1422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64770</xdr:rowOff>
    </xdr:from>
    <xdr:to>
      <xdr:col>81</xdr:col>
      <xdr:colOff>101600</xdr:colOff>
      <xdr:row>82</xdr:row>
      <xdr:rowOff>166370</xdr:rowOff>
    </xdr:to>
    <xdr:sp macro="" textlink="">
      <xdr:nvSpPr>
        <xdr:cNvPr id="767" name="楕円 766">
          <a:extLst>
            <a:ext uri="{FF2B5EF4-FFF2-40B4-BE49-F238E27FC236}">
              <a16:creationId xmlns:a16="http://schemas.microsoft.com/office/drawing/2014/main" id="{14C0C454-37BE-4EA8-8DAF-C24B88A16888}"/>
            </a:ext>
          </a:extLst>
        </xdr:cNvPr>
        <xdr:cNvSpPr/>
      </xdr:nvSpPr>
      <xdr:spPr>
        <a:xfrm>
          <a:off x="15430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115570</xdr:rowOff>
    </xdr:from>
    <xdr:to>
      <xdr:col>85</xdr:col>
      <xdr:colOff>127000</xdr:colOff>
      <xdr:row>83</xdr:row>
      <xdr:rowOff>69850</xdr:rowOff>
    </xdr:to>
    <xdr:cxnSp macro="">
      <xdr:nvCxnSpPr>
        <xdr:cNvPr id="768" name="直線コネクタ 767">
          <a:extLst>
            <a:ext uri="{FF2B5EF4-FFF2-40B4-BE49-F238E27FC236}">
              <a16:creationId xmlns:a16="http://schemas.microsoft.com/office/drawing/2014/main" id="{078945B3-93F2-4316-9B28-DE7BDBB854FA}"/>
            </a:ext>
          </a:extLst>
        </xdr:cNvPr>
        <xdr:cNvCxnSpPr/>
      </xdr:nvCxnSpPr>
      <xdr:spPr>
        <a:xfrm>
          <a:off x="15481300" y="1417447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27939</xdr:rowOff>
    </xdr:from>
    <xdr:to>
      <xdr:col>76</xdr:col>
      <xdr:colOff>165100</xdr:colOff>
      <xdr:row>82</xdr:row>
      <xdr:rowOff>129539</xdr:rowOff>
    </xdr:to>
    <xdr:sp macro="" textlink="">
      <xdr:nvSpPr>
        <xdr:cNvPr id="769" name="楕円 768">
          <a:extLst>
            <a:ext uri="{FF2B5EF4-FFF2-40B4-BE49-F238E27FC236}">
              <a16:creationId xmlns:a16="http://schemas.microsoft.com/office/drawing/2014/main" id="{94A2AE7B-1EDC-4007-B983-6C3B5B416A39}"/>
            </a:ext>
          </a:extLst>
        </xdr:cNvPr>
        <xdr:cNvSpPr/>
      </xdr:nvSpPr>
      <xdr:spPr>
        <a:xfrm>
          <a:off x="14541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78739</xdr:rowOff>
    </xdr:from>
    <xdr:to>
      <xdr:col>81</xdr:col>
      <xdr:colOff>50800</xdr:colOff>
      <xdr:row>82</xdr:row>
      <xdr:rowOff>115570</xdr:rowOff>
    </xdr:to>
    <xdr:cxnSp macro="">
      <xdr:nvCxnSpPr>
        <xdr:cNvPr id="770" name="直線コネクタ 769">
          <a:extLst>
            <a:ext uri="{FF2B5EF4-FFF2-40B4-BE49-F238E27FC236}">
              <a16:creationId xmlns:a16="http://schemas.microsoft.com/office/drawing/2014/main" id="{74C9291B-C658-4E48-ACF6-4DD24FA427A8}"/>
            </a:ext>
          </a:extLst>
        </xdr:cNvPr>
        <xdr:cNvCxnSpPr/>
      </xdr:nvCxnSpPr>
      <xdr:spPr>
        <a:xfrm>
          <a:off x="14592300" y="14137639"/>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74930</xdr:rowOff>
    </xdr:from>
    <xdr:to>
      <xdr:col>72</xdr:col>
      <xdr:colOff>38100</xdr:colOff>
      <xdr:row>82</xdr:row>
      <xdr:rowOff>5080</xdr:rowOff>
    </xdr:to>
    <xdr:sp macro="" textlink="">
      <xdr:nvSpPr>
        <xdr:cNvPr id="771" name="楕円 770">
          <a:extLst>
            <a:ext uri="{FF2B5EF4-FFF2-40B4-BE49-F238E27FC236}">
              <a16:creationId xmlns:a16="http://schemas.microsoft.com/office/drawing/2014/main" id="{C9F315B6-A798-4A15-8C89-F8CB0A729310}"/>
            </a:ext>
          </a:extLst>
        </xdr:cNvPr>
        <xdr:cNvSpPr/>
      </xdr:nvSpPr>
      <xdr:spPr>
        <a:xfrm>
          <a:off x="1365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125730</xdr:rowOff>
    </xdr:from>
    <xdr:to>
      <xdr:col>76</xdr:col>
      <xdr:colOff>114300</xdr:colOff>
      <xdr:row>82</xdr:row>
      <xdr:rowOff>78739</xdr:rowOff>
    </xdr:to>
    <xdr:cxnSp macro="">
      <xdr:nvCxnSpPr>
        <xdr:cNvPr id="772" name="直線コネクタ 771">
          <a:extLst>
            <a:ext uri="{FF2B5EF4-FFF2-40B4-BE49-F238E27FC236}">
              <a16:creationId xmlns:a16="http://schemas.microsoft.com/office/drawing/2014/main" id="{B9F43CDE-0503-423B-B458-A2D0C9BB0FC0}"/>
            </a:ext>
          </a:extLst>
        </xdr:cNvPr>
        <xdr:cNvCxnSpPr/>
      </xdr:nvCxnSpPr>
      <xdr:spPr>
        <a:xfrm>
          <a:off x="13703300" y="14013180"/>
          <a:ext cx="889000" cy="1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7620</xdr:rowOff>
    </xdr:from>
    <xdr:to>
      <xdr:col>67</xdr:col>
      <xdr:colOff>101600</xdr:colOff>
      <xdr:row>82</xdr:row>
      <xdr:rowOff>109220</xdr:rowOff>
    </xdr:to>
    <xdr:sp macro="" textlink="">
      <xdr:nvSpPr>
        <xdr:cNvPr id="773" name="楕円 772">
          <a:extLst>
            <a:ext uri="{FF2B5EF4-FFF2-40B4-BE49-F238E27FC236}">
              <a16:creationId xmlns:a16="http://schemas.microsoft.com/office/drawing/2014/main" id="{802681A3-6D07-48A7-8AC4-0ACDDE5C87F4}"/>
            </a:ext>
          </a:extLst>
        </xdr:cNvPr>
        <xdr:cNvSpPr/>
      </xdr:nvSpPr>
      <xdr:spPr>
        <a:xfrm>
          <a:off x="127635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125730</xdr:rowOff>
    </xdr:from>
    <xdr:to>
      <xdr:col>71</xdr:col>
      <xdr:colOff>177800</xdr:colOff>
      <xdr:row>82</xdr:row>
      <xdr:rowOff>58420</xdr:rowOff>
    </xdr:to>
    <xdr:cxnSp macro="">
      <xdr:nvCxnSpPr>
        <xdr:cNvPr id="774" name="直線コネクタ 773">
          <a:extLst>
            <a:ext uri="{FF2B5EF4-FFF2-40B4-BE49-F238E27FC236}">
              <a16:creationId xmlns:a16="http://schemas.microsoft.com/office/drawing/2014/main" id="{8C7E5C5B-F2A1-4C23-9896-84BD6BE725CD}"/>
            </a:ext>
          </a:extLst>
        </xdr:cNvPr>
        <xdr:cNvCxnSpPr/>
      </xdr:nvCxnSpPr>
      <xdr:spPr>
        <a:xfrm flipV="1">
          <a:off x="12814300" y="1401318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775" name="n_1aveValue【児童館】&#10;有形固定資産減価償却率">
          <a:extLst>
            <a:ext uri="{FF2B5EF4-FFF2-40B4-BE49-F238E27FC236}">
              <a16:creationId xmlns:a16="http://schemas.microsoft.com/office/drawing/2014/main" id="{559CF8A1-1AF2-4CB8-B6E1-598D6507C2C7}"/>
            </a:ext>
          </a:extLst>
        </xdr:cNvPr>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776" name="n_2aveValue【児童館】&#10;有形固定資産減価償却率">
          <a:extLst>
            <a:ext uri="{FF2B5EF4-FFF2-40B4-BE49-F238E27FC236}">
              <a16:creationId xmlns:a16="http://schemas.microsoft.com/office/drawing/2014/main" id="{7F1F8A9D-BEA1-471C-9452-0C36F5096C52}"/>
            </a:ext>
          </a:extLst>
        </xdr:cNvPr>
        <xdr:cNvSpPr txBox="1"/>
      </xdr:nvSpPr>
      <xdr:spPr>
        <a:xfrm>
          <a:off x="14389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777" name="n_3aveValue【児童館】&#10;有形固定資産減価償却率">
          <a:extLst>
            <a:ext uri="{FF2B5EF4-FFF2-40B4-BE49-F238E27FC236}">
              <a16:creationId xmlns:a16="http://schemas.microsoft.com/office/drawing/2014/main" id="{EF69B2E4-C96B-49A2-8B99-074FC1AAB659}"/>
            </a:ext>
          </a:extLst>
        </xdr:cNvPr>
        <xdr:cNvSpPr txBox="1"/>
      </xdr:nvSpPr>
      <xdr:spPr>
        <a:xfrm>
          <a:off x="13500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778" name="n_4aveValue【児童館】&#10;有形固定資産減価償却率">
          <a:extLst>
            <a:ext uri="{FF2B5EF4-FFF2-40B4-BE49-F238E27FC236}">
              <a16:creationId xmlns:a16="http://schemas.microsoft.com/office/drawing/2014/main" id="{D46DB0FD-9B75-4B6D-8C75-542AAEE1326E}"/>
            </a:ext>
          </a:extLst>
        </xdr:cNvPr>
        <xdr:cNvSpPr txBox="1"/>
      </xdr:nvSpPr>
      <xdr:spPr>
        <a:xfrm>
          <a:off x="12611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157497</xdr:rowOff>
    </xdr:from>
    <xdr:ext cx="405111" cy="259045"/>
    <xdr:sp macro="" textlink="">
      <xdr:nvSpPr>
        <xdr:cNvPr id="779" name="n_1mainValue【児童館】&#10;有形固定資産減価償却率">
          <a:extLst>
            <a:ext uri="{FF2B5EF4-FFF2-40B4-BE49-F238E27FC236}">
              <a16:creationId xmlns:a16="http://schemas.microsoft.com/office/drawing/2014/main" id="{A97EC09B-D8BF-4717-A724-14ED682B583B}"/>
            </a:ext>
          </a:extLst>
        </xdr:cNvPr>
        <xdr:cNvSpPr txBox="1"/>
      </xdr:nvSpPr>
      <xdr:spPr>
        <a:xfrm>
          <a:off x="15266044" y="1421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120666</xdr:rowOff>
    </xdr:from>
    <xdr:ext cx="405111" cy="259045"/>
    <xdr:sp macro="" textlink="">
      <xdr:nvSpPr>
        <xdr:cNvPr id="780" name="n_2mainValue【児童館】&#10;有形固定資産減価償却率">
          <a:extLst>
            <a:ext uri="{FF2B5EF4-FFF2-40B4-BE49-F238E27FC236}">
              <a16:creationId xmlns:a16="http://schemas.microsoft.com/office/drawing/2014/main" id="{100D82CA-D2DC-4C38-8B78-2B18ABD91582}"/>
            </a:ext>
          </a:extLst>
        </xdr:cNvPr>
        <xdr:cNvSpPr txBox="1"/>
      </xdr:nvSpPr>
      <xdr:spPr>
        <a:xfrm>
          <a:off x="14389744" y="1417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781" name="n_3mainValue【児童館】&#10;有形固定資産減価償却率">
          <a:extLst>
            <a:ext uri="{FF2B5EF4-FFF2-40B4-BE49-F238E27FC236}">
              <a16:creationId xmlns:a16="http://schemas.microsoft.com/office/drawing/2014/main" id="{1E93DF97-8523-41F3-A79A-C4D3676BE4F4}"/>
            </a:ext>
          </a:extLst>
        </xdr:cNvPr>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100347</xdr:rowOff>
    </xdr:from>
    <xdr:ext cx="405111" cy="259045"/>
    <xdr:sp macro="" textlink="">
      <xdr:nvSpPr>
        <xdr:cNvPr id="782" name="n_4mainValue【児童館】&#10;有形固定資産減価償却率">
          <a:extLst>
            <a:ext uri="{FF2B5EF4-FFF2-40B4-BE49-F238E27FC236}">
              <a16:creationId xmlns:a16="http://schemas.microsoft.com/office/drawing/2014/main" id="{EC827786-7EAB-492F-B0A7-E41476C9C95E}"/>
            </a:ext>
          </a:extLst>
        </xdr:cNvPr>
        <xdr:cNvSpPr txBox="1"/>
      </xdr:nvSpPr>
      <xdr:spPr>
        <a:xfrm>
          <a:off x="12611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75D006C7-116F-4382-946A-C30EF279194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E090C960-76AE-457A-A6D4-8B9297D318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4C6FE17C-0DC3-48E9-A684-611C26D42A0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5EC636F7-29A5-4FD6-8B9E-71B919FA974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5AE15557-9304-4E6E-9B43-0763716DF4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BEFF7722-CED3-42ED-ACAA-B62A10A53AD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3ED282CA-0BF3-4AD8-AA38-B9C7F651ADF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77819AA-5F0C-48CB-A054-A9348FF4E3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AE38AFA8-4FCC-4A4E-9BB5-A05C44F873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9DF34585-24FA-410C-9B90-B0416277C62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1C4C84C5-BDA6-4550-80E4-425BACB7DC9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F3EA1216-05BA-41F3-8A6F-B6274506BEC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21D790B0-627E-4CE8-A4D2-F1F48860B7F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C99AE9BB-4DD3-427E-AD6B-E12F04BEE77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F886D3E5-0AF9-440A-9108-B6DDDA2D728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33956D32-4E0F-4CF8-8AC3-02D60FB2DB6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B52F2D79-15A0-44A3-A9D7-5D3F61A0B33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4C6310E9-0216-4F64-97FF-70B30FA7028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B9503A0A-3D53-4FD7-9E14-8630BDAD53B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3D22B044-4CEF-4873-93A7-1E9FF4FB062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FDFB6984-BFFF-47E8-8BD7-8380E3A8E3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4" name="直線コネクタ 803">
          <a:extLst>
            <a:ext uri="{FF2B5EF4-FFF2-40B4-BE49-F238E27FC236}">
              <a16:creationId xmlns:a16="http://schemas.microsoft.com/office/drawing/2014/main" id="{761A058C-D3EB-4F38-93B5-0484545F9F3E}"/>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5" name="【児童館】&#10;一人当たり面積最小値テキスト">
          <a:extLst>
            <a:ext uri="{FF2B5EF4-FFF2-40B4-BE49-F238E27FC236}">
              <a16:creationId xmlns:a16="http://schemas.microsoft.com/office/drawing/2014/main" id="{81AE1188-7198-4ADF-88AB-338521C741FB}"/>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6" name="直線コネクタ 805">
          <a:extLst>
            <a:ext uri="{FF2B5EF4-FFF2-40B4-BE49-F238E27FC236}">
              <a16:creationId xmlns:a16="http://schemas.microsoft.com/office/drawing/2014/main" id="{94B1571D-7C14-4485-8B5E-A19D5C46BBC7}"/>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7" name="【児童館】&#10;一人当たり面積最大値テキスト">
          <a:extLst>
            <a:ext uri="{FF2B5EF4-FFF2-40B4-BE49-F238E27FC236}">
              <a16:creationId xmlns:a16="http://schemas.microsoft.com/office/drawing/2014/main" id="{EA696CB9-BB89-41DC-82F3-85F4A1499738}"/>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8" name="直線コネクタ 807">
          <a:extLst>
            <a:ext uri="{FF2B5EF4-FFF2-40B4-BE49-F238E27FC236}">
              <a16:creationId xmlns:a16="http://schemas.microsoft.com/office/drawing/2014/main" id="{84A89E02-ACEB-4854-8D12-386BEC12F377}"/>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09" name="【児童館】&#10;一人当たり面積平均値テキスト">
          <a:extLst>
            <a:ext uri="{FF2B5EF4-FFF2-40B4-BE49-F238E27FC236}">
              <a16:creationId xmlns:a16="http://schemas.microsoft.com/office/drawing/2014/main" id="{B948883C-67FA-4801-9EBB-F2C95FCA5A35}"/>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10" name="フローチャート: 判断 809">
          <a:extLst>
            <a:ext uri="{FF2B5EF4-FFF2-40B4-BE49-F238E27FC236}">
              <a16:creationId xmlns:a16="http://schemas.microsoft.com/office/drawing/2014/main" id="{0CECEE3E-717E-424F-99FB-1610755818A3}"/>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1" name="フローチャート: 判断 810">
          <a:extLst>
            <a:ext uri="{FF2B5EF4-FFF2-40B4-BE49-F238E27FC236}">
              <a16:creationId xmlns:a16="http://schemas.microsoft.com/office/drawing/2014/main" id="{6EA70470-92B4-4E97-9FC0-EBC320935D7E}"/>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2" name="フローチャート: 判断 811">
          <a:extLst>
            <a:ext uri="{FF2B5EF4-FFF2-40B4-BE49-F238E27FC236}">
              <a16:creationId xmlns:a16="http://schemas.microsoft.com/office/drawing/2014/main" id="{E47CEFD3-ACD0-4FF3-ABCD-F87C394D6A99}"/>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3" name="フローチャート: 判断 812">
          <a:extLst>
            <a:ext uri="{FF2B5EF4-FFF2-40B4-BE49-F238E27FC236}">
              <a16:creationId xmlns:a16="http://schemas.microsoft.com/office/drawing/2014/main" id="{75887978-8F2E-42F9-A17A-E36A7A0BB33E}"/>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a:extLst>
            <a:ext uri="{FF2B5EF4-FFF2-40B4-BE49-F238E27FC236}">
              <a16:creationId xmlns:a16="http://schemas.microsoft.com/office/drawing/2014/main" id="{C538F3B4-144A-439E-894E-9B142549F845}"/>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1DE06A0B-5667-4F6E-8269-644760592BF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C0B764A-4DC7-4D19-B870-D8AAC976B43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746ED41-AE72-438C-8116-8325894DCB5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7D714A75-B976-43AB-B5BE-30F42A0B23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7AB4C6E-6595-42B1-9E32-580B7C0D2DB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820" name="楕円 819">
          <a:extLst>
            <a:ext uri="{FF2B5EF4-FFF2-40B4-BE49-F238E27FC236}">
              <a16:creationId xmlns:a16="http://schemas.microsoft.com/office/drawing/2014/main" id="{7FC27F92-EA0F-4894-A7AE-9D0F6D241956}"/>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821" name="【児童館】&#10;一人当たり面積該当値テキスト">
          <a:extLst>
            <a:ext uri="{FF2B5EF4-FFF2-40B4-BE49-F238E27FC236}">
              <a16:creationId xmlns:a16="http://schemas.microsoft.com/office/drawing/2014/main" id="{2FA5152E-8DBE-432E-85B6-4030EBE6DCAE}"/>
            </a:ext>
          </a:extLst>
        </xdr:cNvPr>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22" name="楕円 821">
          <a:extLst>
            <a:ext uri="{FF2B5EF4-FFF2-40B4-BE49-F238E27FC236}">
              <a16:creationId xmlns:a16="http://schemas.microsoft.com/office/drawing/2014/main" id="{AD986316-F56E-4C3E-988B-970B3638F83E}"/>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163830</xdr:rowOff>
    </xdr:to>
    <xdr:cxnSp macro="">
      <xdr:nvCxnSpPr>
        <xdr:cNvPr id="823" name="直線コネクタ 822">
          <a:extLst>
            <a:ext uri="{FF2B5EF4-FFF2-40B4-BE49-F238E27FC236}">
              <a16:creationId xmlns:a16="http://schemas.microsoft.com/office/drawing/2014/main" id="{C4B88241-84B1-459C-A137-94637AA84BBA}"/>
            </a:ext>
          </a:extLst>
        </xdr:cNvPr>
        <xdr:cNvCxnSpPr/>
      </xdr:nvCxnSpPr>
      <xdr:spPr>
        <a:xfrm>
          <a:off x="21323300" y="14691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4" name="楕円 823">
          <a:extLst>
            <a:ext uri="{FF2B5EF4-FFF2-40B4-BE49-F238E27FC236}">
              <a16:creationId xmlns:a16="http://schemas.microsoft.com/office/drawing/2014/main" id="{C1E02080-DE0A-43C6-847E-EF26FF0D28E5}"/>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85</xdr:row>
      <xdr:rowOff>118111</xdr:rowOff>
    </xdr:to>
    <xdr:cxnSp macro="">
      <xdr:nvCxnSpPr>
        <xdr:cNvPr id="825" name="直線コネクタ 824">
          <a:extLst>
            <a:ext uri="{FF2B5EF4-FFF2-40B4-BE49-F238E27FC236}">
              <a16:creationId xmlns:a16="http://schemas.microsoft.com/office/drawing/2014/main" id="{DC7B7DD9-825A-4391-9CC3-AC8E7D3113A2}"/>
            </a:ext>
          </a:extLst>
        </xdr:cNvPr>
        <xdr:cNvCxnSpPr/>
      </xdr:nvCxnSpPr>
      <xdr:spPr>
        <a:xfrm>
          <a:off x="20434300" y="144399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6" name="楕円 825">
          <a:extLst>
            <a:ext uri="{FF2B5EF4-FFF2-40B4-BE49-F238E27FC236}">
              <a16:creationId xmlns:a16="http://schemas.microsoft.com/office/drawing/2014/main" id="{6D1EAEF9-7C43-4A4C-9F7D-1FAF6CE11331}"/>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827" name="直線コネクタ 826">
          <a:extLst>
            <a:ext uri="{FF2B5EF4-FFF2-40B4-BE49-F238E27FC236}">
              <a16:creationId xmlns:a16="http://schemas.microsoft.com/office/drawing/2014/main" id="{4C012033-F7FD-418D-842E-08DC758DB273}"/>
            </a:ext>
          </a:extLst>
        </xdr:cNvPr>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28" name="楕円 827">
          <a:extLst>
            <a:ext uri="{FF2B5EF4-FFF2-40B4-BE49-F238E27FC236}">
              <a16:creationId xmlns:a16="http://schemas.microsoft.com/office/drawing/2014/main" id="{71D46550-8F58-4527-B6DB-D2FE5387607C}"/>
            </a:ext>
          </a:extLst>
        </xdr:cNvPr>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84</xdr:row>
      <xdr:rowOff>38100</xdr:rowOff>
    </xdr:to>
    <xdr:cxnSp macro="">
      <xdr:nvCxnSpPr>
        <xdr:cNvPr id="829" name="直線コネクタ 828">
          <a:extLst>
            <a:ext uri="{FF2B5EF4-FFF2-40B4-BE49-F238E27FC236}">
              <a16:creationId xmlns:a16="http://schemas.microsoft.com/office/drawing/2014/main" id="{A0F0866D-A3C8-4A61-803E-13E385074CCA}"/>
            </a:ext>
          </a:extLst>
        </xdr:cNvPr>
        <xdr:cNvCxnSpPr/>
      </xdr:nvCxnSpPr>
      <xdr:spPr>
        <a:xfrm>
          <a:off x="18656300" y="14394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30" name="n_1aveValue【児童館】&#10;一人当たり面積">
          <a:extLst>
            <a:ext uri="{FF2B5EF4-FFF2-40B4-BE49-F238E27FC236}">
              <a16:creationId xmlns:a16="http://schemas.microsoft.com/office/drawing/2014/main" id="{5FE2BA38-11E1-4B96-850D-C9F88E9D862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1" name="n_2aveValue【児童館】&#10;一人当たり面積">
          <a:extLst>
            <a:ext uri="{FF2B5EF4-FFF2-40B4-BE49-F238E27FC236}">
              <a16:creationId xmlns:a16="http://schemas.microsoft.com/office/drawing/2014/main" id="{46017CCE-B873-43A2-B052-97090490E845}"/>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2" name="n_3aveValue【児童館】&#10;一人当たり面積">
          <a:extLst>
            <a:ext uri="{FF2B5EF4-FFF2-40B4-BE49-F238E27FC236}">
              <a16:creationId xmlns:a16="http://schemas.microsoft.com/office/drawing/2014/main" id="{238F911D-CAA3-4E39-82BC-2658F01A0FB9}"/>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3" name="n_4aveValue【児童館】&#10;一人当たり面積">
          <a:extLst>
            <a:ext uri="{FF2B5EF4-FFF2-40B4-BE49-F238E27FC236}">
              <a16:creationId xmlns:a16="http://schemas.microsoft.com/office/drawing/2014/main" id="{894DCB34-C0A9-47F1-9583-BF09471850F5}"/>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34" name="n_1mainValue【児童館】&#10;一人当たり面積">
          <a:extLst>
            <a:ext uri="{FF2B5EF4-FFF2-40B4-BE49-F238E27FC236}">
              <a16:creationId xmlns:a16="http://schemas.microsoft.com/office/drawing/2014/main" id="{EE675D69-6EE7-489A-9D5B-A2C056704D34}"/>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5" name="n_2mainValue【児童館】&#10;一人当たり面積">
          <a:extLst>
            <a:ext uri="{FF2B5EF4-FFF2-40B4-BE49-F238E27FC236}">
              <a16:creationId xmlns:a16="http://schemas.microsoft.com/office/drawing/2014/main" id="{0106AAD7-BA9B-4A4E-BA6B-734C44936E04}"/>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6" name="n_3mainValue【児童館】&#10;一人当たり面積">
          <a:extLst>
            <a:ext uri="{FF2B5EF4-FFF2-40B4-BE49-F238E27FC236}">
              <a16:creationId xmlns:a16="http://schemas.microsoft.com/office/drawing/2014/main" id="{A0206F5A-9229-41AB-ABB7-1C5EF7635898}"/>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7" name="n_4mainValue【児童館】&#10;一人当たり面積">
          <a:extLst>
            <a:ext uri="{FF2B5EF4-FFF2-40B4-BE49-F238E27FC236}">
              <a16:creationId xmlns:a16="http://schemas.microsoft.com/office/drawing/2014/main" id="{4E74EDFC-9860-42DE-B85D-C56C539E33BE}"/>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5631E772-E1BB-4110-859A-65C069DCF8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C344D607-172F-4CAF-9412-756A5A9807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F433CB7A-D8C9-4C0E-838D-11EFF48906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9FE073E5-02CF-405C-B57D-49BD859F45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D506D6A6-674E-4A2E-9060-A7DC495D96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5CCB2637-D681-471A-80E4-0E4A85CFDD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22D22A7A-209B-479C-8386-24948D198D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BBEC9385-1E02-4A50-BA29-D66CAC5224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63D1D683-0885-4F3C-A001-5D0F6074DB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541B9C91-5F94-4D16-8994-8F2B7233C7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8" name="テキスト ボックス 847">
          <a:extLst>
            <a:ext uri="{FF2B5EF4-FFF2-40B4-BE49-F238E27FC236}">
              <a16:creationId xmlns:a16="http://schemas.microsoft.com/office/drawing/2014/main" id="{27113545-19D7-47BC-B05C-E5EC003AFF77}"/>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89C32C71-C9DD-4C89-8BA3-249C95D3AC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0" name="テキスト ボックス 849">
          <a:extLst>
            <a:ext uri="{FF2B5EF4-FFF2-40B4-BE49-F238E27FC236}">
              <a16:creationId xmlns:a16="http://schemas.microsoft.com/office/drawing/2014/main" id="{52956D6E-2F25-4C4A-B35A-7F6EC8502F79}"/>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07BF7D8F-8327-4159-B3B9-9C7A99307D5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F01EA8E4-7410-4BB7-9308-6BB11E6326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EB11A4B5-A8BD-4BE3-A02A-23E47F223A3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4EAB4651-09C4-4EF9-A6B0-9A584B38BC4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2886C023-F031-4A94-A6A2-52F1D70FD2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C4C40C80-7EE1-454C-91B4-5822AAF205D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BE890617-5C21-4D4C-BB5A-BAFE5CF48E5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5CB862C0-7FD5-4CE1-986C-316E2CD03C2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49876AC7-B0B1-4ABB-9308-CDAA82576DC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0" name="テキスト ボックス 859">
          <a:extLst>
            <a:ext uri="{FF2B5EF4-FFF2-40B4-BE49-F238E27FC236}">
              <a16:creationId xmlns:a16="http://schemas.microsoft.com/office/drawing/2014/main" id="{BA8A1596-E898-42E5-8C4E-F0DE03DDEB61}"/>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FD31DE69-08D9-4672-B95E-C4E3EBB668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2" name="テキスト ボックス 861">
          <a:extLst>
            <a:ext uri="{FF2B5EF4-FFF2-40B4-BE49-F238E27FC236}">
              <a16:creationId xmlns:a16="http://schemas.microsoft.com/office/drawing/2014/main" id="{92EB0474-2930-458E-9585-75E0E477BDEE}"/>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2BE7D83C-BBC2-4491-A6A9-C4E544A029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864" name="直線コネクタ 863">
          <a:extLst>
            <a:ext uri="{FF2B5EF4-FFF2-40B4-BE49-F238E27FC236}">
              <a16:creationId xmlns:a16="http://schemas.microsoft.com/office/drawing/2014/main" id="{01F24EE8-A564-4809-BBB5-2D5DBE98D38A}"/>
            </a:ext>
          </a:extLst>
        </xdr:cNvPr>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865" name="【公民館】&#10;有形固定資産減価償却率最小値テキスト">
          <a:extLst>
            <a:ext uri="{FF2B5EF4-FFF2-40B4-BE49-F238E27FC236}">
              <a16:creationId xmlns:a16="http://schemas.microsoft.com/office/drawing/2014/main" id="{09AAECDA-FE6F-4968-B8B5-62F958514E6C}"/>
            </a:ext>
          </a:extLst>
        </xdr:cNvPr>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866" name="直線コネクタ 865">
          <a:extLst>
            <a:ext uri="{FF2B5EF4-FFF2-40B4-BE49-F238E27FC236}">
              <a16:creationId xmlns:a16="http://schemas.microsoft.com/office/drawing/2014/main" id="{B0EDFF08-154C-4D73-85FE-EEEC6FA2FFA1}"/>
            </a:ext>
          </a:extLst>
        </xdr:cNvPr>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867" name="【公民館】&#10;有形固定資産減価償却率最大値テキスト">
          <a:extLst>
            <a:ext uri="{FF2B5EF4-FFF2-40B4-BE49-F238E27FC236}">
              <a16:creationId xmlns:a16="http://schemas.microsoft.com/office/drawing/2014/main" id="{A864DB11-60EB-4C21-8CD0-E74AF54AF3CC}"/>
            </a:ext>
          </a:extLst>
        </xdr:cNvPr>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868" name="直線コネクタ 867">
          <a:extLst>
            <a:ext uri="{FF2B5EF4-FFF2-40B4-BE49-F238E27FC236}">
              <a16:creationId xmlns:a16="http://schemas.microsoft.com/office/drawing/2014/main" id="{95AC4D79-7658-4B07-8C85-B04DF0E8E448}"/>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869" name="【公民館】&#10;有形固定資産減価償却率平均値テキスト">
          <a:extLst>
            <a:ext uri="{FF2B5EF4-FFF2-40B4-BE49-F238E27FC236}">
              <a16:creationId xmlns:a16="http://schemas.microsoft.com/office/drawing/2014/main" id="{F17512D0-7A1E-4A89-A7A0-857F67C89D2F}"/>
            </a:ext>
          </a:extLst>
        </xdr:cNvPr>
        <xdr:cNvSpPr txBox="1"/>
      </xdr:nvSpPr>
      <xdr:spPr>
        <a:xfrm>
          <a:off x="16357600" y="1803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70" name="フローチャート: 判断 869">
          <a:extLst>
            <a:ext uri="{FF2B5EF4-FFF2-40B4-BE49-F238E27FC236}">
              <a16:creationId xmlns:a16="http://schemas.microsoft.com/office/drawing/2014/main" id="{891DA397-D552-4206-BF6A-C27241F98166}"/>
            </a:ext>
          </a:extLst>
        </xdr:cNvPr>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871" name="フローチャート: 判断 870">
          <a:extLst>
            <a:ext uri="{FF2B5EF4-FFF2-40B4-BE49-F238E27FC236}">
              <a16:creationId xmlns:a16="http://schemas.microsoft.com/office/drawing/2014/main" id="{93B11EA9-67ED-4780-A65C-17B6795DDDF1}"/>
            </a:ext>
          </a:extLst>
        </xdr:cNvPr>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872" name="フローチャート: 判断 871">
          <a:extLst>
            <a:ext uri="{FF2B5EF4-FFF2-40B4-BE49-F238E27FC236}">
              <a16:creationId xmlns:a16="http://schemas.microsoft.com/office/drawing/2014/main" id="{D3B97190-14D5-4C01-B965-36B51B006CCE}"/>
            </a:ext>
          </a:extLst>
        </xdr:cNvPr>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a:extLst>
            <a:ext uri="{FF2B5EF4-FFF2-40B4-BE49-F238E27FC236}">
              <a16:creationId xmlns:a16="http://schemas.microsoft.com/office/drawing/2014/main" id="{942BDFFB-754E-4724-86AA-A268A10D1341}"/>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874" name="フローチャート: 判断 873">
          <a:extLst>
            <a:ext uri="{FF2B5EF4-FFF2-40B4-BE49-F238E27FC236}">
              <a16:creationId xmlns:a16="http://schemas.microsoft.com/office/drawing/2014/main" id="{6FCA0240-FA94-4751-8BAD-459531120560}"/>
            </a:ext>
          </a:extLst>
        </xdr:cNvPr>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9765BCF-5067-45F1-8350-02B769813D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6392E714-BEB1-48B0-A554-D0FBEE0F310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F4127E4-26DC-4C64-97B1-1D0123257F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D01EFD5F-27C5-4EE5-A722-07BBD51197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E766D52A-4B45-4C7D-9349-6CFC00493F7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115207</xdr:rowOff>
    </xdr:from>
    <xdr:to>
      <xdr:col>67</xdr:col>
      <xdr:colOff>101600</xdr:colOff>
      <xdr:row>104</xdr:row>
      <xdr:rowOff>45357</xdr:rowOff>
    </xdr:to>
    <xdr:sp macro="" textlink="">
      <xdr:nvSpPr>
        <xdr:cNvPr id="880" name="楕円 879">
          <a:extLst>
            <a:ext uri="{FF2B5EF4-FFF2-40B4-BE49-F238E27FC236}">
              <a16:creationId xmlns:a16="http://schemas.microsoft.com/office/drawing/2014/main" id="{03AADF40-AEAE-4BC8-9E0C-1A5B2A4A3FFB}"/>
            </a:ext>
          </a:extLst>
        </xdr:cNvPr>
        <xdr:cNvSpPr/>
      </xdr:nvSpPr>
      <xdr:spPr>
        <a:xfrm>
          <a:off x="12763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154957</xdr:rowOff>
    </xdr:from>
    <xdr:ext cx="405111" cy="259045"/>
    <xdr:sp macro="" textlink="">
      <xdr:nvSpPr>
        <xdr:cNvPr id="881" name="n_1aveValue【公民館】&#10;有形固定資産減価償却率">
          <a:extLst>
            <a:ext uri="{FF2B5EF4-FFF2-40B4-BE49-F238E27FC236}">
              <a16:creationId xmlns:a16="http://schemas.microsoft.com/office/drawing/2014/main" id="{10BD3D2A-D40B-4604-9F2F-3A2B7C7C2DAB}"/>
            </a:ext>
          </a:extLst>
        </xdr:cNvPr>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882" name="n_2aveValue【公民館】&#10;有形固定資産減価償却率">
          <a:extLst>
            <a:ext uri="{FF2B5EF4-FFF2-40B4-BE49-F238E27FC236}">
              <a16:creationId xmlns:a16="http://schemas.microsoft.com/office/drawing/2014/main" id="{9475CD4B-3A5E-4C4F-801E-48858E8101EA}"/>
            </a:ext>
          </a:extLst>
        </xdr:cNvPr>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83" name="n_3aveValue【公民館】&#10;有形固定資産減価償却率">
          <a:extLst>
            <a:ext uri="{FF2B5EF4-FFF2-40B4-BE49-F238E27FC236}">
              <a16:creationId xmlns:a16="http://schemas.microsoft.com/office/drawing/2014/main" id="{30B66554-79E4-4D58-8109-9035C8506554}"/>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884" name="n_4aveValue【公民館】&#10;有形固定資産減価償却率">
          <a:extLst>
            <a:ext uri="{FF2B5EF4-FFF2-40B4-BE49-F238E27FC236}">
              <a16:creationId xmlns:a16="http://schemas.microsoft.com/office/drawing/2014/main" id="{852B5F18-96D6-4623-A725-FE2F4FEEFB68}"/>
            </a:ext>
          </a:extLst>
        </xdr:cNvPr>
        <xdr:cNvSpPr txBox="1"/>
      </xdr:nvSpPr>
      <xdr:spPr>
        <a:xfrm>
          <a:off x="12611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61884</xdr:rowOff>
    </xdr:from>
    <xdr:ext cx="405111" cy="259045"/>
    <xdr:sp macro="" textlink="">
      <xdr:nvSpPr>
        <xdr:cNvPr id="885" name="n_4mainValue【公民館】&#10;有形固定資産減価償却率">
          <a:extLst>
            <a:ext uri="{FF2B5EF4-FFF2-40B4-BE49-F238E27FC236}">
              <a16:creationId xmlns:a16="http://schemas.microsoft.com/office/drawing/2014/main" id="{7F948710-2286-4F61-B51C-59592F639064}"/>
            </a:ext>
          </a:extLst>
        </xdr:cNvPr>
        <xdr:cNvSpPr txBox="1"/>
      </xdr:nvSpPr>
      <xdr:spPr>
        <a:xfrm>
          <a:off x="12611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35D4839E-C235-4F3A-9120-EDC75CB48D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FCEA9E3E-7D39-4D4E-BCAA-1B98065F4A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12507C63-5694-48C6-B6DD-4FA6929244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B039A672-38BF-4A80-B0A9-88021E967C1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275C29EF-8DBA-48A9-9639-9B764EEFC7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326B4386-8BE1-4424-8AD2-F43522D404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4C91DB9F-AF42-453D-83C6-2649F1A244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99FB3743-7DD0-4170-90FD-AD83763484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29B3763-6EEA-41D5-B657-3762185140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71989993-517B-4E49-A66A-BD440FF0865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6" name="直線コネクタ 895">
          <a:extLst>
            <a:ext uri="{FF2B5EF4-FFF2-40B4-BE49-F238E27FC236}">
              <a16:creationId xmlns:a16="http://schemas.microsoft.com/office/drawing/2014/main" id="{24493494-F6B5-4F9A-A5AB-7272E5E67FB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7" name="テキスト ボックス 896">
          <a:extLst>
            <a:ext uri="{FF2B5EF4-FFF2-40B4-BE49-F238E27FC236}">
              <a16:creationId xmlns:a16="http://schemas.microsoft.com/office/drawing/2014/main" id="{8894A50C-82A3-4D4C-A446-2E4F19E67C2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8" name="直線コネクタ 897">
          <a:extLst>
            <a:ext uri="{FF2B5EF4-FFF2-40B4-BE49-F238E27FC236}">
              <a16:creationId xmlns:a16="http://schemas.microsoft.com/office/drawing/2014/main" id="{C756EF5B-DA1E-4049-8A06-07C3F2D4161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9" name="テキスト ボックス 898">
          <a:extLst>
            <a:ext uri="{FF2B5EF4-FFF2-40B4-BE49-F238E27FC236}">
              <a16:creationId xmlns:a16="http://schemas.microsoft.com/office/drawing/2014/main" id="{467A5A4C-68CF-4C89-A131-4922BD24450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0" name="直線コネクタ 899">
          <a:extLst>
            <a:ext uri="{FF2B5EF4-FFF2-40B4-BE49-F238E27FC236}">
              <a16:creationId xmlns:a16="http://schemas.microsoft.com/office/drawing/2014/main" id="{358A1A71-A1AE-4359-A84F-E8DBC3E50C0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1" name="テキスト ボックス 900">
          <a:extLst>
            <a:ext uri="{FF2B5EF4-FFF2-40B4-BE49-F238E27FC236}">
              <a16:creationId xmlns:a16="http://schemas.microsoft.com/office/drawing/2014/main" id="{FFE87303-0B25-4985-B5B2-98357F771B7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2" name="直線コネクタ 901">
          <a:extLst>
            <a:ext uri="{FF2B5EF4-FFF2-40B4-BE49-F238E27FC236}">
              <a16:creationId xmlns:a16="http://schemas.microsoft.com/office/drawing/2014/main" id="{B4B2309F-636F-4F76-AC91-D1FC6E13F51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3" name="テキスト ボックス 902">
          <a:extLst>
            <a:ext uri="{FF2B5EF4-FFF2-40B4-BE49-F238E27FC236}">
              <a16:creationId xmlns:a16="http://schemas.microsoft.com/office/drawing/2014/main" id="{C703798B-0A3C-404D-84E6-84D97D9D51F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CB2CBD6B-8078-4995-8CC4-8BF7511D791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374CE8CA-A853-4EEA-AA3E-4BBE2AAF80B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公民館】&#10;一人当たり面積グラフ枠">
          <a:extLst>
            <a:ext uri="{FF2B5EF4-FFF2-40B4-BE49-F238E27FC236}">
              <a16:creationId xmlns:a16="http://schemas.microsoft.com/office/drawing/2014/main" id="{65D91571-FA1F-4EDD-903C-10EBBB50187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907" name="直線コネクタ 906">
          <a:extLst>
            <a:ext uri="{FF2B5EF4-FFF2-40B4-BE49-F238E27FC236}">
              <a16:creationId xmlns:a16="http://schemas.microsoft.com/office/drawing/2014/main" id="{9771DD7F-8441-4324-8266-9642A23BBCF6}"/>
            </a:ext>
          </a:extLst>
        </xdr:cNvPr>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08" name="【公民館】&#10;一人当たり面積最小値テキスト">
          <a:extLst>
            <a:ext uri="{FF2B5EF4-FFF2-40B4-BE49-F238E27FC236}">
              <a16:creationId xmlns:a16="http://schemas.microsoft.com/office/drawing/2014/main" id="{8B2169D9-77EB-4E7F-A7DC-B2D2C70702AA}"/>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09" name="直線コネクタ 908">
          <a:extLst>
            <a:ext uri="{FF2B5EF4-FFF2-40B4-BE49-F238E27FC236}">
              <a16:creationId xmlns:a16="http://schemas.microsoft.com/office/drawing/2014/main" id="{23E98F27-BDBB-4A01-8E91-9E33F057D044}"/>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0" name="【公民館】&#10;一人当たり面積最大値テキスト">
          <a:extLst>
            <a:ext uri="{FF2B5EF4-FFF2-40B4-BE49-F238E27FC236}">
              <a16:creationId xmlns:a16="http://schemas.microsoft.com/office/drawing/2014/main" id="{21D16DA8-8626-4E22-B102-E57C621FEF76}"/>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1" name="直線コネクタ 910">
          <a:extLst>
            <a:ext uri="{FF2B5EF4-FFF2-40B4-BE49-F238E27FC236}">
              <a16:creationId xmlns:a16="http://schemas.microsoft.com/office/drawing/2014/main" id="{E5CF4664-15F3-4C6E-A418-271DE99FD8B6}"/>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912" name="【公民館】&#10;一人当たり面積平均値テキスト">
          <a:extLst>
            <a:ext uri="{FF2B5EF4-FFF2-40B4-BE49-F238E27FC236}">
              <a16:creationId xmlns:a16="http://schemas.microsoft.com/office/drawing/2014/main" id="{21518A9C-3EDA-4E7D-BF32-FDC3F30643C5}"/>
            </a:ext>
          </a:extLst>
        </xdr:cNvPr>
        <xdr:cNvSpPr txBox="1"/>
      </xdr:nvSpPr>
      <xdr:spPr>
        <a:xfrm>
          <a:off x="22199600" y="1810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13" name="フローチャート: 判断 912">
          <a:extLst>
            <a:ext uri="{FF2B5EF4-FFF2-40B4-BE49-F238E27FC236}">
              <a16:creationId xmlns:a16="http://schemas.microsoft.com/office/drawing/2014/main" id="{55E51DF0-FA16-4751-91AC-884F28C2BDB0}"/>
            </a:ext>
          </a:extLst>
        </xdr:cNvPr>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914" name="フローチャート: 判断 913">
          <a:extLst>
            <a:ext uri="{FF2B5EF4-FFF2-40B4-BE49-F238E27FC236}">
              <a16:creationId xmlns:a16="http://schemas.microsoft.com/office/drawing/2014/main" id="{E84892C6-848C-4988-8328-034D3D334F3A}"/>
            </a:ext>
          </a:extLst>
        </xdr:cNvPr>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915" name="フローチャート: 判断 914">
          <a:extLst>
            <a:ext uri="{FF2B5EF4-FFF2-40B4-BE49-F238E27FC236}">
              <a16:creationId xmlns:a16="http://schemas.microsoft.com/office/drawing/2014/main" id="{B6A80E44-6924-4C93-B80C-08ED435BBF54}"/>
            </a:ext>
          </a:extLst>
        </xdr:cNvPr>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916" name="フローチャート: 判断 915">
          <a:extLst>
            <a:ext uri="{FF2B5EF4-FFF2-40B4-BE49-F238E27FC236}">
              <a16:creationId xmlns:a16="http://schemas.microsoft.com/office/drawing/2014/main" id="{B37A9958-8F19-45DF-95F0-FA4B2D902523}"/>
            </a:ext>
          </a:extLst>
        </xdr:cNvPr>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17" name="フローチャート: 判断 916">
          <a:extLst>
            <a:ext uri="{FF2B5EF4-FFF2-40B4-BE49-F238E27FC236}">
              <a16:creationId xmlns:a16="http://schemas.microsoft.com/office/drawing/2014/main" id="{C113E682-E11C-4EFE-A107-06404572129F}"/>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986FAC43-5DC4-43B2-957D-3CA15F5DF9F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2418BBD4-8480-4997-934C-73999FE4CB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866C41C8-4BB6-449A-ACC6-7E37D52DA2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BBD7A130-3446-41D4-AFC7-893EC69539B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69826A19-CDA1-4A9B-8987-0CDC7C13B97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100</xdr:row>
      <xdr:rowOff>89408</xdr:rowOff>
    </xdr:from>
    <xdr:to>
      <xdr:col>98</xdr:col>
      <xdr:colOff>38100</xdr:colOff>
      <xdr:row>101</xdr:row>
      <xdr:rowOff>19558</xdr:rowOff>
    </xdr:to>
    <xdr:sp macro="" textlink="">
      <xdr:nvSpPr>
        <xdr:cNvPr id="923" name="楕円 922">
          <a:extLst>
            <a:ext uri="{FF2B5EF4-FFF2-40B4-BE49-F238E27FC236}">
              <a16:creationId xmlns:a16="http://schemas.microsoft.com/office/drawing/2014/main" id="{D4B79691-0E9E-40DE-896B-A238CF23BDD1}"/>
            </a:ext>
          </a:extLst>
        </xdr:cNvPr>
        <xdr:cNvSpPr/>
      </xdr:nvSpPr>
      <xdr:spPr>
        <a:xfrm>
          <a:off x="18605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138955</xdr:rowOff>
    </xdr:from>
    <xdr:ext cx="469744" cy="259045"/>
    <xdr:sp macro="" textlink="">
      <xdr:nvSpPr>
        <xdr:cNvPr id="924" name="n_1aveValue【公民館】&#10;一人当たり面積">
          <a:extLst>
            <a:ext uri="{FF2B5EF4-FFF2-40B4-BE49-F238E27FC236}">
              <a16:creationId xmlns:a16="http://schemas.microsoft.com/office/drawing/2014/main" id="{45F3B40C-5440-4BEF-81C8-6D6B549B62CE}"/>
            </a:ext>
          </a:extLst>
        </xdr:cNvPr>
        <xdr:cNvSpPr txBox="1"/>
      </xdr:nvSpPr>
      <xdr:spPr>
        <a:xfrm>
          <a:off x="21075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925" name="n_2aveValue【公民館】&#10;一人当たり面積">
          <a:extLst>
            <a:ext uri="{FF2B5EF4-FFF2-40B4-BE49-F238E27FC236}">
              <a16:creationId xmlns:a16="http://schemas.microsoft.com/office/drawing/2014/main" id="{98D94965-EF2C-4D2F-8D14-2E20C047C4FB}"/>
            </a:ext>
          </a:extLst>
        </xdr:cNvPr>
        <xdr:cNvSpPr txBox="1"/>
      </xdr:nvSpPr>
      <xdr:spPr>
        <a:xfrm>
          <a:off x="20199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926" name="n_3aveValue【公民館】&#10;一人当たり面積">
          <a:extLst>
            <a:ext uri="{FF2B5EF4-FFF2-40B4-BE49-F238E27FC236}">
              <a16:creationId xmlns:a16="http://schemas.microsoft.com/office/drawing/2014/main" id="{CFD3B575-DB26-4F5C-891C-99C23621F757}"/>
            </a:ext>
          </a:extLst>
        </xdr:cNvPr>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927" name="n_4aveValue【公民館】&#10;一人当たり面積">
          <a:extLst>
            <a:ext uri="{FF2B5EF4-FFF2-40B4-BE49-F238E27FC236}">
              <a16:creationId xmlns:a16="http://schemas.microsoft.com/office/drawing/2014/main" id="{591F996A-FD6D-4F40-B985-F1E2E005CE88}"/>
            </a:ext>
          </a:extLst>
        </xdr:cNvPr>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36085</xdr:rowOff>
    </xdr:from>
    <xdr:ext cx="469744" cy="259045"/>
    <xdr:sp macro="" textlink="">
      <xdr:nvSpPr>
        <xdr:cNvPr id="928" name="n_4mainValue【公民館】&#10;一人当たり面積">
          <a:extLst>
            <a:ext uri="{FF2B5EF4-FFF2-40B4-BE49-F238E27FC236}">
              <a16:creationId xmlns:a16="http://schemas.microsoft.com/office/drawing/2014/main" id="{CE19CACB-5E9A-4DB6-A25D-4422C6FA1B55}"/>
            </a:ext>
          </a:extLst>
        </xdr:cNvPr>
        <xdr:cNvSpPr txBox="1"/>
      </xdr:nvSpPr>
      <xdr:spPr>
        <a:xfrm>
          <a:off x="18421427" y="170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9" name="正方形/長方形 928">
          <a:extLst>
            <a:ext uri="{FF2B5EF4-FFF2-40B4-BE49-F238E27FC236}">
              <a16:creationId xmlns:a16="http://schemas.microsoft.com/office/drawing/2014/main" id="{003F67EF-2D62-476A-9B80-F1769E7D246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0" name="正方形/長方形 929">
          <a:extLst>
            <a:ext uri="{FF2B5EF4-FFF2-40B4-BE49-F238E27FC236}">
              <a16:creationId xmlns:a16="http://schemas.microsoft.com/office/drawing/2014/main" id="{789BFD21-2640-46B2-9BE2-2D79A6A3E2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1" name="テキスト ボックス 930">
          <a:extLst>
            <a:ext uri="{FF2B5EF4-FFF2-40B4-BE49-F238E27FC236}">
              <a16:creationId xmlns:a16="http://schemas.microsoft.com/office/drawing/2014/main" id="{3ABB1F44-0BD6-438F-BAFE-BBFC58E85A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「認定こども園、幼稚園、保育所」、「学校施設」、「公営住宅」における有形固定資産減価償却率が類似団体と比べて高い要因として、高度経済成長期（</a:t>
          </a:r>
          <a:r>
            <a:rPr kumimoji="1" lang="en-US" altLang="ja-JP" sz="1300">
              <a:latin typeface="ＭＳ Ｐゴシック" panose="020B0600070205080204" pitchFamily="50" charset="-128"/>
              <a:ea typeface="ＭＳ Ｐゴシック" panose="020B0600070205080204" pitchFamily="50" charset="-128"/>
            </a:rPr>
            <a:t>1955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1973</a:t>
          </a:r>
          <a:r>
            <a:rPr kumimoji="1" lang="ja-JP" altLang="en-US" sz="1300">
              <a:latin typeface="ＭＳ Ｐゴシック" panose="020B0600070205080204" pitchFamily="50" charset="-128"/>
              <a:ea typeface="ＭＳ Ｐゴシック" panose="020B0600070205080204" pitchFamily="50" charset="-128"/>
            </a:rPr>
            <a:t>年）に整備した施設の更新時期が一斉に到来していることがあげられる。「認定こども園、幼稚園、保育所」については、幼保一元化や保育所の民営化等を進めていることもあり、有形固定資産減価償却率並びに一人当たりの面積は減少している。「学校施設」については、個別施設計画に基づく長寿命化対策を進めていることから、有形固定資産減価償却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若干減少しており、今後も横ばいで推移していくと考えられる。「公営住宅」については、計画的な建て替えと廃止を進めていることから、有形固定資産減価償却率及び一人当たりの面積は減少傾向となることが見込まれる。</a:t>
          </a:r>
        </a:p>
        <a:p>
          <a:r>
            <a:rPr kumimoji="1" lang="ja-JP" altLang="en-US" sz="1300">
              <a:latin typeface="ＭＳ Ｐゴシック" panose="020B0600070205080204" pitchFamily="50" charset="-128"/>
              <a:ea typeface="ＭＳ Ｐゴシック" panose="020B0600070205080204" pitchFamily="50" charset="-128"/>
            </a:rPr>
            <a:t>また、「児童館」については、施設の廃止があったことから、一人当たりの面積は減少している。</a:t>
          </a:r>
        </a:p>
        <a:p>
          <a:r>
            <a:rPr kumimoji="1" lang="ja-JP" altLang="en-US" sz="1300">
              <a:latin typeface="ＭＳ Ｐゴシック" panose="020B0600070205080204" pitchFamily="50" charset="-128"/>
              <a:ea typeface="ＭＳ Ｐゴシック" panose="020B0600070205080204" pitchFamily="50" charset="-128"/>
            </a:rPr>
            <a:t>なお、「公民館」については、平成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年度に社会教育法の基づく公民館とは異なる「市民センター」となったため、該当する資産がなくなっている。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2A74EF-5D9E-43A9-B42B-06CEA25D4A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295BB3-9258-4697-8EAF-9DCD45A322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EA8F266-66E3-4E11-9084-FE93BA1CA2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6D8310-9C73-4570-A944-8986FC6706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56C65A-77C0-4460-B007-1F6D15F830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D658A0-E3D7-4239-A40E-1B7F7BC591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86EC7A-4691-431A-B485-F7C41231B1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75F82F-DB16-43AA-98DC-6BFB1790902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E9A4A0-3D52-494B-B41A-D39000B375A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1D56D7-64E3-4A05-84DC-1FA6634140A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139,488
137,939
656.29
77,407,144
73,341,819
3,925,470
38,096,116
82,787,658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6FE11C0-56D1-4C51-A596-A799A2261D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3AC27C-176F-413F-B5E9-052B0EF5B6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035DDF-E7E2-43E4-8032-BEEE2610A9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2115DD-D995-4356-831A-5BEA7186B0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45C1E0-88E7-46F0-AB82-E0FBF00C3E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E539D6-C879-4AED-8BCC-BF89F4DA8F9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123969-B7D1-4CF8-BACC-5800D997A4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AB6E92-FADC-4889-B8C3-C27522AFF6B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B0DDED-8EE4-4270-816E-6E639C6444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12FF32-B2B8-4000-8E8C-DE3770497B6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1DDE06-1FD8-4250-9A3B-4FDCEAB8CA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004DBB-C70A-45D6-96AC-EF36253836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C6C551-DC9F-4872-A70D-D06AE061F85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99A270-E4BE-4139-9FED-43BA03A46F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83797F-B91D-449D-A4D1-46339B7B02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41B631-515C-4ECE-B61B-A81C86227BB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414F91-D065-47C0-8DA1-DC1283926A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F340C2-D604-477A-B2FE-2F2CDD377F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7FCB5C-9663-4791-BD6C-C052AC1E928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14C504F-842D-4340-BBD1-5D070CBC955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81B58A-F01E-44DD-851A-23D5472B79C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412BE8C-F984-4512-8AAD-28F27AC8627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7B15C5-F2D2-4CA4-9D68-6390F8D724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1F132E7-B091-4008-A872-45300B26B35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06F4902-6D9E-48A0-9E03-2C136C2D52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8E1278-67A1-416D-BA54-8C1A5C79DB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50E8FAD-2CCE-4911-88A0-A9D0F805FA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67B000-020D-4364-9BDF-100681C7B3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AD54CC-F86D-497F-BE16-1493DAD9E5B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3F5B58B-251D-4BDB-98EB-ED7A0D35506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8B74AEB-5D3D-4939-9D58-134EE4EB852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20B578A-E582-4BB2-B4AD-09EDBE488ED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2041865-832A-4708-A3EF-B035A43B373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D869B1A-8E85-4B7C-A9FD-19885695865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5AA0990-6DC0-4A89-898C-312FE3CDA93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29270AD-6DE2-486A-8F5B-7767AAE50B0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DDE1DE5-B9F7-4C03-8D34-1ED370B524B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C1E9EEB-BE96-4FC9-B955-03B2A81B033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6CCD78C-6AE3-4655-B6AD-B02991DC0B7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BC99C55-8791-457F-9BE1-66134FB1853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93AC533-9A4B-4362-B4B3-9BDEC56C8DD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E4DC8E5-EE86-437C-A4BC-D10F13206E2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4E52F1B-B8B0-4442-83F7-A8A4385EAA6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D219252-2EF7-4CAE-8E4F-B00F13B34C1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982F0A0-819E-49E1-B454-D7475D6240D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E60E7B5-7BAD-4838-AE80-7AE7C165ACD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BF707BF3-BBF1-480B-90E1-4EEE6217B85A}"/>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26A64743-7532-4949-9C46-6EEFC5CBA65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DE3C77C9-82C1-4866-A59F-E11142D32D55}"/>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D68F9D37-9739-4A74-BC47-79AE60BC9E0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EF3856A-155B-418B-B06E-9184C094C0A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4E74B9B6-FD44-45E3-AA31-52199921DDC3}"/>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22B6E9BB-C6A4-47A4-9649-46AAE145E7F7}"/>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AAF2F41E-6F63-4B6A-A970-9D47741D2842}"/>
            </a:ext>
          </a:extLst>
        </xdr:cNvPr>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FBD0CE43-615C-42E0-A130-21BD160655E2}"/>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E5A7AF06-D487-4072-A921-BFBA4678CE9A}"/>
            </a:ext>
          </a:extLst>
        </xdr:cNvPr>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03B3EE30-B90B-48DD-B501-C10DF1609F79}"/>
            </a:ext>
          </a:extLst>
        </xdr:cNvPr>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51628F9-1F37-4AD0-B806-985EEFCB16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CBCE96-DA1A-4FCF-8A92-6578B9802BB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FF39DB1-AFA6-423C-AAFB-B5776101BB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3A9CADE-6FE1-4165-8C88-7A7E9D8F92E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B54C475-D599-483B-83FC-C06DDE07405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49893</xdr:rowOff>
    </xdr:from>
    <xdr:to>
      <xdr:col>24</xdr:col>
      <xdr:colOff>114300</xdr:colOff>
      <xdr:row>38</xdr:row>
      <xdr:rowOff>151493</xdr:rowOff>
    </xdr:to>
    <xdr:sp macro="" textlink="">
      <xdr:nvSpPr>
        <xdr:cNvPr id="74" name="楕円 73">
          <a:extLst>
            <a:ext uri="{FF2B5EF4-FFF2-40B4-BE49-F238E27FC236}">
              <a16:creationId xmlns:a16="http://schemas.microsoft.com/office/drawing/2014/main" id="{58DEA425-CB4D-4838-80A5-FE32DD2B6804}"/>
            </a:ext>
          </a:extLst>
        </xdr:cNvPr>
        <xdr:cNvSpPr/>
      </xdr:nvSpPr>
      <xdr:spPr>
        <a:xfrm>
          <a:off x="4584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28320</xdr:rowOff>
    </xdr:from>
    <xdr:ext cx="405111" cy="259045"/>
    <xdr:sp macro="" textlink="">
      <xdr:nvSpPr>
        <xdr:cNvPr id="75" name="【図書館】&#10;有形固定資産減価償却率該当値テキスト">
          <a:extLst>
            <a:ext uri="{FF2B5EF4-FFF2-40B4-BE49-F238E27FC236}">
              <a16:creationId xmlns:a16="http://schemas.microsoft.com/office/drawing/2014/main" id="{78058562-5FE3-49E0-8CF2-D9BDE9D1CC5F}"/>
            </a:ext>
          </a:extLst>
        </xdr:cNvPr>
        <xdr:cNvSpPr txBox="1"/>
      </xdr:nvSpPr>
      <xdr:spPr>
        <a:xfrm>
          <a:off x="4673600"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18869</xdr:rowOff>
    </xdr:from>
    <xdr:to>
      <xdr:col>20</xdr:col>
      <xdr:colOff>38100</xdr:colOff>
      <xdr:row>38</xdr:row>
      <xdr:rowOff>120469</xdr:rowOff>
    </xdr:to>
    <xdr:sp macro="" textlink="">
      <xdr:nvSpPr>
        <xdr:cNvPr id="76" name="楕円 75">
          <a:extLst>
            <a:ext uri="{FF2B5EF4-FFF2-40B4-BE49-F238E27FC236}">
              <a16:creationId xmlns:a16="http://schemas.microsoft.com/office/drawing/2014/main" id="{FB1B13BA-A6B4-42E4-AB0E-B2F9E7598AC7}"/>
            </a:ext>
          </a:extLst>
        </xdr:cNvPr>
        <xdr:cNvSpPr/>
      </xdr:nvSpPr>
      <xdr:spPr>
        <a:xfrm>
          <a:off x="3746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69669</xdr:rowOff>
    </xdr:from>
    <xdr:to>
      <xdr:col>24</xdr:col>
      <xdr:colOff>63500</xdr:colOff>
      <xdr:row>38</xdr:row>
      <xdr:rowOff>100693</xdr:rowOff>
    </xdr:to>
    <xdr:cxnSp macro="">
      <xdr:nvCxnSpPr>
        <xdr:cNvPr id="77" name="直線コネクタ 76">
          <a:extLst>
            <a:ext uri="{FF2B5EF4-FFF2-40B4-BE49-F238E27FC236}">
              <a16:creationId xmlns:a16="http://schemas.microsoft.com/office/drawing/2014/main" id="{0FD72B61-C8B2-46ED-A29D-618741C2A7B3}"/>
            </a:ext>
          </a:extLst>
        </xdr:cNvPr>
        <xdr:cNvCxnSpPr/>
      </xdr:nvCxnSpPr>
      <xdr:spPr>
        <a:xfrm>
          <a:off x="3797300" y="65847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157661</xdr:rowOff>
    </xdr:from>
    <xdr:to>
      <xdr:col>15</xdr:col>
      <xdr:colOff>101600</xdr:colOff>
      <xdr:row>38</xdr:row>
      <xdr:rowOff>87812</xdr:rowOff>
    </xdr:to>
    <xdr:sp macro="" textlink="">
      <xdr:nvSpPr>
        <xdr:cNvPr id="78" name="楕円 77">
          <a:extLst>
            <a:ext uri="{FF2B5EF4-FFF2-40B4-BE49-F238E27FC236}">
              <a16:creationId xmlns:a16="http://schemas.microsoft.com/office/drawing/2014/main" id="{70BEEC05-266B-460F-94D8-E084B8B88640}"/>
            </a:ext>
          </a:extLst>
        </xdr:cNvPr>
        <xdr:cNvSpPr/>
      </xdr:nvSpPr>
      <xdr:spPr>
        <a:xfrm>
          <a:off x="2857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37012</xdr:rowOff>
    </xdr:from>
    <xdr:to>
      <xdr:col>19</xdr:col>
      <xdr:colOff>177800</xdr:colOff>
      <xdr:row>38</xdr:row>
      <xdr:rowOff>69669</xdr:rowOff>
    </xdr:to>
    <xdr:cxnSp macro="">
      <xdr:nvCxnSpPr>
        <xdr:cNvPr id="79" name="直線コネクタ 78">
          <a:extLst>
            <a:ext uri="{FF2B5EF4-FFF2-40B4-BE49-F238E27FC236}">
              <a16:creationId xmlns:a16="http://schemas.microsoft.com/office/drawing/2014/main" id="{C6F4918E-824E-4DBD-B2AF-4EB9EB855A86}"/>
            </a:ext>
          </a:extLst>
        </xdr:cNvPr>
        <xdr:cNvCxnSpPr/>
      </xdr:nvCxnSpPr>
      <xdr:spPr>
        <a:xfrm>
          <a:off x="2908300" y="65521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80" name="楕円 79">
          <a:extLst>
            <a:ext uri="{FF2B5EF4-FFF2-40B4-BE49-F238E27FC236}">
              <a16:creationId xmlns:a16="http://schemas.microsoft.com/office/drawing/2014/main" id="{D7F8B2A3-B9BC-4F3F-AE30-89AF6BDE5C31}"/>
            </a:ext>
          </a:extLst>
        </xdr:cNvPr>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xdr:rowOff>
    </xdr:from>
    <xdr:to>
      <xdr:col>15</xdr:col>
      <xdr:colOff>50800</xdr:colOff>
      <xdr:row>38</xdr:row>
      <xdr:rowOff>37012</xdr:rowOff>
    </xdr:to>
    <xdr:cxnSp macro="">
      <xdr:nvCxnSpPr>
        <xdr:cNvPr id="81" name="直線コネクタ 80">
          <a:extLst>
            <a:ext uri="{FF2B5EF4-FFF2-40B4-BE49-F238E27FC236}">
              <a16:creationId xmlns:a16="http://schemas.microsoft.com/office/drawing/2014/main" id="{3BFCDAE0-C13C-49E7-8436-0C3DEDF29483}"/>
            </a:ext>
          </a:extLst>
        </xdr:cNvPr>
        <xdr:cNvCxnSpPr/>
      </xdr:nvCxnSpPr>
      <xdr:spPr>
        <a:xfrm>
          <a:off x="2019300" y="65194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123372</xdr:rowOff>
    </xdr:from>
    <xdr:to>
      <xdr:col>6</xdr:col>
      <xdr:colOff>38100</xdr:colOff>
      <xdr:row>38</xdr:row>
      <xdr:rowOff>53522</xdr:rowOff>
    </xdr:to>
    <xdr:sp macro="" textlink="">
      <xdr:nvSpPr>
        <xdr:cNvPr id="82" name="楕円 81">
          <a:extLst>
            <a:ext uri="{FF2B5EF4-FFF2-40B4-BE49-F238E27FC236}">
              <a16:creationId xmlns:a16="http://schemas.microsoft.com/office/drawing/2014/main" id="{F3978555-71EC-4D2C-9B6E-396EEA302E92}"/>
            </a:ext>
          </a:extLst>
        </xdr:cNvPr>
        <xdr:cNvSpPr/>
      </xdr:nvSpPr>
      <xdr:spPr>
        <a:xfrm>
          <a:off x="1079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2722</xdr:rowOff>
    </xdr:from>
    <xdr:to>
      <xdr:col>10</xdr:col>
      <xdr:colOff>114300</xdr:colOff>
      <xdr:row>38</xdr:row>
      <xdr:rowOff>4354</xdr:rowOff>
    </xdr:to>
    <xdr:cxnSp macro="">
      <xdr:nvCxnSpPr>
        <xdr:cNvPr id="83" name="直線コネクタ 82">
          <a:extLst>
            <a:ext uri="{FF2B5EF4-FFF2-40B4-BE49-F238E27FC236}">
              <a16:creationId xmlns:a16="http://schemas.microsoft.com/office/drawing/2014/main" id="{127BF8DC-1768-4BD4-985B-E31D81774690}"/>
            </a:ext>
          </a:extLst>
        </xdr:cNvPr>
        <xdr:cNvCxnSpPr/>
      </xdr:nvCxnSpPr>
      <xdr:spPr>
        <a:xfrm>
          <a:off x="1130300" y="65178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AE967668-8500-4344-A375-2ABFD58A9ECC}"/>
            </a:ext>
          </a:extLst>
        </xdr:cNvPr>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a:extLst>
            <a:ext uri="{FF2B5EF4-FFF2-40B4-BE49-F238E27FC236}">
              <a16:creationId xmlns:a16="http://schemas.microsoft.com/office/drawing/2014/main" id="{8BE0B9B9-168D-4007-90D0-F860524AA531}"/>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2CA301AB-C24E-4A23-BC7B-E0D09DD28CC7}"/>
            </a:ext>
          </a:extLst>
        </xdr:cNvPr>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a:extLst>
            <a:ext uri="{FF2B5EF4-FFF2-40B4-BE49-F238E27FC236}">
              <a16:creationId xmlns:a16="http://schemas.microsoft.com/office/drawing/2014/main" id="{4990A4DF-869C-4BE1-AB10-239164735220}"/>
            </a:ext>
          </a:extLst>
        </xdr:cNvPr>
        <xdr:cNvSpPr txBox="1"/>
      </xdr:nvSpPr>
      <xdr:spPr>
        <a:xfrm>
          <a:off x="927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111596</xdr:rowOff>
    </xdr:from>
    <xdr:ext cx="405111" cy="259045"/>
    <xdr:sp macro="" textlink="">
      <xdr:nvSpPr>
        <xdr:cNvPr id="88" name="n_1mainValue【図書館】&#10;有形固定資産減価償却率">
          <a:extLst>
            <a:ext uri="{FF2B5EF4-FFF2-40B4-BE49-F238E27FC236}">
              <a16:creationId xmlns:a16="http://schemas.microsoft.com/office/drawing/2014/main" id="{49B636D9-3E2A-47C9-87F9-8F88A9DC0FAB}"/>
            </a:ext>
          </a:extLst>
        </xdr:cNvPr>
        <xdr:cNvSpPr txBox="1"/>
      </xdr:nvSpPr>
      <xdr:spPr>
        <a:xfrm>
          <a:off x="35820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89" name="n_2mainValue【図書館】&#10;有形固定資産減価償却率">
          <a:extLst>
            <a:ext uri="{FF2B5EF4-FFF2-40B4-BE49-F238E27FC236}">
              <a16:creationId xmlns:a16="http://schemas.microsoft.com/office/drawing/2014/main" id="{4649572F-76D8-4E6B-B977-C57C4AB8AC07}"/>
            </a:ext>
          </a:extLst>
        </xdr:cNvPr>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71681</xdr:rowOff>
    </xdr:from>
    <xdr:ext cx="405111" cy="259045"/>
    <xdr:sp macro="" textlink="">
      <xdr:nvSpPr>
        <xdr:cNvPr id="90" name="n_3mainValue【図書館】&#10;有形固定資産減価償却率">
          <a:extLst>
            <a:ext uri="{FF2B5EF4-FFF2-40B4-BE49-F238E27FC236}">
              <a16:creationId xmlns:a16="http://schemas.microsoft.com/office/drawing/2014/main" id="{01475C37-2C3D-401B-BB16-846CC89DEBF7}"/>
            </a:ext>
          </a:extLst>
        </xdr:cNvPr>
        <xdr:cNvSpPr txBox="1"/>
      </xdr:nvSpPr>
      <xdr:spPr>
        <a:xfrm>
          <a:off x="1816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44649</xdr:rowOff>
    </xdr:from>
    <xdr:ext cx="405111" cy="259045"/>
    <xdr:sp macro="" textlink="">
      <xdr:nvSpPr>
        <xdr:cNvPr id="91" name="n_4mainValue【図書館】&#10;有形固定資産減価償却率">
          <a:extLst>
            <a:ext uri="{FF2B5EF4-FFF2-40B4-BE49-F238E27FC236}">
              <a16:creationId xmlns:a16="http://schemas.microsoft.com/office/drawing/2014/main" id="{1432964C-6474-4BCD-9DC6-7FBF59F46E35}"/>
            </a:ext>
          </a:extLst>
        </xdr:cNvPr>
        <xdr:cNvSpPr txBox="1"/>
      </xdr:nvSpPr>
      <xdr:spPr>
        <a:xfrm>
          <a:off x="927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4BCDD6D-57FF-45BC-A010-0B9801399E4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1D16364-1087-4D30-BDEA-C790E6759C2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5DF7FF5-BAA2-45D6-AC02-5046B434DB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B4427A4-AFE3-486A-B854-5E5D944DA8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7E6B16D-752E-4D72-9007-00AB922222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81241C6-AD6C-4BA3-823B-80347C9E02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0695D85-DEFD-4C18-93CF-60967E8759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C161E0F-F8B5-4874-9F0C-7892286DF72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4F2B542-8DF4-4A7C-80A4-35DA443CBC1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034E0C6-70BF-4296-95FA-E2CF514108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6F8D14F-F01A-41BD-B38B-4AC5D731A60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58FE25B-B311-4BB7-B382-A22C4270959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21778AC-0D17-4A03-A805-53FC2B27EB7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752EDA2-C125-4085-9D55-10947B77961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7545523-FEF6-4B81-89E7-593C05B47DF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583384D-15CC-40AF-8F74-4CA5016E678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64CF713-2705-4F14-A5C5-AE726EB6D2D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F121BE9-2943-462C-BD4E-C3B2FD7589D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DF78E00-70A7-4896-B6C4-DFAF084A2D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B471818-678E-4292-AC6E-C5628DD0594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661F969-AAF7-449E-AB2C-5E3CA5BFCD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68D61D2-F2A2-4033-BF7C-26EB57095D0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38B7635-71AA-4F4F-89E3-6E5F00B5CA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3958D3A2-C144-4C7E-B4E7-A5C95BF74F04}"/>
            </a:ext>
          </a:extLst>
        </xdr:cNvPr>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29610313-A719-409D-BD84-DADAE424CE3C}"/>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B562CB72-F5FF-48EA-8361-95A94239D5AF}"/>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894E7B8A-B85B-4BC0-923D-5F1797316A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64EBD34D-E9A3-4222-AC32-365438A33C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a:extLst>
            <a:ext uri="{FF2B5EF4-FFF2-40B4-BE49-F238E27FC236}">
              <a16:creationId xmlns:a16="http://schemas.microsoft.com/office/drawing/2014/main" id="{210D7F69-CC20-4568-9A8E-A19461427236}"/>
            </a:ext>
          </a:extLst>
        </xdr:cNvPr>
        <xdr:cNvSpPr txBox="1"/>
      </xdr:nvSpPr>
      <xdr:spPr>
        <a:xfrm>
          <a:off x="10515600" y="649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347F36BA-8600-46DF-B80A-F3103C755AAE}"/>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A95E5571-0D5C-4B13-9F73-6C10A6CFAC78}"/>
            </a:ext>
          </a:extLst>
        </xdr:cNvPr>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9BA81C74-A6F6-4620-84E2-9F1C5B95C28C}"/>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57D7C602-9CC8-49FD-AC17-72B8F2AF6A2D}"/>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3719385E-3DF0-4CE0-A6E9-51CE8D8199C0}"/>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76124AA-0FA0-4B72-A617-AC621E98EB5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6A4C420-4389-4AD9-8FF8-6C00A5409F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F7B0658-2B76-4549-9F2E-AC559FA7EC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8C64D43-B3EB-4E26-A159-BA208EB209E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3C3AC4D-4098-49CF-8566-83DE140350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152400</xdr:rowOff>
    </xdr:from>
    <xdr:to>
      <xdr:col>55</xdr:col>
      <xdr:colOff>50800</xdr:colOff>
      <xdr:row>39</xdr:row>
      <xdr:rowOff>82550</xdr:rowOff>
    </xdr:to>
    <xdr:sp macro="" textlink="">
      <xdr:nvSpPr>
        <xdr:cNvPr id="131" name="楕円 130">
          <a:extLst>
            <a:ext uri="{FF2B5EF4-FFF2-40B4-BE49-F238E27FC236}">
              <a16:creationId xmlns:a16="http://schemas.microsoft.com/office/drawing/2014/main" id="{39E45142-6D4F-4C76-ABF4-5A456D1DC8CE}"/>
            </a:ext>
          </a:extLst>
        </xdr:cNvPr>
        <xdr:cNvSpPr/>
      </xdr:nvSpPr>
      <xdr:spPr>
        <a:xfrm>
          <a:off x="10426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130827</xdr:rowOff>
    </xdr:from>
    <xdr:ext cx="469744" cy="259045"/>
    <xdr:sp macro="" textlink="">
      <xdr:nvSpPr>
        <xdr:cNvPr id="132" name="【図書館】&#10;一人当たり面積該当値テキスト">
          <a:extLst>
            <a:ext uri="{FF2B5EF4-FFF2-40B4-BE49-F238E27FC236}">
              <a16:creationId xmlns:a16="http://schemas.microsoft.com/office/drawing/2014/main" id="{611B51C9-71C1-42E5-9076-15A6E46DE814}"/>
            </a:ext>
          </a:extLst>
        </xdr:cNvPr>
        <xdr:cNvSpPr txBox="1"/>
      </xdr:nvSpPr>
      <xdr:spPr>
        <a:xfrm>
          <a:off x="10515600"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152400</xdr:rowOff>
    </xdr:from>
    <xdr:to>
      <xdr:col>50</xdr:col>
      <xdr:colOff>165100</xdr:colOff>
      <xdr:row>39</xdr:row>
      <xdr:rowOff>82550</xdr:rowOff>
    </xdr:to>
    <xdr:sp macro="" textlink="">
      <xdr:nvSpPr>
        <xdr:cNvPr id="133" name="楕円 132">
          <a:extLst>
            <a:ext uri="{FF2B5EF4-FFF2-40B4-BE49-F238E27FC236}">
              <a16:creationId xmlns:a16="http://schemas.microsoft.com/office/drawing/2014/main" id="{79723324-827B-4BBB-BF19-5C8F485B8E01}"/>
            </a:ext>
          </a:extLst>
        </xdr:cNvPr>
        <xdr:cNvSpPr/>
      </xdr:nvSpPr>
      <xdr:spPr>
        <a:xfrm>
          <a:off x="9588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31750</xdr:rowOff>
    </xdr:from>
    <xdr:to>
      <xdr:col>55</xdr:col>
      <xdr:colOff>0</xdr:colOff>
      <xdr:row>39</xdr:row>
      <xdr:rowOff>31750</xdr:rowOff>
    </xdr:to>
    <xdr:cxnSp macro="">
      <xdr:nvCxnSpPr>
        <xdr:cNvPr id="134" name="直線コネクタ 133">
          <a:extLst>
            <a:ext uri="{FF2B5EF4-FFF2-40B4-BE49-F238E27FC236}">
              <a16:creationId xmlns:a16="http://schemas.microsoft.com/office/drawing/2014/main" id="{87675AAC-96FC-4D67-A3B8-6B8C0AB90092}"/>
            </a:ext>
          </a:extLst>
        </xdr:cNvPr>
        <xdr:cNvCxnSpPr/>
      </xdr:nvCxnSpPr>
      <xdr:spPr>
        <a:xfrm>
          <a:off x="9639300" y="671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35" name="楕円 134">
          <a:extLst>
            <a:ext uri="{FF2B5EF4-FFF2-40B4-BE49-F238E27FC236}">
              <a16:creationId xmlns:a16="http://schemas.microsoft.com/office/drawing/2014/main" id="{1B15B863-3F2B-4451-8B84-18B390ACABA9}"/>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31750</xdr:rowOff>
    </xdr:from>
    <xdr:to>
      <xdr:col>50</xdr:col>
      <xdr:colOff>114300</xdr:colOff>
      <xdr:row>39</xdr:row>
      <xdr:rowOff>44450</xdr:rowOff>
    </xdr:to>
    <xdr:cxnSp macro="">
      <xdr:nvCxnSpPr>
        <xdr:cNvPr id="136" name="直線コネクタ 135">
          <a:extLst>
            <a:ext uri="{FF2B5EF4-FFF2-40B4-BE49-F238E27FC236}">
              <a16:creationId xmlns:a16="http://schemas.microsoft.com/office/drawing/2014/main" id="{D59E45A7-F0ED-448C-97D8-1F455DFE8B1A}"/>
            </a:ext>
          </a:extLst>
        </xdr:cNvPr>
        <xdr:cNvCxnSpPr/>
      </xdr:nvCxnSpPr>
      <xdr:spPr>
        <a:xfrm flipV="1">
          <a:off x="8750300" y="671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165100</xdr:rowOff>
    </xdr:from>
    <xdr:to>
      <xdr:col>41</xdr:col>
      <xdr:colOff>101600</xdr:colOff>
      <xdr:row>39</xdr:row>
      <xdr:rowOff>95250</xdr:rowOff>
    </xdr:to>
    <xdr:sp macro="" textlink="">
      <xdr:nvSpPr>
        <xdr:cNvPr id="137" name="楕円 136">
          <a:extLst>
            <a:ext uri="{FF2B5EF4-FFF2-40B4-BE49-F238E27FC236}">
              <a16:creationId xmlns:a16="http://schemas.microsoft.com/office/drawing/2014/main" id="{E92002CD-8049-456A-9C31-5F74BB8C80EA}"/>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44450</xdr:rowOff>
    </xdr:from>
    <xdr:to>
      <xdr:col>45</xdr:col>
      <xdr:colOff>177800</xdr:colOff>
      <xdr:row>39</xdr:row>
      <xdr:rowOff>44450</xdr:rowOff>
    </xdr:to>
    <xdr:cxnSp macro="">
      <xdr:nvCxnSpPr>
        <xdr:cNvPr id="138" name="直線コネクタ 137">
          <a:extLst>
            <a:ext uri="{FF2B5EF4-FFF2-40B4-BE49-F238E27FC236}">
              <a16:creationId xmlns:a16="http://schemas.microsoft.com/office/drawing/2014/main" id="{DAC4C675-B81A-4063-A655-96B50805A98D}"/>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165100</xdr:rowOff>
    </xdr:from>
    <xdr:to>
      <xdr:col>36</xdr:col>
      <xdr:colOff>165100</xdr:colOff>
      <xdr:row>39</xdr:row>
      <xdr:rowOff>95250</xdr:rowOff>
    </xdr:to>
    <xdr:sp macro="" textlink="">
      <xdr:nvSpPr>
        <xdr:cNvPr id="139" name="楕円 138">
          <a:extLst>
            <a:ext uri="{FF2B5EF4-FFF2-40B4-BE49-F238E27FC236}">
              <a16:creationId xmlns:a16="http://schemas.microsoft.com/office/drawing/2014/main" id="{1EED87F8-BA4B-4170-8A2A-FD7EB751BBF3}"/>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44450</xdr:rowOff>
    </xdr:from>
    <xdr:to>
      <xdr:col>41</xdr:col>
      <xdr:colOff>50800</xdr:colOff>
      <xdr:row>39</xdr:row>
      <xdr:rowOff>44450</xdr:rowOff>
    </xdr:to>
    <xdr:cxnSp macro="">
      <xdr:nvCxnSpPr>
        <xdr:cNvPr id="140" name="直線コネクタ 139">
          <a:extLst>
            <a:ext uri="{FF2B5EF4-FFF2-40B4-BE49-F238E27FC236}">
              <a16:creationId xmlns:a16="http://schemas.microsoft.com/office/drawing/2014/main" id="{5E073499-4D41-4DBD-821B-BC7A0229DE7A}"/>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86377</xdr:rowOff>
    </xdr:from>
    <xdr:ext cx="469744" cy="259045"/>
    <xdr:sp macro="" textlink="">
      <xdr:nvSpPr>
        <xdr:cNvPr id="141" name="n_1aveValue【図書館】&#10;一人当たり面積">
          <a:extLst>
            <a:ext uri="{FF2B5EF4-FFF2-40B4-BE49-F238E27FC236}">
              <a16:creationId xmlns:a16="http://schemas.microsoft.com/office/drawing/2014/main" id="{715DDF07-B982-4027-BFEC-9F2B535F923B}"/>
            </a:ext>
          </a:extLst>
        </xdr:cNvPr>
        <xdr:cNvSpPr txBox="1"/>
      </xdr:nvSpPr>
      <xdr:spPr>
        <a:xfrm>
          <a:off x="93917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1CACA94E-CCD8-4A8D-A9D5-5FC2641931CA}"/>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0E78200A-BEDE-443A-A932-BF2F2F93EB6C}"/>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a:extLst>
            <a:ext uri="{FF2B5EF4-FFF2-40B4-BE49-F238E27FC236}">
              <a16:creationId xmlns:a16="http://schemas.microsoft.com/office/drawing/2014/main" id="{A6D54169-26B8-4536-AF0A-FED3B5D99ACE}"/>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99077</xdr:rowOff>
    </xdr:from>
    <xdr:ext cx="469744" cy="259045"/>
    <xdr:sp macro="" textlink="">
      <xdr:nvSpPr>
        <xdr:cNvPr id="145" name="n_1mainValue【図書館】&#10;一人当たり面積">
          <a:extLst>
            <a:ext uri="{FF2B5EF4-FFF2-40B4-BE49-F238E27FC236}">
              <a16:creationId xmlns:a16="http://schemas.microsoft.com/office/drawing/2014/main" id="{952871BF-0C49-4DDF-806A-64D6E5801FC5}"/>
            </a:ext>
          </a:extLst>
        </xdr:cNvPr>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111777</xdr:rowOff>
    </xdr:from>
    <xdr:ext cx="469744" cy="259045"/>
    <xdr:sp macro="" textlink="">
      <xdr:nvSpPr>
        <xdr:cNvPr id="146" name="n_2mainValue【図書館】&#10;一人当たり面積">
          <a:extLst>
            <a:ext uri="{FF2B5EF4-FFF2-40B4-BE49-F238E27FC236}">
              <a16:creationId xmlns:a16="http://schemas.microsoft.com/office/drawing/2014/main" id="{9ACE1933-C255-4474-9827-6A3822CB4C38}"/>
            </a:ext>
          </a:extLst>
        </xdr:cNvPr>
        <xdr:cNvSpPr txBox="1"/>
      </xdr:nvSpPr>
      <xdr:spPr>
        <a:xfrm>
          <a:off x="8515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111777</xdr:rowOff>
    </xdr:from>
    <xdr:ext cx="469744" cy="259045"/>
    <xdr:sp macro="" textlink="">
      <xdr:nvSpPr>
        <xdr:cNvPr id="147" name="n_3mainValue【図書館】&#10;一人当たり面積">
          <a:extLst>
            <a:ext uri="{FF2B5EF4-FFF2-40B4-BE49-F238E27FC236}">
              <a16:creationId xmlns:a16="http://schemas.microsoft.com/office/drawing/2014/main" id="{232129C0-B78F-415B-B072-70932282612B}"/>
            </a:ext>
          </a:extLst>
        </xdr:cNvPr>
        <xdr:cNvSpPr txBox="1"/>
      </xdr:nvSpPr>
      <xdr:spPr>
        <a:xfrm>
          <a:off x="7626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111777</xdr:rowOff>
    </xdr:from>
    <xdr:ext cx="469744" cy="259045"/>
    <xdr:sp macro="" textlink="">
      <xdr:nvSpPr>
        <xdr:cNvPr id="148" name="n_4mainValue【図書館】&#10;一人当たり面積">
          <a:extLst>
            <a:ext uri="{FF2B5EF4-FFF2-40B4-BE49-F238E27FC236}">
              <a16:creationId xmlns:a16="http://schemas.microsoft.com/office/drawing/2014/main" id="{68064528-D930-4472-A297-5EBB459E65CD}"/>
            </a:ext>
          </a:extLst>
        </xdr:cNvPr>
        <xdr:cNvSpPr txBox="1"/>
      </xdr:nvSpPr>
      <xdr:spPr>
        <a:xfrm>
          <a:off x="6737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33DFE7B-59EF-47BB-9556-DE71070493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668A04A-356A-4AE7-AA3C-71645B2D526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1754D5A-96A6-47B9-8906-8DA2C02E75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48C59C2-C16F-47DD-89C0-5C4D698A35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45FB90D-98E5-42A9-A718-9E0B6356FB7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128B81C-A3F4-40C3-83A0-D218BC5D3BF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8242D3C-2288-490F-BA20-39BEBDC9F6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30EAB95-2D5D-4351-9E82-80FDD547A7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7EE4E9A-DF72-46FD-8207-F77AE02BCF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F11EEF5-A01B-49F7-9695-075368374F3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A26CDA1-9F48-4AFC-83B9-5E50B0ABA8D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7BC48A9-E749-41B8-912C-DFAC6AA69E1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A6C3B676-26D2-40A7-885A-44C31A6AA71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1FC5A171-7056-4D8C-B28F-0FEA9D6850A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C86A42A-1630-45BD-B9B2-7F8750C1FFE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16B8B9DA-B4C8-40A0-841C-2FC8CA421A3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A3126FEA-3689-4BB8-98D5-9D1B303C57B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796EA771-FFDE-41D1-9A4F-03F80E963A0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44A769CA-CBB5-4BEC-9C72-9FD77A5217C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379A143E-55D3-4FB5-8F62-00F062007BB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6C3EB642-7ED5-4721-B9D4-1EA4144FFFD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2E0678D-D8AC-4131-9538-FF7580BDF50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3F0E2410-C65C-4BA9-BE08-DCD8700D119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8243BF-8576-46BB-B821-4EA99F4E4C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7352EE2F-9B3B-41FB-98D8-A92465857C8A}"/>
            </a:ext>
          </a:extLst>
        </xdr:cNvPr>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FE510D6-312C-4304-804B-DEF68F95BCA3}"/>
            </a:ext>
          </a:extLst>
        </xdr:cNvPr>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8E62FC0F-D4AF-4E94-AA6D-0A34D9A783AE}"/>
            </a:ext>
          </a:extLst>
        </xdr:cNvPr>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1095D2A-1992-4067-A106-C0C67E4AEB37}"/>
            </a:ext>
          </a:extLst>
        </xdr:cNvPr>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90D51664-9B0C-4C71-AE16-C97066287154}"/>
            </a:ext>
          </a:extLst>
        </xdr:cNvPr>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C565A472-4316-4AE8-A20E-351D90062D39}"/>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A302343A-8469-4231-8CD4-2BC9A91CA286}"/>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ACD6F084-06F5-4EAB-A2C5-56F7D5DAF241}"/>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9CE0AAE8-9BB5-4EEC-AE27-7A533BD8BE02}"/>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8A005C8B-4CB9-4580-93A7-4F7D016BF8B1}"/>
            </a:ext>
          </a:extLst>
        </xdr:cNvPr>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0ADDA626-E75D-41E8-AC09-06E40F9632AF}"/>
            </a:ext>
          </a:extLst>
        </xdr:cNvPr>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90EB3A4-9AB8-4D33-9CAB-CB6D815D16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4EC7E68-5900-4C2C-86A4-EF32634A7D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2F46661-8F13-48B9-91E0-DA8A63CD0A5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B3C2AA0-83E9-415A-ABFA-A29668CC2FE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11DD7EF-9FF3-4338-B377-6DC1AAA449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89" name="楕円 188">
          <a:extLst>
            <a:ext uri="{FF2B5EF4-FFF2-40B4-BE49-F238E27FC236}">
              <a16:creationId xmlns:a16="http://schemas.microsoft.com/office/drawing/2014/main" id="{BEE108CE-57F4-4653-9B36-6A797F0FBE76}"/>
            </a:ext>
          </a:extLst>
        </xdr:cNvPr>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34307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4F24259D-47F2-45F6-A058-05DA321A74F0}"/>
            </a:ext>
          </a:extLst>
        </xdr:cNvPr>
        <xdr:cNvSpPr txBox="1"/>
      </xdr:nvSpPr>
      <xdr:spPr>
        <a:xfrm>
          <a:off x="4673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91" name="楕円 190">
          <a:extLst>
            <a:ext uri="{FF2B5EF4-FFF2-40B4-BE49-F238E27FC236}">
              <a16:creationId xmlns:a16="http://schemas.microsoft.com/office/drawing/2014/main" id="{46BD9AA1-AE5E-4E33-B1CB-2116AB677AEF}"/>
            </a:ext>
          </a:extLst>
        </xdr:cNvPr>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106680</xdr:rowOff>
    </xdr:to>
    <xdr:cxnSp macro="">
      <xdr:nvCxnSpPr>
        <xdr:cNvPr id="192" name="直線コネクタ 191">
          <a:extLst>
            <a:ext uri="{FF2B5EF4-FFF2-40B4-BE49-F238E27FC236}">
              <a16:creationId xmlns:a16="http://schemas.microsoft.com/office/drawing/2014/main" id="{702AE975-B53B-426D-832F-924856896713}"/>
            </a:ext>
          </a:extLst>
        </xdr:cNvPr>
        <xdr:cNvCxnSpPr/>
      </xdr:nvCxnSpPr>
      <xdr:spPr>
        <a:xfrm>
          <a:off x="3797300" y="103536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141605</xdr:rowOff>
    </xdr:from>
    <xdr:to>
      <xdr:col>15</xdr:col>
      <xdr:colOff>101600</xdr:colOff>
      <xdr:row>60</xdr:row>
      <xdr:rowOff>71755</xdr:rowOff>
    </xdr:to>
    <xdr:sp macro="" textlink="">
      <xdr:nvSpPr>
        <xdr:cNvPr id="193" name="楕円 192">
          <a:extLst>
            <a:ext uri="{FF2B5EF4-FFF2-40B4-BE49-F238E27FC236}">
              <a16:creationId xmlns:a16="http://schemas.microsoft.com/office/drawing/2014/main" id="{B26A3EFE-5883-4832-B901-98899504DDB5}"/>
            </a:ext>
          </a:extLst>
        </xdr:cNvPr>
        <xdr:cNvSpPr/>
      </xdr:nvSpPr>
      <xdr:spPr>
        <a:xfrm>
          <a:off x="2857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20955</xdr:rowOff>
    </xdr:from>
    <xdr:to>
      <xdr:col>19</xdr:col>
      <xdr:colOff>177800</xdr:colOff>
      <xdr:row>60</xdr:row>
      <xdr:rowOff>66675</xdr:rowOff>
    </xdr:to>
    <xdr:cxnSp macro="">
      <xdr:nvCxnSpPr>
        <xdr:cNvPr id="194" name="直線コネクタ 193">
          <a:extLst>
            <a:ext uri="{FF2B5EF4-FFF2-40B4-BE49-F238E27FC236}">
              <a16:creationId xmlns:a16="http://schemas.microsoft.com/office/drawing/2014/main" id="{2E3D638C-A7E9-4FDA-AC84-6CDB5CE4F172}"/>
            </a:ext>
          </a:extLst>
        </xdr:cNvPr>
        <xdr:cNvCxnSpPr/>
      </xdr:nvCxnSpPr>
      <xdr:spPr>
        <a:xfrm>
          <a:off x="2908300" y="103079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5" name="楕円 194">
          <a:extLst>
            <a:ext uri="{FF2B5EF4-FFF2-40B4-BE49-F238E27FC236}">
              <a16:creationId xmlns:a16="http://schemas.microsoft.com/office/drawing/2014/main" id="{AA65CB9D-898C-40BE-982A-E20DDCBD7C35}"/>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20955</xdr:rowOff>
    </xdr:to>
    <xdr:cxnSp macro="">
      <xdr:nvCxnSpPr>
        <xdr:cNvPr id="196" name="直線コネクタ 195">
          <a:extLst>
            <a:ext uri="{FF2B5EF4-FFF2-40B4-BE49-F238E27FC236}">
              <a16:creationId xmlns:a16="http://schemas.microsoft.com/office/drawing/2014/main" id="{61398E88-D513-49C0-8412-47168A07D5AB}"/>
            </a:ext>
          </a:extLst>
        </xdr:cNvPr>
        <xdr:cNvCxnSpPr/>
      </xdr:nvCxnSpPr>
      <xdr:spPr>
        <a:xfrm>
          <a:off x="2019300" y="102641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78740</xdr:rowOff>
    </xdr:from>
    <xdr:to>
      <xdr:col>6</xdr:col>
      <xdr:colOff>38100</xdr:colOff>
      <xdr:row>60</xdr:row>
      <xdr:rowOff>8890</xdr:rowOff>
    </xdr:to>
    <xdr:sp macro="" textlink="">
      <xdr:nvSpPr>
        <xdr:cNvPr id="197" name="楕円 196">
          <a:extLst>
            <a:ext uri="{FF2B5EF4-FFF2-40B4-BE49-F238E27FC236}">
              <a16:creationId xmlns:a16="http://schemas.microsoft.com/office/drawing/2014/main" id="{0959E35C-8C9D-4CC5-8BD1-E749DFDB49A1}"/>
            </a:ext>
          </a:extLst>
        </xdr:cNvPr>
        <xdr:cNvSpPr/>
      </xdr:nvSpPr>
      <xdr:spPr>
        <a:xfrm>
          <a:off x="1079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129540</xdr:rowOff>
    </xdr:from>
    <xdr:to>
      <xdr:col>10</xdr:col>
      <xdr:colOff>114300</xdr:colOff>
      <xdr:row>59</xdr:row>
      <xdr:rowOff>148590</xdr:rowOff>
    </xdr:to>
    <xdr:cxnSp macro="">
      <xdr:nvCxnSpPr>
        <xdr:cNvPr id="198" name="直線コネクタ 197">
          <a:extLst>
            <a:ext uri="{FF2B5EF4-FFF2-40B4-BE49-F238E27FC236}">
              <a16:creationId xmlns:a16="http://schemas.microsoft.com/office/drawing/2014/main" id="{2FAC4777-732E-4D89-B29A-8E3264E548BE}"/>
            </a:ext>
          </a:extLst>
        </xdr:cNvPr>
        <xdr:cNvCxnSpPr/>
      </xdr:nvCxnSpPr>
      <xdr:spPr>
        <a:xfrm>
          <a:off x="1130300" y="10245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a:extLst>
            <a:ext uri="{FF2B5EF4-FFF2-40B4-BE49-F238E27FC236}">
              <a16:creationId xmlns:a16="http://schemas.microsoft.com/office/drawing/2014/main" id="{C144FE6E-57A5-4020-9C2F-2CAACAC24FFB}"/>
            </a:ext>
          </a:extLst>
        </xdr:cNvPr>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a:extLst>
            <a:ext uri="{FF2B5EF4-FFF2-40B4-BE49-F238E27FC236}">
              <a16:creationId xmlns:a16="http://schemas.microsoft.com/office/drawing/2014/main" id="{4E192727-2D7F-43F2-905E-3D6EE7BA41D4}"/>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32402</xdr:rowOff>
    </xdr:from>
    <xdr:ext cx="405111" cy="259045"/>
    <xdr:sp macro="" textlink="">
      <xdr:nvSpPr>
        <xdr:cNvPr id="201" name="n_3aveValue【体育館・プール】&#10;有形固定資産減価償却率">
          <a:extLst>
            <a:ext uri="{FF2B5EF4-FFF2-40B4-BE49-F238E27FC236}">
              <a16:creationId xmlns:a16="http://schemas.microsoft.com/office/drawing/2014/main" id="{7BE4214D-39C1-4A8C-A34F-B60B75225CD3}"/>
            </a:ext>
          </a:extLst>
        </xdr:cNvPr>
        <xdr:cNvSpPr txBox="1"/>
      </xdr:nvSpPr>
      <xdr:spPr>
        <a:xfrm>
          <a:off x="1816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2" name="n_4aveValue【体育館・プール】&#10;有形固定資産減価償却率">
          <a:extLst>
            <a:ext uri="{FF2B5EF4-FFF2-40B4-BE49-F238E27FC236}">
              <a16:creationId xmlns:a16="http://schemas.microsoft.com/office/drawing/2014/main" id="{9740433C-3524-491F-AFE8-CC57B1E64CC9}"/>
            </a:ext>
          </a:extLst>
        </xdr:cNvPr>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108602</xdr:rowOff>
    </xdr:from>
    <xdr:ext cx="405111" cy="259045"/>
    <xdr:sp macro="" textlink="">
      <xdr:nvSpPr>
        <xdr:cNvPr id="203" name="n_1mainValue【体育館・プール】&#10;有形固定資産減価償却率">
          <a:extLst>
            <a:ext uri="{FF2B5EF4-FFF2-40B4-BE49-F238E27FC236}">
              <a16:creationId xmlns:a16="http://schemas.microsoft.com/office/drawing/2014/main" id="{80FE5BBB-D437-4F97-B2D7-0E8ADEC067A3}"/>
            </a:ext>
          </a:extLst>
        </xdr:cNvPr>
        <xdr:cNvSpPr txBox="1"/>
      </xdr:nvSpPr>
      <xdr:spPr>
        <a:xfrm>
          <a:off x="3582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62882</xdr:rowOff>
    </xdr:from>
    <xdr:ext cx="405111" cy="259045"/>
    <xdr:sp macro="" textlink="">
      <xdr:nvSpPr>
        <xdr:cNvPr id="204" name="n_2mainValue【体育館・プール】&#10;有形固定資産減価償却率">
          <a:extLst>
            <a:ext uri="{FF2B5EF4-FFF2-40B4-BE49-F238E27FC236}">
              <a16:creationId xmlns:a16="http://schemas.microsoft.com/office/drawing/2014/main" id="{2401891C-82E9-4812-8C16-CC7BBC53B4F3}"/>
            </a:ext>
          </a:extLst>
        </xdr:cNvPr>
        <xdr:cNvSpPr txBox="1"/>
      </xdr:nvSpPr>
      <xdr:spPr>
        <a:xfrm>
          <a:off x="2705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205" name="n_3mainValue【体育館・プール】&#10;有形固定資産減価償却率">
          <a:extLst>
            <a:ext uri="{FF2B5EF4-FFF2-40B4-BE49-F238E27FC236}">
              <a16:creationId xmlns:a16="http://schemas.microsoft.com/office/drawing/2014/main" id="{F43D08CF-1E98-480A-9C8A-F610BAB3D829}"/>
            </a:ext>
          </a:extLst>
        </xdr:cNvPr>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25417</xdr:rowOff>
    </xdr:from>
    <xdr:ext cx="405111" cy="259045"/>
    <xdr:sp macro="" textlink="">
      <xdr:nvSpPr>
        <xdr:cNvPr id="206" name="n_4mainValue【体育館・プール】&#10;有形固定資産減価償却率">
          <a:extLst>
            <a:ext uri="{FF2B5EF4-FFF2-40B4-BE49-F238E27FC236}">
              <a16:creationId xmlns:a16="http://schemas.microsoft.com/office/drawing/2014/main" id="{F7DC5A8C-D747-433D-BB10-C148A779B738}"/>
            </a:ext>
          </a:extLst>
        </xdr:cNvPr>
        <xdr:cNvSpPr txBox="1"/>
      </xdr:nvSpPr>
      <xdr:spPr>
        <a:xfrm>
          <a:off x="927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1484EBA-5780-4648-A2FA-4A5E4EEFA15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D4B91D8-00B5-4BF1-A79A-55A2044A5CB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A20F9A4-3DDA-4A32-86D7-FF37ECB2E2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458006D-8E57-410C-B742-AE3BD965E0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1EAFC5A-5079-4F8F-9B57-A1F511343E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263B584-4FCB-4904-A4BD-0DF1F79734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FFB02F3-C357-45F2-B58D-6D8B1D7861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17E4FC2-FA59-40DB-BA9E-3FBA80279D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815454E-A720-4AE3-96F6-E1DA092150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0BD60A0-29AE-4792-A644-33091C41873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53BB26E-7D69-4CAB-ACD6-8CB3AD4A72A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836C016E-E5B0-417F-8C9F-3A47F9DE8DF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E035C02D-1A89-466C-8A5E-6E1C0406D7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3C6D377D-68D4-41AB-A898-08396D0C2A0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18ED107-6E52-491C-9892-2B22587AE0F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A632FB74-287F-40E9-BDD1-A7A5BCAE1A6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BE8DE4B-BD28-4191-AC9F-D05772DA6E0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AF92EF5-BB97-48C5-B10D-59A3022D1E7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DBCF2EB-4979-43AD-B93A-60ABB2E3F69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A8D13620-2692-44D9-BFB6-A41DAAD945B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F58F43C-1BA6-4ACF-8292-8C52D73CA9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69BCB647-190F-43A5-8A6D-7834ED3AB51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56CB3C77-F622-42C8-B646-FF8966A6E6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A957E4EE-DF93-4232-A697-138E4B31888F}"/>
            </a:ext>
          </a:extLst>
        </xdr:cNvPr>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8749F87F-0EA4-4390-B0EE-C7F53E1FC303}"/>
            </a:ext>
          </a:extLst>
        </xdr:cNvPr>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21229945-68A6-4344-8A7B-48DD12D8D3FE}"/>
            </a:ext>
          </a:extLst>
        </xdr:cNvPr>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43848FBD-7957-4275-8971-89CDE096D3D1}"/>
            </a:ext>
          </a:extLst>
        </xdr:cNvPr>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23BA65B5-5D39-49A9-936E-412FFFA79D07}"/>
            </a:ext>
          </a:extLst>
        </xdr:cNvPr>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a:extLst>
            <a:ext uri="{FF2B5EF4-FFF2-40B4-BE49-F238E27FC236}">
              <a16:creationId xmlns:a16="http://schemas.microsoft.com/office/drawing/2014/main" id="{25617CCE-0AA7-45A9-B198-6B58EE1C1251}"/>
            </a:ext>
          </a:extLst>
        </xdr:cNvPr>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41E36819-AE04-4AA8-8AB2-6386D6D1FAB9}"/>
            </a:ext>
          </a:extLst>
        </xdr:cNvPr>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DE8E6590-ECE9-4A74-B2CA-CC7346D71855}"/>
            </a:ext>
          </a:extLst>
        </xdr:cNvPr>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152BAD83-13CA-4DE7-921C-3189D98353BC}"/>
            </a:ext>
          </a:extLst>
        </xdr:cNvPr>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D0456B0C-388C-4971-BE1A-09E5934DD230}"/>
            </a:ext>
          </a:extLst>
        </xdr:cNvPr>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71D7E5D0-A37C-49B9-857F-9D69A1E5E2A0}"/>
            </a:ext>
          </a:extLst>
        </xdr:cNvPr>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2EB2F28-55D5-4CCA-A849-DE8BD4064D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DB9C6BB-693F-4143-9DAB-A190B1D551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C8EAE58-12FA-45D1-A3C6-47B1347D80E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A1D2BA5-147B-4C30-9963-68B4F705FF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5CF8CFC-8A09-492C-A0B7-CBEA802AD07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88265</xdr:rowOff>
    </xdr:from>
    <xdr:to>
      <xdr:col>55</xdr:col>
      <xdr:colOff>50800</xdr:colOff>
      <xdr:row>63</xdr:row>
      <xdr:rowOff>18415</xdr:rowOff>
    </xdr:to>
    <xdr:sp macro="" textlink="">
      <xdr:nvSpPr>
        <xdr:cNvPr id="246" name="楕円 245">
          <a:extLst>
            <a:ext uri="{FF2B5EF4-FFF2-40B4-BE49-F238E27FC236}">
              <a16:creationId xmlns:a16="http://schemas.microsoft.com/office/drawing/2014/main" id="{404A1EBA-CF8E-4128-9EBA-9BDC333C63AA}"/>
            </a:ext>
          </a:extLst>
        </xdr:cNvPr>
        <xdr:cNvSpPr/>
      </xdr:nvSpPr>
      <xdr:spPr>
        <a:xfrm>
          <a:off x="104267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66692</xdr:rowOff>
    </xdr:from>
    <xdr:ext cx="469744" cy="259045"/>
    <xdr:sp macro="" textlink="">
      <xdr:nvSpPr>
        <xdr:cNvPr id="247" name="【体育館・プール】&#10;一人当たり面積該当値テキスト">
          <a:extLst>
            <a:ext uri="{FF2B5EF4-FFF2-40B4-BE49-F238E27FC236}">
              <a16:creationId xmlns:a16="http://schemas.microsoft.com/office/drawing/2014/main" id="{6C4D4DDF-6274-497D-8A16-474CFE1140DF}"/>
            </a:ext>
          </a:extLst>
        </xdr:cNvPr>
        <xdr:cNvSpPr txBox="1"/>
      </xdr:nvSpPr>
      <xdr:spPr>
        <a:xfrm>
          <a:off x="10515600"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90170</xdr:rowOff>
    </xdr:from>
    <xdr:to>
      <xdr:col>50</xdr:col>
      <xdr:colOff>165100</xdr:colOff>
      <xdr:row>63</xdr:row>
      <xdr:rowOff>20320</xdr:rowOff>
    </xdr:to>
    <xdr:sp macro="" textlink="">
      <xdr:nvSpPr>
        <xdr:cNvPr id="248" name="楕円 247">
          <a:extLst>
            <a:ext uri="{FF2B5EF4-FFF2-40B4-BE49-F238E27FC236}">
              <a16:creationId xmlns:a16="http://schemas.microsoft.com/office/drawing/2014/main" id="{445B05D2-7197-413D-BD8C-835CDA90D364}"/>
            </a:ext>
          </a:extLst>
        </xdr:cNvPr>
        <xdr:cNvSpPr/>
      </xdr:nvSpPr>
      <xdr:spPr>
        <a:xfrm>
          <a:off x="958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139065</xdr:rowOff>
    </xdr:from>
    <xdr:to>
      <xdr:col>55</xdr:col>
      <xdr:colOff>0</xdr:colOff>
      <xdr:row>62</xdr:row>
      <xdr:rowOff>140970</xdr:rowOff>
    </xdr:to>
    <xdr:cxnSp macro="">
      <xdr:nvCxnSpPr>
        <xdr:cNvPr id="249" name="直線コネクタ 248">
          <a:extLst>
            <a:ext uri="{FF2B5EF4-FFF2-40B4-BE49-F238E27FC236}">
              <a16:creationId xmlns:a16="http://schemas.microsoft.com/office/drawing/2014/main" id="{F8558858-5D55-47F9-8C6A-D777651D2C1C}"/>
            </a:ext>
          </a:extLst>
        </xdr:cNvPr>
        <xdr:cNvCxnSpPr/>
      </xdr:nvCxnSpPr>
      <xdr:spPr>
        <a:xfrm flipV="1">
          <a:off x="9639300" y="107689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93980</xdr:rowOff>
    </xdr:from>
    <xdr:to>
      <xdr:col>46</xdr:col>
      <xdr:colOff>38100</xdr:colOff>
      <xdr:row>63</xdr:row>
      <xdr:rowOff>24130</xdr:rowOff>
    </xdr:to>
    <xdr:sp macro="" textlink="">
      <xdr:nvSpPr>
        <xdr:cNvPr id="250" name="楕円 249">
          <a:extLst>
            <a:ext uri="{FF2B5EF4-FFF2-40B4-BE49-F238E27FC236}">
              <a16:creationId xmlns:a16="http://schemas.microsoft.com/office/drawing/2014/main" id="{78C431AE-2267-4449-A9BA-4945C842C43B}"/>
            </a:ext>
          </a:extLst>
        </xdr:cNvPr>
        <xdr:cNvSpPr/>
      </xdr:nvSpPr>
      <xdr:spPr>
        <a:xfrm>
          <a:off x="869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140970</xdr:rowOff>
    </xdr:from>
    <xdr:to>
      <xdr:col>50</xdr:col>
      <xdr:colOff>114300</xdr:colOff>
      <xdr:row>62</xdr:row>
      <xdr:rowOff>144780</xdr:rowOff>
    </xdr:to>
    <xdr:cxnSp macro="">
      <xdr:nvCxnSpPr>
        <xdr:cNvPr id="251" name="直線コネクタ 250">
          <a:extLst>
            <a:ext uri="{FF2B5EF4-FFF2-40B4-BE49-F238E27FC236}">
              <a16:creationId xmlns:a16="http://schemas.microsoft.com/office/drawing/2014/main" id="{F13D9048-26FB-4771-93F9-CC1E2677BCAF}"/>
            </a:ext>
          </a:extLst>
        </xdr:cNvPr>
        <xdr:cNvCxnSpPr/>
      </xdr:nvCxnSpPr>
      <xdr:spPr>
        <a:xfrm flipV="1">
          <a:off x="8750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95885</xdr:rowOff>
    </xdr:from>
    <xdr:to>
      <xdr:col>41</xdr:col>
      <xdr:colOff>101600</xdr:colOff>
      <xdr:row>63</xdr:row>
      <xdr:rowOff>26035</xdr:rowOff>
    </xdr:to>
    <xdr:sp macro="" textlink="">
      <xdr:nvSpPr>
        <xdr:cNvPr id="252" name="楕円 251">
          <a:extLst>
            <a:ext uri="{FF2B5EF4-FFF2-40B4-BE49-F238E27FC236}">
              <a16:creationId xmlns:a16="http://schemas.microsoft.com/office/drawing/2014/main" id="{A0AC495F-144E-4119-953D-61EE0657BE7C}"/>
            </a:ext>
          </a:extLst>
        </xdr:cNvPr>
        <xdr:cNvSpPr/>
      </xdr:nvSpPr>
      <xdr:spPr>
        <a:xfrm>
          <a:off x="7810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144780</xdr:rowOff>
    </xdr:from>
    <xdr:to>
      <xdr:col>45</xdr:col>
      <xdr:colOff>177800</xdr:colOff>
      <xdr:row>62</xdr:row>
      <xdr:rowOff>146685</xdr:rowOff>
    </xdr:to>
    <xdr:cxnSp macro="">
      <xdr:nvCxnSpPr>
        <xdr:cNvPr id="253" name="直線コネクタ 252">
          <a:extLst>
            <a:ext uri="{FF2B5EF4-FFF2-40B4-BE49-F238E27FC236}">
              <a16:creationId xmlns:a16="http://schemas.microsoft.com/office/drawing/2014/main" id="{883B27D2-33B4-4DC5-8E1F-6F44D1C74075}"/>
            </a:ext>
          </a:extLst>
        </xdr:cNvPr>
        <xdr:cNvCxnSpPr/>
      </xdr:nvCxnSpPr>
      <xdr:spPr>
        <a:xfrm flipV="1">
          <a:off x="7861300" y="107746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99695</xdr:rowOff>
    </xdr:from>
    <xdr:to>
      <xdr:col>36</xdr:col>
      <xdr:colOff>165100</xdr:colOff>
      <xdr:row>63</xdr:row>
      <xdr:rowOff>29845</xdr:rowOff>
    </xdr:to>
    <xdr:sp macro="" textlink="">
      <xdr:nvSpPr>
        <xdr:cNvPr id="254" name="楕円 253">
          <a:extLst>
            <a:ext uri="{FF2B5EF4-FFF2-40B4-BE49-F238E27FC236}">
              <a16:creationId xmlns:a16="http://schemas.microsoft.com/office/drawing/2014/main" id="{EF6F07D9-50DE-4B74-ABC3-6F6014AA6913}"/>
            </a:ext>
          </a:extLst>
        </xdr:cNvPr>
        <xdr:cNvSpPr/>
      </xdr:nvSpPr>
      <xdr:spPr>
        <a:xfrm>
          <a:off x="6921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146685</xdr:rowOff>
    </xdr:from>
    <xdr:to>
      <xdr:col>41</xdr:col>
      <xdr:colOff>50800</xdr:colOff>
      <xdr:row>62</xdr:row>
      <xdr:rowOff>150495</xdr:rowOff>
    </xdr:to>
    <xdr:cxnSp macro="">
      <xdr:nvCxnSpPr>
        <xdr:cNvPr id="255" name="直線コネクタ 254">
          <a:extLst>
            <a:ext uri="{FF2B5EF4-FFF2-40B4-BE49-F238E27FC236}">
              <a16:creationId xmlns:a16="http://schemas.microsoft.com/office/drawing/2014/main" id="{09FC676F-BDDD-46B5-8489-D99D5E217A42}"/>
            </a:ext>
          </a:extLst>
        </xdr:cNvPr>
        <xdr:cNvCxnSpPr/>
      </xdr:nvCxnSpPr>
      <xdr:spPr>
        <a:xfrm flipV="1">
          <a:off x="6972300" y="107765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19067</xdr:rowOff>
    </xdr:from>
    <xdr:ext cx="469744" cy="259045"/>
    <xdr:sp macro="" textlink="">
      <xdr:nvSpPr>
        <xdr:cNvPr id="256" name="n_1aveValue【体育館・プール】&#10;一人当たり面積">
          <a:extLst>
            <a:ext uri="{FF2B5EF4-FFF2-40B4-BE49-F238E27FC236}">
              <a16:creationId xmlns:a16="http://schemas.microsoft.com/office/drawing/2014/main" id="{74C3BF8E-0F0C-4201-B142-CF022A9FD22C}"/>
            </a:ext>
          </a:extLst>
        </xdr:cNvPr>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57" name="n_2aveValue【体育館・プール】&#10;一人当たり面積">
          <a:extLst>
            <a:ext uri="{FF2B5EF4-FFF2-40B4-BE49-F238E27FC236}">
              <a16:creationId xmlns:a16="http://schemas.microsoft.com/office/drawing/2014/main" id="{8299550F-4FAE-4635-B8DD-15F5F13995E0}"/>
            </a:ext>
          </a:extLst>
        </xdr:cNvPr>
        <xdr:cNvSpPr txBox="1"/>
      </xdr:nvSpPr>
      <xdr:spPr>
        <a:xfrm>
          <a:off x="8515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58" name="n_3aveValue【体育館・プール】&#10;一人当たり面積">
          <a:extLst>
            <a:ext uri="{FF2B5EF4-FFF2-40B4-BE49-F238E27FC236}">
              <a16:creationId xmlns:a16="http://schemas.microsoft.com/office/drawing/2014/main" id="{A85EEE19-5EC4-420F-AC6A-45A7C70D79FB}"/>
            </a:ext>
          </a:extLst>
        </xdr:cNvPr>
        <xdr:cNvSpPr txBox="1"/>
      </xdr:nvSpPr>
      <xdr:spPr>
        <a:xfrm>
          <a:off x="7626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59" name="n_4aveValue【体育館・プール】&#10;一人当たり面積">
          <a:extLst>
            <a:ext uri="{FF2B5EF4-FFF2-40B4-BE49-F238E27FC236}">
              <a16:creationId xmlns:a16="http://schemas.microsoft.com/office/drawing/2014/main" id="{814A7992-51B4-48CC-A1EE-1854B86C62A2}"/>
            </a:ext>
          </a:extLst>
        </xdr:cNvPr>
        <xdr:cNvSpPr txBox="1"/>
      </xdr:nvSpPr>
      <xdr:spPr>
        <a:xfrm>
          <a:off x="6737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36847</xdr:rowOff>
    </xdr:from>
    <xdr:ext cx="469744" cy="259045"/>
    <xdr:sp macro="" textlink="">
      <xdr:nvSpPr>
        <xdr:cNvPr id="260" name="n_1mainValue【体育館・プール】&#10;一人当たり面積">
          <a:extLst>
            <a:ext uri="{FF2B5EF4-FFF2-40B4-BE49-F238E27FC236}">
              <a16:creationId xmlns:a16="http://schemas.microsoft.com/office/drawing/2014/main" id="{5ABA59C6-E592-4AA0-B57C-DAE61B9A0BCC}"/>
            </a:ext>
          </a:extLst>
        </xdr:cNvPr>
        <xdr:cNvSpPr txBox="1"/>
      </xdr:nvSpPr>
      <xdr:spPr>
        <a:xfrm>
          <a:off x="9391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40657</xdr:rowOff>
    </xdr:from>
    <xdr:ext cx="469744" cy="259045"/>
    <xdr:sp macro="" textlink="">
      <xdr:nvSpPr>
        <xdr:cNvPr id="261" name="n_2mainValue【体育館・プール】&#10;一人当たり面積">
          <a:extLst>
            <a:ext uri="{FF2B5EF4-FFF2-40B4-BE49-F238E27FC236}">
              <a16:creationId xmlns:a16="http://schemas.microsoft.com/office/drawing/2014/main" id="{17B5CE8D-164F-464E-831A-02D139610BD1}"/>
            </a:ext>
          </a:extLst>
        </xdr:cNvPr>
        <xdr:cNvSpPr txBox="1"/>
      </xdr:nvSpPr>
      <xdr:spPr>
        <a:xfrm>
          <a:off x="8515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42562</xdr:rowOff>
    </xdr:from>
    <xdr:ext cx="469744" cy="259045"/>
    <xdr:sp macro="" textlink="">
      <xdr:nvSpPr>
        <xdr:cNvPr id="262" name="n_3mainValue【体育館・プール】&#10;一人当たり面積">
          <a:extLst>
            <a:ext uri="{FF2B5EF4-FFF2-40B4-BE49-F238E27FC236}">
              <a16:creationId xmlns:a16="http://schemas.microsoft.com/office/drawing/2014/main" id="{92EDEB6A-CC89-4B4B-952A-1EE48CB4165B}"/>
            </a:ext>
          </a:extLst>
        </xdr:cNvPr>
        <xdr:cNvSpPr txBox="1"/>
      </xdr:nvSpPr>
      <xdr:spPr>
        <a:xfrm>
          <a:off x="7626427" y="1050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46372</xdr:rowOff>
    </xdr:from>
    <xdr:ext cx="469744" cy="259045"/>
    <xdr:sp macro="" textlink="">
      <xdr:nvSpPr>
        <xdr:cNvPr id="263" name="n_4mainValue【体育館・プール】&#10;一人当たり面積">
          <a:extLst>
            <a:ext uri="{FF2B5EF4-FFF2-40B4-BE49-F238E27FC236}">
              <a16:creationId xmlns:a16="http://schemas.microsoft.com/office/drawing/2014/main" id="{62F64501-CE17-493E-B8C3-E216F60BBB31}"/>
            </a:ext>
          </a:extLst>
        </xdr:cNvPr>
        <xdr:cNvSpPr txBox="1"/>
      </xdr:nvSpPr>
      <xdr:spPr>
        <a:xfrm>
          <a:off x="6737427"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249A3FD-5D1D-4FBE-B150-436308D3248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2C404B8-07EF-4EA2-BF68-CA2F6089C9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24EBF0E-BA2C-4687-969F-47B9ED5B52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3EDE5B2-35F5-4379-8204-135BDE06AD0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6F40944-2142-4326-ACFB-0D1E73A00A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6014B8D-2901-41C0-80AA-6C11BDE947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79E00BF-5D62-4800-8ABC-271CE89693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8984318-FB6F-44BF-A36B-633A130DE9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372011E-0738-42F1-A2E4-3BA7975ABCE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0C88C64-69CA-426B-B6FA-90EA22CBD48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3FC2DB7-3F6A-4554-BFCA-19F353818FB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731B9A5A-6D0F-47E7-84BC-DE7D853AB2F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33FB0CC2-9D99-4DF0-B7C0-433C3538038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EB7B669B-A76A-4F67-847C-7404F3BCD3F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4ACE8C9B-5F97-48F7-A54E-B2E5FB426F4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149B6894-C2C5-4AE1-AC6B-CDF3DCABA64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50C342A7-4AC8-40A2-B3A0-39CD9A5D023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E9D34561-9CBD-4601-B731-7AB769D00D1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D412C01B-92E0-4379-A7EA-D8C90A33CD8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66C95E7E-6A45-4368-BC7A-F3C75C1C45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AE45FC0D-5662-4251-ACFE-5607CF2A312E}"/>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F73F37E4-2019-44AF-86AB-3AABAD2A15F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a:extLst>
            <a:ext uri="{FF2B5EF4-FFF2-40B4-BE49-F238E27FC236}">
              <a16:creationId xmlns:a16="http://schemas.microsoft.com/office/drawing/2014/main" id="{D8D3895F-C79E-43ED-AFA8-1D07A36ADDE6}"/>
            </a:ext>
          </a:extLst>
        </xdr:cNvPr>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980171FE-9AE6-472A-926B-B8D6A5FB5946}"/>
            </a:ext>
          </a:extLst>
        </xdr:cNvPr>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a:extLst>
            <a:ext uri="{FF2B5EF4-FFF2-40B4-BE49-F238E27FC236}">
              <a16:creationId xmlns:a16="http://schemas.microsoft.com/office/drawing/2014/main" id="{64740748-FAD8-4D0F-9A6F-952B44338C6B}"/>
            </a:ext>
          </a:extLst>
        </xdr:cNvPr>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33C5506F-1C9F-469A-9CD2-9801BA34DF3C}"/>
            </a:ext>
          </a:extLst>
        </xdr:cNvPr>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a:extLst>
            <a:ext uri="{FF2B5EF4-FFF2-40B4-BE49-F238E27FC236}">
              <a16:creationId xmlns:a16="http://schemas.microsoft.com/office/drawing/2014/main" id="{D919E539-8DEC-4025-9FDE-1B74E8BDD70F}"/>
            </a:ext>
          </a:extLst>
        </xdr:cNvPr>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364B9F6A-B880-4A6B-AC30-AC1E0F382D4D}"/>
            </a:ext>
          </a:extLst>
        </xdr:cNvPr>
        <xdr:cNvSpPr txBox="1"/>
      </xdr:nvSpPr>
      <xdr:spPr>
        <a:xfrm>
          <a:off x="4673600" y="13639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a:extLst>
            <a:ext uri="{FF2B5EF4-FFF2-40B4-BE49-F238E27FC236}">
              <a16:creationId xmlns:a16="http://schemas.microsoft.com/office/drawing/2014/main" id="{A8E26BBB-2E5A-4406-8CD2-2D9B6F027A85}"/>
            </a:ext>
          </a:extLst>
        </xdr:cNvPr>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a:extLst>
            <a:ext uri="{FF2B5EF4-FFF2-40B4-BE49-F238E27FC236}">
              <a16:creationId xmlns:a16="http://schemas.microsoft.com/office/drawing/2014/main" id="{BD41A8D6-A6A1-4809-BCB9-EE37793CF253}"/>
            </a:ext>
          </a:extLst>
        </xdr:cNvPr>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a:extLst>
            <a:ext uri="{FF2B5EF4-FFF2-40B4-BE49-F238E27FC236}">
              <a16:creationId xmlns:a16="http://schemas.microsoft.com/office/drawing/2014/main" id="{C8DAA610-7F90-4E57-BA32-C6E6EE112BF2}"/>
            </a:ext>
          </a:extLst>
        </xdr:cNvPr>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a:extLst>
            <a:ext uri="{FF2B5EF4-FFF2-40B4-BE49-F238E27FC236}">
              <a16:creationId xmlns:a16="http://schemas.microsoft.com/office/drawing/2014/main" id="{DDA59CB8-4034-4C5D-B176-D35C10D379ED}"/>
            </a:ext>
          </a:extLst>
        </xdr:cNvPr>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a:extLst>
            <a:ext uri="{FF2B5EF4-FFF2-40B4-BE49-F238E27FC236}">
              <a16:creationId xmlns:a16="http://schemas.microsoft.com/office/drawing/2014/main" id="{BA813B5A-2A1D-417B-9237-5480A032B15C}"/>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E0D1AA7-5169-4365-BDA1-F95F7AB1BE1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0D46557-02CC-45DB-9311-0E982643DC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2D3A580-7EE7-466A-ABC6-C44F3C1220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25E8F75-1980-4C16-BA84-21991486AF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0B0DC3D-8681-4B57-A033-309AF393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149606</xdr:rowOff>
    </xdr:from>
    <xdr:to>
      <xdr:col>24</xdr:col>
      <xdr:colOff>114300</xdr:colOff>
      <xdr:row>83</xdr:row>
      <xdr:rowOff>79756</xdr:rowOff>
    </xdr:to>
    <xdr:sp macro="" textlink="">
      <xdr:nvSpPr>
        <xdr:cNvPr id="302" name="楕円 301">
          <a:extLst>
            <a:ext uri="{FF2B5EF4-FFF2-40B4-BE49-F238E27FC236}">
              <a16:creationId xmlns:a16="http://schemas.microsoft.com/office/drawing/2014/main" id="{B086905A-948E-44B2-A87B-FE133E26394A}"/>
            </a:ext>
          </a:extLst>
        </xdr:cNvPr>
        <xdr:cNvSpPr/>
      </xdr:nvSpPr>
      <xdr:spPr>
        <a:xfrm>
          <a:off x="45847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128033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07CCD45-BAAC-4B16-BF8B-DBB36C37E7F6}"/>
            </a:ext>
          </a:extLst>
        </xdr:cNvPr>
        <xdr:cNvSpPr txBox="1"/>
      </xdr:nvSpPr>
      <xdr:spPr>
        <a:xfrm>
          <a:off x="4673600"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99313</xdr:rowOff>
    </xdr:from>
    <xdr:to>
      <xdr:col>20</xdr:col>
      <xdr:colOff>38100</xdr:colOff>
      <xdr:row>83</xdr:row>
      <xdr:rowOff>29463</xdr:rowOff>
    </xdr:to>
    <xdr:sp macro="" textlink="">
      <xdr:nvSpPr>
        <xdr:cNvPr id="304" name="楕円 303">
          <a:extLst>
            <a:ext uri="{FF2B5EF4-FFF2-40B4-BE49-F238E27FC236}">
              <a16:creationId xmlns:a16="http://schemas.microsoft.com/office/drawing/2014/main" id="{B62A9500-4BF9-49B2-885E-93CF1127DE8C}"/>
            </a:ext>
          </a:extLst>
        </xdr:cNvPr>
        <xdr:cNvSpPr/>
      </xdr:nvSpPr>
      <xdr:spPr>
        <a:xfrm>
          <a:off x="3746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150113</xdr:rowOff>
    </xdr:from>
    <xdr:to>
      <xdr:col>24</xdr:col>
      <xdr:colOff>63500</xdr:colOff>
      <xdr:row>83</xdr:row>
      <xdr:rowOff>28956</xdr:rowOff>
    </xdr:to>
    <xdr:cxnSp macro="">
      <xdr:nvCxnSpPr>
        <xdr:cNvPr id="305" name="直線コネクタ 304">
          <a:extLst>
            <a:ext uri="{FF2B5EF4-FFF2-40B4-BE49-F238E27FC236}">
              <a16:creationId xmlns:a16="http://schemas.microsoft.com/office/drawing/2014/main" id="{DCDBD546-8323-4D35-9A6B-509E14DB5C80}"/>
            </a:ext>
          </a:extLst>
        </xdr:cNvPr>
        <xdr:cNvCxnSpPr/>
      </xdr:nvCxnSpPr>
      <xdr:spPr>
        <a:xfrm>
          <a:off x="3797300" y="1420901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306" name="楕円 305">
          <a:extLst>
            <a:ext uri="{FF2B5EF4-FFF2-40B4-BE49-F238E27FC236}">
              <a16:creationId xmlns:a16="http://schemas.microsoft.com/office/drawing/2014/main" id="{972F055A-D971-4463-87CF-C69FE1A9CE97}"/>
            </a:ext>
          </a:extLst>
        </xdr:cNvPr>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150113</xdr:rowOff>
    </xdr:from>
    <xdr:to>
      <xdr:col>19</xdr:col>
      <xdr:colOff>177800</xdr:colOff>
      <xdr:row>83</xdr:row>
      <xdr:rowOff>15239</xdr:rowOff>
    </xdr:to>
    <xdr:cxnSp macro="">
      <xdr:nvCxnSpPr>
        <xdr:cNvPr id="307" name="直線コネクタ 306">
          <a:extLst>
            <a:ext uri="{FF2B5EF4-FFF2-40B4-BE49-F238E27FC236}">
              <a16:creationId xmlns:a16="http://schemas.microsoft.com/office/drawing/2014/main" id="{A902F113-6786-41DF-80F2-5DDE086649E3}"/>
            </a:ext>
          </a:extLst>
        </xdr:cNvPr>
        <xdr:cNvCxnSpPr/>
      </xdr:nvCxnSpPr>
      <xdr:spPr>
        <a:xfrm flipV="1">
          <a:off x="2908300" y="1420901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74168</xdr:rowOff>
    </xdr:from>
    <xdr:to>
      <xdr:col>10</xdr:col>
      <xdr:colOff>165100</xdr:colOff>
      <xdr:row>79</xdr:row>
      <xdr:rowOff>4318</xdr:rowOff>
    </xdr:to>
    <xdr:sp macro="" textlink="">
      <xdr:nvSpPr>
        <xdr:cNvPr id="308" name="楕円 307">
          <a:extLst>
            <a:ext uri="{FF2B5EF4-FFF2-40B4-BE49-F238E27FC236}">
              <a16:creationId xmlns:a16="http://schemas.microsoft.com/office/drawing/2014/main" id="{545170E8-9DBD-4581-BB30-23CC42456266}"/>
            </a:ext>
          </a:extLst>
        </xdr:cNvPr>
        <xdr:cNvSpPr/>
      </xdr:nvSpPr>
      <xdr:spPr>
        <a:xfrm>
          <a:off x="1968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124968</xdr:rowOff>
    </xdr:from>
    <xdr:to>
      <xdr:col>15</xdr:col>
      <xdr:colOff>50800</xdr:colOff>
      <xdr:row>83</xdr:row>
      <xdr:rowOff>15239</xdr:rowOff>
    </xdr:to>
    <xdr:cxnSp macro="">
      <xdr:nvCxnSpPr>
        <xdr:cNvPr id="309" name="直線コネクタ 308">
          <a:extLst>
            <a:ext uri="{FF2B5EF4-FFF2-40B4-BE49-F238E27FC236}">
              <a16:creationId xmlns:a16="http://schemas.microsoft.com/office/drawing/2014/main" id="{6FBF0AC8-12F5-4DB4-97A2-FFEE7B996B45}"/>
            </a:ext>
          </a:extLst>
        </xdr:cNvPr>
        <xdr:cNvCxnSpPr/>
      </xdr:nvCxnSpPr>
      <xdr:spPr>
        <a:xfrm>
          <a:off x="2019300" y="13498068"/>
          <a:ext cx="889000" cy="7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10161</xdr:rowOff>
    </xdr:from>
    <xdr:to>
      <xdr:col>6</xdr:col>
      <xdr:colOff>38100</xdr:colOff>
      <xdr:row>78</xdr:row>
      <xdr:rowOff>111761</xdr:rowOff>
    </xdr:to>
    <xdr:sp macro="" textlink="">
      <xdr:nvSpPr>
        <xdr:cNvPr id="310" name="楕円 309">
          <a:extLst>
            <a:ext uri="{FF2B5EF4-FFF2-40B4-BE49-F238E27FC236}">
              <a16:creationId xmlns:a16="http://schemas.microsoft.com/office/drawing/2014/main" id="{E0AE420C-679D-4686-AE33-39C07E0B15E4}"/>
            </a:ext>
          </a:extLst>
        </xdr:cNvPr>
        <xdr:cNvSpPr/>
      </xdr:nvSpPr>
      <xdr:spPr>
        <a:xfrm>
          <a:off x="1079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60961</xdr:rowOff>
    </xdr:from>
    <xdr:to>
      <xdr:col>10</xdr:col>
      <xdr:colOff>114300</xdr:colOff>
      <xdr:row>78</xdr:row>
      <xdr:rowOff>124968</xdr:rowOff>
    </xdr:to>
    <xdr:cxnSp macro="">
      <xdr:nvCxnSpPr>
        <xdr:cNvPr id="311" name="直線コネクタ 310">
          <a:extLst>
            <a:ext uri="{FF2B5EF4-FFF2-40B4-BE49-F238E27FC236}">
              <a16:creationId xmlns:a16="http://schemas.microsoft.com/office/drawing/2014/main" id="{E1AAF4F4-5999-47F3-8F88-47F1CC31DD0D}"/>
            </a:ext>
          </a:extLst>
        </xdr:cNvPr>
        <xdr:cNvCxnSpPr/>
      </xdr:nvCxnSpPr>
      <xdr:spPr>
        <a:xfrm>
          <a:off x="1130300" y="134340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a:extLst>
            <a:ext uri="{FF2B5EF4-FFF2-40B4-BE49-F238E27FC236}">
              <a16:creationId xmlns:a16="http://schemas.microsoft.com/office/drawing/2014/main" id="{C0ABC94D-8068-4A7B-849A-6A151D54CC54}"/>
            </a:ext>
          </a:extLst>
        </xdr:cNvPr>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a:extLst>
            <a:ext uri="{FF2B5EF4-FFF2-40B4-BE49-F238E27FC236}">
              <a16:creationId xmlns:a16="http://schemas.microsoft.com/office/drawing/2014/main" id="{52E7339E-3639-4033-8DC0-8A540AEAAA67}"/>
            </a:ext>
          </a:extLst>
        </xdr:cNvPr>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54881</xdr:rowOff>
    </xdr:from>
    <xdr:ext cx="405111" cy="259045"/>
    <xdr:sp macro="" textlink="">
      <xdr:nvSpPr>
        <xdr:cNvPr id="314" name="n_3aveValue【福祉施設】&#10;有形固定資産減価償却率">
          <a:extLst>
            <a:ext uri="{FF2B5EF4-FFF2-40B4-BE49-F238E27FC236}">
              <a16:creationId xmlns:a16="http://schemas.microsoft.com/office/drawing/2014/main" id="{2753CD46-2561-49ED-B728-2172D6CD17FB}"/>
            </a:ext>
          </a:extLst>
        </xdr:cNvPr>
        <xdr:cNvSpPr txBox="1"/>
      </xdr:nvSpPr>
      <xdr:spPr>
        <a:xfrm>
          <a:off x="1816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315" name="n_4aveValue【福祉施設】&#10;有形固定資産減価償却率">
          <a:extLst>
            <a:ext uri="{FF2B5EF4-FFF2-40B4-BE49-F238E27FC236}">
              <a16:creationId xmlns:a16="http://schemas.microsoft.com/office/drawing/2014/main" id="{6B8ED67B-2A8C-4735-A6B7-561EF51DAE61}"/>
            </a:ext>
          </a:extLst>
        </xdr:cNvPr>
        <xdr:cNvSpPr txBox="1"/>
      </xdr:nvSpPr>
      <xdr:spPr>
        <a:xfrm>
          <a:off x="927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20590</xdr:rowOff>
    </xdr:from>
    <xdr:ext cx="405111" cy="259045"/>
    <xdr:sp macro="" textlink="">
      <xdr:nvSpPr>
        <xdr:cNvPr id="316" name="n_1mainValue【福祉施設】&#10;有形固定資産減価償却率">
          <a:extLst>
            <a:ext uri="{FF2B5EF4-FFF2-40B4-BE49-F238E27FC236}">
              <a16:creationId xmlns:a16="http://schemas.microsoft.com/office/drawing/2014/main" id="{B7CF8C74-6EC2-4AF5-837D-63BD38F09B68}"/>
            </a:ext>
          </a:extLst>
        </xdr:cNvPr>
        <xdr:cNvSpPr txBox="1"/>
      </xdr:nvSpPr>
      <xdr:spPr>
        <a:xfrm>
          <a:off x="35820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7" name="n_2mainValue【福祉施設】&#10;有形固定資産減価償却率">
          <a:extLst>
            <a:ext uri="{FF2B5EF4-FFF2-40B4-BE49-F238E27FC236}">
              <a16:creationId xmlns:a16="http://schemas.microsoft.com/office/drawing/2014/main" id="{192ECDBB-0F57-45C9-AC61-B609555CA67E}"/>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20845</xdr:rowOff>
    </xdr:from>
    <xdr:ext cx="405111" cy="259045"/>
    <xdr:sp macro="" textlink="">
      <xdr:nvSpPr>
        <xdr:cNvPr id="318" name="n_3mainValue【福祉施設】&#10;有形固定資産減価償却率">
          <a:extLst>
            <a:ext uri="{FF2B5EF4-FFF2-40B4-BE49-F238E27FC236}">
              <a16:creationId xmlns:a16="http://schemas.microsoft.com/office/drawing/2014/main" id="{88C47964-CF01-4378-B077-80FCB1DA9F9D}"/>
            </a:ext>
          </a:extLst>
        </xdr:cNvPr>
        <xdr:cNvSpPr txBox="1"/>
      </xdr:nvSpPr>
      <xdr:spPr>
        <a:xfrm>
          <a:off x="1816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128288</xdr:rowOff>
    </xdr:from>
    <xdr:ext cx="405111" cy="259045"/>
    <xdr:sp macro="" textlink="">
      <xdr:nvSpPr>
        <xdr:cNvPr id="319" name="n_4mainValue【福祉施設】&#10;有形固定資産減価償却率">
          <a:extLst>
            <a:ext uri="{FF2B5EF4-FFF2-40B4-BE49-F238E27FC236}">
              <a16:creationId xmlns:a16="http://schemas.microsoft.com/office/drawing/2014/main" id="{98CA395F-A562-4067-98EC-98FC37B27103}"/>
            </a:ext>
          </a:extLst>
        </xdr:cNvPr>
        <xdr:cNvSpPr txBox="1"/>
      </xdr:nvSpPr>
      <xdr:spPr>
        <a:xfrm>
          <a:off x="927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DC711C0-5403-4F15-82F9-A6CC9F677A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90D477F0-8E88-4711-8CD7-BB78A9B3F0E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95D4B80B-1133-444F-B384-2B6072DF53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682D974-144F-470F-B4E5-0B478147A2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1D3A556-C3B4-4769-A246-CCF348EF8D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8D3696E8-0A30-4AC8-9FE8-E6292FF003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CAC9EA8D-CBEE-4604-A87A-EBE82F4A38A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3653E8D6-98BE-4A45-ADD6-162428446B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97154CB0-183D-4ACE-8CBC-1141D80E18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788D9D90-4720-4196-8F61-592E33C304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CB467B7-B077-411E-997C-9F96EA844F3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493E5152-439F-4EF2-A331-D858F4460A4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377FA8D9-B2AF-4088-A260-0D971139A67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49633E63-A61C-43F5-9192-52AAB0DDB43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1F07A6FA-56AC-4B95-BDD8-36E424BEEDD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D4A23D2-751F-4F48-95E4-D3B1C6E3F06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8406E2BE-7A68-4EFC-82AE-E27D9DA82CD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6A8296F7-BCBE-4FD1-8790-DC58CC8F9C9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8F1261ED-252F-455D-9E27-772A2D63F4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B86B3A30-6C55-4B67-B5BD-4F376C202A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162365E3-DCAD-41F2-80FC-DC7D8A94442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a:extLst>
            <a:ext uri="{FF2B5EF4-FFF2-40B4-BE49-F238E27FC236}">
              <a16:creationId xmlns:a16="http://schemas.microsoft.com/office/drawing/2014/main" id="{DA1B4850-2669-4381-9F28-E4317049B9C8}"/>
            </a:ext>
          </a:extLst>
        </xdr:cNvPr>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a:extLst>
            <a:ext uri="{FF2B5EF4-FFF2-40B4-BE49-F238E27FC236}">
              <a16:creationId xmlns:a16="http://schemas.microsoft.com/office/drawing/2014/main" id="{6DF44ABE-D71F-482F-A15D-531A53B2BB70}"/>
            </a:ext>
          </a:extLst>
        </xdr:cNvPr>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a:extLst>
            <a:ext uri="{FF2B5EF4-FFF2-40B4-BE49-F238E27FC236}">
              <a16:creationId xmlns:a16="http://schemas.microsoft.com/office/drawing/2014/main" id="{01F30D18-0595-491A-8D77-A1A158BE795C}"/>
            </a:ext>
          </a:extLst>
        </xdr:cNvPr>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a:extLst>
            <a:ext uri="{FF2B5EF4-FFF2-40B4-BE49-F238E27FC236}">
              <a16:creationId xmlns:a16="http://schemas.microsoft.com/office/drawing/2014/main" id="{2C99083E-CC92-4814-904E-8C915CFE1225}"/>
            </a:ext>
          </a:extLst>
        </xdr:cNvPr>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a:extLst>
            <a:ext uri="{FF2B5EF4-FFF2-40B4-BE49-F238E27FC236}">
              <a16:creationId xmlns:a16="http://schemas.microsoft.com/office/drawing/2014/main" id="{4EE43804-86CB-4E4B-B213-42E8032C2D23}"/>
            </a:ext>
          </a:extLst>
        </xdr:cNvPr>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a:extLst>
            <a:ext uri="{FF2B5EF4-FFF2-40B4-BE49-F238E27FC236}">
              <a16:creationId xmlns:a16="http://schemas.microsoft.com/office/drawing/2014/main" id="{DE288018-16E0-4F44-A57B-36AEA699B346}"/>
            </a:ext>
          </a:extLst>
        </xdr:cNvPr>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a:extLst>
            <a:ext uri="{FF2B5EF4-FFF2-40B4-BE49-F238E27FC236}">
              <a16:creationId xmlns:a16="http://schemas.microsoft.com/office/drawing/2014/main" id="{DFCB8757-3AE5-4DB7-8F72-984FE556DE4B}"/>
            </a:ext>
          </a:extLst>
        </xdr:cNvPr>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a:extLst>
            <a:ext uri="{FF2B5EF4-FFF2-40B4-BE49-F238E27FC236}">
              <a16:creationId xmlns:a16="http://schemas.microsoft.com/office/drawing/2014/main" id="{C2408E8A-DD47-4980-8127-B8AB1953FCE4}"/>
            </a:ext>
          </a:extLst>
        </xdr:cNvPr>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a:extLst>
            <a:ext uri="{FF2B5EF4-FFF2-40B4-BE49-F238E27FC236}">
              <a16:creationId xmlns:a16="http://schemas.microsoft.com/office/drawing/2014/main" id="{21F2DC70-6437-481F-8BA2-010B87D59934}"/>
            </a:ext>
          </a:extLst>
        </xdr:cNvPr>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a:extLst>
            <a:ext uri="{FF2B5EF4-FFF2-40B4-BE49-F238E27FC236}">
              <a16:creationId xmlns:a16="http://schemas.microsoft.com/office/drawing/2014/main" id="{600A907D-506F-4DCF-ACD7-8A971BE06F0F}"/>
            </a:ext>
          </a:extLst>
        </xdr:cNvPr>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122E08FC-CCF9-4F55-8820-0B63F677AE78}"/>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3D387A2-617B-4489-8AB9-6AA94F1749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7E6F0FE-25C0-4188-88AC-A33EE4885E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977CA6C-E245-4C0D-B28C-B020603755C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684C867-660E-4CAA-ACB4-7ABDFAD29A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C1267B9-E1DA-4484-8065-F7781BF117F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7" name="楕円 356">
          <a:extLst>
            <a:ext uri="{FF2B5EF4-FFF2-40B4-BE49-F238E27FC236}">
              <a16:creationId xmlns:a16="http://schemas.microsoft.com/office/drawing/2014/main" id="{A468573B-91E3-4D53-83AB-5E0EBEDDF84C}"/>
            </a:ext>
          </a:extLst>
        </xdr:cNvPr>
        <xdr:cNvSpPr/>
      </xdr:nvSpPr>
      <xdr:spPr>
        <a:xfrm>
          <a:off x="10426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41164</xdr:rowOff>
    </xdr:from>
    <xdr:ext cx="469744" cy="259045"/>
    <xdr:sp macro="" textlink="">
      <xdr:nvSpPr>
        <xdr:cNvPr id="358" name="【福祉施設】&#10;一人当たり面積該当値テキスト">
          <a:extLst>
            <a:ext uri="{FF2B5EF4-FFF2-40B4-BE49-F238E27FC236}">
              <a16:creationId xmlns:a16="http://schemas.microsoft.com/office/drawing/2014/main" id="{9FA2EAD7-E3F6-4A64-A626-F2ABCD9FC9FE}"/>
            </a:ext>
          </a:extLst>
        </xdr:cNvPr>
        <xdr:cNvSpPr txBox="1"/>
      </xdr:nvSpPr>
      <xdr:spPr>
        <a:xfrm>
          <a:off x="10515600" y="1427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99313</xdr:rowOff>
    </xdr:from>
    <xdr:to>
      <xdr:col>50</xdr:col>
      <xdr:colOff>165100</xdr:colOff>
      <xdr:row>84</xdr:row>
      <xdr:rowOff>29463</xdr:rowOff>
    </xdr:to>
    <xdr:sp macro="" textlink="">
      <xdr:nvSpPr>
        <xdr:cNvPr id="359" name="楕円 358">
          <a:extLst>
            <a:ext uri="{FF2B5EF4-FFF2-40B4-BE49-F238E27FC236}">
              <a16:creationId xmlns:a16="http://schemas.microsoft.com/office/drawing/2014/main" id="{B45CCE09-F91B-43CB-ABA9-0D73B1B0662B}"/>
            </a:ext>
          </a:extLst>
        </xdr:cNvPr>
        <xdr:cNvSpPr/>
      </xdr:nvSpPr>
      <xdr:spPr>
        <a:xfrm>
          <a:off x="9588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150113</xdr:rowOff>
    </xdr:to>
    <xdr:cxnSp macro="">
      <xdr:nvCxnSpPr>
        <xdr:cNvPr id="360" name="直線コネクタ 359">
          <a:extLst>
            <a:ext uri="{FF2B5EF4-FFF2-40B4-BE49-F238E27FC236}">
              <a16:creationId xmlns:a16="http://schemas.microsoft.com/office/drawing/2014/main" id="{B3A6D3FE-C0A2-4EA9-9FFF-36C306A61EE0}"/>
            </a:ext>
          </a:extLst>
        </xdr:cNvPr>
        <xdr:cNvCxnSpPr/>
      </xdr:nvCxnSpPr>
      <xdr:spPr>
        <a:xfrm flipV="1">
          <a:off x="9639300" y="143438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126746</xdr:rowOff>
    </xdr:from>
    <xdr:to>
      <xdr:col>46</xdr:col>
      <xdr:colOff>38100</xdr:colOff>
      <xdr:row>84</xdr:row>
      <xdr:rowOff>56896</xdr:rowOff>
    </xdr:to>
    <xdr:sp macro="" textlink="">
      <xdr:nvSpPr>
        <xdr:cNvPr id="361" name="楕円 360">
          <a:extLst>
            <a:ext uri="{FF2B5EF4-FFF2-40B4-BE49-F238E27FC236}">
              <a16:creationId xmlns:a16="http://schemas.microsoft.com/office/drawing/2014/main" id="{BAF47D0F-62AB-4D14-BD2B-F3C1A1DEEE1D}"/>
            </a:ext>
          </a:extLst>
        </xdr:cNvPr>
        <xdr:cNvSpPr/>
      </xdr:nvSpPr>
      <xdr:spPr>
        <a:xfrm>
          <a:off x="8699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150113</xdr:rowOff>
    </xdr:from>
    <xdr:to>
      <xdr:col>50</xdr:col>
      <xdr:colOff>114300</xdr:colOff>
      <xdr:row>84</xdr:row>
      <xdr:rowOff>6096</xdr:rowOff>
    </xdr:to>
    <xdr:cxnSp macro="">
      <xdr:nvCxnSpPr>
        <xdr:cNvPr id="362" name="直線コネクタ 361">
          <a:extLst>
            <a:ext uri="{FF2B5EF4-FFF2-40B4-BE49-F238E27FC236}">
              <a16:creationId xmlns:a16="http://schemas.microsoft.com/office/drawing/2014/main" id="{59E88916-BA1A-431B-846D-D69F5CEF6F06}"/>
            </a:ext>
          </a:extLst>
        </xdr:cNvPr>
        <xdr:cNvCxnSpPr/>
      </xdr:nvCxnSpPr>
      <xdr:spPr>
        <a:xfrm flipV="1">
          <a:off x="8750300" y="143804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108458</xdr:rowOff>
    </xdr:from>
    <xdr:to>
      <xdr:col>41</xdr:col>
      <xdr:colOff>101600</xdr:colOff>
      <xdr:row>84</xdr:row>
      <xdr:rowOff>38608</xdr:rowOff>
    </xdr:to>
    <xdr:sp macro="" textlink="">
      <xdr:nvSpPr>
        <xdr:cNvPr id="363" name="楕円 362">
          <a:extLst>
            <a:ext uri="{FF2B5EF4-FFF2-40B4-BE49-F238E27FC236}">
              <a16:creationId xmlns:a16="http://schemas.microsoft.com/office/drawing/2014/main" id="{F4F8197B-D308-4148-BD22-40CFB7C42D00}"/>
            </a:ext>
          </a:extLst>
        </xdr:cNvPr>
        <xdr:cNvSpPr/>
      </xdr:nvSpPr>
      <xdr:spPr>
        <a:xfrm>
          <a:off x="7810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159258</xdr:rowOff>
    </xdr:from>
    <xdr:to>
      <xdr:col>45</xdr:col>
      <xdr:colOff>177800</xdr:colOff>
      <xdr:row>84</xdr:row>
      <xdr:rowOff>6096</xdr:rowOff>
    </xdr:to>
    <xdr:cxnSp macro="">
      <xdr:nvCxnSpPr>
        <xdr:cNvPr id="364" name="直線コネクタ 363">
          <a:extLst>
            <a:ext uri="{FF2B5EF4-FFF2-40B4-BE49-F238E27FC236}">
              <a16:creationId xmlns:a16="http://schemas.microsoft.com/office/drawing/2014/main" id="{24D5D766-E4EA-4C33-B973-19DAFED4402F}"/>
            </a:ext>
          </a:extLst>
        </xdr:cNvPr>
        <xdr:cNvCxnSpPr/>
      </xdr:nvCxnSpPr>
      <xdr:spPr>
        <a:xfrm>
          <a:off x="7861300" y="14389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108458</xdr:rowOff>
    </xdr:from>
    <xdr:to>
      <xdr:col>36</xdr:col>
      <xdr:colOff>165100</xdr:colOff>
      <xdr:row>84</xdr:row>
      <xdr:rowOff>38608</xdr:rowOff>
    </xdr:to>
    <xdr:sp macro="" textlink="">
      <xdr:nvSpPr>
        <xdr:cNvPr id="365" name="楕円 364">
          <a:extLst>
            <a:ext uri="{FF2B5EF4-FFF2-40B4-BE49-F238E27FC236}">
              <a16:creationId xmlns:a16="http://schemas.microsoft.com/office/drawing/2014/main" id="{58FD80DF-8C79-49A0-9A4D-6D3178F10A65}"/>
            </a:ext>
          </a:extLst>
        </xdr:cNvPr>
        <xdr:cNvSpPr/>
      </xdr:nvSpPr>
      <xdr:spPr>
        <a:xfrm>
          <a:off x="6921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159258</xdr:rowOff>
    </xdr:from>
    <xdr:to>
      <xdr:col>41</xdr:col>
      <xdr:colOff>50800</xdr:colOff>
      <xdr:row>83</xdr:row>
      <xdr:rowOff>159258</xdr:rowOff>
    </xdr:to>
    <xdr:cxnSp macro="">
      <xdr:nvCxnSpPr>
        <xdr:cNvPr id="366" name="直線コネクタ 365">
          <a:extLst>
            <a:ext uri="{FF2B5EF4-FFF2-40B4-BE49-F238E27FC236}">
              <a16:creationId xmlns:a16="http://schemas.microsoft.com/office/drawing/2014/main" id="{8C25521D-0D5A-4B37-9366-4C67D015D63B}"/>
            </a:ext>
          </a:extLst>
        </xdr:cNvPr>
        <xdr:cNvCxnSpPr/>
      </xdr:nvCxnSpPr>
      <xdr:spPr>
        <a:xfrm>
          <a:off x="6972300" y="1438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a:extLst>
            <a:ext uri="{FF2B5EF4-FFF2-40B4-BE49-F238E27FC236}">
              <a16:creationId xmlns:a16="http://schemas.microsoft.com/office/drawing/2014/main" id="{C204A339-4657-4DE8-B258-97096BB33FC5}"/>
            </a:ext>
          </a:extLst>
        </xdr:cNvPr>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68" name="n_2aveValue【福祉施設】&#10;一人当たり面積">
          <a:extLst>
            <a:ext uri="{FF2B5EF4-FFF2-40B4-BE49-F238E27FC236}">
              <a16:creationId xmlns:a16="http://schemas.microsoft.com/office/drawing/2014/main" id="{6B4AECB8-051F-42EE-AB95-A1DCC73AB511}"/>
            </a:ext>
          </a:extLst>
        </xdr:cNvPr>
        <xdr:cNvSpPr txBox="1"/>
      </xdr:nvSpPr>
      <xdr:spPr>
        <a:xfrm>
          <a:off x="8515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a:extLst>
            <a:ext uri="{FF2B5EF4-FFF2-40B4-BE49-F238E27FC236}">
              <a16:creationId xmlns:a16="http://schemas.microsoft.com/office/drawing/2014/main" id="{8FC80864-6FBC-4613-9E02-DE23F3327C42}"/>
            </a:ext>
          </a:extLst>
        </xdr:cNvPr>
        <xdr:cNvSpPr txBox="1"/>
      </xdr:nvSpPr>
      <xdr:spPr>
        <a:xfrm>
          <a:off x="7626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6DBAD7A6-C934-431C-8566-1D0E0FF75192}"/>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20590</xdr:rowOff>
    </xdr:from>
    <xdr:ext cx="469744" cy="259045"/>
    <xdr:sp macro="" textlink="">
      <xdr:nvSpPr>
        <xdr:cNvPr id="371" name="n_1mainValue【福祉施設】&#10;一人当たり面積">
          <a:extLst>
            <a:ext uri="{FF2B5EF4-FFF2-40B4-BE49-F238E27FC236}">
              <a16:creationId xmlns:a16="http://schemas.microsoft.com/office/drawing/2014/main" id="{D1778A0B-2641-4A86-882F-360DD372F9A0}"/>
            </a:ext>
          </a:extLst>
        </xdr:cNvPr>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48023</xdr:rowOff>
    </xdr:from>
    <xdr:ext cx="469744" cy="259045"/>
    <xdr:sp macro="" textlink="">
      <xdr:nvSpPr>
        <xdr:cNvPr id="372" name="n_2mainValue【福祉施設】&#10;一人当たり面積">
          <a:extLst>
            <a:ext uri="{FF2B5EF4-FFF2-40B4-BE49-F238E27FC236}">
              <a16:creationId xmlns:a16="http://schemas.microsoft.com/office/drawing/2014/main" id="{15552873-9147-4663-A2DE-9EF26387C33C}"/>
            </a:ext>
          </a:extLst>
        </xdr:cNvPr>
        <xdr:cNvSpPr txBox="1"/>
      </xdr:nvSpPr>
      <xdr:spPr>
        <a:xfrm>
          <a:off x="8515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29735</xdr:rowOff>
    </xdr:from>
    <xdr:ext cx="469744" cy="259045"/>
    <xdr:sp macro="" textlink="">
      <xdr:nvSpPr>
        <xdr:cNvPr id="373" name="n_3mainValue【福祉施設】&#10;一人当たり面積">
          <a:extLst>
            <a:ext uri="{FF2B5EF4-FFF2-40B4-BE49-F238E27FC236}">
              <a16:creationId xmlns:a16="http://schemas.microsoft.com/office/drawing/2014/main" id="{D164DD20-3A04-4F53-A641-0440FD749DE0}"/>
            </a:ext>
          </a:extLst>
        </xdr:cNvPr>
        <xdr:cNvSpPr txBox="1"/>
      </xdr:nvSpPr>
      <xdr:spPr>
        <a:xfrm>
          <a:off x="7626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29735</xdr:rowOff>
    </xdr:from>
    <xdr:ext cx="469744" cy="259045"/>
    <xdr:sp macro="" textlink="">
      <xdr:nvSpPr>
        <xdr:cNvPr id="374" name="n_4mainValue【福祉施設】&#10;一人当たり面積">
          <a:extLst>
            <a:ext uri="{FF2B5EF4-FFF2-40B4-BE49-F238E27FC236}">
              <a16:creationId xmlns:a16="http://schemas.microsoft.com/office/drawing/2014/main" id="{1D075DD2-CB7E-4BD9-B06C-4E8BD2DD2E3D}"/>
            </a:ext>
          </a:extLst>
        </xdr:cNvPr>
        <xdr:cNvSpPr txBox="1"/>
      </xdr:nvSpPr>
      <xdr:spPr>
        <a:xfrm>
          <a:off x="6737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F2D3F77C-CD1A-4A5C-A114-F9DA1CE7F3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2EBCAFA-0AD6-4964-B3F9-8571801F77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3A07E68-98D2-43E2-92A9-65F5E9A2AD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DD010CC9-3195-4167-B477-77AFF9E5C4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C9143FA7-D033-4797-B5C8-0F38F7CAA0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33E9E8F-79BF-4DA8-91AB-3603600E26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A28B880-98C2-48BF-A968-EE35271CCF9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29DF3D77-383C-4B7C-86C2-0CFB704A30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DE2109-C2F6-4614-BABE-0FA4FD8E95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20E6D1C4-4647-482D-99D2-E9F90FDB1D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3690803-07A9-44D9-93AE-3EC01E136D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666F762E-9C1A-4037-A11C-2111DB9E9A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3A511FD3-F3AE-4AD4-8E62-897C0F46E28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41775435-7780-4922-953D-4F8C5FB67D6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96EEB2B-5220-4B2F-8E99-7743D3631A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A35E06C2-2E66-44CB-B2E1-594A3E1041C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80A47519-0BCE-45EF-9D18-DED4D59580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F001B8E9-00D9-4C68-A8AB-6F6995DA473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DA3AB086-C5EB-416F-B294-43A0F2AAD1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313EBE86-02DE-49F1-A94C-2E365327AF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A48F8AAB-1381-4B3E-A1B6-00396925EF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B341CCAC-4679-4231-8608-F5955A4C03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C588D850-7116-44B1-B9E1-4B3D1B8726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84D37E60-00C2-44A3-BC87-B80C14BBE1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6AFA582B-389E-4EB7-BB91-792FBE886B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7432AD91-2EC7-4BD6-991A-0CB3DD905E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AE380DA6-F35C-404A-8F0C-BE17BC68A2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B1EA68FB-7B32-44E0-BAEF-0FFE74D1173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3" name="テキスト ボックス 402">
          <a:extLst>
            <a:ext uri="{FF2B5EF4-FFF2-40B4-BE49-F238E27FC236}">
              <a16:creationId xmlns:a16="http://schemas.microsoft.com/office/drawing/2014/main" id="{C1D3EC93-D814-4783-B3B6-5161F1AC337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4EE5D765-CAF5-49FC-AA61-ACCAD0BC93C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DCC1FA05-42EE-4C14-B972-25036DEAE2B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154E5116-818D-43D2-B127-FFCF205DEE8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C43D66B7-543C-4602-85A7-89A205EE3FB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81DF1FE9-FF57-4340-9209-45D5A5531B2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EAC67A-50D1-4039-81BD-3B5881565EB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A7ADCB7D-E24A-4E09-B2A5-FA0FBFC76E7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877150C9-5945-4D41-9983-E9698862BD4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F19D91CF-712B-4750-B2EE-1B3DF59E2F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7209A325-5EC5-4EAA-839D-0D4DD6B56A3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414" name="直線コネクタ 413">
          <a:extLst>
            <a:ext uri="{FF2B5EF4-FFF2-40B4-BE49-F238E27FC236}">
              <a16:creationId xmlns:a16="http://schemas.microsoft.com/office/drawing/2014/main" id="{16055B70-5C1A-49A0-83BA-9F5224C2486C}"/>
            </a:ext>
          </a:extLst>
        </xdr:cNvPr>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id="{8EC242FC-71DE-4E77-AB47-292CAE9710A7}"/>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16" name="直線コネクタ 415">
          <a:extLst>
            <a:ext uri="{FF2B5EF4-FFF2-40B4-BE49-F238E27FC236}">
              <a16:creationId xmlns:a16="http://schemas.microsoft.com/office/drawing/2014/main" id="{963EB2ED-0B1C-47EF-B42E-AFB6B13B89F7}"/>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417" name="【一般廃棄物処理施設】&#10;有形固定資産減価償却率最大値テキスト">
          <a:extLst>
            <a:ext uri="{FF2B5EF4-FFF2-40B4-BE49-F238E27FC236}">
              <a16:creationId xmlns:a16="http://schemas.microsoft.com/office/drawing/2014/main" id="{87C3CC1C-D245-45AF-A9C0-D93F00AF3AA5}"/>
            </a:ext>
          </a:extLst>
        </xdr:cNvPr>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418" name="直線コネクタ 417">
          <a:extLst>
            <a:ext uri="{FF2B5EF4-FFF2-40B4-BE49-F238E27FC236}">
              <a16:creationId xmlns:a16="http://schemas.microsoft.com/office/drawing/2014/main" id="{09111F4B-7B57-456B-916F-AD27A2937C63}"/>
            </a:ext>
          </a:extLst>
        </xdr:cNvPr>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64751DB7-3007-4B36-AEEE-5573A08E043D}"/>
            </a:ext>
          </a:extLst>
        </xdr:cNvPr>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420" name="フローチャート: 判断 419">
          <a:extLst>
            <a:ext uri="{FF2B5EF4-FFF2-40B4-BE49-F238E27FC236}">
              <a16:creationId xmlns:a16="http://schemas.microsoft.com/office/drawing/2014/main" id="{AB068143-1376-4672-8CDA-82D2AECF7123}"/>
            </a:ext>
          </a:extLst>
        </xdr:cNvPr>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421" name="フローチャート: 判断 420">
          <a:extLst>
            <a:ext uri="{FF2B5EF4-FFF2-40B4-BE49-F238E27FC236}">
              <a16:creationId xmlns:a16="http://schemas.microsoft.com/office/drawing/2014/main" id="{0870A075-46ED-4D1F-9230-16DFBB88B268}"/>
            </a:ext>
          </a:extLst>
        </xdr:cNvPr>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422" name="フローチャート: 判断 421">
          <a:extLst>
            <a:ext uri="{FF2B5EF4-FFF2-40B4-BE49-F238E27FC236}">
              <a16:creationId xmlns:a16="http://schemas.microsoft.com/office/drawing/2014/main" id="{020264DF-C146-476E-8D70-F28D82D4C95D}"/>
            </a:ext>
          </a:extLst>
        </xdr:cNvPr>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423" name="フローチャート: 判断 422">
          <a:extLst>
            <a:ext uri="{FF2B5EF4-FFF2-40B4-BE49-F238E27FC236}">
              <a16:creationId xmlns:a16="http://schemas.microsoft.com/office/drawing/2014/main" id="{77AB0C49-44C1-4A62-A09D-8AC899308C66}"/>
            </a:ext>
          </a:extLst>
        </xdr:cNvPr>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424" name="フローチャート: 判断 423">
          <a:extLst>
            <a:ext uri="{FF2B5EF4-FFF2-40B4-BE49-F238E27FC236}">
              <a16:creationId xmlns:a16="http://schemas.microsoft.com/office/drawing/2014/main" id="{DC05B03D-7718-42EE-AB88-61EB8BB29083}"/>
            </a:ext>
          </a:extLst>
        </xdr:cNvPr>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6650FED-E9F7-43FA-B6FC-FF5C0257AF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FBC5D04-189C-4376-8E56-43F9F2F552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91E7A4F-4E84-4338-9636-BEDEC49C1D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ADE0DED-FC63-4F0D-BC61-F30B387229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6995F40-0899-41C5-A669-44F382C9BF6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113030</xdr:rowOff>
    </xdr:from>
    <xdr:to>
      <xdr:col>85</xdr:col>
      <xdr:colOff>177800</xdr:colOff>
      <xdr:row>41</xdr:row>
      <xdr:rowOff>43180</xdr:rowOff>
    </xdr:to>
    <xdr:sp macro="" textlink="">
      <xdr:nvSpPr>
        <xdr:cNvPr id="430" name="楕円 429">
          <a:extLst>
            <a:ext uri="{FF2B5EF4-FFF2-40B4-BE49-F238E27FC236}">
              <a16:creationId xmlns:a16="http://schemas.microsoft.com/office/drawing/2014/main" id="{4FDAE816-5566-47B0-BA4F-08BF33202004}"/>
            </a:ext>
          </a:extLst>
        </xdr:cNvPr>
        <xdr:cNvSpPr/>
      </xdr:nvSpPr>
      <xdr:spPr>
        <a:xfrm>
          <a:off x="16268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91457</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92638078-6727-470A-8E9D-FA5B3B48ACCC}"/>
            </a:ext>
          </a:extLst>
        </xdr:cNvPr>
        <xdr:cNvSpPr txBox="1"/>
      </xdr:nvSpPr>
      <xdr:spPr>
        <a:xfrm>
          <a:off x="163576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55880</xdr:rowOff>
    </xdr:from>
    <xdr:to>
      <xdr:col>81</xdr:col>
      <xdr:colOff>101600</xdr:colOff>
      <xdr:row>40</xdr:row>
      <xdr:rowOff>157480</xdr:rowOff>
    </xdr:to>
    <xdr:sp macro="" textlink="">
      <xdr:nvSpPr>
        <xdr:cNvPr id="432" name="楕円 431">
          <a:extLst>
            <a:ext uri="{FF2B5EF4-FFF2-40B4-BE49-F238E27FC236}">
              <a16:creationId xmlns:a16="http://schemas.microsoft.com/office/drawing/2014/main" id="{42383DB1-F738-4257-A9D1-9A64A3071098}"/>
            </a:ext>
          </a:extLst>
        </xdr:cNvPr>
        <xdr:cNvSpPr/>
      </xdr:nvSpPr>
      <xdr:spPr>
        <a:xfrm>
          <a:off x="1543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106680</xdr:rowOff>
    </xdr:from>
    <xdr:to>
      <xdr:col>85</xdr:col>
      <xdr:colOff>127000</xdr:colOff>
      <xdr:row>40</xdr:row>
      <xdr:rowOff>163830</xdr:rowOff>
    </xdr:to>
    <xdr:cxnSp macro="">
      <xdr:nvCxnSpPr>
        <xdr:cNvPr id="433" name="直線コネクタ 432">
          <a:extLst>
            <a:ext uri="{FF2B5EF4-FFF2-40B4-BE49-F238E27FC236}">
              <a16:creationId xmlns:a16="http://schemas.microsoft.com/office/drawing/2014/main" id="{8976028B-5A49-4D8F-B922-242C7C8BFF05}"/>
            </a:ext>
          </a:extLst>
        </xdr:cNvPr>
        <xdr:cNvCxnSpPr/>
      </xdr:nvCxnSpPr>
      <xdr:spPr>
        <a:xfrm>
          <a:off x="15481300" y="69646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170180</xdr:rowOff>
    </xdr:from>
    <xdr:to>
      <xdr:col>76</xdr:col>
      <xdr:colOff>165100</xdr:colOff>
      <xdr:row>40</xdr:row>
      <xdr:rowOff>100330</xdr:rowOff>
    </xdr:to>
    <xdr:sp macro="" textlink="">
      <xdr:nvSpPr>
        <xdr:cNvPr id="434" name="楕円 433">
          <a:extLst>
            <a:ext uri="{FF2B5EF4-FFF2-40B4-BE49-F238E27FC236}">
              <a16:creationId xmlns:a16="http://schemas.microsoft.com/office/drawing/2014/main" id="{947618BA-EBBC-4270-9C2A-7AB45B7C4B60}"/>
            </a:ext>
          </a:extLst>
        </xdr:cNvPr>
        <xdr:cNvSpPr/>
      </xdr:nvSpPr>
      <xdr:spPr>
        <a:xfrm>
          <a:off x="14541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49530</xdr:rowOff>
    </xdr:from>
    <xdr:to>
      <xdr:col>81</xdr:col>
      <xdr:colOff>50800</xdr:colOff>
      <xdr:row>40</xdr:row>
      <xdr:rowOff>106680</xdr:rowOff>
    </xdr:to>
    <xdr:cxnSp macro="">
      <xdr:nvCxnSpPr>
        <xdr:cNvPr id="435" name="直線コネクタ 434">
          <a:extLst>
            <a:ext uri="{FF2B5EF4-FFF2-40B4-BE49-F238E27FC236}">
              <a16:creationId xmlns:a16="http://schemas.microsoft.com/office/drawing/2014/main" id="{6FFFF495-B5D3-4DD0-A738-34240512B1F2}"/>
            </a:ext>
          </a:extLst>
        </xdr:cNvPr>
        <xdr:cNvCxnSpPr/>
      </xdr:nvCxnSpPr>
      <xdr:spPr>
        <a:xfrm>
          <a:off x="14592300" y="69075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107315</xdr:rowOff>
    </xdr:from>
    <xdr:to>
      <xdr:col>72</xdr:col>
      <xdr:colOff>38100</xdr:colOff>
      <xdr:row>40</xdr:row>
      <xdr:rowOff>37465</xdr:rowOff>
    </xdr:to>
    <xdr:sp macro="" textlink="">
      <xdr:nvSpPr>
        <xdr:cNvPr id="436" name="楕円 435">
          <a:extLst>
            <a:ext uri="{FF2B5EF4-FFF2-40B4-BE49-F238E27FC236}">
              <a16:creationId xmlns:a16="http://schemas.microsoft.com/office/drawing/2014/main" id="{5658148B-BF33-4594-9D52-B9E316352BA0}"/>
            </a:ext>
          </a:extLst>
        </xdr:cNvPr>
        <xdr:cNvSpPr/>
      </xdr:nvSpPr>
      <xdr:spPr>
        <a:xfrm>
          <a:off x="13652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158115</xdr:rowOff>
    </xdr:from>
    <xdr:to>
      <xdr:col>76</xdr:col>
      <xdr:colOff>114300</xdr:colOff>
      <xdr:row>40</xdr:row>
      <xdr:rowOff>49530</xdr:rowOff>
    </xdr:to>
    <xdr:cxnSp macro="">
      <xdr:nvCxnSpPr>
        <xdr:cNvPr id="437" name="直線コネクタ 436">
          <a:extLst>
            <a:ext uri="{FF2B5EF4-FFF2-40B4-BE49-F238E27FC236}">
              <a16:creationId xmlns:a16="http://schemas.microsoft.com/office/drawing/2014/main" id="{309774CB-B819-477F-9EB7-8554EFEC0F53}"/>
            </a:ext>
          </a:extLst>
        </xdr:cNvPr>
        <xdr:cNvCxnSpPr/>
      </xdr:nvCxnSpPr>
      <xdr:spPr>
        <a:xfrm>
          <a:off x="13703300" y="68446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67310</xdr:rowOff>
    </xdr:from>
    <xdr:to>
      <xdr:col>67</xdr:col>
      <xdr:colOff>101600</xdr:colOff>
      <xdr:row>39</xdr:row>
      <xdr:rowOff>168910</xdr:rowOff>
    </xdr:to>
    <xdr:sp macro="" textlink="">
      <xdr:nvSpPr>
        <xdr:cNvPr id="438" name="楕円 437">
          <a:extLst>
            <a:ext uri="{FF2B5EF4-FFF2-40B4-BE49-F238E27FC236}">
              <a16:creationId xmlns:a16="http://schemas.microsoft.com/office/drawing/2014/main" id="{45C406FA-7578-44B7-8515-DC0BCA6479BB}"/>
            </a:ext>
          </a:extLst>
        </xdr:cNvPr>
        <xdr:cNvSpPr/>
      </xdr:nvSpPr>
      <xdr:spPr>
        <a:xfrm>
          <a:off x="1276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118110</xdr:rowOff>
    </xdr:from>
    <xdr:to>
      <xdr:col>71</xdr:col>
      <xdr:colOff>177800</xdr:colOff>
      <xdr:row>39</xdr:row>
      <xdr:rowOff>158115</xdr:rowOff>
    </xdr:to>
    <xdr:cxnSp macro="">
      <xdr:nvCxnSpPr>
        <xdr:cNvPr id="439" name="直線コネクタ 438">
          <a:extLst>
            <a:ext uri="{FF2B5EF4-FFF2-40B4-BE49-F238E27FC236}">
              <a16:creationId xmlns:a16="http://schemas.microsoft.com/office/drawing/2014/main" id="{92EAF112-5BD0-46A3-AB6F-623F4D0541E6}"/>
            </a:ext>
          </a:extLst>
        </xdr:cNvPr>
        <xdr:cNvCxnSpPr/>
      </xdr:nvCxnSpPr>
      <xdr:spPr>
        <a:xfrm>
          <a:off x="12814300" y="68046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1C53DAFF-DD85-4FD3-B86B-3FBED41E293A}"/>
            </a:ext>
          </a:extLst>
        </xdr:cNvPr>
        <xdr:cNvSpPr txBox="1"/>
      </xdr:nvSpPr>
      <xdr:spPr>
        <a:xfrm>
          <a:off x="152660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C472A986-5C01-4619-8BCB-B69FB6D7C346}"/>
            </a:ext>
          </a:extLst>
        </xdr:cNvPr>
        <xdr:cNvSpPr txBox="1"/>
      </xdr:nvSpPr>
      <xdr:spPr>
        <a:xfrm>
          <a:off x="14389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6C084772-47BD-45CC-8555-B1F021BD33D1}"/>
            </a:ext>
          </a:extLst>
        </xdr:cNvPr>
        <xdr:cNvSpPr txBox="1"/>
      </xdr:nvSpPr>
      <xdr:spPr>
        <a:xfrm>
          <a:off x="13500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0B9A5178-3E04-4BE6-8EE8-FB7FBFF11378}"/>
            </a:ext>
          </a:extLst>
        </xdr:cNvPr>
        <xdr:cNvSpPr txBox="1"/>
      </xdr:nvSpPr>
      <xdr:spPr>
        <a:xfrm>
          <a:off x="12611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148607</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782FED7F-1BA0-4D0F-9BAF-936E2A9F62C7}"/>
            </a:ext>
          </a:extLst>
        </xdr:cNvPr>
        <xdr:cNvSpPr txBox="1"/>
      </xdr:nvSpPr>
      <xdr:spPr>
        <a:xfrm>
          <a:off x="152660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91457</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D44E800D-DA51-4487-B654-74D26AD63F55}"/>
            </a:ext>
          </a:extLst>
        </xdr:cNvPr>
        <xdr:cNvSpPr txBox="1"/>
      </xdr:nvSpPr>
      <xdr:spPr>
        <a:xfrm>
          <a:off x="14389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28592</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496917BA-9883-4EAF-B1A2-B29246958E5D}"/>
            </a:ext>
          </a:extLst>
        </xdr:cNvPr>
        <xdr:cNvSpPr txBox="1"/>
      </xdr:nvSpPr>
      <xdr:spPr>
        <a:xfrm>
          <a:off x="13500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160037</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F297218E-27B5-4CA7-8F60-1BE6C37BE080}"/>
            </a:ext>
          </a:extLst>
        </xdr:cNvPr>
        <xdr:cNvSpPr txBox="1"/>
      </xdr:nvSpPr>
      <xdr:spPr>
        <a:xfrm>
          <a:off x="12611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CD6FD835-D4FC-4F2E-8F4A-30639C0A08F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4887E5C3-884C-4EA0-A93E-23B3794924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3708584C-B10B-4DC1-BF77-79BECAF20B6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5C738D50-0635-4C7F-94B5-820D85D5C4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2FAD1F92-946B-4D26-8616-0BD4B0097F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453BBC2A-84C7-42FC-A375-05CFA99904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1BCA6298-FBAB-45F2-8146-4015DA3BB9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8356D25F-DD74-4FC6-8A12-F36BA837571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3F5665B7-0A89-4296-9271-A538707FC6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1F6A5737-550A-4437-8343-16CE7B93AE0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4B34DBFA-943C-4C97-8603-76A862EB4D1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a:extLst>
            <a:ext uri="{FF2B5EF4-FFF2-40B4-BE49-F238E27FC236}">
              <a16:creationId xmlns:a16="http://schemas.microsoft.com/office/drawing/2014/main" id="{7C78E8AF-190C-4F0C-B9B9-9136684BCE1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E4CF9D05-2244-4F49-8F2B-F7B7DF66757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a:extLst>
            <a:ext uri="{FF2B5EF4-FFF2-40B4-BE49-F238E27FC236}">
              <a16:creationId xmlns:a16="http://schemas.microsoft.com/office/drawing/2014/main" id="{3293ECB0-505B-4423-8C69-B0B5C5EC631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C0F06A10-6F9B-4B8C-A3C5-3B87374F9BC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a:extLst>
            <a:ext uri="{FF2B5EF4-FFF2-40B4-BE49-F238E27FC236}">
              <a16:creationId xmlns:a16="http://schemas.microsoft.com/office/drawing/2014/main" id="{939A1ACD-660E-426A-BAA3-2FBB56F1DF1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7057A8A9-C76E-406A-81EA-DB364502A3F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a:extLst>
            <a:ext uri="{FF2B5EF4-FFF2-40B4-BE49-F238E27FC236}">
              <a16:creationId xmlns:a16="http://schemas.microsoft.com/office/drawing/2014/main" id="{A196F6ED-6A50-4D84-BD13-430AD44F860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B43D32F9-8FE9-4D8B-9E5F-2B46DEB2FD7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a:extLst>
            <a:ext uri="{FF2B5EF4-FFF2-40B4-BE49-F238E27FC236}">
              <a16:creationId xmlns:a16="http://schemas.microsoft.com/office/drawing/2014/main" id="{865E884F-5CFD-4657-A5A0-D3D483CD78F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929B1097-CC7B-4B3D-9C8B-C6AFD3AFB7B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a:extLst>
            <a:ext uri="{FF2B5EF4-FFF2-40B4-BE49-F238E27FC236}">
              <a16:creationId xmlns:a16="http://schemas.microsoft.com/office/drawing/2014/main" id="{D8BAF799-EF13-4D5C-8BF5-604E46B9003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0992587C-9995-4E33-8F06-9013E45193D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471" name="直線コネクタ 470">
          <a:extLst>
            <a:ext uri="{FF2B5EF4-FFF2-40B4-BE49-F238E27FC236}">
              <a16:creationId xmlns:a16="http://schemas.microsoft.com/office/drawing/2014/main" id="{752F9CA7-D6D6-4295-8D76-410BE48E2BC8}"/>
            </a:ext>
          </a:extLst>
        </xdr:cNvPr>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472" name="【一般廃棄物処理施設】&#10;一人当たり有形固定資産（償却資産）額最小値テキスト">
          <a:extLst>
            <a:ext uri="{FF2B5EF4-FFF2-40B4-BE49-F238E27FC236}">
              <a16:creationId xmlns:a16="http://schemas.microsoft.com/office/drawing/2014/main" id="{EF8D12FC-79FF-4962-9442-A2DBA14129B4}"/>
            </a:ext>
          </a:extLst>
        </xdr:cNvPr>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473" name="直線コネクタ 472">
          <a:extLst>
            <a:ext uri="{FF2B5EF4-FFF2-40B4-BE49-F238E27FC236}">
              <a16:creationId xmlns:a16="http://schemas.microsoft.com/office/drawing/2014/main" id="{13AAFEAB-97FD-4D74-A259-26F3C49C5172}"/>
            </a:ext>
          </a:extLst>
        </xdr:cNvPr>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474" name="【一般廃棄物処理施設】&#10;一人当たり有形固定資産（償却資産）額最大値テキスト">
          <a:extLst>
            <a:ext uri="{FF2B5EF4-FFF2-40B4-BE49-F238E27FC236}">
              <a16:creationId xmlns:a16="http://schemas.microsoft.com/office/drawing/2014/main" id="{B0670165-7338-48A3-8BE8-C4A2A390A6A6}"/>
            </a:ext>
          </a:extLst>
        </xdr:cNvPr>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475" name="直線コネクタ 474">
          <a:extLst>
            <a:ext uri="{FF2B5EF4-FFF2-40B4-BE49-F238E27FC236}">
              <a16:creationId xmlns:a16="http://schemas.microsoft.com/office/drawing/2014/main" id="{ABC29CCC-64D8-4F7C-8514-2FF48616C960}"/>
            </a:ext>
          </a:extLst>
        </xdr:cNvPr>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476" name="【一般廃棄物処理施設】&#10;一人当たり有形固定資産（償却資産）額平均値テキスト">
          <a:extLst>
            <a:ext uri="{FF2B5EF4-FFF2-40B4-BE49-F238E27FC236}">
              <a16:creationId xmlns:a16="http://schemas.microsoft.com/office/drawing/2014/main" id="{A795A346-8679-4E43-A27B-B1285FDAB378}"/>
            </a:ext>
          </a:extLst>
        </xdr:cNvPr>
        <xdr:cNvSpPr txBox="1"/>
      </xdr:nvSpPr>
      <xdr:spPr>
        <a:xfrm>
          <a:off x="22199600" y="690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477" name="フローチャート: 判断 476">
          <a:extLst>
            <a:ext uri="{FF2B5EF4-FFF2-40B4-BE49-F238E27FC236}">
              <a16:creationId xmlns:a16="http://schemas.microsoft.com/office/drawing/2014/main" id="{464EBD75-B110-4750-BE55-37BC46BFAEA6}"/>
            </a:ext>
          </a:extLst>
        </xdr:cNvPr>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478" name="フローチャート: 判断 477">
          <a:extLst>
            <a:ext uri="{FF2B5EF4-FFF2-40B4-BE49-F238E27FC236}">
              <a16:creationId xmlns:a16="http://schemas.microsoft.com/office/drawing/2014/main" id="{0646459D-391E-4AAE-9B02-580145004021}"/>
            </a:ext>
          </a:extLst>
        </xdr:cNvPr>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479" name="フローチャート: 判断 478">
          <a:extLst>
            <a:ext uri="{FF2B5EF4-FFF2-40B4-BE49-F238E27FC236}">
              <a16:creationId xmlns:a16="http://schemas.microsoft.com/office/drawing/2014/main" id="{C111C6AC-E64E-4BEC-9E74-1DDD86795E86}"/>
            </a:ext>
          </a:extLst>
        </xdr:cNvPr>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480" name="フローチャート: 判断 479">
          <a:extLst>
            <a:ext uri="{FF2B5EF4-FFF2-40B4-BE49-F238E27FC236}">
              <a16:creationId xmlns:a16="http://schemas.microsoft.com/office/drawing/2014/main" id="{7B105C8B-E46B-4842-845A-488A7A316F73}"/>
            </a:ext>
          </a:extLst>
        </xdr:cNvPr>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481" name="フローチャート: 判断 480">
          <a:extLst>
            <a:ext uri="{FF2B5EF4-FFF2-40B4-BE49-F238E27FC236}">
              <a16:creationId xmlns:a16="http://schemas.microsoft.com/office/drawing/2014/main" id="{3218931F-D77D-4F0D-AA00-0BA005E746C0}"/>
            </a:ext>
          </a:extLst>
        </xdr:cNvPr>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454BB27-9970-4A20-857D-22D7C02BC3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473731C-4FCE-4C2B-8DA9-21B4541BB0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B5EB76C-CC9B-44A7-BCF6-C8D35830181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5591483-DCF4-480B-BDD2-2B025EF394E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974F250-4A1C-4C71-AA8A-A251AA6D4E5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93302</xdr:rowOff>
    </xdr:from>
    <xdr:to>
      <xdr:col>116</xdr:col>
      <xdr:colOff>114300</xdr:colOff>
      <xdr:row>40</xdr:row>
      <xdr:rowOff>23452</xdr:rowOff>
    </xdr:to>
    <xdr:sp macro="" textlink="">
      <xdr:nvSpPr>
        <xdr:cNvPr id="487" name="楕円 486">
          <a:extLst>
            <a:ext uri="{FF2B5EF4-FFF2-40B4-BE49-F238E27FC236}">
              <a16:creationId xmlns:a16="http://schemas.microsoft.com/office/drawing/2014/main" id="{E3F88325-2BD4-4A3D-A05B-4D8955D2D6C0}"/>
            </a:ext>
          </a:extLst>
        </xdr:cNvPr>
        <xdr:cNvSpPr/>
      </xdr:nvSpPr>
      <xdr:spPr>
        <a:xfrm>
          <a:off x="22110700" y="67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116179</xdr:rowOff>
    </xdr:from>
    <xdr:ext cx="599010" cy="259045"/>
    <xdr:sp macro="" textlink="">
      <xdr:nvSpPr>
        <xdr:cNvPr id="488" name="【一般廃棄物処理施設】&#10;一人当たり有形固定資産（償却資産）額該当値テキスト">
          <a:extLst>
            <a:ext uri="{FF2B5EF4-FFF2-40B4-BE49-F238E27FC236}">
              <a16:creationId xmlns:a16="http://schemas.microsoft.com/office/drawing/2014/main" id="{D1631269-E18D-4F05-B504-6A45701236D8}"/>
            </a:ext>
          </a:extLst>
        </xdr:cNvPr>
        <xdr:cNvSpPr txBox="1"/>
      </xdr:nvSpPr>
      <xdr:spPr>
        <a:xfrm>
          <a:off x="22199600" y="663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96815</xdr:rowOff>
    </xdr:from>
    <xdr:to>
      <xdr:col>112</xdr:col>
      <xdr:colOff>38100</xdr:colOff>
      <xdr:row>40</xdr:row>
      <xdr:rowOff>26965</xdr:rowOff>
    </xdr:to>
    <xdr:sp macro="" textlink="">
      <xdr:nvSpPr>
        <xdr:cNvPr id="489" name="楕円 488">
          <a:extLst>
            <a:ext uri="{FF2B5EF4-FFF2-40B4-BE49-F238E27FC236}">
              <a16:creationId xmlns:a16="http://schemas.microsoft.com/office/drawing/2014/main" id="{0E6043C4-C259-4425-B3C1-7AB41624D139}"/>
            </a:ext>
          </a:extLst>
        </xdr:cNvPr>
        <xdr:cNvSpPr/>
      </xdr:nvSpPr>
      <xdr:spPr>
        <a:xfrm>
          <a:off x="21272500" y="67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144102</xdr:rowOff>
    </xdr:from>
    <xdr:to>
      <xdr:col>116</xdr:col>
      <xdr:colOff>63500</xdr:colOff>
      <xdr:row>39</xdr:row>
      <xdr:rowOff>147615</xdr:rowOff>
    </xdr:to>
    <xdr:cxnSp macro="">
      <xdr:nvCxnSpPr>
        <xdr:cNvPr id="490" name="直線コネクタ 489">
          <a:extLst>
            <a:ext uri="{FF2B5EF4-FFF2-40B4-BE49-F238E27FC236}">
              <a16:creationId xmlns:a16="http://schemas.microsoft.com/office/drawing/2014/main" id="{39C8D425-B0F1-45EE-9CF0-0592C09F48C6}"/>
            </a:ext>
          </a:extLst>
        </xdr:cNvPr>
        <xdr:cNvCxnSpPr/>
      </xdr:nvCxnSpPr>
      <xdr:spPr>
        <a:xfrm flipV="1">
          <a:off x="21323300" y="6830652"/>
          <a:ext cx="8382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100030</xdr:rowOff>
    </xdr:from>
    <xdr:to>
      <xdr:col>107</xdr:col>
      <xdr:colOff>101600</xdr:colOff>
      <xdr:row>40</xdr:row>
      <xdr:rowOff>30180</xdr:rowOff>
    </xdr:to>
    <xdr:sp macro="" textlink="">
      <xdr:nvSpPr>
        <xdr:cNvPr id="491" name="楕円 490">
          <a:extLst>
            <a:ext uri="{FF2B5EF4-FFF2-40B4-BE49-F238E27FC236}">
              <a16:creationId xmlns:a16="http://schemas.microsoft.com/office/drawing/2014/main" id="{8C409DCE-F8B3-45D8-A635-8C71AAFE9878}"/>
            </a:ext>
          </a:extLst>
        </xdr:cNvPr>
        <xdr:cNvSpPr/>
      </xdr:nvSpPr>
      <xdr:spPr>
        <a:xfrm>
          <a:off x="20383500" y="67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147615</xdr:rowOff>
    </xdr:from>
    <xdr:to>
      <xdr:col>111</xdr:col>
      <xdr:colOff>177800</xdr:colOff>
      <xdr:row>39</xdr:row>
      <xdr:rowOff>150830</xdr:rowOff>
    </xdr:to>
    <xdr:cxnSp macro="">
      <xdr:nvCxnSpPr>
        <xdr:cNvPr id="492" name="直線コネクタ 491">
          <a:extLst>
            <a:ext uri="{FF2B5EF4-FFF2-40B4-BE49-F238E27FC236}">
              <a16:creationId xmlns:a16="http://schemas.microsoft.com/office/drawing/2014/main" id="{51DCC9F6-7E65-4AE8-9B67-B871514F2EA6}"/>
            </a:ext>
          </a:extLst>
        </xdr:cNvPr>
        <xdr:cNvCxnSpPr/>
      </xdr:nvCxnSpPr>
      <xdr:spPr>
        <a:xfrm flipV="1">
          <a:off x="20434300" y="6834165"/>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112325</xdr:rowOff>
    </xdr:from>
    <xdr:to>
      <xdr:col>102</xdr:col>
      <xdr:colOff>165100</xdr:colOff>
      <xdr:row>40</xdr:row>
      <xdr:rowOff>42475</xdr:rowOff>
    </xdr:to>
    <xdr:sp macro="" textlink="">
      <xdr:nvSpPr>
        <xdr:cNvPr id="493" name="楕円 492">
          <a:extLst>
            <a:ext uri="{FF2B5EF4-FFF2-40B4-BE49-F238E27FC236}">
              <a16:creationId xmlns:a16="http://schemas.microsoft.com/office/drawing/2014/main" id="{7CDE779B-47F9-4DA5-9104-718F99591FB3}"/>
            </a:ext>
          </a:extLst>
        </xdr:cNvPr>
        <xdr:cNvSpPr/>
      </xdr:nvSpPr>
      <xdr:spPr>
        <a:xfrm>
          <a:off x="19494500" y="67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150830</xdr:rowOff>
    </xdr:from>
    <xdr:to>
      <xdr:col>107</xdr:col>
      <xdr:colOff>50800</xdr:colOff>
      <xdr:row>39</xdr:row>
      <xdr:rowOff>163125</xdr:rowOff>
    </xdr:to>
    <xdr:cxnSp macro="">
      <xdr:nvCxnSpPr>
        <xdr:cNvPr id="494" name="直線コネクタ 493">
          <a:extLst>
            <a:ext uri="{FF2B5EF4-FFF2-40B4-BE49-F238E27FC236}">
              <a16:creationId xmlns:a16="http://schemas.microsoft.com/office/drawing/2014/main" id="{AC521F80-F30D-44BD-A69F-77F6BCCF6C2C}"/>
            </a:ext>
          </a:extLst>
        </xdr:cNvPr>
        <xdr:cNvCxnSpPr/>
      </xdr:nvCxnSpPr>
      <xdr:spPr>
        <a:xfrm flipV="1">
          <a:off x="19545300" y="6837380"/>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120475</xdr:rowOff>
    </xdr:from>
    <xdr:to>
      <xdr:col>98</xdr:col>
      <xdr:colOff>38100</xdr:colOff>
      <xdr:row>40</xdr:row>
      <xdr:rowOff>50625</xdr:rowOff>
    </xdr:to>
    <xdr:sp macro="" textlink="">
      <xdr:nvSpPr>
        <xdr:cNvPr id="495" name="楕円 494">
          <a:extLst>
            <a:ext uri="{FF2B5EF4-FFF2-40B4-BE49-F238E27FC236}">
              <a16:creationId xmlns:a16="http://schemas.microsoft.com/office/drawing/2014/main" id="{8E2D1242-575D-459D-96E7-B7AB8A4D58BC}"/>
            </a:ext>
          </a:extLst>
        </xdr:cNvPr>
        <xdr:cNvSpPr/>
      </xdr:nvSpPr>
      <xdr:spPr>
        <a:xfrm>
          <a:off x="18605500" y="68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163125</xdr:rowOff>
    </xdr:from>
    <xdr:to>
      <xdr:col>102</xdr:col>
      <xdr:colOff>114300</xdr:colOff>
      <xdr:row>39</xdr:row>
      <xdr:rowOff>171275</xdr:rowOff>
    </xdr:to>
    <xdr:cxnSp macro="">
      <xdr:nvCxnSpPr>
        <xdr:cNvPr id="496" name="直線コネクタ 495">
          <a:extLst>
            <a:ext uri="{FF2B5EF4-FFF2-40B4-BE49-F238E27FC236}">
              <a16:creationId xmlns:a16="http://schemas.microsoft.com/office/drawing/2014/main" id="{D022C6D4-27A1-40B8-B9ED-A36150E899D4}"/>
            </a:ext>
          </a:extLst>
        </xdr:cNvPr>
        <xdr:cNvCxnSpPr/>
      </xdr:nvCxnSpPr>
      <xdr:spPr>
        <a:xfrm flipV="1">
          <a:off x="18656300" y="6849675"/>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161252</xdr:rowOff>
    </xdr:from>
    <xdr:ext cx="534377" cy="259045"/>
    <xdr:sp macro="" textlink="">
      <xdr:nvSpPr>
        <xdr:cNvPr id="497" name="n_1aveValue【一般廃棄物処理施設】&#10;一人当たり有形固定資産（償却資産）額">
          <a:extLst>
            <a:ext uri="{FF2B5EF4-FFF2-40B4-BE49-F238E27FC236}">
              <a16:creationId xmlns:a16="http://schemas.microsoft.com/office/drawing/2014/main" id="{E62E23D0-FC54-4181-B75E-C6286DE070CD}"/>
            </a:ext>
          </a:extLst>
        </xdr:cNvPr>
        <xdr:cNvSpPr txBox="1"/>
      </xdr:nvSpPr>
      <xdr:spPr>
        <a:xfrm>
          <a:off x="21043411" y="70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39192</xdr:rowOff>
    </xdr:from>
    <xdr:ext cx="534377" cy="259045"/>
    <xdr:sp macro="" textlink="">
      <xdr:nvSpPr>
        <xdr:cNvPr id="498" name="n_2aveValue【一般廃棄物処理施設】&#10;一人当たり有形固定資産（償却資産）額">
          <a:extLst>
            <a:ext uri="{FF2B5EF4-FFF2-40B4-BE49-F238E27FC236}">
              <a16:creationId xmlns:a16="http://schemas.microsoft.com/office/drawing/2014/main" id="{CCB6EE5F-C343-4DE3-94E3-608F6EB8BDE4}"/>
            </a:ext>
          </a:extLst>
        </xdr:cNvPr>
        <xdr:cNvSpPr txBox="1"/>
      </xdr:nvSpPr>
      <xdr:spPr>
        <a:xfrm>
          <a:off x="201671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53563</xdr:rowOff>
    </xdr:from>
    <xdr:ext cx="534377" cy="259045"/>
    <xdr:sp macro="" textlink="">
      <xdr:nvSpPr>
        <xdr:cNvPr id="499" name="n_3aveValue【一般廃棄物処理施設】&#10;一人当たり有形固定資産（償却資産）額">
          <a:extLst>
            <a:ext uri="{FF2B5EF4-FFF2-40B4-BE49-F238E27FC236}">
              <a16:creationId xmlns:a16="http://schemas.microsoft.com/office/drawing/2014/main" id="{63827F57-F13F-47CE-BFA1-B15195BCC3B5}"/>
            </a:ext>
          </a:extLst>
        </xdr:cNvPr>
        <xdr:cNvSpPr txBox="1"/>
      </xdr:nvSpPr>
      <xdr:spPr>
        <a:xfrm>
          <a:off x="19278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55198</xdr:rowOff>
    </xdr:from>
    <xdr:ext cx="534377" cy="259045"/>
    <xdr:sp macro="" textlink="">
      <xdr:nvSpPr>
        <xdr:cNvPr id="500" name="n_4aveValue【一般廃棄物処理施設】&#10;一人当たり有形固定資産（償却資産）額">
          <a:extLst>
            <a:ext uri="{FF2B5EF4-FFF2-40B4-BE49-F238E27FC236}">
              <a16:creationId xmlns:a16="http://schemas.microsoft.com/office/drawing/2014/main" id="{7B57F439-D87A-4919-9C3C-98D0FE475171}"/>
            </a:ext>
          </a:extLst>
        </xdr:cNvPr>
        <xdr:cNvSpPr txBox="1"/>
      </xdr:nvSpPr>
      <xdr:spPr>
        <a:xfrm>
          <a:off x="18389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43492</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CDAC6645-2277-4762-A096-E8EA624BA334}"/>
            </a:ext>
          </a:extLst>
        </xdr:cNvPr>
        <xdr:cNvSpPr txBox="1"/>
      </xdr:nvSpPr>
      <xdr:spPr>
        <a:xfrm>
          <a:off x="21011095" y="65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46707</xdr:rowOff>
    </xdr:from>
    <xdr:ext cx="599010" cy="259045"/>
    <xdr:sp macro="" textlink="">
      <xdr:nvSpPr>
        <xdr:cNvPr id="502" name="n_2mainValue【一般廃棄物処理施設】&#10;一人当たり有形固定資産（償却資産）額">
          <a:extLst>
            <a:ext uri="{FF2B5EF4-FFF2-40B4-BE49-F238E27FC236}">
              <a16:creationId xmlns:a16="http://schemas.microsoft.com/office/drawing/2014/main" id="{181BC7BD-4799-4B45-9B2E-A57B98B33C04}"/>
            </a:ext>
          </a:extLst>
        </xdr:cNvPr>
        <xdr:cNvSpPr txBox="1"/>
      </xdr:nvSpPr>
      <xdr:spPr>
        <a:xfrm>
          <a:off x="20134795" y="656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59002</xdr:rowOff>
    </xdr:from>
    <xdr:ext cx="599010" cy="259045"/>
    <xdr:sp macro="" textlink="">
      <xdr:nvSpPr>
        <xdr:cNvPr id="503" name="n_3mainValue【一般廃棄物処理施設】&#10;一人当たり有形固定資産（償却資産）額">
          <a:extLst>
            <a:ext uri="{FF2B5EF4-FFF2-40B4-BE49-F238E27FC236}">
              <a16:creationId xmlns:a16="http://schemas.microsoft.com/office/drawing/2014/main" id="{3397C9CA-61D4-482D-91D4-F7DB949E8302}"/>
            </a:ext>
          </a:extLst>
        </xdr:cNvPr>
        <xdr:cNvSpPr txBox="1"/>
      </xdr:nvSpPr>
      <xdr:spPr>
        <a:xfrm>
          <a:off x="19245795" y="657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67152</xdr:rowOff>
    </xdr:from>
    <xdr:ext cx="599010" cy="259045"/>
    <xdr:sp macro="" textlink="">
      <xdr:nvSpPr>
        <xdr:cNvPr id="504" name="n_4mainValue【一般廃棄物処理施設】&#10;一人当たり有形固定資産（償却資産）額">
          <a:extLst>
            <a:ext uri="{FF2B5EF4-FFF2-40B4-BE49-F238E27FC236}">
              <a16:creationId xmlns:a16="http://schemas.microsoft.com/office/drawing/2014/main" id="{8AB416C7-DE52-4F2E-BB2B-4070ABD50775}"/>
            </a:ext>
          </a:extLst>
        </xdr:cNvPr>
        <xdr:cNvSpPr txBox="1"/>
      </xdr:nvSpPr>
      <xdr:spPr>
        <a:xfrm>
          <a:off x="18356795" y="658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8F3F602-8A93-4C7B-8B83-7745308226D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53501B15-B14F-45C1-81FA-AF2EA171FB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10B40B0B-C4C7-42B8-A835-F0B116430C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A09FAD23-9EBE-49A4-8268-5411E796354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4648A440-A905-462F-85C7-4CCD5134C2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F52F6DCB-4718-427B-BF0F-C740270E6ED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D84DE5C1-1263-43BF-B3E0-C3166C154B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C00B4755-0664-468C-A3AE-4EC24E714A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B2153860-EC04-4ADD-9964-5149BE0CC3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36D1206C-6DAF-4994-9F75-5B557C0D94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a:extLst>
            <a:ext uri="{FF2B5EF4-FFF2-40B4-BE49-F238E27FC236}">
              <a16:creationId xmlns:a16="http://schemas.microsoft.com/office/drawing/2014/main" id="{92A55B12-0BF4-44B2-A0E6-8E9C429D8ED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38D5CE70-DC0C-4DED-9A7F-3E25E45A4FD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A28117D9-D54A-4557-8BDC-5400AB11590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EAAC1F67-0EC1-4D43-A052-4228A74F1F5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6F3B05CC-1FAF-49D2-801B-44DAC08C17A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FCED18B5-D0B6-4592-A651-086B5656D6A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228B8266-0F86-4A3D-A35D-E038777472A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1487AD47-2F18-4F5D-A889-8FF1261F86B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AEF12992-13E4-4308-9954-0C1DEF179B3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B07D94F2-9F72-44FB-BC76-3BB6BAA7CB2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81ED29DC-4B59-4D45-BBAF-EAB1693D7CB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6534AF04-09D4-49B8-B2D1-45AA75FA129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AD1A4D46-C118-4184-AA0A-FE4C071676C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948DE616-575D-43FE-8D77-1B5650D7B3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529" name="直線コネクタ 528">
          <a:extLst>
            <a:ext uri="{FF2B5EF4-FFF2-40B4-BE49-F238E27FC236}">
              <a16:creationId xmlns:a16="http://schemas.microsoft.com/office/drawing/2014/main" id="{2D0A614C-A3F0-4326-B4F8-8D4AF4203963}"/>
            </a:ext>
          </a:extLst>
        </xdr:cNvPr>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530" name="【保健センター・保健所】&#10;有形固定資産減価償却率最小値テキスト">
          <a:extLst>
            <a:ext uri="{FF2B5EF4-FFF2-40B4-BE49-F238E27FC236}">
              <a16:creationId xmlns:a16="http://schemas.microsoft.com/office/drawing/2014/main" id="{0882B6C7-2528-4057-AF44-D63367B72E82}"/>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31" name="直線コネクタ 530">
          <a:extLst>
            <a:ext uri="{FF2B5EF4-FFF2-40B4-BE49-F238E27FC236}">
              <a16:creationId xmlns:a16="http://schemas.microsoft.com/office/drawing/2014/main" id="{8A2773E7-8999-431B-BD48-B6DCCA584F7D}"/>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74EE96B3-A029-4853-8006-5E24C5AEBD85}"/>
            </a:ext>
          </a:extLst>
        </xdr:cNvPr>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33" name="直線コネクタ 532">
          <a:extLst>
            <a:ext uri="{FF2B5EF4-FFF2-40B4-BE49-F238E27FC236}">
              <a16:creationId xmlns:a16="http://schemas.microsoft.com/office/drawing/2014/main" id="{1E517C2F-8C2E-47DF-A23C-87231D55CD45}"/>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98773398-7CC1-48EF-B4B5-677A33FB584B}"/>
            </a:ext>
          </a:extLst>
        </xdr:cNvPr>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35" name="フローチャート: 判断 534">
          <a:extLst>
            <a:ext uri="{FF2B5EF4-FFF2-40B4-BE49-F238E27FC236}">
              <a16:creationId xmlns:a16="http://schemas.microsoft.com/office/drawing/2014/main" id="{1D7CE874-B65C-43FD-A687-62E86A538139}"/>
            </a:ext>
          </a:extLst>
        </xdr:cNvPr>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36" name="フローチャート: 判断 535">
          <a:extLst>
            <a:ext uri="{FF2B5EF4-FFF2-40B4-BE49-F238E27FC236}">
              <a16:creationId xmlns:a16="http://schemas.microsoft.com/office/drawing/2014/main" id="{54B891BD-1576-476F-9C5D-4B0095E3705E}"/>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37" name="フローチャート: 判断 536">
          <a:extLst>
            <a:ext uri="{FF2B5EF4-FFF2-40B4-BE49-F238E27FC236}">
              <a16:creationId xmlns:a16="http://schemas.microsoft.com/office/drawing/2014/main" id="{1517FBB9-5963-4593-A100-68998EF56F86}"/>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538" name="フローチャート: 判断 537">
          <a:extLst>
            <a:ext uri="{FF2B5EF4-FFF2-40B4-BE49-F238E27FC236}">
              <a16:creationId xmlns:a16="http://schemas.microsoft.com/office/drawing/2014/main" id="{EBE96A1A-B867-4E93-A75D-97EED57B0113}"/>
            </a:ext>
          </a:extLst>
        </xdr:cNvPr>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539" name="フローチャート: 判断 538">
          <a:extLst>
            <a:ext uri="{FF2B5EF4-FFF2-40B4-BE49-F238E27FC236}">
              <a16:creationId xmlns:a16="http://schemas.microsoft.com/office/drawing/2014/main" id="{0E51019A-6E15-4F4B-BC08-0A53DD045DFB}"/>
            </a:ext>
          </a:extLst>
        </xdr:cNvPr>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5E81FF4A-A5E4-4559-BE22-020F4F5A5E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1140EFC-AAFC-4AD3-99FC-392DE8FC2D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58D5569-C71A-4082-AECF-D0D61FCCFE9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F31721F-AD5B-4320-BCE5-504BF9E0748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F9CF43A-B1B2-4C43-91ED-6A0AB874963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45" name="楕円 544">
          <a:extLst>
            <a:ext uri="{FF2B5EF4-FFF2-40B4-BE49-F238E27FC236}">
              <a16:creationId xmlns:a16="http://schemas.microsoft.com/office/drawing/2014/main" id="{F170D9CA-BAB7-4119-AF8D-0A22F49C96AA}"/>
            </a:ext>
          </a:extLst>
        </xdr:cNvPr>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11447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2B62D089-E775-402A-8E60-E0603FC34937}"/>
            </a:ext>
          </a:extLst>
        </xdr:cNvPr>
        <xdr:cNvSpPr txBox="1"/>
      </xdr:nvSpPr>
      <xdr:spPr>
        <a:xfrm>
          <a:off x="1635760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128270</xdr:rowOff>
    </xdr:from>
    <xdr:to>
      <xdr:col>81</xdr:col>
      <xdr:colOff>101600</xdr:colOff>
      <xdr:row>58</xdr:row>
      <xdr:rowOff>58420</xdr:rowOff>
    </xdr:to>
    <xdr:sp macro="" textlink="">
      <xdr:nvSpPr>
        <xdr:cNvPr id="547" name="楕円 546">
          <a:extLst>
            <a:ext uri="{FF2B5EF4-FFF2-40B4-BE49-F238E27FC236}">
              <a16:creationId xmlns:a16="http://schemas.microsoft.com/office/drawing/2014/main" id="{45950E9A-A726-4F88-B355-33C6814AEC98}"/>
            </a:ext>
          </a:extLst>
        </xdr:cNvPr>
        <xdr:cNvSpPr/>
      </xdr:nvSpPr>
      <xdr:spPr>
        <a:xfrm>
          <a:off x="15430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59</xdr:row>
      <xdr:rowOff>83820</xdr:rowOff>
    </xdr:to>
    <xdr:cxnSp macro="">
      <xdr:nvCxnSpPr>
        <xdr:cNvPr id="548" name="直線コネクタ 547">
          <a:extLst>
            <a:ext uri="{FF2B5EF4-FFF2-40B4-BE49-F238E27FC236}">
              <a16:creationId xmlns:a16="http://schemas.microsoft.com/office/drawing/2014/main" id="{CD187D13-A124-48B7-8685-F8F8EFC1D7D5}"/>
            </a:ext>
          </a:extLst>
        </xdr:cNvPr>
        <xdr:cNvCxnSpPr/>
      </xdr:nvCxnSpPr>
      <xdr:spPr>
        <a:xfrm>
          <a:off x="15481300" y="995172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549" name="楕円 548">
          <a:extLst>
            <a:ext uri="{FF2B5EF4-FFF2-40B4-BE49-F238E27FC236}">
              <a16:creationId xmlns:a16="http://schemas.microsoft.com/office/drawing/2014/main" id="{2456712C-D073-433C-A5CA-A2E33E7E076B}"/>
            </a:ext>
          </a:extLst>
        </xdr:cNvPr>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xdr:rowOff>
    </xdr:from>
    <xdr:to>
      <xdr:col>81</xdr:col>
      <xdr:colOff>50800</xdr:colOff>
      <xdr:row>58</xdr:row>
      <xdr:rowOff>125730</xdr:rowOff>
    </xdr:to>
    <xdr:cxnSp macro="">
      <xdr:nvCxnSpPr>
        <xdr:cNvPr id="550" name="直線コネクタ 549">
          <a:extLst>
            <a:ext uri="{FF2B5EF4-FFF2-40B4-BE49-F238E27FC236}">
              <a16:creationId xmlns:a16="http://schemas.microsoft.com/office/drawing/2014/main" id="{396A24A5-3514-4EDD-A743-AD15D08453FB}"/>
            </a:ext>
          </a:extLst>
        </xdr:cNvPr>
        <xdr:cNvCxnSpPr/>
      </xdr:nvCxnSpPr>
      <xdr:spPr>
        <a:xfrm flipV="1">
          <a:off x="14592300" y="99517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162560</xdr:rowOff>
    </xdr:from>
    <xdr:to>
      <xdr:col>72</xdr:col>
      <xdr:colOff>38100</xdr:colOff>
      <xdr:row>59</xdr:row>
      <xdr:rowOff>92710</xdr:rowOff>
    </xdr:to>
    <xdr:sp macro="" textlink="">
      <xdr:nvSpPr>
        <xdr:cNvPr id="551" name="楕円 550">
          <a:extLst>
            <a:ext uri="{FF2B5EF4-FFF2-40B4-BE49-F238E27FC236}">
              <a16:creationId xmlns:a16="http://schemas.microsoft.com/office/drawing/2014/main" id="{067F440B-9E6A-4250-A674-D03C21D46EA3}"/>
            </a:ext>
          </a:extLst>
        </xdr:cNvPr>
        <xdr:cNvSpPr/>
      </xdr:nvSpPr>
      <xdr:spPr>
        <a:xfrm>
          <a:off x="1365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59</xdr:row>
      <xdr:rowOff>41910</xdr:rowOff>
    </xdr:to>
    <xdr:cxnSp macro="">
      <xdr:nvCxnSpPr>
        <xdr:cNvPr id="552" name="直線コネクタ 551">
          <a:extLst>
            <a:ext uri="{FF2B5EF4-FFF2-40B4-BE49-F238E27FC236}">
              <a16:creationId xmlns:a16="http://schemas.microsoft.com/office/drawing/2014/main" id="{4FD4EF92-6D98-4B3C-9C97-5B137737CEF3}"/>
            </a:ext>
          </a:extLst>
        </xdr:cNvPr>
        <xdr:cNvCxnSpPr/>
      </xdr:nvCxnSpPr>
      <xdr:spPr>
        <a:xfrm flipV="1">
          <a:off x="13703300" y="100698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33020</xdr:rowOff>
    </xdr:from>
    <xdr:to>
      <xdr:col>67</xdr:col>
      <xdr:colOff>101600</xdr:colOff>
      <xdr:row>59</xdr:row>
      <xdr:rowOff>134620</xdr:rowOff>
    </xdr:to>
    <xdr:sp macro="" textlink="">
      <xdr:nvSpPr>
        <xdr:cNvPr id="553" name="楕円 552">
          <a:extLst>
            <a:ext uri="{FF2B5EF4-FFF2-40B4-BE49-F238E27FC236}">
              <a16:creationId xmlns:a16="http://schemas.microsoft.com/office/drawing/2014/main" id="{22146F9E-6AAC-4507-9ADC-C1F13A091B52}"/>
            </a:ext>
          </a:extLst>
        </xdr:cNvPr>
        <xdr:cNvSpPr/>
      </xdr:nvSpPr>
      <xdr:spPr>
        <a:xfrm>
          <a:off x="12763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41910</xdr:rowOff>
    </xdr:from>
    <xdr:to>
      <xdr:col>71</xdr:col>
      <xdr:colOff>177800</xdr:colOff>
      <xdr:row>59</xdr:row>
      <xdr:rowOff>83820</xdr:rowOff>
    </xdr:to>
    <xdr:cxnSp macro="">
      <xdr:nvCxnSpPr>
        <xdr:cNvPr id="554" name="直線コネクタ 553">
          <a:extLst>
            <a:ext uri="{FF2B5EF4-FFF2-40B4-BE49-F238E27FC236}">
              <a16:creationId xmlns:a16="http://schemas.microsoft.com/office/drawing/2014/main" id="{0D85073E-A4E2-4942-93D6-AF62EEA9D487}"/>
            </a:ext>
          </a:extLst>
        </xdr:cNvPr>
        <xdr:cNvCxnSpPr/>
      </xdr:nvCxnSpPr>
      <xdr:spPr>
        <a:xfrm flipV="1">
          <a:off x="12814300" y="10157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7617A915-C8EF-485E-B9FA-51EC69755443}"/>
            </a:ext>
          </a:extLst>
        </xdr:cNvPr>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7E08076F-ABF1-41D2-9F06-D089BFD0DCA3}"/>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92ABBF55-231C-4231-B74E-7CCB34D2E780}"/>
            </a:ext>
          </a:extLst>
        </xdr:cNvPr>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AD321252-28C2-415D-AF8C-D564F2A4B31F}"/>
            </a:ext>
          </a:extLst>
        </xdr:cNvPr>
        <xdr:cNvSpPr txBox="1"/>
      </xdr:nvSpPr>
      <xdr:spPr>
        <a:xfrm>
          <a:off x="12611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74947</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D7A7FEEA-5717-45AF-871E-B60D51503CE5}"/>
            </a:ext>
          </a:extLst>
        </xdr:cNvPr>
        <xdr:cNvSpPr txBox="1"/>
      </xdr:nvSpPr>
      <xdr:spPr>
        <a:xfrm>
          <a:off x="152660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167657</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C5A3B905-58D8-45F2-80A6-F64E41E3A652}"/>
            </a:ext>
          </a:extLst>
        </xdr:cNvPr>
        <xdr:cNvSpPr txBox="1"/>
      </xdr:nvSpPr>
      <xdr:spPr>
        <a:xfrm>
          <a:off x="14389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83837</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339FFB69-362F-4FB3-9373-9324667BC94C}"/>
            </a:ext>
          </a:extLst>
        </xdr:cNvPr>
        <xdr:cNvSpPr txBox="1"/>
      </xdr:nvSpPr>
      <xdr:spPr>
        <a:xfrm>
          <a:off x="13500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125747</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C15F396E-C908-40EF-A683-345E4E3D35FE}"/>
            </a:ext>
          </a:extLst>
        </xdr:cNvPr>
        <xdr:cNvSpPr txBox="1"/>
      </xdr:nvSpPr>
      <xdr:spPr>
        <a:xfrm>
          <a:off x="126117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13AE3374-7997-420C-A458-0102327D35B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AE43D4B4-36A6-48FC-A5E3-24CCD4ECF2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4AD82647-D446-465E-8756-037A98A05E3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1B5BDBB1-F1F2-4654-B267-79ABB67D479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227907C8-1638-411F-B10D-0AFB8CF0CB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E29B80B7-EB02-4ADA-8E20-4CBCA7B9C6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1D8EA12B-5161-43C4-9336-19678DD38E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796AFB38-2036-4D3D-A5C0-E9F93A4951A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ECCA440E-AEA4-48B1-84D2-E0C93E0C4B5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23B44776-6062-4429-AAF3-CA079DF3938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B62BFC38-664A-4C5A-AE09-244BD3CC4D3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3CDB58D0-3EE7-42B7-A647-25E1B635B5D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E450DEC5-E288-4852-AD7D-25C2E01A975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FDFC8717-6BC3-42C3-A3D4-E6B907E094F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20623AB2-5AA1-44C6-8816-A9EDC366BAB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CA55A5E0-D6EB-43E3-889D-0490F887A3F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9BA9FD83-AF23-4ED6-A422-5E2D52691A1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D32C942C-4495-4D3D-A41C-D1C0BE90A1C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25A35B30-FAF7-43AE-8376-985673CFEDC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D7E4349F-F408-4C8E-884A-DA1A8CA71D0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1BEDA9AE-9D38-40F7-9340-7400EAE668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C9B4F290-3F8F-43EE-82DA-108763D2029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41C6BF3C-787B-49CC-8FD8-3D4DCF6641A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586" name="直線コネクタ 585">
          <a:extLst>
            <a:ext uri="{FF2B5EF4-FFF2-40B4-BE49-F238E27FC236}">
              <a16:creationId xmlns:a16="http://schemas.microsoft.com/office/drawing/2014/main" id="{80B72DED-8FBC-4418-9A7A-11B29CA5A0F0}"/>
            </a:ext>
          </a:extLst>
        </xdr:cNvPr>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CBCD7F46-23AF-4156-B21D-8E71ACCCF1BE}"/>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8" name="直線コネクタ 587">
          <a:extLst>
            <a:ext uri="{FF2B5EF4-FFF2-40B4-BE49-F238E27FC236}">
              <a16:creationId xmlns:a16="http://schemas.microsoft.com/office/drawing/2014/main" id="{55A952C9-D9BA-4B7F-8304-E7694DDDCB03}"/>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B50CE0CA-4BA4-41CB-82CE-FCA466BAB7F2}"/>
            </a:ext>
          </a:extLst>
        </xdr:cNvPr>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590" name="直線コネクタ 589">
          <a:extLst>
            <a:ext uri="{FF2B5EF4-FFF2-40B4-BE49-F238E27FC236}">
              <a16:creationId xmlns:a16="http://schemas.microsoft.com/office/drawing/2014/main" id="{449FD756-6563-4AAA-9A13-035A3EF477BB}"/>
            </a:ext>
          </a:extLst>
        </xdr:cNvPr>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54469F22-6969-4390-8A62-74E5093CA42E}"/>
            </a:ext>
          </a:extLst>
        </xdr:cNvPr>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592" name="フローチャート: 判断 591">
          <a:extLst>
            <a:ext uri="{FF2B5EF4-FFF2-40B4-BE49-F238E27FC236}">
              <a16:creationId xmlns:a16="http://schemas.microsoft.com/office/drawing/2014/main" id="{CA49B053-C9B2-4BE2-82FC-610DF091492C}"/>
            </a:ext>
          </a:extLst>
        </xdr:cNvPr>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93" name="フローチャート: 判断 592">
          <a:extLst>
            <a:ext uri="{FF2B5EF4-FFF2-40B4-BE49-F238E27FC236}">
              <a16:creationId xmlns:a16="http://schemas.microsoft.com/office/drawing/2014/main" id="{C519E539-D259-4169-98AB-42718C04CBE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594" name="フローチャート: 判断 593">
          <a:extLst>
            <a:ext uri="{FF2B5EF4-FFF2-40B4-BE49-F238E27FC236}">
              <a16:creationId xmlns:a16="http://schemas.microsoft.com/office/drawing/2014/main" id="{8690A8E5-CCBC-4CBD-A7DE-013D94547276}"/>
            </a:ext>
          </a:extLst>
        </xdr:cNvPr>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595" name="フローチャート: 判断 594">
          <a:extLst>
            <a:ext uri="{FF2B5EF4-FFF2-40B4-BE49-F238E27FC236}">
              <a16:creationId xmlns:a16="http://schemas.microsoft.com/office/drawing/2014/main" id="{A07D8B76-7D4F-4825-9A3A-7464E38ADFD7}"/>
            </a:ext>
          </a:extLst>
        </xdr:cNvPr>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596" name="フローチャート: 判断 595">
          <a:extLst>
            <a:ext uri="{FF2B5EF4-FFF2-40B4-BE49-F238E27FC236}">
              <a16:creationId xmlns:a16="http://schemas.microsoft.com/office/drawing/2014/main" id="{C7494951-CB5A-402A-8077-0AFE772D25F5}"/>
            </a:ext>
          </a:extLst>
        </xdr:cNvPr>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2C3BA48-D0E8-4981-A1C9-6FAF3F9F673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700732AA-C0E1-4281-8E00-2F82D9FDDAC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C37F97B-0DF8-4DE2-B832-B91A1B116E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7E02638-8FAA-4553-B90E-C4869E9686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41E5CA7-7FC2-4FCD-8842-6589A60E35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602" name="楕円 601">
          <a:extLst>
            <a:ext uri="{FF2B5EF4-FFF2-40B4-BE49-F238E27FC236}">
              <a16:creationId xmlns:a16="http://schemas.microsoft.com/office/drawing/2014/main" id="{6364818F-7476-4C37-902B-FD5ECFE216BA}"/>
            </a:ext>
          </a:extLst>
        </xdr:cNvPr>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870BC021-7951-40EE-861B-D9A778DBE3FC}"/>
            </a:ext>
          </a:extLst>
        </xdr:cNvPr>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57150</xdr:rowOff>
    </xdr:from>
    <xdr:to>
      <xdr:col>112</xdr:col>
      <xdr:colOff>38100</xdr:colOff>
      <xdr:row>63</xdr:row>
      <xdr:rowOff>158750</xdr:rowOff>
    </xdr:to>
    <xdr:sp macro="" textlink="">
      <xdr:nvSpPr>
        <xdr:cNvPr id="604" name="楕円 603">
          <a:extLst>
            <a:ext uri="{FF2B5EF4-FFF2-40B4-BE49-F238E27FC236}">
              <a16:creationId xmlns:a16="http://schemas.microsoft.com/office/drawing/2014/main" id="{B7AECC50-734C-4F46-9F54-18F5E7431171}"/>
            </a:ext>
          </a:extLst>
        </xdr:cNvPr>
        <xdr:cNvSpPr/>
      </xdr:nvSpPr>
      <xdr:spPr>
        <a:xfrm>
          <a:off x="21272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107950</xdr:rowOff>
    </xdr:to>
    <xdr:cxnSp macro="">
      <xdr:nvCxnSpPr>
        <xdr:cNvPr id="605" name="直線コネクタ 604">
          <a:extLst>
            <a:ext uri="{FF2B5EF4-FFF2-40B4-BE49-F238E27FC236}">
              <a16:creationId xmlns:a16="http://schemas.microsoft.com/office/drawing/2014/main" id="{744A6386-C275-48FF-95B9-FA2597AB4982}"/>
            </a:ext>
          </a:extLst>
        </xdr:cNvPr>
        <xdr:cNvCxnSpPr/>
      </xdr:nvCxnSpPr>
      <xdr:spPr>
        <a:xfrm flipV="1">
          <a:off x="21323300" y="10845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57150</xdr:rowOff>
    </xdr:from>
    <xdr:to>
      <xdr:col>107</xdr:col>
      <xdr:colOff>101600</xdr:colOff>
      <xdr:row>63</xdr:row>
      <xdr:rowOff>158750</xdr:rowOff>
    </xdr:to>
    <xdr:sp macro="" textlink="">
      <xdr:nvSpPr>
        <xdr:cNvPr id="606" name="楕円 605">
          <a:extLst>
            <a:ext uri="{FF2B5EF4-FFF2-40B4-BE49-F238E27FC236}">
              <a16:creationId xmlns:a16="http://schemas.microsoft.com/office/drawing/2014/main" id="{10A35AA5-04E5-4CD7-ACF7-0B4F72764478}"/>
            </a:ext>
          </a:extLst>
        </xdr:cNvPr>
        <xdr:cNvSpPr/>
      </xdr:nvSpPr>
      <xdr:spPr>
        <a:xfrm>
          <a:off x="20383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107950</xdr:rowOff>
    </xdr:from>
    <xdr:to>
      <xdr:col>111</xdr:col>
      <xdr:colOff>177800</xdr:colOff>
      <xdr:row>63</xdr:row>
      <xdr:rowOff>107950</xdr:rowOff>
    </xdr:to>
    <xdr:cxnSp macro="">
      <xdr:nvCxnSpPr>
        <xdr:cNvPr id="607" name="直線コネクタ 606">
          <a:extLst>
            <a:ext uri="{FF2B5EF4-FFF2-40B4-BE49-F238E27FC236}">
              <a16:creationId xmlns:a16="http://schemas.microsoft.com/office/drawing/2014/main" id="{5766C07E-94EE-4D5D-9C97-6762AACDBA44}"/>
            </a:ext>
          </a:extLst>
        </xdr:cNvPr>
        <xdr:cNvCxnSpPr/>
      </xdr:nvCxnSpPr>
      <xdr:spPr>
        <a:xfrm>
          <a:off x="20434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57150</xdr:rowOff>
    </xdr:from>
    <xdr:to>
      <xdr:col>102</xdr:col>
      <xdr:colOff>165100</xdr:colOff>
      <xdr:row>63</xdr:row>
      <xdr:rowOff>158750</xdr:rowOff>
    </xdr:to>
    <xdr:sp macro="" textlink="">
      <xdr:nvSpPr>
        <xdr:cNvPr id="608" name="楕円 607">
          <a:extLst>
            <a:ext uri="{FF2B5EF4-FFF2-40B4-BE49-F238E27FC236}">
              <a16:creationId xmlns:a16="http://schemas.microsoft.com/office/drawing/2014/main" id="{D6455514-5A62-4CCA-A510-BC7814052ED1}"/>
            </a:ext>
          </a:extLst>
        </xdr:cNvPr>
        <xdr:cNvSpPr/>
      </xdr:nvSpPr>
      <xdr:spPr>
        <a:xfrm>
          <a:off x="19494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107950</xdr:rowOff>
    </xdr:from>
    <xdr:to>
      <xdr:col>107</xdr:col>
      <xdr:colOff>50800</xdr:colOff>
      <xdr:row>63</xdr:row>
      <xdr:rowOff>107950</xdr:rowOff>
    </xdr:to>
    <xdr:cxnSp macro="">
      <xdr:nvCxnSpPr>
        <xdr:cNvPr id="609" name="直線コネクタ 608">
          <a:extLst>
            <a:ext uri="{FF2B5EF4-FFF2-40B4-BE49-F238E27FC236}">
              <a16:creationId xmlns:a16="http://schemas.microsoft.com/office/drawing/2014/main" id="{C53B443D-DDCB-4C84-9CD5-7F1088E730DA}"/>
            </a:ext>
          </a:extLst>
        </xdr:cNvPr>
        <xdr:cNvCxnSpPr/>
      </xdr:nvCxnSpPr>
      <xdr:spPr>
        <a:xfrm>
          <a:off x="19545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610" name="楕円 609">
          <a:extLst>
            <a:ext uri="{FF2B5EF4-FFF2-40B4-BE49-F238E27FC236}">
              <a16:creationId xmlns:a16="http://schemas.microsoft.com/office/drawing/2014/main" id="{201D108E-1C73-4317-8419-6BEBA771C0B5}"/>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107950</xdr:rowOff>
    </xdr:to>
    <xdr:cxnSp macro="">
      <xdr:nvCxnSpPr>
        <xdr:cNvPr id="611" name="直線コネクタ 610">
          <a:extLst>
            <a:ext uri="{FF2B5EF4-FFF2-40B4-BE49-F238E27FC236}">
              <a16:creationId xmlns:a16="http://schemas.microsoft.com/office/drawing/2014/main" id="{96788ECF-C22B-485B-8472-5B190428BA59}"/>
            </a:ext>
          </a:extLst>
        </xdr:cNvPr>
        <xdr:cNvCxnSpPr/>
      </xdr:nvCxnSpPr>
      <xdr:spPr>
        <a:xfrm>
          <a:off x="18656300" y="1085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612" name="n_1aveValue【保健センター・保健所】&#10;一人当たり面積">
          <a:extLst>
            <a:ext uri="{FF2B5EF4-FFF2-40B4-BE49-F238E27FC236}">
              <a16:creationId xmlns:a16="http://schemas.microsoft.com/office/drawing/2014/main" id="{2EB68969-4331-4642-98EE-7CFAFF03D861}"/>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613" name="n_2aveValue【保健センター・保健所】&#10;一人当たり面積">
          <a:extLst>
            <a:ext uri="{FF2B5EF4-FFF2-40B4-BE49-F238E27FC236}">
              <a16:creationId xmlns:a16="http://schemas.microsoft.com/office/drawing/2014/main" id="{3FA9DBE9-35E3-4B7D-92DD-FD36B5FE6A14}"/>
            </a:ext>
          </a:extLst>
        </xdr:cNvPr>
        <xdr:cNvSpPr txBox="1"/>
      </xdr:nvSpPr>
      <xdr:spPr>
        <a:xfrm>
          <a:off x="20199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614" name="n_3aveValue【保健センター・保健所】&#10;一人当たり面積">
          <a:extLst>
            <a:ext uri="{FF2B5EF4-FFF2-40B4-BE49-F238E27FC236}">
              <a16:creationId xmlns:a16="http://schemas.microsoft.com/office/drawing/2014/main" id="{0EEB5BA6-7F2C-4C16-8F84-6ED8F546F333}"/>
            </a:ext>
          </a:extLst>
        </xdr:cNvPr>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615" name="n_4aveValue【保健センター・保健所】&#10;一人当たり面積">
          <a:extLst>
            <a:ext uri="{FF2B5EF4-FFF2-40B4-BE49-F238E27FC236}">
              <a16:creationId xmlns:a16="http://schemas.microsoft.com/office/drawing/2014/main" id="{BE6305A5-C06F-41EA-AD4E-C2D92C16B9F3}"/>
            </a:ext>
          </a:extLst>
        </xdr:cNvPr>
        <xdr:cNvSpPr txBox="1"/>
      </xdr:nvSpPr>
      <xdr:spPr>
        <a:xfrm>
          <a:off x="18421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149877</xdr:rowOff>
    </xdr:from>
    <xdr:ext cx="469744" cy="259045"/>
    <xdr:sp macro="" textlink="">
      <xdr:nvSpPr>
        <xdr:cNvPr id="616" name="n_1mainValue【保健センター・保健所】&#10;一人当たり面積">
          <a:extLst>
            <a:ext uri="{FF2B5EF4-FFF2-40B4-BE49-F238E27FC236}">
              <a16:creationId xmlns:a16="http://schemas.microsoft.com/office/drawing/2014/main" id="{18B8B5E1-2713-4B69-9A48-80F05BE7FE20}"/>
            </a:ext>
          </a:extLst>
        </xdr:cNvPr>
        <xdr:cNvSpPr txBox="1"/>
      </xdr:nvSpPr>
      <xdr:spPr>
        <a:xfrm>
          <a:off x="210757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149877</xdr:rowOff>
    </xdr:from>
    <xdr:ext cx="469744" cy="259045"/>
    <xdr:sp macro="" textlink="">
      <xdr:nvSpPr>
        <xdr:cNvPr id="617" name="n_2mainValue【保健センター・保健所】&#10;一人当たり面積">
          <a:extLst>
            <a:ext uri="{FF2B5EF4-FFF2-40B4-BE49-F238E27FC236}">
              <a16:creationId xmlns:a16="http://schemas.microsoft.com/office/drawing/2014/main" id="{3A273C2B-96F1-427E-B2B3-4549B91FAA6F}"/>
            </a:ext>
          </a:extLst>
        </xdr:cNvPr>
        <xdr:cNvSpPr txBox="1"/>
      </xdr:nvSpPr>
      <xdr:spPr>
        <a:xfrm>
          <a:off x="20199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149877</xdr:rowOff>
    </xdr:from>
    <xdr:ext cx="469744" cy="259045"/>
    <xdr:sp macro="" textlink="">
      <xdr:nvSpPr>
        <xdr:cNvPr id="618" name="n_3mainValue【保健センター・保健所】&#10;一人当たり面積">
          <a:extLst>
            <a:ext uri="{FF2B5EF4-FFF2-40B4-BE49-F238E27FC236}">
              <a16:creationId xmlns:a16="http://schemas.microsoft.com/office/drawing/2014/main" id="{E61642DC-DECA-4D35-9E6D-003D5D0D8F88}"/>
            </a:ext>
          </a:extLst>
        </xdr:cNvPr>
        <xdr:cNvSpPr txBox="1"/>
      </xdr:nvSpPr>
      <xdr:spPr>
        <a:xfrm>
          <a:off x="19310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19" name="n_4mainValue【保健センター・保健所】&#10;一人当たり面積">
          <a:extLst>
            <a:ext uri="{FF2B5EF4-FFF2-40B4-BE49-F238E27FC236}">
              <a16:creationId xmlns:a16="http://schemas.microsoft.com/office/drawing/2014/main" id="{80EEEA17-A01B-4D2B-AD87-D2FEFB39F5A5}"/>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F8AF3FEF-AB05-4BFB-A553-D22EBEB92AF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19637B4B-20A0-4CD0-9D56-93B043F6CC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6D99D5BD-8222-4823-B25F-C7FB1D5F70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96AD90E1-C84F-49C4-9AD4-34A74C75776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631CBE6E-DDA9-4AAA-AAE1-F0772C2047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DB1058AB-F2BE-45AE-BBC7-40223931AA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F2F9A0F7-0CCE-4BDA-B999-A43E2040E8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D8E559-93D7-4A09-9B37-88FDDC75184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9498F9D3-4B4E-4C0E-9093-86781DAC86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98B405A3-02F3-49C4-ADF2-AE3636D6C17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F1C6868-309D-4DAE-A436-E596AA8A5C3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3AFB0445-CE4B-4AD7-B6F5-3298A7094B5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13CE5486-564B-43CC-85EC-6DA3CE1625F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E34CE069-112B-4D7A-90D5-F0D9509FB82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396C54D8-0B56-421B-B5F0-62655344D21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57E023D9-DDE1-41AA-BEF0-9D9AC2D1081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2D24BC71-5D70-45E8-BB33-4343EB33C4D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9485D68B-304D-4475-82B5-275D80B2A49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BC96BADB-BCD4-4FF6-8991-5C797D95808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0A999801-40DB-486E-8C6E-A7E2E9A1F89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F83C71F9-49FF-404A-8DCE-08B76C4A922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2774269A-6DDD-4099-AF76-8741F13CC6B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5AA58E2D-F793-41AA-8CED-2F1F47F27B3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8A5A42CE-38CA-47CB-B2C4-E49C9E3AB99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644" name="直線コネクタ 643">
          <a:extLst>
            <a:ext uri="{FF2B5EF4-FFF2-40B4-BE49-F238E27FC236}">
              <a16:creationId xmlns:a16="http://schemas.microsoft.com/office/drawing/2014/main" id="{D3976E8F-3F68-4DB1-BA04-3AB7C1B3E925}"/>
            </a:ext>
          </a:extLst>
        </xdr:cNvPr>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645" name="【消防施設】&#10;有形固定資産減価償却率最小値テキスト">
          <a:extLst>
            <a:ext uri="{FF2B5EF4-FFF2-40B4-BE49-F238E27FC236}">
              <a16:creationId xmlns:a16="http://schemas.microsoft.com/office/drawing/2014/main" id="{0DC3F745-072B-4D76-83B3-037139435538}"/>
            </a:ext>
          </a:extLst>
        </xdr:cNvPr>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646" name="直線コネクタ 645">
          <a:extLst>
            <a:ext uri="{FF2B5EF4-FFF2-40B4-BE49-F238E27FC236}">
              <a16:creationId xmlns:a16="http://schemas.microsoft.com/office/drawing/2014/main" id="{D8024EB3-0D58-422A-AF4C-D849E6CEC0F9}"/>
            </a:ext>
          </a:extLst>
        </xdr:cNvPr>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647" name="【消防施設】&#10;有形固定資産減価償却率最大値テキスト">
          <a:extLst>
            <a:ext uri="{FF2B5EF4-FFF2-40B4-BE49-F238E27FC236}">
              <a16:creationId xmlns:a16="http://schemas.microsoft.com/office/drawing/2014/main" id="{FB4B9792-1AEE-47F5-8416-7ADECD7B4F35}"/>
            </a:ext>
          </a:extLst>
        </xdr:cNvPr>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648" name="直線コネクタ 647">
          <a:extLst>
            <a:ext uri="{FF2B5EF4-FFF2-40B4-BE49-F238E27FC236}">
              <a16:creationId xmlns:a16="http://schemas.microsoft.com/office/drawing/2014/main" id="{A964C258-B7AC-48C6-B257-16F545666879}"/>
            </a:ext>
          </a:extLst>
        </xdr:cNvPr>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CF691D96-6DFC-44C0-9A2C-57354F5B61AE}"/>
            </a:ext>
          </a:extLst>
        </xdr:cNvPr>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50" name="フローチャート: 判断 649">
          <a:extLst>
            <a:ext uri="{FF2B5EF4-FFF2-40B4-BE49-F238E27FC236}">
              <a16:creationId xmlns:a16="http://schemas.microsoft.com/office/drawing/2014/main" id="{6A955301-537A-4FD3-B6CB-741BBA3DD086}"/>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651" name="フローチャート: 判断 650">
          <a:extLst>
            <a:ext uri="{FF2B5EF4-FFF2-40B4-BE49-F238E27FC236}">
              <a16:creationId xmlns:a16="http://schemas.microsoft.com/office/drawing/2014/main" id="{73F9E48D-03AA-4514-8A0D-B42812BC6FB9}"/>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52" name="フローチャート: 判断 651">
          <a:extLst>
            <a:ext uri="{FF2B5EF4-FFF2-40B4-BE49-F238E27FC236}">
              <a16:creationId xmlns:a16="http://schemas.microsoft.com/office/drawing/2014/main" id="{B4FBE955-F139-49B3-A670-B1E886C8A84C}"/>
            </a:ext>
          </a:extLst>
        </xdr:cNvPr>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3" name="フローチャート: 判断 652">
          <a:extLst>
            <a:ext uri="{FF2B5EF4-FFF2-40B4-BE49-F238E27FC236}">
              <a16:creationId xmlns:a16="http://schemas.microsoft.com/office/drawing/2014/main" id="{CB38EBA0-AD2C-40EF-B928-B55FBEE3408B}"/>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4" name="フローチャート: 判断 653">
          <a:extLst>
            <a:ext uri="{FF2B5EF4-FFF2-40B4-BE49-F238E27FC236}">
              <a16:creationId xmlns:a16="http://schemas.microsoft.com/office/drawing/2014/main" id="{08D52954-A42C-46DF-8C26-1A659FA49CA4}"/>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576D6CFE-137B-4C57-9B90-406E34F6042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91A1D2A1-9CEB-4DF9-A88A-2E5BF5624CF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6E1D4220-4904-4C84-945E-77BA44DBA5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B6D8380-E16A-4C2A-AF03-A6A8C83E6CA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D312A58-B7C8-47E3-981E-1B75D516BCA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145414</xdr:rowOff>
    </xdr:from>
    <xdr:to>
      <xdr:col>85</xdr:col>
      <xdr:colOff>177800</xdr:colOff>
      <xdr:row>81</xdr:row>
      <xdr:rowOff>75564</xdr:rowOff>
    </xdr:to>
    <xdr:sp macro="" textlink="">
      <xdr:nvSpPr>
        <xdr:cNvPr id="660" name="楕円 659">
          <a:extLst>
            <a:ext uri="{FF2B5EF4-FFF2-40B4-BE49-F238E27FC236}">
              <a16:creationId xmlns:a16="http://schemas.microsoft.com/office/drawing/2014/main" id="{DCA8C72B-E2C3-4847-AA37-04AE57C9FABD}"/>
            </a:ext>
          </a:extLst>
        </xdr:cNvPr>
        <xdr:cNvSpPr/>
      </xdr:nvSpPr>
      <xdr:spPr>
        <a:xfrm>
          <a:off x="162687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168291</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47774BE3-CC44-465A-A2F5-C0F621066EE8}"/>
            </a:ext>
          </a:extLst>
        </xdr:cNvPr>
        <xdr:cNvSpPr txBox="1"/>
      </xdr:nvSpPr>
      <xdr:spPr>
        <a:xfrm>
          <a:off x="16357600"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88264</xdr:rowOff>
    </xdr:from>
    <xdr:to>
      <xdr:col>81</xdr:col>
      <xdr:colOff>101600</xdr:colOff>
      <xdr:row>81</xdr:row>
      <xdr:rowOff>18414</xdr:rowOff>
    </xdr:to>
    <xdr:sp macro="" textlink="">
      <xdr:nvSpPr>
        <xdr:cNvPr id="662" name="楕円 661">
          <a:extLst>
            <a:ext uri="{FF2B5EF4-FFF2-40B4-BE49-F238E27FC236}">
              <a16:creationId xmlns:a16="http://schemas.microsoft.com/office/drawing/2014/main" id="{E1579A2A-176E-4C3E-9F26-0F830CA50146}"/>
            </a:ext>
          </a:extLst>
        </xdr:cNvPr>
        <xdr:cNvSpPr/>
      </xdr:nvSpPr>
      <xdr:spPr>
        <a:xfrm>
          <a:off x="15430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139064</xdr:rowOff>
    </xdr:from>
    <xdr:to>
      <xdr:col>85</xdr:col>
      <xdr:colOff>127000</xdr:colOff>
      <xdr:row>81</xdr:row>
      <xdr:rowOff>24764</xdr:rowOff>
    </xdr:to>
    <xdr:cxnSp macro="">
      <xdr:nvCxnSpPr>
        <xdr:cNvPr id="663" name="直線コネクタ 662">
          <a:extLst>
            <a:ext uri="{FF2B5EF4-FFF2-40B4-BE49-F238E27FC236}">
              <a16:creationId xmlns:a16="http://schemas.microsoft.com/office/drawing/2014/main" id="{CE39F4CE-96A9-456F-8793-E2531BA1D6BA}"/>
            </a:ext>
          </a:extLst>
        </xdr:cNvPr>
        <xdr:cNvCxnSpPr/>
      </xdr:nvCxnSpPr>
      <xdr:spPr>
        <a:xfrm>
          <a:off x="15481300" y="138550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141605</xdr:rowOff>
    </xdr:from>
    <xdr:to>
      <xdr:col>76</xdr:col>
      <xdr:colOff>165100</xdr:colOff>
      <xdr:row>82</xdr:row>
      <xdr:rowOff>71755</xdr:rowOff>
    </xdr:to>
    <xdr:sp macro="" textlink="">
      <xdr:nvSpPr>
        <xdr:cNvPr id="664" name="楕円 663">
          <a:extLst>
            <a:ext uri="{FF2B5EF4-FFF2-40B4-BE49-F238E27FC236}">
              <a16:creationId xmlns:a16="http://schemas.microsoft.com/office/drawing/2014/main" id="{35C27CF6-0DDD-43CA-A934-1AF5BBD559DE}"/>
            </a:ext>
          </a:extLst>
        </xdr:cNvPr>
        <xdr:cNvSpPr/>
      </xdr:nvSpPr>
      <xdr:spPr>
        <a:xfrm>
          <a:off x="14541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139064</xdr:rowOff>
    </xdr:from>
    <xdr:to>
      <xdr:col>81</xdr:col>
      <xdr:colOff>50800</xdr:colOff>
      <xdr:row>82</xdr:row>
      <xdr:rowOff>20955</xdr:rowOff>
    </xdr:to>
    <xdr:cxnSp macro="">
      <xdr:nvCxnSpPr>
        <xdr:cNvPr id="665" name="直線コネクタ 664">
          <a:extLst>
            <a:ext uri="{FF2B5EF4-FFF2-40B4-BE49-F238E27FC236}">
              <a16:creationId xmlns:a16="http://schemas.microsoft.com/office/drawing/2014/main" id="{3B3D40B1-99E6-47AC-B5ED-FC5913147D76}"/>
            </a:ext>
          </a:extLst>
        </xdr:cNvPr>
        <xdr:cNvCxnSpPr/>
      </xdr:nvCxnSpPr>
      <xdr:spPr>
        <a:xfrm flipV="1">
          <a:off x="14592300" y="13855064"/>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103505</xdr:rowOff>
    </xdr:from>
    <xdr:to>
      <xdr:col>72</xdr:col>
      <xdr:colOff>38100</xdr:colOff>
      <xdr:row>82</xdr:row>
      <xdr:rowOff>33655</xdr:rowOff>
    </xdr:to>
    <xdr:sp macro="" textlink="">
      <xdr:nvSpPr>
        <xdr:cNvPr id="666" name="楕円 665">
          <a:extLst>
            <a:ext uri="{FF2B5EF4-FFF2-40B4-BE49-F238E27FC236}">
              <a16:creationId xmlns:a16="http://schemas.microsoft.com/office/drawing/2014/main" id="{5E89B381-C23F-439F-BEDE-F04BE982227F}"/>
            </a:ext>
          </a:extLst>
        </xdr:cNvPr>
        <xdr:cNvSpPr/>
      </xdr:nvSpPr>
      <xdr:spPr>
        <a:xfrm>
          <a:off x="13652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154305</xdr:rowOff>
    </xdr:from>
    <xdr:to>
      <xdr:col>76</xdr:col>
      <xdr:colOff>114300</xdr:colOff>
      <xdr:row>82</xdr:row>
      <xdr:rowOff>20955</xdr:rowOff>
    </xdr:to>
    <xdr:cxnSp macro="">
      <xdr:nvCxnSpPr>
        <xdr:cNvPr id="667" name="直線コネクタ 666">
          <a:extLst>
            <a:ext uri="{FF2B5EF4-FFF2-40B4-BE49-F238E27FC236}">
              <a16:creationId xmlns:a16="http://schemas.microsoft.com/office/drawing/2014/main" id="{08BFE6E7-81B9-4880-89EB-03458E58C605}"/>
            </a:ext>
          </a:extLst>
        </xdr:cNvPr>
        <xdr:cNvCxnSpPr/>
      </xdr:nvCxnSpPr>
      <xdr:spPr>
        <a:xfrm>
          <a:off x="13703300" y="14041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168275</xdr:rowOff>
    </xdr:from>
    <xdr:to>
      <xdr:col>67</xdr:col>
      <xdr:colOff>101600</xdr:colOff>
      <xdr:row>82</xdr:row>
      <xdr:rowOff>98425</xdr:rowOff>
    </xdr:to>
    <xdr:sp macro="" textlink="">
      <xdr:nvSpPr>
        <xdr:cNvPr id="668" name="楕円 667">
          <a:extLst>
            <a:ext uri="{FF2B5EF4-FFF2-40B4-BE49-F238E27FC236}">
              <a16:creationId xmlns:a16="http://schemas.microsoft.com/office/drawing/2014/main" id="{FCC187B6-CDCC-4CE3-AC8B-99CC5872270A}"/>
            </a:ext>
          </a:extLst>
        </xdr:cNvPr>
        <xdr:cNvSpPr/>
      </xdr:nvSpPr>
      <xdr:spPr>
        <a:xfrm>
          <a:off x="12763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154305</xdr:rowOff>
    </xdr:from>
    <xdr:to>
      <xdr:col>71</xdr:col>
      <xdr:colOff>177800</xdr:colOff>
      <xdr:row>82</xdr:row>
      <xdr:rowOff>47625</xdr:rowOff>
    </xdr:to>
    <xdr:cxnSp macro="">
      <xdr:nvCxnSpPr>
        <xdr:cNvPr id="669" name="直線コネクタ 668">
          <a:extLst>
            <a:ext uri="{FF2B5EF4-FFF2-40B4-BE49-F238E27FC236}">
              <a16:creationId xmlns:a16="http://schemas.microsoft.com/office/drawing/2014/main" id="{55850B8B-EE84-4EDC-897D-A37B4C1073C6}"/>
            </a:ext>
          </a:extLst>
        </xdr:cNvPr>
        <xdr:cNvCxnSpPr/>
      </xdr:nvCxnSpPr>
      <xdr:spPr>
        <a:xfrm flipV="1">
          <a:off x="12814300" y="140417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670" name="n_1aveValue【消防施設】&#10;有形固定資産減価償却率">
          <a:extLst>
            <a:ext uri="{FF2B5EF4-FFF2-40B4-BE49-F238E27FC236}">
              <a16:creationId xmlns:a16="http://schemas.microsoft.com/office/drawing/2014/main" id="{8A0B6514-7C94-43D6-A152-564FFFB09E88}"/>
            </a:ext>
          </a:extLst>
        </xdr:cNvPr>
        <xdr:cNvSpPr txBox="1"/>
      </xdr:nvSpPr>
      <xdr:spPr>
        <a:xfrm>
          <a:off x="152660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671" name="n_2aveValue【消防施設】&#10;有形固定資産減価償却率">
          <a:extLst>
            <a:ext uri="{FF2B5EF4-FFF2-40B4-BE49-F238E27FC236}">
              <a16:creationId xmlns:a16="http://schemas.microsoft.com/office/drawing/2014/main" id="{1C3A2D60-809E-49BF-B19B-A31319996D11}"/>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72" name="n_3aveValue【消防施設】&#10;有形固定資産減価償却率">
          <a:extLst>
            <a:ext uri="{FF2B5EF4-FFF2-40B4-BE49-F238E27FC236}">
              <a16:creationId xmlns:a16="http://schemas.microsoft.com/office/drawing/2014/main" id="{D4830827-439B-4B70-8EF6-2AEF5F5A5D68}"/>
            </a:ext>
          </a:extLst>
        </xdr:cNvPr>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673" name="n_4aveValue【消防施設】&#10;有形固定資産減価償却率">
          <a:extLst>
            <a:ext uri="{FF2B5EF4-FFF2-40B4-BE49-F238E27FC236}">
              <a16:creationId xmlns:a16="http://schemas.microsoft.com/office/drawing/2014/main" id="{D0D49829-72C9-4E4B-A426-B751F62C6F7F}"/>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34941</xdr:rowOff>
    </xdr:from>
    <xdr:ext cx="405111" cy="259045"/>
    <xdr:sp macro="" textlink="">
      <xdr:nvSpPr>
        <xdr:cNvPr id="674" name="n_1mainValue【消防施設】&#10;有形固定資産減価償却率">
          <a:extLst>
            <a:ext uri="{FF2B5EF4-FFF2-40B4-BE49-F238E27FC236}">
              <a16:creationId xmlns:a16="http://schemas.microsoft.com/office/drawing/2014/main" id="{3E027F93-6444-4D06-A8B6-D2DF5AA3134E}"/>
            </a:ext>
          </a:extLst>
        </xdr:cNvPr>
        <xdr:cNvSpPr txBox="1"/>
      </xdr:nvSpPr>
      <xdr:spPr>
        <a:xfrm>
          <a:off x="15266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62882</xdr:rowOff>
    </xdr:from>
    <xdr:ext cx="405111" cy="259045"/>
    <xdr:sp macro="" textlink="">
      <xdr:nvSpPr>
        <xdr:cNvPr id="675" name="n_2mainValue【消防施設】&#10;有形固定資産減価償却率">
          <a:extLst>
            <a:ext uri="{FF2B5EF4-FFF2-40B4-BE49-F238E27FC236}">
              <a16:creationId xmlns:a16="http://schemas.microsoft.com/office/drawing/2014/main" id="{037E76B0-A17F-4B0D-B7B2-A263528D7440}"/>
            </a:ext>
          </a:extLst>
        </xdr:cNvPr>
        <xdr:cNvSpPr txBox="1"/>
      </xdr:nvSpPr>
      <xdr:spPr>
        <a:xfrm>
          <a:off x="14389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24782</xdr:rowOff>
    </xdr:from>
    <xdr:ext cx="405111" cy="259045"/>
    <xdr:sp macro="" textlink="">
      <xdr:nvSpPr>
        <xdr:cNvPr id="676" name="n_3mainValue【消防施設】&#10;有形固定資産減価償却率">
          <a:extLst>
            <a:ext uri="{FF2B5EF4-FFF2-40B4-BE49-F238E27FC236}">
              <a16:creationId xmlns:a16="http://schemas.microsoft.com/office/drawing/2014/main" id="{3449883A-D684-4CC3-BE83-4B6D827D8218}"/>
            </a:ext>
          </a:extLst>
        </xdr:cNvPr>
        <xdr:cNvSpPr txBox="1"/>
      </xdr:nvSpPr>
      <xdr:spPr>
        <a:xfrm>
          <a:off x="13500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89552</xdr:rowOff>
    </xdr:from>
    <xdr:ext cx="405111" cy="259045"/>
    <xdr:sp macro="" textlink="">
      <xdr:nvSpPr>
        <xdr:cNvPr id="677" name="n_4mainValue【消防施設】&#10;有形固定資産減価償却率">
          <a:extLst>
            <a:ext uri="{FF2B5EF4-FFF2-40B4-BE49-F238E27FC236}">
              <a16:creationId xmlns:a16="http://schemas.microsoft.com/office/drawing/2014/main" id="{F5CE2E35-4928-45A0-BC51-D0962C63F7E0}"/>
            </a:ext>
          </a:extLst>
        </xdr:cNvPr>
        <xdr:cNvSpPr txBox="1"/>
      </xdr:nvSpPr>
      <xdr:spPr>
        <a:xfrm>
          <a:off x="12611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7CEA0369-7A1C-45FB-A303-02D9C7F343C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4370166E-3275-4C81-B9E1-CC32D1A6208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B87235BA-F16E-4E12-B31F-5BF4FD1120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D2237FE2-B8CE-47B7-BDAB-8B2F2EC08D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1EF6A488-4FFE-4F47-ABB7-A1DADAEC22E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256F5BB6-6FB7-4EE9-88B3-EB19E4051B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725381F4-0737-4432-BF44-0B662ADC35B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30979858-086A-4754-8B0D-AA6BC84F888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C2A9B650-7DA0-4A92-9F38-05EC66A48CB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C766CDE2-A08E-431F-82E9-9E770359EA8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a:extLst>
            <a:ext uri="{FF2B5EF4-FFF2-40B4-BE49-F238E27FC236}">
              <a16:creationId xmlns:a16="http://schemas.microsoft.com/office/drawing/2014/main" id="{F21B8222-1AED-48A0-A5C0-015DBFE4CE3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166392DD-BD20-4748-A20C-F3181B41DF2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a:extLst>
            <a:ext uri="{FF2B5EF4-FFF2-40B4-BE49-F238E27FC236}">
              <a16:creationId xmlns:a16="http://schemas.microsoft.com/office/drawing/2014/main" id="{8D66B37B-DFAE-40D6-B970-8AF6416C25E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a:extLst>
            <a:ext uri="{FF2B5EF4-FFF2-40B4-BE49-F238E27FC236}">
              <a16:creationId xmlns:a16="http://schemas.microsoft.com/office/drawing/2014/main" id="{C35241B6-72E5-41E5-A01B-AAE1420B166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a:extLst>
            <a:ext uri="{FF2B5EF4-FFF2-40B4-BE49-F238E27FC236}">
              <a16:creationId xmlns:a16="http://schemas.microsoft.com/office/drawing/2014/main" id="{E75048F2-77C7-4E20-ADA7-A06EF3C3BF8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a:extLst>
            <a:ext uri="{FF2B5EF4-FFF2-40B4-BE49-F238E27FC236}">
              <a16:creationId xmlns:a16="http://schemas.microsoft.com/office/drawing/2014/main" id="{64F9CF1E-E11C-4653-B8EE-3851B6876E3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a:extLst>
            <a:ext uri="{FF2B5EF4-FFF2-40B4-BE49-F238E27FC236}">
              <a16:creationId xmlns:a16="http://schemas.microsoft.com/office/drawing/2014/main" id="{2F828B06-F379-4FCD-8812-CE020BD729A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a:extLst>
            <a:ext uri="{FF2B5EF4-FFF2-40B4-BE49-F238E27FC236}">
              <a16:creationId xmlns:a16="http://schemas.microsoft.com/office/drawing/2014/main" id="{BFC6A160-ABDB-486C-9097-F19CABA963A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a:extLst>
            <a:ext uri="{FF2B5EF4-FFF2-40B4-BE49-F238E27FC236}">
              <a16:creationId xmlns:a16="http://schemas.microsoft.com/office/drawing/2014/main" id="{CD453E0F-606C-4049-ACEC-68DBE420EFC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a:extLst>
            <a:ext uri="{FF2B5EF4-FFF2-40B4-BE49-F238E27FC236}">
              <a16:creationId xmlns:a16="http://schemas.microsoft.com/office/drawing/2014/main" id="{AE8B4ED9-8C34-46E1-8D1C-C0D5D6BA8A3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D215A515-5D56-4635-BD7A-A3EDA500914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1076F0C1-EF90-4EF7-B626-83F79C5C806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97C59138-0299-4EAC-A477-9BA48D15B5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701" name="直線コネクタ 700">
          <a:extLst>
            <a:ext uri="{FF2B5EF4-FFF2-40B4-BE49-F238E27FC236}">
              <a16:creationId xmlns:a16="http://schemas.microsoft.com/office/drawing/2014/main" id="{47F2F796-D055-43DF-B63D-DE369447A5D4}"/>
            </a:ext>
          </a:extLst>
        </xdr:cNvPr>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消防施設】&#10;一人当たり面積最小値テキスト">
          <a:extLst>
            <a:ext uri="{FF2B5EF4-FFF2-40B4-BE49-F238E27FC236}">
              <a16:creationId xmlns:a16="http://schemas.microsoft.com/office/drawing/2014/main" id="{1A9D5848-2DCC-4877-9A10-27D843F92FA9}"/>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a:extLst>
            <a:ext uri="{FF2B5EF4-FFF2-40B4-BE49-F238E27FC236}">
              <a16:creationId xmlns:a16="http://schemas.microsoft.com/office/drawing/2014/main" id="{141019DE-8FD3-40F2-A2EB-79152AD22603}"/>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704" name="【消防施設】&#10;一人当たり面積最大値テキスト">
          <a:extLst>
            <a:ext uri="{FF2B5EF4-FFF2-40B4-BE49-F238E27FC236}">
              <a16:creationId xmlns:a16="http://schemas.microsoft.com/office/drawing/2014/main" id="{DB9306C4-916B-499D-BF1B-19F65816AD22}"/>
            </a:ext>
          </a:extLst>
        </xdr:cNvPr>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705" name="直線コネクタ 704">
          <a:extLst>
            <a:ext uri="{FF2B5EF4-FFF2-40B4-BE49-F238E27FC236}">
              <a16:creationId xmlns:a16="http://schemas.microsoft.com/office/drawing/2014/main" id="{98029B32-D3D4-481F-9F93-DE04D0C596CB}"/>
            </a:ext>
          </a:extLst>
        </xdr:cNvPr>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706" name="【消防施設】&#10;一人当たり面積平均値テキスト">
          <a:extLst>
            <a:ext uri="{FF2B5EF4-FFF2-40B4-BE49-F238E27FC236}">
              <a16:creationId xmlns:a16="http://schemas.microsoft.com/office/drawing/2014/main" id="{D4681112-DEAF-4F86-96D0-D7E21D2C1B91}"/>
            </a:ext>
          </a:extLst>
        </xdr:cNvPr>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707" name="フローチャート: 判断 706">
          <a:extLst>
            <a:ext uri="{FF2B5EF4-FFF2-40B4-BE49-F238E27FC236}">
              <a16:creationId xmlns:a16="http://schemas.microsoft.com/office/drawing/2014/main" id="{48C86BBF-2AC5-4B3C-B125-23E003D0A2B5}"/>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8" name="フローチャート: 判断 707">
          <a:extLst>
            <a:ext uri="{FF2B5EF4-FFF2-40B4-BE49-F238E27FC236}">
              <a16:creationId xmlns:a16="http://schemas.microsoft.com/office/drawing/2014/main" id="{1780D674-BBF7-4306-BAFE-61E71B724FCF}"/>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709" name="フローチャート: 判断 708">
          <a:extLst>
            <a:ext uri="{FF2B5EF4-FFF2-40B4-BE49-F238E27FC236}">
              <a16:creationId xmlns:a16="http://schemas.microsoft.com/office/drawing/2014/main" id="{08AA3E8B-14D3-47B7-BB93-BF56DD09A2F7}"/>
            </a:ext>
          </a:extLst>
        </xdr:cNvPr>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0" name="フローチャート: 判断 709">
          <a:extLst>
            <a:ext uri="{FF2B5EF4-FFF2-40B4-BE49-F238E27FC236}">
              <a16:creationId xmlns:a16="http://schemas.microsoft.com/office/drawing/2014/main" id="{AF7F3770-BFB9-49A2-9F0E-5F198BAA8EB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1" name="フローチャート: 判断 710">
          <a:extLst>
            <a:ext uri="{FF2B5EF4-FFF2-40B4-BE49-F238E27FC236}">
              <a16:creationId xmlns:a16="http://schemas.microsoft.com/office/drawing/2014/main" id="{ABA35CC0-928B-47E4-838A-7F9A6BDCBD82}"/>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4269456-1262-4997-A554-0EFE831F98E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2E5EE7C-E5A5-47CD-8E08-AAF934E2DCC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D0849B27-C9E6-4660-8803-672B54C219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7F35D20-D9FF-434A-9DD1-16C87A231F1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C037CBF-1A5A-49BE-8D31-1B06C283E52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166370</xdr:rowOff>
    </xdr:from>
    <xdr:to>
      <xdr:col>116</xdr:col>
      <xdr:colOff>114300</xdr:colOff>
      <xdr:row>82</xdr:row>
      <xdr:rowOff>96520</xdr:rowOff>
    </xdr:to>
    <xdr:sp macro="" textlink="">
      <xdr:nvSpPr>
        <xdr:cNvPr id="717" name="楕円 716">
          <a:extLst>
            <a:ext uri="{FF2B5EF4-FFF2-40B4-BE49-F238E27FC236}">
              <a16:creationId xmlns:a16="http://schemas.microsoft.com/office/drawing/2014/main" id="{A5158649-F481-430E-9C78-54117EFD75CA}"/>
            </a:ext>
          </a:extLst>
        </xdr:cNvPr>
        <xdr:cNvSpPr/>
      </xdr:nvSpPr>
      <xdr:spPr>
        <a:xfrm>
          <a:off x="22110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17797</xdr:rowOff>
    </xdr:from>
    <xdr:ext cx="469744" cy="259045"/>
    <xdr:sp macro="" textlink="">
      <xdr:nvSpPr>
        <xdr:cNvPr id="718" name="【消防施設】&#10;一人当たり面積該当値テキスト">
          <a:extLst>
            <a:ext uri="{FF2B5EF4-FFF2-40B4-BE49-F238E27FC236}">
              <a16:creationId xmlns:a16="http://schemas.microsoft.com/office/drawing/2014/main" id="{F0A49DAF-F04E-437B-A1B3-3432967B57DA}"/>
            </a:ext>
          </a:extLst>
        </xdr:cNvPr>
        <xdr:cNvSpPr txBox="1"/>
      </xdr:nvSpPr>
      <xdr:spPr>
        <a:xfrm>
          <a:off x="22199600" y="139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2539</xdr:rowOff>
    </xdr:from>
    <xdr:to>
      <xdr:col>112</xdr:col>
      <xdr:colOff>38100</xdr:colOff>
      <xdr:row>82</xdr:row>
      <xdr:rowOff>104139</xdr:rowOff>
    </xdr:to>
    <xdr:sp macro="" textlink="">
      <xdr:nvSpPr>
        <xdr:cNvPr id="719" name="楕円 718">
          <a:extLst>
            <a:ext uri="{FF2B5EF4-FFF2-40B4-BE49-F238E27FC236}">
              <a16:creationId xmlns:a16="http://schemas.microsoft.com/office/drawing/2014/main" id="{A52F8DF6-373F-4924-84B3-7449A352E22F}"/>
            </a:ext>
          </a:extLst>
        </xdr:cNvPr>
        <xdr:cNvSpPr/>
      </xdr:nvSpPr>
      <xdr:spPr>
        <a:xfrm>
          <a:off x="2127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45720</xdr:rowOff>
    </xdr:from>
    <xdr:to>
      <xdr:col>116</xdr:col>
      <xdr:colOff>63500</xdr:colOff>
      <xdr:row>82</xdr:row>
      <xdr:rowOff>53339</xdr:rowOff>
    </xdr:to>
    <xdr:cxnSp macro="">
      <xdr:nvCxnSpPr>
        <xdr:cNvPr id="720" name="直線コネクタ 719">
          <a:extLst>
            <a:ext uri="{FF2B5EF4-FFF2-40B4-BE49-F238E27FC236}">
              <a16:creationId xmlns:a16="http://schemas.microsoft.com/office/drawing/2014/main" id="{81AA395F-AA72-41E6-9CEA-23F391EC0265}"/>
            </a:ext>
          </a:extLst>
        </xdr:cNvPr>
        <xdr:cNvCxnSpPr/>
      </xdr:nvCxnSpPr>
      <xdr:spPr>
        <a:xfrm flipV="1">
          <a:off x="21323300" y="14104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721" name="楕円 720">
          <a:extLst>
            <a:ext uri="{FF2B5EF4-FFF2-40B4-BE49-F238E27FC236}">
              <a16:creationId xmlns:a16="http://schemas.microsoft.com/office/drawing/2014/main" id="{14A3038F-5F9C-4F44-A5A5-F600B842AE99}"/>
            </a:ext>
          </a:extLst>
        </xdr:cNvPr>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53339</xdr:rowOff>
    </xdr:from>
    <xdr:to>
      <xdr:col>111</xdr:col>
      <xdr:colOff>177800</xdr:colOff>
      <xdr:row>83</xdr:row>
      <xdr:rowOff>26670</xdr:rowOff>
    </xdr:to>
    <xdr:cxnSp macro="">
      <xdr:nvCxnSpPr>
        <xdr:cNvPr id="722" name="直線コネクタ 721">
          <a:extLst>
            <a:ext uri="{FF2B5EF4-FFF2-40B4-BE49-F238E27FC236}">
              <a16:creationId xmlns:a16="http://schemas.microsoft.com/office/drawing/2014/main" id="{309D5E2B-8728-47D2-8C8B-5997554229FA}"/>
            </a:ext>
          </a:extLst>
        </xdr:cNvPr>
        <xdr:cNvCxnSpPr/>
      </xdr:nvCxnSpPr>
      <xdr:spPr>
        <a:xfrm flipV="1">
          <a:off x="20434300" y="141122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23" name="楕円 722">
          <a:extLst>
            <a:ext uri="{FF2B5EF4-FFF2-40B4-BE49-F238E27FC236}">
              <a16:creationId xmlns:a16="http://schemas.microsoft.com/office/drawing/2014/main" id="{93EE3D76-9E8A-4031-97CD-CE90C6363CAB}"/>
            </a:ext>
          </a:extLst>
        </xdr:cNvPr>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26670</xdr:rowOff>
    </xdr:to>
    <xdr:cxnSp macro="">
      <xdr:nvCxnSpPr>
        <xdr:cNvPr id="724" name="直線コネクタ 723">
          <a:extLst>
            <a:ext uri="{FF2B5EF4-FFF2-40B4-BE49-F238E27FC236}">
              <a16:creationId xmlns:a16="http://schemas.microsoft.com/office/drawing/2014/main" id="{3A6CA478-296F-44F0-82CC-BF016287D7FF}"/>
            </a:ext>
          </a:extLst>
        </xdr:cNvPr>
        <xdr:cNvCxnSpPr/>
      </xdr:nvCxnSpPr>
      <xdr:spPr>
        <a:xfrm>
          <a:off x="19545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154939</xdr:rowOff>
    </xdr:from>
    <xdr:to>
      <xdr:col>98</xdr:col>
      <xdr:colOff>38100</xdr:colOff>
      <xdr:row>83</xdr:row>
      <xdr:rowOff>85089</xdr:rowOff>
    </xdr:to>
    <xdr:sp macro="" textlink="">
      <xdr:nvSpPr>
        <xdr:cNvPr id="725" name="楕円 724">
          <a:extLst>
            <a:ext uri="{FF2B5EF4-FFF2-40B4-BE49-F238E27FC236}">
              <a16:creationId xmlns:a16="http://schemas.microsoft.com/office/drawing/2014/main" id="{9C97C91F-B0B9-4E8E-BC58-A06D23EF04BD}"/>
            </a:ext>
          </a:extLst>
        </xdr:cNvPr>
        <xdr:cNvSpPr/>
      </xdr:nvSpPr>
      <xdr:spPr>
        <a:xfrm>
          <a:off x="18605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34289</xdr:rowOff>
    </xdr:to>
    <xdr:cxnSp macro="">
      <xdr:nvCxnSpPr>
        <xdr:cNvPr id="726" name="直線コネクタ 725">
          <a:extLst>
            <a:ext uri="{FF2B5EF4-FFF2-40B4-BE49-F238E27FC236}">
              <a16:creationId xmlns:a16="http://schemas.microsoft.com/office/drawing/2014/main" id="{76379D93-BD3A-4E30-AFCA-67DE3A080E92}"/>
            </a:ext>
          </a:extLst>
        </xdr:cNvPr>
        <xdr:cNvCxnSpPr/>
      </xdr:nvCxnSpPr>
      <xdr:spPr>
        <a:xfrm flipV="1">
          <a:off x="18656300" y="1425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7" name="n_1aveValue【消防施設】&#10;一人当たり面積">
          <a:extLst>
            <a:ext uri="{FF2B5EF4-FFF2-40B4-BE49-F238E27FC236}">
              <a16:creationId xmlns:a16="http://schemas.microsoft.com/office/drawing/2014/main" id="{B166502B-6BC0-49D8-9E0C-1C1D14485483}"/>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152416</xdr:rowOff>
    </xdr:from>
    <xdr:ext cx="469744" cy="259045"/>
    <xdr:sp macro="" textlink="">
      <xdr:nvSpPr>
        <xdr:cNvPr id="728" name="n_2aveValue【消防施設】&#10;一人当たり面積">
          <a:extLst>
            <a:ext uri="{FF2B5EF4-FFF2-40B4-BE49-F238E27FC236}">
              <a16:creationId xmlns:a16="http://schemas.microsoft.com/office/drawing/2014/main" id="{D8885D98-66F3-473E-82FD-5749C5C6413C}"/>
            </a:ext>
          </a:extLst>
        </xdr:cNvPr>
        <xdr:cNvSpPr txBox="1"/>
      </xdr:nvSpPr>
      <xdr:spPr>
        <a:xfrm>
          <a:off x="20199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729" name="n_3aveValue【消防施設】&#10;一人当たり面積">
          <a:extLst>
            <a:ext uri="{FF2B5EF4-FFF2-40B4-BE49-F238E27FC236}">
              <a16:creationId xmlns:a16="http://schemas.microsoft.com/office/drawing/2014/main" id="{60144B13-4CF1-415B-A8FD-E16A8A7E478A}"/>
            </a:ext>
          </a:extLst>
        </xdr:cNvPr>
        <xdr:cNvSpPr txBox="1"/>
      </xdr:nvSpPr>
      <xdr:spPr>
        <a:xfrm>
          <a:off x="19310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730" name="n_4aveValue【消防施設】&#10;一人当たり面積">
          <a:extLst>
            <a:ext uri="{FF2B5EF4-FFF2-40B4-BE49-F238E27FC236}">
              <a16:creationId xmlns:a16="http://schemas.microsoft.com/office/drawing/2014/main" id="{394A030E-BBE5-43BA-9C0E-A76AB939B8A0}"/>
            </a:ext>
          </a:extLst>
        </xdr:cNvPr>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120666</xdr:rowOff>
    </xdr:from>
    <xdr:ext cx="469744" cy="259045"/>
    <xdr:sp macro="" textlink="">
      <xdr:nvSpPr>
        <xdr:cNvPr id="731" name="n_1mainValue【消防施設】&#10;一人当たり面積">
          <a:extLst>
            <a:ext uri="{FF2B5EF4-FFF2-40B4-BE49-F238E27FC236}">
              <a16:creationId xmlns:a16="http://schemas.microsoft.com/office/drawing/2014/main" id="{628EBAEF-BE13-4F41-8C9A-F07C66DA8055}"/>
            </a:ext>
          </a:extLst>
        </xdr:cNvPr>
        <xdr:cNvSpPr txBox="1"/>
      </xdr:nvSpPr>
      <xdr:spPr>
        <a:xfrm>
          <a:off x="210757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732" name="n_2mainValue【消防施設】&#10;一人当たり面積">
          <a:extLst>
            <a:ext uri="{FF2B5EF4-FFF2-40B4-BE49-F238E27FC236}">
              <a16:creationId xmlns:a16="http://schemas.microsoft.com/office/drawing/2014/main" id="{BE030C63-3DAD-4D35-A2A8-0392A5993F61}"/>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33" name="n_3mainValue【消防施設】&#10;一人当たり面積">
          <a:extLst>
            <a:ext uri="{FF2B5EF4-FFF2-40B4-BE49-F238E27FC236}">
              <a16:creationId xmlns:a16="http://schemas.microsoft.com/office/drawing/2014/main" id="{43018380-1D53-4935-8414-09E251D4C959}"/>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101616</xdr:rowOff>
    </xdr:from>
    <xdr:ext cx="469744" cy="259045"/>
    <xdr:sp macro="" textlink="">
      <xdr:nvSpPr>
        <xdr:cNvPr id="734" name="n_4mainValue【消防施設】&#10;一人当たり面積">
          <a:extLst>
            <a:ext uri="{FF2B5EF4-FFF2-40B4-BE49-F238E27FC236}">
              <a16:creationId xmlns:a16="http://schemas.microsoft.com/office/drawing/2014/main" id="{CF28E991-3AEA-4CA5-A9C5-CAE47CA15319}"/>
            </a:ext>
          </a:extLst>
        </xdr:cNvPr>
        <xdr:cNvSpPr txBox="1"/>
      </xdr:nvSpPr>
      <xdr:spPr>
        <a:xfrm>
          <a:off x="184214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A2F68421-AFD9-430E-A832-E37F37FC7D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EDDBDE0D-5296-4792-8F7C-D73C635FBB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A359D325-D0A5-4B78-AA5F-2E1FB2784F6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D7F13A42-7E13-49C5-8A98-227468831F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94AC0337-28FF-457A-A071-BA9B90D3E4D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27489D80-7955-46FF-8361-BEAFDE827E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D6A617D5-C8EA-4049-A0D2-1AE53BF428F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B5346600-5045-436D-8B4C-75CC4E1955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FE497228-D4BD-4788-BB7F-E1F7C61A2E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9620A64-CE5C-45D4-9FA4-BC4486D574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DE37872F-1E31-4015-ACF1-35E3918F808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ED2A33F0-53E5-4FBC-8C20-B5376F5F6E2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0EB9A3AA-1967-4254-B674-35A77E64656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4654ED3E-AD47-482C-BAA7-3F85675F74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B0DC1B3F-7E46-4CEB-B1E1-99B6AC359C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F2DB4EFA-33A3-4372-BCE3-2E1B0ADF58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73974D45-A1BF-4DBC-AD97-40356281024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D628DB24-9D7A-45FA-A7D5-44A10778855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1B2527B4-6826-4AF1-9E80-74775DE0B39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98CB8620-D48E-4021-9705-91E7649A3EC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10A4E022-45F6-45CE-B09D-BBD191035E1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3360CEB9-C22C-407E-9074-056FDB9831B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5A6F835B-90D8-4CE1-A4AD-C5C1497644A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EC3A4BD5-B0E2-4631-AFF8-2223A0C72A5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18377077-F7D2-42DC-869A-970CBF0A5D8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760" name="直線コネクタ 759">
          <a:extLst>
            <a:ext uri="{FF2B5EF4-FFF2-40B4-BE49-F238E27FC236}">
              <a16:creationId xmlns:a16="http://schemas.microsoft.com/office/drawing/2014/main" id="{48C592D2-900A-4709-9240-B4EA3ABF26E2}"/>
            </a:ext>
          </a:extLst>
        </xdr:cNvPr>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61" name="【庁舎】&#10;有形固定資産減価償却率最小値テキスト">
          <a:extLst>
            <a:ext uri="{FF2B5EF4-FFF2-40B4-BE49-F238E27FC236}">
              <a16:creationId xmlns:a16="http://schemas.microsoft.com/office/drawing/2014/main" id="{27FBF666-9444-4EA1-B436-C48EC7A62FBE}"/>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62" name="直線コネクタ 761">
          <a:extLst>
            <a:ext uri="{FF2B5EF4-FFF2-40B4-BE49-F238E27FC236}">
              <a16:creationId xmlns:a16="http://schemas.microsoft.com/office/drawing/2014/main" id="{A6070224-96DD-493D-878A-61F89287AEAD}"/>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763" name="【庁舎】&#10;有形固定資産減価償却率最大値テキスト">
          <a:extLst>
            <a:ext uri="{FF2B5EF4-FFF2-40B4-BE49-F238E27FC236}">
              <a16:creationId xmlns:a16="http://schemas.microsoft.com/office/drawing/2014/main" id="{26F88F11-3F66-42A3-B336-1E6FE992B10E}"/>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764" name="直線コネクタ 763">
          <a:extLst>
            <a:ext uri="{FF2B5EF4-FFF2-40B4-BE49-F238E27FC236}">
              <a16:creationId xmlns:a16="http://schemas.microsoft.com/office/drawing/2014/main" id="{864E6D1C-CD16-48AB-ABC0-5692801337D0}"/>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765" name="【庁舎】&#10;有形固定資産減価償却率平均値テキスト">
          <a:extLst>
            <a:ext uri="{FF2B5EF4-FFF2-40B4-BE49-F238E27FC236}">
              <a16:creationId xmlns:a16="http://schemas.microsoft.com/office/drawing/2014/main" id="{A7CBFB17-36F9-48E3-9E77-17B5F7B7EE1F}"/>
            </a:ext>
          </a:extLst>
        </xdr:cNvPr>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766" name="フローチャート: 判断 765">
          <a:extLst>
            <a:ext uri="{FF2B5EF4-FFF2-40B4-BE49-F238E27FC236}">
              <a16:creationId xmlns:a16="http://schemas.microsoft.com/office/drawing/2014/main" id="{F30D6613-D06C-4B24-8885-BBFA9A4C8803}"/>
            </a:ext>
          </a:extLst>
        </xdr:cNvPr>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a:extLst>
            <a:ext uri="{FF2B5EF4-FFF2-40B4-BE49-F238E27FC236}">
              <a16:creationId xmlns:a16="http://schemas.microsoft.com/office/drawing/2014/main" id="{BF01A631-F944-4445-BECD-0D037EB56313}"/>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68" name="フローチャート: 判断 767">
          <a:extLst>
            <a:ext uri="{FF2B5EF4-FFF2-40B4-BE49-F238E27FC236}">
              <a16:creationId xmlns:a16="http://schemas.microsoft.com/office/drawing/2014/main" id="{CC59AE96-77EB-40ED-A4F1-049FA4AB43AB}"/>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769" name="フローチャート: 判断 768">
          <a:extLst>
            <a:ext uri="{FF2B5EF4-FFF2-40B4-BE49-F238E27FC236}">
              <a16:creationId xmlns:a16="http://schemas.microsoft.com/office/drawing/2014/main" id="{65D35E4A-9804-48CC-B0F7-6499370BB0C8}"/>
            </a:ext>
          </a:extLst>
        </xdr:cNvPr>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770" name="フローチャート: 判断 769">
          <a:extLst>
            <a:ext uri="{FF2B5EF4-FFF2-40B4-BE49-F238E27FC236}">
              <a16:creationId xmlns:a16="http://schemas.microsoft.com/office/drawing/2014/main" id="{01B094F6-58F6-44E2-89A0-2866206B3B2B}"/>
            </a:ext>
          </a:extLst>
        </xdr:cNvPr>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AA3FB67-5ACE-4047-9710-4C0A5C773C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2E8C1A0-B897-4320-A6FA-AEA6FD2EB7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B099070C-E175-4EA8-8309-5E376F89E49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F6103C8-E4C9-4A33-8725-3468343A57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D729C6B-B67E-44F9-B25A-E0F16C9177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97245</xdr:rowOff>
    </xdr:from>
    <xdr:to>
      <xdr:col>85</xdr:col>
      <xdr:colOff>177800</xdr:colOff>
      <xdr:row>102</xdr:row>
      <xdr:rowOff>27395</xdr:rowOff>
    </xdr:to>
    <xdr:sp macro="" textlink="">
      <xdr:nvSpPr>
        <xdr:cNvPr id="776" name="楕円 775">
          <a:extLst>
            <a:ext uri="{FF2B5EF4-FFF2-40B4-BE49-F238E27FC236}">
              <a16:creationId xmlns:a16="http://schemas.microsoft.com/office/drawing/2014/main" id="{393C1883-CD1C-4B64-89EC-455102A24530}"/>
            </a:ext>
          </a:extLst>
        </xdr:cNvPr>
        <xdr:cNvSpPr/>
      </xdr:nvSpPr>
      <xdr:spPr>
        <a:xfrm>
          <a:off x="162687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120122</xdr:rowOff>
    </xdr:from>
    <xdr:ext cx="405111" cy="259045"/>
    <xdr:sp macro="" textlink="">
      <xdr:nvSpPr>
        <xdr:cNvPr id="777" name="【庁舎】&#10;有形固定資産減価償却率該当値テキスト">
          <a:extLst>
            <a:ext uri="{FF2B5EF4-FFF2-40B4-BE49-F238E27FC236}">
              <a16:creationId xmlns:a16="http://schemas.microsoft.com/office/drawing/2014/main" id="{6AD6A1B1-EF8A-4D50-9B7C-405618AD891C}"/>
            </a:ext>
          </a:extLst>
        </xdr:cNvPr>
        <xdr:cNvSpPr txBox="1"/>
      </xdr:nvSpPr>
      <xdr:spPr>
        <a:xfrm>
          <a:off x="16357600" y="172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38463</xdr:rowOff>
    </xdr:from>
    <xdr:to>
      <xdr:col>81</xdr:col>
      <xdr:colOff>101600</xdr:colOff>
      <xdr:row>101</xdr:row>
      <xdr:rowOff>140063</xdr:rowOff>
    </xdr:to>
    <xdr:sp macro="" textlink="">
      <xdr:nvSpPr>
        <xdr:cNvPr id="778" name="楕円 777">
          <a:extLst>
            <a:ext uri="{FF2B5EF4-FFF2-40B4-BE49-F238E27FC236}">
              <a16:creationId xmlns:a16="http://schemas.microsoft.com/office/drawing/2014/main" id="{4EEE6567-CF09-4931-BC34-2C6D8BFFE6B6}"/>
            </a:ext>
          </a:extLst>
        </xdr:cNvPr>
        <xdr:cNvSpPr/>
      </xdr:nvSpPr>
      <xdr:spPr>
        <a:xfrm>
          <a:off x="15430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148045</xdr:rowOff>
    </xdr:to>
    <xdr:cxnSp macro="">
      <xdr:nvCxnSpPr>
        <xdr:cNvPr id="779" name="直線コネクタ 778">
          <a:extLst>
            <a:ext uri="{FF2B5EF4-FFF2-40B4-BE49-F238E27FC236}">
              <a16:creationId xmlns:a16="http://schemas.microsoft.com/office/drawing/2014/main" id="{691BD0C5-95C1-4537-8973-7E21075CB3A6}"/>
            </a:ext>
          </a:extLst>
        </xdr:cNvPr>
        <xdr:cNvCxnSpPr/>
      </xdr:nvCxnSpPr>
      <xdr:spPr>
        <a:xfrm>
          <a:off x="15481300" y="17405713"/>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xdr:rowOff>
    </xdr:from>
    <xdr:to>
      <xdr:col>76</xdr:col>
      <xdr:colOff>165100</xdr:colOff>
      <xdr:row>100</xdr:row>
      <xdr:rowOff>117202</xdr:rowOff>
    </xdr:to>
    <xdr:sp macro="" textlink="">
      <xdr:nvSpPr>
        <xdr:cNvPr id="780" name="楕円 779">
          <a:extLst>
            <a:ext uri="{FF2B5EF4-FFF2-40B4-BE49-F238E27FC236}">
              <a16:creationId xmlns:a16="http://schemas.microsoft.com/office/drawing/2014/main" id="{177234D2-A0D2-40FA-993A-A18C51B5F171}"/>
            </a:ext>
          </a:extLst>
        </xdr:cNvPr>
        <xdr:cNvSpPr/>
      </xdr:nvSpPr>
      <xdr:spPr>
        <a:xfrm>
          <a:off x="14541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66402</xdr:rowOff>
    </xdr:from>
    <xdr:to>
      <xdr:col>81</xdr:col>
      <xdr:colOff>50800</xdr:colOff>
      <xdr:row>101</xdr:row>
      <xdr:rowOff>89263</xdr:rowOff>
    </xdr:to>
    <xdr:cxnSp macro="">
      <xdr:nvCxnSpPr>
        <xdr:cNvPr id="781" name="直線コネクタ 780">
          <a:extLst>
            <a:ext uri="{FF2B5EF4-FFF2-40B4-BE49-F238E27FC236}">
              <a16:creationId xmlns:a16="http://schemas.microsoft.com/office/drawing/2014/main" id="{1F4BB1A3-D21D-44B2-B202-B8718A352EF6}"/>
            </a:ext>
          </a:extLst>
        </xdr:cNvPr>
        <xdr:cNvCxnSpPr/>
      </xdr:nvCxnSpPr>
      <xdr:spPr>
        <a:xfrm>
          <a:off x="14592300" y="17211402"/>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138068</xdr:rowOff>
    </xdr:from>
    <xdr:to>
      <xdr:col>72</xdr:col>
      <xdr:colOff>38100</xdr:colOff>
      <xdr:row>100</xdr:row>
      <xdr:rowOff>68218</xdr:rowOff>
    </xdr:to>
    <xdr:sp macro="" textlink="">
      <xdr:nvSpPr>
        <xdr:cNvPr id="782" name="楕円 781">
          <a:extLst>
            <a:ext uri="{FF2B5EF4-FFF2-40B4-BE49-F238E27FC236}">
              <a16:creationId xmlns:a16="http://schemas.microsoft.com/office/drawing/2014/main" id="{AC1BF7FF-C385-40C3-8B69-FA2B7ADC4103}"/>
            </a:ext>
          </a:extLst>
        </xdr:cNvPr>
        <xdr:cNvSpPr/>
      </xdr:nvSpPr>
      <xdr:spPr>
        <a:xfrm>
          <a:off x="13652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17418</xdr:rowOff>
    </xdr:from>
    <xdr:to>
      <xdr:col>76</xdr:col>
      <xdr:colOff>114300</xdr:colOff>
      <xdr:row>100</xdr:row>
      <xdr:rowOff>66402</xdr:rowOff>
    </xdr:to>
    <xdr:cxnSp macro="">
      <xdr:nvCxnSpPr>
        <xdr:cNvPr id="783" name="直線コネクタ 782">
          <a:extLst>
            <a:ext uri="{FF2B5EF4-FFF2-40B4-BE49-F238E27FC236}">
              <a16:creationId xmlns:a16="http://schemas.microsoft.com/office/drawing/2014/main" id="{33F59AB1-5F16-46D9-A8B5-C417BDCAAA6D}"/>
            </a:ext>
          </a:extLst>
        </xdr:cNvPr>
        <xdr:cNvCxnSpPr/>
      </xdr:nvCxnSpPr>
      <xdr:spPr>
        <a:xfrm>
          <a:off x="13703300" y="171624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44994</xdr:rowOff>
    </xdr:from>
    <xdr:to>
      <xdr:col>67</xdr:col>
      <xdr:colOff>101600</xdr:colOff>
      <xdr:row>107</xdr:row>
      <xdr:rowOff>146594</xdr:rowOff>
    </xdr:to>
    <xdr:sp macro="" textlink="">
      <xdr:nvSpPr>
        <xdr:cNvPr id="784" name="楕円 783">
          <a:extLst>
            <a:ext uri="{FF2B5EF4-FFF2-40B4-BE49-F238E27FC236}">
              <a16:creationId xmlns:a16="http://schemas.microsoft.com/office/drawing/2014/main" id="{06115758-D167-4A92-8123-2E0885513C69}"/>
            </a:ext>
          </a:extLst>
        </xdr:cNvPr>
        <xdr:cNvSpPr/>
      </xdr:nvSpPr>
      <xdr:spPr>
        <a:xfrm>
          <a:off x="12763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17418</xdr:rowOff>
    </xdr:from>
    <xdr:to>
      <xdr:col>71</xdr:col>
      <xdr:colOff>177800</xdr:colOff>
      <xdr:row>107</xdr:row>
      <xdr:rowOff>95794</xdr:rowOff>
    </xdr:to>
    <xdr:cxnSp macro="">
      <xdr:nvCxnSpPr>
        <xdr:cNvPr id="785" name="直線コネクタ 784">
          <a:extLst>
            <a:ext uri="{FF2B5EF4-FFF2-40B4-BE49-F238E27FC236}">
              <a16:creationId xmlns:a16="http://schemas.microsoft.com/office/drawing/2014/main" id="{15F55D66-793A-4353-ABC5-8490E75F87DE}"/>
            </a:ext>
          </a:extLst>
        </xdr:cNvPr>
        <xdr:cNvCxnSpPr/>
      </xdr:nvCxnSpPr>
      <xdr:spPr>
        <a:xfrm flipV="1">
          <a:off x="12814300" y="17162418"/>
          <a:ext cx="889000" cy="127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86" name="n_1aveValue【庁舎】&#10;有形固定資産減価償却率">
          <a:extLst>
            <a:ext uri="{FF2B5EF4-FFF2-40B4-BE49-F238E27FC236}">
              <a16:creationId xmlns:a16="http://schemas.microsoft.com/office/drawing/2014/main" id="{D5E174AB-B78C-45AC-97DD-36F346CBB40E}"/>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787" name="n_2aveValue【庁舎】&#10;有形固定資産減価償却率">
          <a:extLst>
            <a:ext uri="{FF2B5EF4-FFF2-40B4-BE49-F238E27FC236}">
              <a16:creationId xmlns:a16="http://schemas.microsoft.com/office/drawing/2014/main" id="{6773C387-75CB-4737-A542-6CD6904A4ABA}"/>
            </a:ext>
          </a:extLst>
        </xdr:cNvPr>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788" name="n_3aveValue【庁舎】&#10;有形固定資産減価償却率">
          <a:extLst>
            <a:ext uri="{FF2B5EF4-FFF2-40B4-BE49-F238E27FC236}">
              <a16:creationId xmlns:a16="http://schemas.microsoft.com/office/drawing/2014/main" id="{23F571C4-402A-4905-86F2-ED0D3ED32A67}"/>
            </a:ext>
          </a:extLst>
        </xdr:cNvPr>
        <xdr:cNvSpPr txBox="1"/>
      </xdr:nvSpPr>
      <xdr:spPr>
        <a:xfrm>
          <a:off x="13500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789" name="n_4aveValue【庁舎】&#10;有形固定資産減価償却率">
          <a:extLst>
            <a:ext uri="{FF2B5EF4-FFF2-40B4-BE49-F238E27FC236}">
              <a16:creationId xmlns:a16="http://schemas.microsoft.com/office/drawing/2014/main" id="{98980D89-FFB8-42F3-A75B-06CB99D269C2}"/>
            </a:ext>
          </a:extLst>
        </xdr:cNvPr>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156590</xdr:rowOff>
    </xdr:from>
    <xdr:ext cx="405111" cy="259045"/>
    <xdr:sp macro="" textlink="">
      <xdr:nvSpPr>
        <xdr:cNvPr id="790" name="n_1mainValue【庁舎】&#10;有形固定資産減価償却率">
          <a:extLst>
            <a:ext uri="{FF2B5EF4-FFF2-40B4-BE49-F238E27FC236}">
              <a16:creationId xmlns:a16="http://schemas.microsoft.com/office/drawing/2014/main" id="{9702DF6B-ED65-49FD-A9E5-E11CC413A7B4}"/>
            </a:ext>
          </a:extLst>
        </xdr:cNvPr>
        <xdr:cNvSpPr txBox="1"/>
      </xdr:nvSpPr>
      <xdr:spPr>
        <a:xfrm>
          <a:off x="15266044"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133729</xdr:rowOff>
    </xdr:from>
    <xdr:ext cx="340478" cy="259045"/>
    <xdr:sp macro="" textlink="">
      <xdr:nvSpPr>
        <xdr:cNvPr id="791" name="n_2mainValue【庁舎】&#10;有形固定資産減価償却率">
          <a:extLst>
            <a:ext uri="{FF2B5EF4-FFF2-40B4-BE49-F238E27FC236}">
              <a16:creationId xmlns:a16="http://schemas.microsoft.com/office/drawing/2014/main" id="{00368F9E-E153-4A5A-BFD9-33262A5E006F}"/>
            </a:ext>
          </a:extLst>
        </xdr:cNvPr>
        <xdr:cNvSpPr txBox="1"/>
      </xdr:nvSpPr>
      <xdr:spPr>
        <a:xfrm>
          <a:off x="14422061" y="16935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84745</xdr:rowOff>
    </xdr:from>
    <xdr:ext cx="340478" cy="259045"/>
    <xdr:sp macro="" textlink="">
      <xdr:nvSpPr>
        <xdr:cNvPr id="792" name="n_3mainValue【庁舎】&#10;有形固定資産減価償却率">
          <a:extLst>
            <a:ext uri="{FF2B5EF4-FFF2-40B4-BE49-F238E27FC236}">
              <a16:creationId xmlns:a16="http://schemas.microsoft.com/office/drawing/2014/main" id="{B9789DC4-F13A-4800-93B6-432512704DCC}"/>
            </a:ext>
          </a:extLst>
        </xdr:cNvPr>
        <xdr:cNvSpPr txBox="1"/>
      </xdr:nvSpPr>
      <xdr:spPr>
        <a:xfrm>
          <a:off x="135330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137721</xdr:rowOff>
    </xdr:from>
    <xdr:ext cx="405111" cy="259045"/>
    <xdr:sp macro="" textlink="">
      <xdr:nvSpPr>
        <xdr:cNvPr id="793" name="n_4mainValue【庁舎】&#10;有形固定資産減価償却率">
          <a:extLst>
            <a:ext uri="{FF2B5EF4-FFF2-40B4-BE49-F238E27FC236}">
              <a16:creationId xmlns:a16="http://schemas.microsoft.com/office/drawing/2014/main" id="{4E542EB1-06E6-4B7D-8A63-8850DD06D5D3}"/>
            </a:ext>
          </a:extLst>
        </xdr:cNvPr>
        <xdr:cNvSpPr txBox="1"/>
      </xdr:nvSpPr>
      <xdr:spPr>
        <a:xfrm>
          <a:off x="12611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9625CFF-2D98-4F5F-8418-418821FF84C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16637C91-1D57-4A4D-BA8F-ADEF7D9631A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59B46718-04A8-467B-88B8-A9389842CE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4FF8028F-8479-4A23-859A-3B8845B3142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9AB212E7-9C32-4957-A3C0-6CA0349421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3F0F82C8-78A2-4409-A38B-DD451BB0CCD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876FC989-13FD-4DF7-91F6-7EE778DE932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B3828241-1C67-4FEE-8B28-F9F4385535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2636AC6-02BF-418C-9D1C-0C0DF06C68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FC972FF4-3601-42F8-B291-04E5239034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4" name="テキスト ボックス 803">
          <a:extLst>
            <a:ext uri="{FF2B5EF4-FFF2-40B4-BE49-F238E27FC236}">
              <a16:creationId xmlns:a16="http://schemas.microsoft.com/office/drawing/2014/main" id="{B8234BCC-AE10-4913-AA35-9B8D0ABC948D}"/>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C224B7EC-CCC4-4FFC-AA83-DA3D97E9395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DC4AAA5-57FB-4DBC-ACA8-4EBC79A076B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C1B01F18-B079-4B13-9E9E-9CD3548CAD8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19D5C662-1C09-430E-9BD7-AC55CB8CB36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53F858C4-26D9-48B4-8ECB-AD79F049D9F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2FA7F370-527F-4D07-A227-554AC1FB979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6FFEB649-9555-476F-813C-0ACFEA0E9DE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BBC49012-C19D-468E-BEEE-B0F00AF23A6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D2985845-9329-4754-BAD3-D0689869FF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391A5E1F-4294-474F-B1EF-0C82BD0416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6A57E208-4F18-4709-A1BB-2D13140AC4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816" name="直線コネクタ 815">
          <a:extLst>
            <a:ext uri="{FF2B5EF4-FFF2-40B4-BE49-F238E27FC236}">
              <a16:creationId xmlns:a16="http://schemas.microsoft.com/office/drawing/2014/main" id="{AC8E9FFF-800E-4EBB-AB13-32A1644CE72E}"/>
            </a:ext>
          </a:extLst>
        </xdr:cNvPr>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7" name="【庁舎】&#10;一人当たり面積最小値テキスト">
          <a:extLst>
            <a:ext uri="{FF2B5EF4-FFF2-40B4-BE49-F238E27FC236}">
              <a16:creationId xmlns:a16="http://schemas.microsoft.com/office/drawing/2014/main" id="{0400366A-BC51-4FB9-8D7C-A7215EF58B1F}"/>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8" name="直線コネクタ 817">
          <a:extLst>
            <a:ext uri="{FF2B5EF4-FFF2-40B4-BE49-F238E27FC236}">
              <a16:creationId xmlns:a16="http://schemas.microsoft.com/office/drawing/2014/main" id="{859B6BC1-1E6B-485E-99F0-D88D01E226AB}"/>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819" name="【庁舎】&#10;一人当たり面積最大値テキスト">
          <a:extLst>
            <a:ext uri="{FF2B5EF4-FFF2-40B4-BE49-F238E27FC236}">
              <a16:creationId xmlns:a16="http://schemas.microsoft.com/office/drawing/2014/main" id="{25B5CAB3-07EC-4990-A95F-995F8F1FD7C8}"/>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820" name="直線コネクタ 819">
          <a:extLst>
            <a:ext uri="{FF2B5EF4-FFF2-40B4-BE49-F238E27FC236}">
              <a16:creationId xmlns:a16="http://schemas.microsoft.com/office/drawing/2014/main" id="{4ECC220D-8459-4C31-82E8-EA660E3BBD7C}"/>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21" name="【庁舎】&#10;一人当たり面積平均値テキスト">
          <a:extLst>
            <a:ext uri="{FF2B5EF4-FFF2-40B4-BE49-F238E27FC236}">
              <a16:creationId xmlns:a16="http://schemas.microsoft.com/office/drawing/2014/main" id="{F732D1CE-38C1-4F00-B511-C02AFA4EA0BD}"/>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2" name="フローチャート: 判断 821">
          <a:extLst>
            <a:ext uri="{FF2B5EF4-FFF2-40B4-BE49-F238E27FC236}">
              <a16:creationId xmlns:a16="http://schemas.microsoft.com/office/drawing/2014/main" id="{E5230DB8-0785-4E8D-8F71-1AE785364F24}"/>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823" name="フローチャート: 判断 822">
          <a:extLst>
            <a:ext uri="{FF2B5EF4-FFF2-40B4-BE49-F238E27FC236}">
              <a16:creationId xmlns:a16="http://schemas.microsoft.com/office/drawing/2014/main" id="{0789D9E5-DD76-4419-B895-370BF5210B08}"/>
            </a:ext>
          </a:extLst>
        </xdr:cNvPr>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824" name="フローチャート: 判断 823">
          <a:extLst>
            <a:ext uri="{FF2B5EF4-FFF2-40B4-BE49-F238E27FC236}">
              <a16:creationId xmlns:a16="http://schemas.microsoft.com/office/drawing/2014/main" id="{474DBB1E-422A-482F-A857-4F4C00CB6839}"/>
            </a:ext>
          </a:extLst>
        </xdr:cNvPr>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5" name="フローチャート: 判断 824">
          <a:extLst>
            <a:ext uri="{FF2B5EF4-FFF2-40B4-BE49-F238E27FC236}">
              <a16:creationId xmlns:a16="http://schemas.microsoft.com/office/drawing/2014/main" id="{6A8FEA00-EBFB-459C-9A37-24116E2753F3}"/>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26" name="フローチャート: 判断 825">
          <a:extLst>
            <a:ext uri="{FF2B5EF4-FFF2-40B4-BE49-F238E27FC236}">
              <a16:creationId xmlns:a16="http://schemas.microsoft.com/office/drawing/2014/main" id="{D02CC927-3FA3-43C0-A5A7-99F7E17C7564}"/>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2220FE46-DD81-4692-9AA2-91D7451570E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2C8E303-7C83-4618-86D2-F21A19C517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60CFC32-AAA5-4268-ABBE-63AEAD0E6FB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FF4B61D-A622-46C7-9682-9CC6AF85FEC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A240B4E-1BFC-473D-8B7E-903F0541511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112268</xdr:rowOff>
    </xdr:from>
    <xdr:to>
      <xdr:col>116</xdr:col>
      <xdr:colOff>114300</xdr:colOff>
      <xdr:row>105</xdr:row>
      <xdr:rowOff>42418</xdr:rowOff>
    </xdr:to>
    <xdr:sp macro="" textlink="">
      <xdr:nvSpPr>
        <xdr:cNvPr id="832" name="楕円 831">
          <a:extLst>
            <a:ext uri="{FF2B5EF4-FFF2-40B4-BE49-F238E27FC236}">
              <a16:creationId xmlns:a16="http://schemas.microsoft.com/office/drawing/2014/main" id="{FCCFF628-2BB4-4820-A719-EB862D96517F}"/>
            </a:ext>
          </a:extLst>
        </xdr:cNvPr>
        <xdr:cNvSpPr/>
      </xdr:nvSpPr>
      <xdr:spPr>
        <a:xfrm>
          <a:off x="22110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135145</xdr:rowOff>
    </xdr:from>
    <xdr:ext cx="469744" cy="259045"/>
    <xdr:sp macro="" textlink="">
      <xdr:nvSpPr>
        <xdr:cNvPr id="833" name="【庁舎】&#10;一人当たり面積該当値テキスト">
          <a:extLst>
            <a:ext uri="{FF2B5EF4-FFF2-40B4-BE49-F238E27FC236}">
              <a16:creationId xmlns:a16="http://schemas.microsoft.com/office/drawing/2014/main" id="{D9BA5E50-7902-453B-BD07-A87083AD0DD3}"/>
            </a:ext>
          </a:extLst>
        </xdr:cNvPr>
        <xdr:cNvSpPr txBox="1"/>
      </xdr:nvSpPr>
      <xdr:spPr>
        <a:xfrm>
          <a:off x="22199600" y="177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121413</xdr:rowOff>
    </xdr:from>
    <xdr:to>
      <xdr:col>112</xdr:col>
      <xdr:colOff>38100</xdr:colOff>
      <xdr:row>105</xdr:row>
      <xdr:rowOff>51563</xdr:rowOff>
    </xdr:to>
    <xdr:sp macro="" textlink="">
      <xdr:nvSpPr>
        <xdr:cNvPr id="834" name="楕円 833">
          <a:extLst>
            <a:ext uri="{FF2B5EF4-FFF2-40B4-BE49-F238E27FC236}">
              <a16:creationId xmlns:a16="http://schemas.microsoft.com/office/drawing/2014/main" id="{55315676-9F5B-4E1F-8A90-08F3B9D18E2C}"/>
            </a:ext>
          </a:extLst>
        </xdr:cNvPr>
        <xdr:cNvSpPr/>
      </xdr:nvSpPr>
      <xdr:spPr>
        <a:xfrm>
          <a:off x="21272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163068</xdr:rowOff>
    </xdr:from>
    <xdr:to>
      <xdr:col>116</xdr:col>
      <xdr:colOff>63500</xdr:colOff>
      <xdr:row>105</xdr:row>
      <xdr:rowOff>763</xdr:rowOff>
    </xdr:to>
    <xdr:cxnSp macro="">
      <xdr:nvCxnSpPr>
        <xdr:cNvPr id="835" name="直線コネクタ 834">
          <a:extLst>
            <a:ext uri="{FF2B5EF4-FFF2-40B4-BE49-F238E27FC236}">
              <a16:creationId xmlns:a16="http://schemas.microsoft.com/office/drawing/2014/main" id="{22DD4389-1809-4F86-89AF-FDF7533F2A84}"/>
            </a:ext>
          </a:extLst>
        </xdr:cNvPr>
        <xdr:cNvCxnSpPr/>
      </xdr:nvCxnSpPr>
      <xdr:spPr>
        <a:xfrm flipV="1">
          <a:off x="21323300" y="179938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29972</xdr:rowOff>
    </xdr:from>
    <xdr:to>
      <xdr:col>107</xdr:col>
      <xdr:colOff>101600</xdr:colOff>
      <xdr:row>106</xdr:row>
      <xdr:rowOff>131572</xdr:rowOff>
    </xdr:to>
    <xdr:sp macro="" textlink="">
      <xdr:nvSpPr>
        <xdr:cNvPr id="836" name="楕円 835">
          <a:extLst>
            <a:ext uri="{FF2B5EF4-FFF2-40B4-BE49-F238E27FC236}">
              <a16:creationId xmlns:a16="http://schemas.microsoft.com/office/drawing/2014/main" id="{C869B307-F6DC-426E-B62D-61447C3AC530}"/>
            </a:ext>
          </a:extLst>
        </xdr:cNvPr>
        <xdr:cNvSpPr/>
      </xdr:nvSpPr>
      <xdr:spPr>
        <a:xfrm>
          <a:off x="20383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763</xdr:rowOff>
    </xdr:from>
    <xdr:to>
      <xdr:col>111</xdr:col>
      <xdr:colOff>177800</xdr:colOff>
      <xdr:row>106</xdr:row>
      <xdr:rowOff>80772</xdr:rowOff>
    </xdr:to>
    <xdr:cxnSp macro="">
      <xdr:nvCxnSpPr>
        <xdr:cNvPr id="837" name="直線コネクタ 836">
          <a:extLst>
            <a:ext uri="{FF2B5EF4-FFF2-40B4-BE49-F238E27FC236}">
              <a16:creationId xmlns:a16="http://schemas.microsoft.com/office/drawing/2014/main" id="{0AE2EBA3-661A-4045-9D11-419BE6E57343}"/>
            </a:ext>
          </a:extLst>
        </xdr:cNvPr>
        <xdr:cNvCxnSpPr/>
      </xdr:nvCxnSpPr>
      <xdr:spPr>
        <a:xfrm flipV="1">
          <a:off x="20434300" y="18003013"/>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38" name="楕円 837">
          <a:extLst>
            <a:ext uri="{FF2B5EF4-FFF2-40B4-BE49-F238E27FC236}">
              <a16:creationId xmlns:a16="http://schemas.microsoft.com/office/drawing/2014/main" id="{E4A70E6D-DB05-4931-8958-309146CD6E9D}"/>
            </a:ext>
          </a:extLst>
        </xdr:cNvPr>
        <xdr:cNvSpPr/>
      </xdr:nvSpPr>
      <xdr:spPr>
        <a:xfrm>
          <a:off x="19494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80772</xdr:rowOff>
    </xdr:from>
    <xdr:to>
      <xdr:col>107</xdr:col>
      <xdr:colOff>50800</xdr:colOff>
      <xdr:row>106</xdr:row>
      <xdr:rowOff>112776</xdr:rowOff>
    </xdr:to>
    <xdr:cxnSp macro="">
      <xdr:nvCxnSpPr>
        <xdr:cNvPr id="839" name="直線コネクタ 838">
          <a:extLst>
            <a:ext uri="{FF2B5EF4-FFF2-40B4-BE49-F238E27FC236}">
              <a16:creationId xmlns:a16="http://schemas.microsoft.com/office/drawing/2014/main" id="{7E6684E6-5E52-480C-8F21-470F46582C3D}"/>
            </a:ext>
          </a:extLst>
        </xdr:cNvPr>
        <xdr:cNvCxnSpPr/>
      </xdr:nvCxnSpPr>
      <xdr:spPr>
        <a:xfrm flipV="1">
          <a:off x="19545300" y="18254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155702</xdr:rowOff>
    </xdr:from>
    <xdr:to>
      <xdr:col>98</xdr:col>
      <xdr:colOff>38100</xdr:colOff>
      <xdr:row>108</xdr:row>
      <xdr:rowOff>85852</xdr:rowOff>
    </xdr:to>
    <xdr:sp macro="" textlink="">
      <xdr:nvSpPr>
        <xdr:cNvPr id="840" name="楕円 839">
          <a:extLst>
            <a:ext uri="{FF2B5EF4-FFF2-40B4-BE49-F238E27FC236}">
              <a16:creationId xmlns:a16="http://schemas.microsoft.com/office/drawing/2014/main" id="{EFE85187-1CDB-4F9E-B92E-C92EE2116D7C}"/>
            </a:ext>
          </a:extLst>
        </xdr:cNvPr>
        <xdr:cNvSpPr/>
      </xdr:nvSpPr>
      <xdr:spPr>
        <a:xfrm>
          <a:off x="18605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112776</xdr:rowOff>
    </xdr:from>
    <xdr:to>
      <xdr:col>102</xdr:col>
      <xdr:colOff>114300</xdr:colOff>
      <xdr:row>108</xdr:row>
      <xdr:rowOff>35052</xdr:rowOff>
    </xdr:to>
    <xdr:cxnSp macro="">
      <xdr:nvCxnSpPr>
        <xdr:cNvPr id="841" name="直線コネクタ 840">
          <a:extLst>
            <a:ext uri="{FF2B5EF4-FFF2-40B4-BE49-F238E27FC236}">
              <a16:creationId xmlns:a16="http://schemas.microsoft.com/office/drawing/2014/main" id="{2F73309F-F24C-4AF1-9BDC-2ECE007D1E94}"/>
            </a:ext>
          </a:extLst>
        </xdr:cNvPr>
        <xdr:cNvCxnSpPr/>
      </xdr:nvCxnSpPr>
      <xdr:spPr>
        <a:xfrm flipV="1">
          <a:off x="18656300" y="1828647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31259</xdr:rowOff>
    </xdr:from>
    <xdr:ext cx="469744" cy="259045"/>
    <xdr:sp macro="" textlink="">
      <xdr:nvSpPr>
        <xdr:cNvPr id="842" name="n_1aveValue【庁舎】&#10;一人当たり面積">
          <a:extLst>
            <a:ext uri="{FF2B5EF4-FFF2-40B4-BE49-F238E27FC236}">
              <a16:creationId xmlns:a16="http://schemas.microsoft.com/office/drawing/2014/main" id="{53D56857-ECED-425B-8C36-61F89139DB71}"/>
            </a:ext>
          </a:extLst>
        </xdr:cNvPr>
        <xdr:cNvSpPr txBox="1"/>
      </xdr:nvSpPr>
      <xdr:spPr>
        <a:xfrm>
          <a:off x="210757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843" name="n_2aveValue【庁舎】&#10;一人当たり面積">
          <a:extLst>
            <a:ext uri="{FF2B5EF4-FFF2-40B4-BE49-F238E27FC236}">
              <a16:creationId xmlns:a16="http://schemas.microsoft.com/office/drawing/2014/main" id="{1982CDED-DD39-401C-8F16-01897BE5C834}"/>
            </a:ext>
          </a:extLst>
        </xdr:cNvPr>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4" name="n_3aveValue【庁舎】&#10;一人当たり面積">
          <a:extLst>
            <a:ext uri="{FF2B5EF4-FFF2-40B4-BE49-F238E27FC236}">
              <a16:creationId xmlns:a16="http://schemas.microsoft.com/office/drawing/2014/main" id="{14C9255D-82A9-41FC-852D-A14743CE8AF5}"/>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45" name="n_4aveValue【庁舎】&#10;一人当たり面積">
          <a:extLst>
            <a:ext uri="{FF2B5EF4-FFF2-40B4-BE49-F238E27FC236}">
              <a16:creationId xmlns:a16="http://schemas.microsoft.com/office/drawing/2014/main" id="{9CA822FB-9CC5-4AB0-96C4-EB74FDEDC250}"/>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68090</xdr:rowOff>
    </xdr:from>
    <xdr:ext cx="469744" cy="259045"/>
    <xdr:sp macro="" textlink="">
      <xdr:nvSpPr>
        <xdr:cNvPr id="846" name="n_1mainValue【庁舎】&#10;一人当たり面積">
          <a:extLst>
            <a:ext uri="{FF2B5EF4-FFF2-40B4-BE49-F238E27FC236}">
              <a16:creationId xmlns:a16="http://schemas.microsoft.com/office/drawing/2014/main" id="{B919C888-1D7A-41C2-867D-A82980569C51}"/>
            </a:ext>
          </a:extLst>
        </xdr:cNvPr>
        <xdr:cNvSpPr txBox="1"/>
      </xdr:nvSpPr>
      <xdr:spPr>
        <a:xfrm>
          <a:off x="21075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122699</xdr:rowOff>
    </xdr:from>
    <xdr:ext cx="469744" cy="259045"/>
    <xdr:sp macro="" textlink="">
      <xdr:nvSpPr>
        <xdr:cNvPr id="847" name="n_2mainValue【庁舎】&#10;一人当たり面積">
          <a:extLst>
            <a:ext uri="{FF2B5EF4-FFF2-40B4-BE49-F238E27FC236}">
              <a16:creationId xmlns:a16="http://schemas.microsoft.com/office/drawing/2014/main" id="{EE0102A6-66CB-427B-863A-C271E8B1E012}"/>
            </a:ext>
          </a:extLst>
        </xdr:cNvPr>
        <xdr:cNvSpPr txBox="1"/>
      </xdr:nvSpPr>
      <xdr:spPr>
        <a:xfrm>
          <a:off x="20199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8" name="n_3mainValue【庁舎】&#10;一人当たり面積">
          <a:extLst>
            <a:ext uri="{FF2B5EF4-FFF2-40B4-BE49-F238E27FC236}">
              <a16:creationId xmlns:a16="http://schemas.microsoft.com/office/drawing/2014/main" id="{90A9BB55-3EB4-4A82-BC76-F2735FDF1EC2}"/>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76979</xdr:rowOff>
    </xdr:from>
    <xdr:ext cx="469744" cy="259045"/>
    <xdr:sp macro="" textlink="">
      <xdr:nvSpPr>
        <xdr:cNvPr id="849" name="n_4mainValue【庁舎】&#10;一人当たり面積">
          <a:extLst>
            <a:ext uri="{FF2B5EF4-FFF2-40B4-BE49-F238E27FC236}">
              <a16:creationId xmlns:a16="http://schemas.microsoft.com/office/drawing/2014/main" id="{446AA4F0-19A8-4A0C-AF40-E6D1C4B48C73}"/>
            </a:ext>
          </a:extLst>
        </xdr:cNvPr>
        <xdr:cNvSpPr txBox="1"/>
      </xdr:nvSpPr>
      <xdr:spPr>
        <a:xfrm>
          <a:off x="18421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2CA1F09C-4FE3-4349-845B-5AFB3F78D7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956AE8DE-477C-48C4-99AA-67A95E75846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2BB94A2B-E7A9-44EA-9770-E8A139D0AA5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「庁舎」については、令和元年度に完成した新庁舎の割合が大部分を占めることから、有形固定資産減価償却率は増加している。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139,488
137,939
656.29
77,407,144
73,341,819
3,925,470
38,096,116
82,787,658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本市の財政構造上、周南コンビナートを形成する大企業の収益動向により税収が大きく左右されるという特徴がある。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力指数は、法人税割の減や市民税（所得割）の減により基準財政収入額が減となった一方で、地域振興費（人口）の増や高齢者保健福祉費の増などにより基準財政需要額が増となったこと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となり、類似団体平均と同値となった。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法人の業績好調等に伴う地方税の</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億円増や、基準財政収入額の大幅減に伴う地方交付税の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億円増などにより経常一般財源が大きく増加したことが主な要因となり、経常収支比率は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今後においても、事業の選択と集中、事務事業の見直しにより事業費の抑制に努めていく。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66</xdr:row>
      <xdr:rowOff>77724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77042"/>
          <a:ext cx="838200" cy="5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77724</xdr:rowOff>
    </xdr:from>
    <xdr:to>
      <xdr:col>19</xdr:col>
      <xdr:colOff>133350</xdr:colOff>
      <xdr:row>66</xdr:row>
      <xdr:rowOff>116332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934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87376</xdr:rowOff>
    </xdr:from>
    <xdr:to>
      <xdr:col>15</xdr:col>
      <xdr:colOff>82550</xdr:colOff>
      <xdr:row>66</xdr:row>
      <xdr:rowOff>116332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4030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87376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258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168419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26924</xdr:rowOff>
    </xdr:from>
    <xdr:to>
      <xdr:col>19</xdr:col>
      <xdr:colOff>184150</xdr:colOff>
      <xdr:row>66</xdr:row>
      <xdr:rowOff>128524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113301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2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36576</xdr:rowOff>
    </xdr:from>
    <xdr:to>
      <xdr:col>11</xdr:col>
      <xdr:colOff>82550</xdr:colOff>
      <xdr:row>66</xdr:row>
      <xdr:rowOff>138176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122953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消防業務について、広い市域の多くを一部事務組合によらず直接運営しているため、人件費が類似団体平均を大きく上回っている。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また、新型コロナウイルス感染症拡大への対応によるワクチン接種等の物件費の増により、人口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人当たりの経費は前年対比増となった。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今後も引き続き、適正な職員配置による人件費の抑制に努めるとともに、事業の選択や公共施設の統廃合の推進などにより物件費の削減を図っていく。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101234</xdr:rowOff>
    </xdr:from>
    <xdr:to>
      <xdr:col>23</xdr:col>
      <xdr:colOff>133350</xdr:colOff>
      <xdr:row>85</xdr:row>
      <xdr:rowOff>36835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03034"/>
          <a:ext cx="838200" cy="10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124681</xdr:rowOff>
    </xdr:from>
    <xdr:to>
      <xdr:col>19</xdr:col>
      <xdr:colOff>133350</xdr:colOff>
      <xdr:row>84</xdr:row>
      <xdr:rowOff>101234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55031"/>
          <a:ext cx="889000" cy="1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124681</xdr:rowOff>
    </xdr:from>
    <xdr:to>
      <xdr:col>15</xdr:col>
      <xdr:colOff>82550</xdr:colOff>
      <xdr:row>83</xdr:row>
      <xdr:rowOff>129403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355031"/>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129403</xdr:rowOff>
    </xdr:from>
    <xdr:to>
      <xdr:col>11</xdr:col>
      <xdr:colOff>31750</xdr:colOff>
      <xdr:row>83</xdr:row>
      <xdr:rowOff>134728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359753"/>
          <a:ext cx="88900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157485</xdr:rowOff>
    </xdr:from>
    <xdr:to>
      <xdr:col>23</xdr:col>
      <xdr:colOff>184150</xdr:colOff>
      <xdr:row>85</xdr:row>
      <xdr:rowOff>87635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129562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3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50434</xdr:rowOff>
    </xdr:from>
    <xdr:to>
      <xdr:col>19</xdr:col>
      <xdr:colOff>184150</xdr:colOff>
      <xdr:row>84</xdr:row>
      <xdr:rowOff>152034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136811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3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73881</xdr:rowOff>
    </xdr:from>
    <xdr:to>
      <xdr:col>15</xdr:col>
      <xdr:colOff>133350</xdr:colOff>
      <xdr:row>84</xdr:row>
      <xdr:rowOff>4031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160258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9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78603</xdr:rowOff>
    </xdr:from>
    <xdr:to>
      <xdr:col>11</xdr:col>
      <xdr:colOff>82550</xdr:colOff>
      <xdr:row>84</xdr:row>
      <xdr:rowOff>8753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164980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9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83928</xdr:rowOff>
    </xdr:from>
    <xdr:to>
      <xdr:col>7</xdr:col>
      <xdr:colOff>31750</xdr:colOff>
      <xdr:row>84</xdr:row>
      <xdr:rowOff>14078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1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170305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0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階層変動等により、今後も指数が変動していくことが予想されるが、人事院勧告、地域の民間企業及び類似団体の状況を勘案した水準となるよう制度設計するとともに、組織全体の役職等の見直し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170391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3289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29634</xdr:rowOff>
    </xdr:from>
    <xdr:to>
      <xdr:col>72</xdr:col>
      <xdr:colOff>203200</xdr:colOff>
      <xdr:row>89</xdr:row>
      <xdr:rowOff>170391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2886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9525</xdr:rowOff>
    </xdr:from>
    <xdr:to>
      <xdr:col>68</xdr:col>
      <xdr:colOff>152400</xdr:colOff>
      <xdr:row>89</xdr:row>
      <xdr:rowOff>29634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2685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119591</xdr:rowOff>
    </xdr:from>
    <xdr:to>
      <xdr:col>73</xdr:col>
      <xdr:colOff>44450</xdr:colOff>
      <xdr:row>90</xdr:row>
      <xdr:rowOff>49741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34518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6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新規採用者数については、中長期的な退職者補充の考え方に基づき、必要な人数を採用している。令和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年度については、過去</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年の退職者数が多かったことによる職員の積極的採用及び再任用を希望する職員の増加により、職員数が増えている。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ただ、人口当たりの職員数の数値が上がっている点については、市の人口が減少していることが大きな要因となっていると考える。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今後についても、業務が適正に行われる人員配置を目指した定員管理となるように努める。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635</xdr:rowOff>
    </xdr:from>
    <xdr:to>
      <xdr:col>81</xdr:col>
      <xdr:colOff>44450</xdr:colOff>
      <xdr:row>65</xdr:row>
      <xdr:rowOff>22352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14488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123825</xdr:rowOff>
    </xdr:from>
    <xdr:to>
      <xdr:col>77</xdr:col>
      <xdr:colOff>44450</xdr:colOff>
      <xdr:row>65</xdr:row>
      <xdr:rowOff>635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9662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90043</xdr:rowOff>
    </xdr:from>
    <xdr:to>
      <xdr:col>72</xdr:col>
      <xdr:colOff>203200</xdr:colOff>
      <xdr:row>64</xdr:row>
      <xdr:rowOff>123825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6284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90043</xdr:rowOff>
    </xdr:from>
    <xdr:to>
      <xdr:col>68</xdr:col>
      <xdr:colOff>152400</xdr:colOff>
      <xdr:row>64</xdr:row>
      <xdr:rowOff>128651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0628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143002</xdr:rowOff>
    </xdr:from>
    <xdr:to>
      <xdr:col>81</xdr:col>
      <xdr:colOff>95250</xdr:colOff>
      <xdr:row>65</xdr:row>
      <xdr:rowOff>73152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115079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121285</xdr:rowOff>
    </xdr:from>
    <xdr:to>
      <xdr:col>77</xdr:col>
      <xdr:colOff>95250</xdr:colOff>
      <xdr:row>65</xdr:row>
      <xdr:rowOff>51435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36212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73025</xdr:rowOff>
    </xdr:from>
    <xdr:to>
      <xdr:col>73</xdr:col>
      <xdr:colOff>44450</xdr:colOff>
      <xdr:row>65</xdr:row>
      <xdr:rowOff>3175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159402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39243</xdr:rowOff>
    </xdr:from>
    <xdr:to>
      <xdr:col>68</xdr:col>
      <xdr:colOff>203200</xdr:colOff>
      <xdr:row>64</xdr:row>
      <xdr:rowOff>140843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125620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77851</xdr:rowOff>
    </xdr:from>
    <xdr:to>
      <xdr:col>64</xdr:col>
      <xdr:colOff>152400</xdr:colOff>
      <xdr:row>65</xdr:row>
      <xdr:rowOff>8001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164228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普通交付税や臨時財政対策債発行可能額の増により標準財政規模が増になったことに加え、算入公債費等の減により、分母が</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億円増となった。分子は元利償還金のうち普通交付税に算入される額が減少したことなどにより、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億円の増となった。分母の増加率が大きく、前年度と比較して単年度の数値は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ポイントの減となり、</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か年平均では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事業の選択と集中により大規模事業及び起債発行額を抑制することを前提としつつ、引き続き交付税措置される起債を有効活用することで、実質的な公債費負担の抑制に努めていく。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1411</xdr:rowOff>
    </xdr:from>
    <xdr:to>
      <xdr:col>81</xdr:col>
      <xdr:colOff>44450</xdr:colOff>
      <xdr:row>43</xdr:row>
      <xdr:rowOff>14817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132645</xdr:rowOff>
    </xdr:from>
    <xdr:to>
      <xdr:col>77</xdr:col>
      <xdr:colOff>44450</xdr:colOff>
      <xdr:row>43</xdr:row>
      <xdr:rowOff>1411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132645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665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38805</xdr:rowOff>
    </xdr:from>
    <xdr:to>
      <xdr:col>68</xdr:col>
      <xdr:colOff>152400</xdr:colOff>
      <xdr:row>42</xdr:row>
      <xdr:rowOff>65617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122061</xdr:rowOff>
    </xdr:from>
    <xdr:to>
      <xdr:col>77</xdr:col>
      <xdr:colOff>95250</xdr:colOff>
      <xdr:row>43</xdr:row>
      <xdr:rowOff>52211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36988</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81845</xdr:rowOff>
    </xdr:from>
    <xdr:to>
      <xdr:col>73</xdr:col>
      <xdr:colOff>44450</xdr:colOff>
      <xdr:row>43</xdr:row>
      <xdr:rowOff>11995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168222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適用終了となった合併特例債の償還が進んだことや、小学校改修事業や西消防署整備事業に係る地方債の新規発行額が減となったことに加え、モーターボート競走事業会計からの繰入金を基金に積み立てたことによる充当可能基金の増加により、分子は</a:t>
          </a:r>
          <a:r>
            <a:rPr kumimoji="1" lang="en-US" altLang="ja-JP" sz="1100">
              <a:latin typeface="ＭＳ Ｐゴシック" panose="020B0600070205080204" pitchFamily="50" charset="-128"/>
              <a:ea typeface="ＭＳ Ｐゴシック" panose="020B0600070205080204" pitchFamily="50" charset="-128"/>
            </a:rPr>
            <a:t>58.2</a:t>
          </a:r>
          <a:r>
            <a:rPr kumimoji="1" lang="ja-JP" altLang="en-US" sz="1100">
              <a:latin typeface="ＭＳ Ｐゴシック" panose="020B0600070205080204" pitchFamily="50" charset="-128"/>
              <a:ea typeface="ＭＳ Ｐゴシック" panose="020B0600070205080204" pitchFamily="50" charset="-128"/>
            </a:rPr>
            <a:t>億円の減となった。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いっぽう分母は、臨時財政対策債発行可能額や地方税の増により、</a:t>
          </a:r>
          <a:r>
            <a:rPr kumimoji="1" lang="en-US" altLang="ja-JP" sz="1100">
              <a:latin typeface="ＭＳ Ｐゴシック" panose="020B0600070205080204" pitchFamily="50" charset="-128"/>
              <a:ea typeface="ＭＳ Ｐゴシック" panose="020B0600070205080204" pitchFamily="50" charset="-128"/>
            </a:rPr>
            <a:t>12.7</a:t>
          </a:r>
          <a:r>
            <a:rPr kumimoji="1" lang="ja-JP" altLang="en-US" sz="1100">
              <a:latin typeface="ＭＳ Ｐゴシック" panose="020B0600070205080204" pitchFamily="50" charset="-128"/>
              <a:ea typeface="ＭＳ Ｐゴシック" panose="020B0600070205080204" pitchFamily="50" charset="-128"/>
            </a:rPr>
            <a:t>億円の増となり、分子の減、分母の増により将来負担比率は</a:t>
          </a:r>
          <a:r>
            <a:rPr kumimoji="1" lang="en-US" altLang="ja-JP" sz="1100">
              <a:latin typeface="ＭＳ Ｐゴシック" panose="020B0600070205080204" pitchFamily="50" charset="-128"/>
              <a:ea typeface="ＭＳ Ｐゴシック" panose="020B0600070205080204" pitchFamily="50" charset="-128"/>
            </a:rPr>
            <a:t>21.9</a:t>
          </a:r>
          <a:r>
            <a:rPr kumimoji="1" lang="ja-JP" altLang="en-US" sz="1100">
              <a:latin typeface="ＭＳ Ｐゴシック" panose="020B0600070205080204" pitchFamily="50" charset="-128"/>
              <a:ea typeface="ＭＳ Ｐゴシック" panose="020B0600070205080204" pitchFamily="50" charset="-128"/>
            </a:rPr>
            <a:t>ポイントの減となった。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今後も行革大綱に定める財政改革目標である地方債借入上限額の堅持などの取組みにより、持続可能な財政運営に努める。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169333</xdr:rowOff>
    </xdr:from>
    <xdr:to>
      <xdr:col>81</xdr:col>
      <xdr:colOff>44450</xdr:colOff>
      <xdr:row>20</xdr:row>
      <xdr:rowOff>120015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255433"/>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120015</xdr:rowOff>
    </xdr:from>
    <xdr:to>
      <xdr:col>77</xdr:col>
      <xdr:colOff>44450</xdr:colOff>
      <xdr:row>20</xdr:row>
      <xdr:rowOff>161572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549015"/>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152188</xdr:rowOff>
    </xdr:from>
    <xdr:to>
      <xdr:col>72</xdr:col>
      <xdr:colOff>203200</xdr:colOff>
      <xdr:row>20</xdr:row>
      <xdr:rowOff>161572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581188"/>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152188</xdr:rowOff>
    </xdr:from>
    <xdr:to>
      <xdr:col>68</xdr:col>
      <xdr:colOff>152400</xdr:colOff>
      <xdr:row>20</xdr:row>
      <xdr:rowOff>152188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581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127212</xdr:rowOff>
    </xdr:from>
    <xdr:to>
      <xdr:col>68</xdr:col>
      <xdr:colOff>203200</xdr:colOff>
      <xdr:row>14</xdr:row>
      <xdr:rowOff>57362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118533</xdr:rowOff>
    </xdr:from>
    <xdr:to>
      <xdr:col>81</xdr:col>
      <xdr:colOff>95250</xdr:colOff>
      <xdr:row>19</xdr:row>
      <xdr:rowOff>48683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90610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17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69215</xdr:rowOff>
    </xdr:from>
    <xdr:to>
      <xdr:col>77</xdr:col>
      <xdr:colOff>95250</xdr:colOff>
      <xdr:row>20</xdr:row>
      <xdr:rowOff>170815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155592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58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110772</xdr:rowOff>
    </xdr:from>
    <xdr:to>
      <xdr:col>73</xdr:col>
      <xdr:colOff>44450</xdr:colOff>
      <xdr:row>21</xdr:row>
      <xdr:rowOff>40922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25699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6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101388</xdr:rowOff>
    </xdr:from>
    <xdr:to>
      <xdr:col>68</xdr:col>
      <xdr:colOff>203200</xdr:colOff>
      <xdr:row>21</xdr:row>
      <xdr:rowOff>31538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16315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101388</xdr:rowOff>
    </xdr:from>
    <xdr:to>
      <xdr:col>64</xdr:col>
      <xdr:colOff>152400</xdr:colOff>
      <xdr:row>21</xdr:row>
      <xdr:rowOff>31538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16315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59532</xdr:rowOff>
    </xdr:from>
    <xdr:ext cx="9941719" cy="535780"/>
    <xdr:sp macro="" textlink="">
      <xdr:nvSpPr>
        <xdr:cNvPr id="473" name="テキスト ボックス 472">
          <a:extLst>
            <a:ext uri="{FF2B5EF4-FFF2-40B4-BE49-F238E27FC236}">
              <a16:creationId xmlns:a16="http://schemas.microsoft.com/office/drawing/2014/main" id="{64535EA7-F1D7-439F-A4E9-F5F8F4DA31D3}"/>
            </a:ext>
          </a:extLst>
        </xdr:cNvPr>
        <xdr:cNvSpPr txBox="1"/>
      </xdr:nvSpPr>
      <xdr:spPr>
        <a:xfrm>
          <a:off x="773906" y="4393407"/>
          <a:ext cx="9941719" cy="53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139,488
137,939
656.29
77,407,144
73,341,819
3,925,470
38,096,116
82,787,658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退職者が多かった平成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年度及び令和元年度と比較し、令和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年度は退職者数が少なかったことによる退職手当の支給が減少したことが要因となっている。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今後は定年延長による職員数の一時的な増加により変動が予想されるが、適正範囲の人件費となるよう職員採用や組織構成の検証を進めていく。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25400</xdr:rowOff>
    </xdr:from>
    <xdr:to>
      <xdr:col>24</xdr:col>
      <xdr:colOff>114300</xdr:colOff>
      <xdr:row>40</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8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95250</xdr:rowOff>
    </xdr:from>
    <xdr:to>
      <xdr:col>24</xdr:col>
      <xdr:colOff>25400</xdr:colOff>
      <xdr:row>39</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389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133350</xdr:rowOff>
    </xdr:from>
    <xdr:to>
      <xdr:col>19</xdr:col>
      <xdr:colOff>187325</xdr:colOff>
      <xdr:row>39</xdr:row>
      <xdr:rowOff>158750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1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158750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4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19050</xdr:rowOff>
    </xdr:from>
    <xdr:to>
      <xdr:col>11</xdr:col>
      <xdr:colOff>9525</xdr:colOff>
      <xdr:row>40</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05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82550</xdr:rowOff>
    </xdr:from>
    <xdr:to>
      <xdr:col>20</xdr:col>
      <xdr:colOff>38100</xdr:colOff>
      <xdr:row>40</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5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107950</xdr:rowOff>
    </xdr:from>
    <xdr:to>
      <xdr:col>15</xdr:col>
      <xdr:colOff>149225</xdr:colOff>
      <xdr:row>40</xdr:row>
      <xdr:rowOff>38100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22877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物件費における経常経費充当一般財源は指定管理料の増等により</a:t>
          </a:r>
          <a:r>
            <a:rPr kumimoji="1" lang="en-US" altLang="ja-JP" sz="1300" baseline="0">
              <a:latin typeface="ＭＳ Ｐゴシック" panose="020B0600070205080204" pitchFamily="50" charset="-128"/>
              <a:ea typeface="ＭＳ Ｐゴシック" panose="020B0600070205080204" pitchFamily="50" charset="-128"/>
            </a:rPr>
            <a:t>1.3</a:t>
          </a:r>
          <a:r>
            <a:rPr kumimoji="1" lang="ja-JP" altLang="en-US" sz="1300" baseline="0">
              <a:latin typeface="ＭＳ Ｐゴシック" panose="020B0600070205080204" pitchFamily="50" charset="-128"/>
              <a:ea typeface="ＭＳ Ｐゴシック" panose="020B0600070205080204" pitchFamily="50" charset="-128"/>
            </a:rPr>
            <a:t>億円増となったが、経常一般財源歳入額が</a:t>
          </a:r>
          <a:r>
            <a:rPr kumimoji="1" lang="en-US" altLang="ja-JP" sz="1300" baseline="0">
              <a:latin typeface="ＭＳ Ｐゴシック" panose="020B0600070205080204" pitchFamily="50" charset="-128"/>
              <a:ea typeface="ＭＳ Ｐゴシック" panose="020B0600070205080204" pitchFamily="50" charset="-128"/>
            </a:rPr>
            <a:t>40</a:t>
          </a:r>
          <a:r>
            <a:rPr kumimoji="1" lang="ja-JP" altLang="en-US" sz="1300" baseline="0">
              <a:latin typeface="ＭＳ Ｐゴシック" panose="020B0600070205080204" pitchFamily="50" charset="-128"/>
              <a:ea typeface="ＭＳ Ｐゴシック" panose="020B0600070205080204" pitchFamily="50" charset="-128"/>
            </a:rPr>
            <a:t>億円増となったため、前年度比では</a:t>
          </a:r>
          <a:r>
            <a:rPr kumimoji="1" lang="en-US" altLang="ja-JP" sz="1300" baseline="0">
              <a:latin typeface="ＭＳ Ｐゴシック" panose="020B0600070205080204" pitchFamily="50" charset="-128"/>
              <a:ea typeface="ＭＳ Ｐゴシック" panose="020B0600070205080204" pitchFamily="50" charset="-128"/>
            </a:rPr>
            <a:t>1.3</a:t>
          </a:r>
          <a:r>
            <a:rPr kumimoji="1" lang="ja-JP" altLang="en-US" sz="1300" baseline="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今後も引き続き、公共施設再配置計画による取組みを進め、維持管理経費の削減を図る。また、行政評価による事務事業の見直しなどにより経費の抑制に努める。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17</xdr:row>
      <xdr:rowOff>15421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885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58964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58964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51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5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医療機関受診者や介護受給者の低下による生活保護扶助費の減や、施設型給付事業費への積極的な基金活用などにより、経常的扶助費は前年度に比べ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今後も引き続き、高齢化の進行等による社会福祉費の増加が予想されることから、単独事業の見直し等、給付の適正化に努めていく。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091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国民健康保険特別会計に対する財政安定化支援事業繰出金の減等により、前年度比では</a:t>
          </a:r>
          <a:r>
            <a:rPr kumimoji="1" lang="en-US" altLang="ja-JP" sz="1300" baseline="0">
              <a:latin typeface="ＭＳ Ｐゴシック" panose="020B0600070205080204" pitchFamily="50" charset="-128"/>
              <a:ea typeface="ＭＳ Ｐゴシック" panose="020B0600070205080204" pitchFamily="50" charset="-128"/>
            </a:rPr>
            <a:t>1.4</a:t>
          </a:r>
          <a:r>
            <a:rPr kumimoji="1" lang="ja-JP" altLang="en-US" sz="1300" baseline="0">
              <a:latin typeface="ＭＳ Ｐゴシック" panose="020B0600070205080204" pitchFamily="50" charset="-128"/>
              <a:ea typeface="ＭＳ Ｐゴシック" panose="020B0600070205080204" pitchFamily="50" charset="-128"/>
            </a:rPr>
            <a:t>ポイント減少した。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今後も引き続き、特別会計の経営の効率化等を図ることで、繰出金などの負担の減少に努める。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42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15620</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94343</xdr:rowOff>
    </xdr:from>
    <xdr:to>
      <xdr:col>78</xdr:col>
      <xdr:colOff>69850</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3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94343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56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29028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56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補助費等における経常経費充当一般財源は下水道事業への補助の減等により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億円減となったこと等により、前年度比では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今後も各種団体への補助金等について、必要性や効果の検証及び見直しを進め、一層の適正化を図っていく。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123190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0172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123190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146050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36</xdr:row>
      <xdr:rowOff>66040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14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153687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151147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公債費における経常経費充当一般財源は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億円増となったが、経常一般財源歳入額が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億円増となったため、前年度比では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公債費の高目推移に変わりはないことから、今後においても、第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次周南市行財政改革大綱行財政改革プランで定めた市債借入額の上限（令和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億円（償還元金に交付税措置のある借入は除く））に沿って借入額を抑制していく。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80</xdr:row>
      <xdr:rowOff>81280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6372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81280</xdr:rowOff>
    </xdr:from>
    <xdr:to>
      <xdr:col>19</xdr:col>
      <xdr:colOff>187325</xdr:colOff>
      <xdr:row>80</xdr:row>
      <xdr:rowOff>81280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79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81280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72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12700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65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30480</xdr:rowOff>
    </xdr:from>
    <xdr:to>
      <xdr:col>20</xdr:col>
      <xdr:colOff>38100</xdr:colOff>
      <xdr:row>80</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116857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30480</xdr:rowOff>
    </xdr:from>
    <xdr:to>
      <xdr:col>15</xdr:col>
      <xdr:colOff>149225</xdr:colOff>
      <xdr:row>80</xdr:row>
      <xdr:rowOff>132080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116857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人件費（退職手当）や扶助費等の減に加え、経常一般財源歳入額が大幅に増となったことにより公債費を除いた全体では</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今後も働き方改革による人件費の抑制や事業の選択と集中による支出の削減に努めていく。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42418</xdr:rowOff>
    </xdr:from>
    <xdr:to>
      <xdr:col>82</xdr:col>
      <xdr:colOff>107950</xdr:colOff>
      <xdr:row>77</xdr:row>
      <xdr:rowOff>92711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901168"/>
          <a:ext cx="838200" cy="3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129287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77</xdr:row>
      <xdr:rowOff>143002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143002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163068</xdr:rowOff>
    </xdr:from>
    <xdr:to>
      <xdr:col>82</xdr:col>
      <xdr:colOff>158750</xdr:colOff>
      <xdr:row>75</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8145</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90557</xdr:rowOff>
    </xdr:from>
    <xdr:to>
      <xdr:col>29</xdr:col>
      <xdr:colOff>127000</xdr:colOff>
      <xdr:row>15</xdr:row>
      <xdr:rowOff>116980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09932"/>
          <a:ext cx="647700" cy="2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116980</xdr:rowOff>
    </xdr:from>
    <xdr:to>
      <xdr:col>26</xdr:col>
      <xdr:colOff>50800</xdr:colOff>
      <xdr:row>15</xdr:row>
      <xdr:rowOff>151498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36355"/>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139230</xdr:rowOff>
    </xdr:from>
    <xdr:to>
      <xdr:col>22</xdr:col>
      <xdr:colOff>114300</xdr:colOff>
      <xdr:row>15</xdr:row>
      <xdr:rowOff>151498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58605"/>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139230</xdr:rowOff>
    </xdr:from>
    <xdr:to>
      <xdr:col>18</xdr:col>
      <xdr:colOff>177800</xdr:colOff>
      <xdr:row>15</xdr:row>
      <xdr:rowOff>159747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58605"/>
          <a:ext cx="698500" cy="20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39757</xdr:rowOff>
    </xdr:from>
    <xdr:to>
      <xdr:col>29</xdr:col>
      <xdr:colOff>177800</xdr:colOff>
      <xdr:row>15</xdr:row>
      <xdr:rowOff>141357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5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56284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0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66180</xdr:rowOff>
    </xdr:from>
    <xdr:to>
      <xdr:col>26</xdr:col>
      <xdr:colOff>101600</xdr:colOff>
      <xdr:row>15</xdr:row>
      <xdr:rowOff>167780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8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5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100698</xdr:rowOff>
    </xdr:from>
    <xdr:to>
      <xdr:col>22</xdr:col>
      <xdr:colOff>165100</xdr:colOff>
      <xdr:row>16</xdr:row>
      <xdr:rowOff>30848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2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41025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8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88430</xdr:rowOff>
    </xdr:from>
    <xdr:to>
      <xdr:col>19</xdr:col>
      <xdr:colOff>38100</xdr:colOff>
      <xdr:row>16</xdr:row>
      <xdr:rowOff>18580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28757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108947</xdr:rowOff>
    </xdr:from>
    <xdr:to>
      <xdr:col>15</xdr:col>
      <xdr:colOff>101600</xdr:colOff>
      <xdr:row>16</xdr:row>
      <xdr:rowOff>39097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2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49274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9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304257</xdr:rowOff>
    </xdr:from>
    <xdr:to>
      <xdr:col>29</xdr:col>
      <xdr:colOff>127000</xdr:colOff>
      <xdr:row>34</xdr:row>
      <xdr:rowOff>317104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71707"/>
          <a:ext cx="647700" cy="1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317104</xdr:rowOff>
    </xdr:from>
    <xdr:to>
      <xdr:col>26</xdr:col>
      <xdr:colOff>50800</xdr:colOff>
      <xdr:row>34</xdr:row>
      <xdr:rowOff>339552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84554"/>
          <a:ext cx="6985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339552</xdr:rowOff>
    </xdr:from>
    <xdr:to>
      <xdr:col>22</xdr:col>
      <xdr:colOff>114300</xdr:colOff>
      <xdr:row>35</xdr:row>
      <xdr:rowOff>82194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07002"/>
          <a:ext cx="698500" cy="8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82194</xdr:rowOff>
    </xdr:from>
    <xdr:to>
      <xdr:col>18</xdr:col>
      <xdr:colOff>177800</xdr:colOff>
      <xdr:row>35</xdr:row>
      <xdr:rowOff>101397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92544"/>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253457</xdr:rowOff>
    </xdr:from>
    <xdr:to>
      <xdr:col>29</xdr:col>
      <xdr:colOff>177800</xdr:colOff>
      <xdr:row>35</xdr:row>
      <xdr:rowOff>12157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2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98534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6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266304</xdr:rowOff>
    </xdr:from>
    <xdr:to>
      <xdr:col>26</xdr:col>
      <xdr:colOff>101600</xdr:colOff>
      <xdr:row>35</xdr:row>
      <xdr:rowOff>25004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3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35181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0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288752</xdr:rowOff>
    </xdr:from>
    <xdr:to>
      <xdr:col>22</xdr:col>
      <xdr:colOff>165100</xdr:colOff>
      <xdr:row>35</xdr:row>
      <xdr:rowOff>47452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5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57629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31394</xdr:rowOff>
    </xdr:from>
    <xdr:to>
      <xdr:col>19</xdr:col>
      <xdr:colOff>38100</xdr:colOff>
      <xdr:row>35</xdr:row>
      <xdr:rowOff>132994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4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143171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1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50597</xdr:rowOff>
    </xdr:from>
    <xdr:to>
      <xdr:col>15</xdr:col>
      <xdr:colOff>101600</xdr:colOff>
      <xdr:row>35</xdr:row>
      <xdr:rowOff>152197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6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162374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2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139,488
137,939
656.29
77,407,144
73,341,819
3,925,470
38,096,116
82,787,658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164465</xdr:rowOff>
    </xdr:from>
    <xdr:to>
      <xdr:col>24</xdr:col>
      <xdr:colOff>63500</xdr:colOff>
      <xdr:row>33</xdr:row>
      <xdr:rowOff>21209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50865"/>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21209</xdr:rowOff>
    </xdr:from>
    <xdr:to>
      <xdr:col>19</xdr:col>
      <xdr:colOff>177800</xdr:colOff>
      <xdr:row>33</xdr:row>
      <xdr:rowOff>58966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79059"/>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149568</xdr:rowOff>
    </xdr:from>
    <xdr:to>
      <xdr:col>15</xdr:col>
      <xdr:colOff>50800</xdr:colOff>
      <xdr:row>33</xdr:row>
      <xdr:rowOff>58966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635968"/>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149568</xdr:rowOff>
    </xdr:from>
    <xdr:to>
      <xdr:col>10</xdr:col>
      <xdr:colOff>114300</xdr:colOff>
      <xdr:row>34</xdr:row>
      <xdr:rowOff>25781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35968"/>
          <a:ext cx="889000" cy="2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113665</xdr:rowOff>
    </xdr:from>
    <xdr:to>
      <xdr:col>24</xdr:col>
      <xdr:colOff>114300</xdr:colOff>
      <xdr:row>33</xdr:row>
      <xdr:rowOff>43815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136542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141859</xdr:rowOff>
    </xdr:from>
    <xdr:to>
      <xdr:col>20</xdr:col>
      <xdr:colOff>38100</xdr:colOff>
      <xdr:row>33</xdr:row>
      <xdr:rowOff>72009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88536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0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8166</xdr:rowOff>
    </xdr:from>
    <xdr:to>
      <xdr:col>15</xdr:col>
      <xdr:colOff>101600</xdr:colOff>
      <xdr:row>33</xdr:row>
      <xdr:rowOff>109766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126293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98768</xdr:rowOff>
    </xdr:from>
    <xdr:to>
      <xdr:col>10</xdr:col>
      <xdr:colOff>165100</xdr:colOff>
      <xdr:row>33</xdr:row>
      <xdr:rowOff>28918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45445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146431</xdr:rowOff>
    </xdr:from>
    <xdr:to>
      <xdr:col>6</xdr:col>
      <xdr:colOff>38100</xdr:colOff>
      <xdr:row>34</xdr:row>
      <xdr:rowOff>76581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93108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7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136075</xdr:rowOff>
    </xdr:from>
    <xdr:to>
      <xdr:col>24</xdr:col>
      <xdr:colOff>63500</xdr:colOff>
      <xdr:row>54</xdr:row>
      <xdr:rowOff>121804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22925"/>
          <a:ext cx="838200" cy="1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121804</xdr:rowOff>
    </xdr:from>
    <xdr:to>
      <xdr:col>19</xdr:col>
      <xdr:colOff>177800</xdr:colOff>
      <xdr:row>55</xdr:row>
      <xdr:rowOff>72622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80104"/>
          <a:ext cx="889000" cy="1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72622</xdr:rowOff>
    </xdr:from>
    <xdr:to>
      <xdr:col>15</xdr:col>
      <xdr:colOff>50800</xdr:colOff>
      <xdr:row>55</xdr:row>
      <xdr:rowOff>99597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02372"/>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59984</xdr:rowOff>
    </xdr:from>
    <xdr:to>
      <xdr:col>10</xdr:col>
      <xdr:colOff>114300</xdr:colOff>
      <xdr:row>55</xdr:row>
      <xdr:rowOff>99597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489734"/>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85275</xdr:rowOff>
    </xdr:from>
    <xdr:to>
      <xdr:col>24</xdr:col>
      <xdr:colOff>114300</xdr:colOff>
      <xdr:row>54</xdr:row>
      <xdr:rowOff>15425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108152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2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71004</xdr:rowOff>
    </xdr:from>
    <xdr:to>
      <xdr:col>20</xdr:col>
      <xdr:colOff>38100</xdr:colOff>
      <xdr:row>55</xdr:row>
      <xdr:rowOff>1154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17681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21822</xdr:rowOff>
    </xdr:from>
    <xdr:to>
      <xdr:col>15</xdr:col>
      <xdr:colOff>101600</xdr:colOff>
      <xdr:row>55</xdr:row>
      <xdr:rowOff>123422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139949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48797</xdr:rowOff>
    </xdr:from>
    <xdr:to>
      <xdr:col>10</xdr:col>
      <xdr:colOff>165100</xdr:colOff>
      <xdr:row>55</xdr:row>
      <xdr:rowOff>150397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166924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9184</xdr:rowOff>
    </xdr:from>
    <xdr:to>
      <xdr:col>6</xdr:col>
      <xdr:colOff>38100</xdr:colOff>
      <xdr:row>55</xdr:row>
      <xdr:rowOff>110784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127311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1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107152</xdr:rowOff>
    </xdr:from>
    <xdr:to>
      <xdr:col>24</xdr:col>
      <xdr:colOff>63500</xdr:colOff>
      <xdr:row>77</xdr:row>
      <xdr:rowOff>108458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08802"/>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108458</xdr:rowOff>
    </xdr:from>
    <xdr:to>
      <xdr:col>19</xdr:col>
      <xdr:colOff>177800</xdr:colOff>
      <xdr:row>77</xdr:row>
      <xdr:rowOff>125330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10108"/>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125330</xdr:rowOff>
    </xdr:from>
    <xdr:to>
      <xdr:col>15</xdr:col>
      <xdr:colOff>50800</xdr:colOff>
      <xdr:row>77</xdr:row>
      <xdr:rowOff>125440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26980"/>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94416</xdr:rowOff>
    </xdr:from>
    <xdr:to>
      <xdr:col>10</xdr:col>
      <xdr:colOff>114300</xdr:colOff>
      <xdr:row>77</xdr:row>
      <xdr:rowOff>125440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960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56352</xdr:rowOff>
    </xdr:from>
    <xdr:to>
      <xdr:col>24</xdr:col>
      <xdr:colOff>114300</xdr:colOff>
      <xdr:row>77</xdr:row>
      <xdr:rowOff>157952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34779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57658</xdr:rowOff>
    </xdr:from>
    <xdr:to>
      <xdr:col>20</xdr:col>
      <xdr:colOff>38100</xdr:colOff>
      <xdr:row>77</xdr:row>
      <xdr:rowOff>159258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150385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5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74530</xdr:rowOff>
    </xdr:from>
    <xdr:to>
      <xdr:col>15</xdr:col>
      <xdr:colOff>101600</xdr:colOff>
      <xdr:row>78</xdr:row>
      <xdr:rowOff>4680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167257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74640</xdr:rowOff>
    </xdr:from>
    <xdr:to>
      <xdr:col>10</xdr:col>
      <xdr:colOff>165100</xdr:colOff>
      <xdr:row>78</xdr:row>
      <xdr:rowOff>4790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167367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136343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63599</xdr:rowOff>
    </xdr:from>
    <xdr:to>
      <xdr:col>24</xdr:col>
      <xdr:colOff>63500</xdr:colOff>
      <xdr:row>98</xdr:row>
      <xdr:rowOff>68126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51349"/>
          <a:ext cx="838200" cy="51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51976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96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68126</xdr:rowOff>
    </xdr:from>
    <xdr:to>
      <xdr:col>19</xdr:col>
      <xdr:colOff>177800</xdr:colOff>
      <xdr:row>98</xdr:row>
      <xdr:rowOff>125755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70226"/>
          <a:ext cx="889000" cy="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125755</xdr:rowOff>
    </xdr:from>
    <xdr:to>
      <xdr:col>15</xdr:col>
      <xdr:colOff>50800</xdr:colOff>
      <xdr:row>99</xdr:row>
      <xdr:rowOff>23343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27855"/>
          <a:ext cx="8890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88223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17856</xdr:rowOff>
    </xdr:from>
    <xdr:to>
      <xdr:col>10</xdr:col>
      <xdr:colOff>114300</xdr:colOff>
      <xdr:row>99</xdr:row>
      <xdr:rowOff>23343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9140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40538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38389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12799</xdr:rowOff>
    </xdr:from>
    <xdr:to>
      <xdr:col>24</xdr:col>
      <xdr:colOff>114300</xdr:colOff>
      <xdr:row>95</xdr:row>
      <xdr:rowOff>114399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162676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7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17326</xdr:rowOff>
    </xdr:from>
    <xdr:to>
      <xdr:col>20</xdr:col>
      <xdr:colOff>38100</xdr:colOff>
      <xdr:row>98</xdr:row>
      <xdr:rowOff>118926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110053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74955</xdr:rowOff>
    </xdr:from>
    <xdr:to>
      <xdr:col>15</xdr:col>
      <xdr:colOff>101600</xdr:colOff>
      <xdr:row>99</xdr:row>
      <xdr:rowOff>5105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167682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143993</xdr:rowOff>
    </xdr:from>
    <xdr:to>
      <xdr:col>10</xdr:col>
      <xdr:colOff>165100</xdr:colOff>
      <xdr:row>99</xdr:row>
      <xdr:rowOff>74143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65270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138506</xdr:rowOff>
    </xdr:from>
    <xdr:to>
      <xdr:col>6</xdr:col>
      <xdr:colOff>38100</xdr:colOff>
      <xdr:row>99</xdr:row>
      <xdr:rowOff>68656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59783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3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142507</xdr:rowOff>
    </xdr:from>
    <xdr:to>
      <xdr:col>55</xdr:col>
      <xdr:colOff>0</xdr:colOff>
      <xdr:row>37</xdr:row>
      <xdr:rowOff>83528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71807"/>
          <a:ext cx="838200" cy="4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142507</xdr:rowOff>
    </xdr:from>
    <xdr:to>
      <xdr:col>50</xdr:col>
      <xdr:colOff>114300</xdr:colOff>
      <xdr:row>37</xdr:row>
      <xdr:rowOff>115057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971807"/>
          <a:ext cx="889000" cy="48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115057</xdr:rowOff>
    </xdr:from>
    <xdr:to>
      <xdr:col>45</xdr:col>
      <xdr:colOff>177800</xdr:colOff>
      <xdr:row>37</xdr:row>
      <xdr:rowOff>117983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58707"/>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167453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101071</xdr:rowOff>
    </xdr:from>
    <xdr:to>
      <xdr:col>41</xdr:col>
      <xdr:colOff>50800</xdr:colOff>
      <xdr:row>37</xdr:row>
      <xdr:rowOff>117983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44721"/>
          <a:ext cx="889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32728</xdr:rowOff>
    </xdr:from>
    <xdr:to>
      <xdr:col>55</xdr:col>
      <xdr:colOff>50800</xdr:colOff>
      <xdr:row>37</xdr:row>
      <xdr:rowOff>134328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7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11155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91707</xdr:rowOff>
    </xdr:from>
    <xdr:to>
      <xdr:col>50</xdr:col>
      <xdr:colOff>165100</xdr:colOff>
      <xdr:row>35</xdr:row>
      <xdr:rowOff>21857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12984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01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64257</xdr:rowOff>
    </xdr:from>
    <xdr:to>
      <xdr:col>46</xdr:col>
      <xdr:colOff>38100</xdr:colOff>
      <xdr:row>37</xdr:row>
      <xdr:rowOff>165857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10934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18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67183</xdr:rowOff>
    </xdr:from>
    <xdr:to>
      <xdr:col>41</xdr:col>
      <xdr:colOff>101600</xdr:colOff>
      <xdr:row>37</xdr:row>
      <xdr:rowOff>168783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13860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50271</xdr:rowOff>
    </xdr:from>
    <xdr:to>
      <xdr:col>36</xdr:col>
      <xdr:colOff>165100</xdr:colOff>
      <xdr:row>37</xdr:row>
      <xdr:rowOff>151871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168398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30692</xdr:rowOff>
    </xdr:from>
    <xdr:to>
      <xdr:col>55</xdr:col>
      <xdr:colOff>0</xdr:colOff>
      <xdr:row>57</xdr:row>
      <xdr:rowOff>5969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631892"/>
          <a:ext cx="838200" cy="14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30692</xdr:rowOff>
    </xdr:from>
    <xdr:to>
      <xdr:col>50</xdr:col>
      <xdr:colOff>114300</xdr:colOff>
      <xdr:row>56</xdr:row>
      <xdr:rowOff>74669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31892"/>
          <a:ext cx="889000" cy="4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4694</xdr:rowOff>
    </xdr:from>
    <xdr:to>
      <xdr:col>45</xdr:col>
      <xdr:colOff>177800</xdr:colOff>
      <xdr:row>56</xdr:row>
      <xdr:rowOff>74669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605894"/>
          <a:ext cx="889000" cy="6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127841</xdr:rowOff>
    </xdr:from>
    <xdr:to>
      <xdr:col>41</xdr:col>
      <xdr:colOff>50800</xdr:colOff>
      <xdr:row>56</xdr:row>
      <xdr:rowOff>4694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386141"/>
          <a:ext cx="889000" cy="2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126619</xdr:rowOff>
    </xdr:from>
    <xdr:to>
      <xdr:col>55</xdr:col>
      <xdr:colOff>50800</xdr:colOff>
      <xdr:row>57</xdr:row>
      <xdr:rowOff>56769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41546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151342</xdr:rowOff>
    </xdr:from>
    <xdr:to>
      <xdr:col>50</xdr:col>
      <xdr:colOff>165100</xdr:colOff>
      <xdr:row>56</xdr:row>
      <xdr:rowOff>81492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98019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3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23869</xdr:rowOff>
    </xdr:from>
    <xdr:to>
      <xdr:col>46</xdr:col>
      <xdr:colOff>38100</xdr:colOff>
      <xdr:row>56</xdr:row>
      <xdr:rowOff>125469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116596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125344</xdr:rowOff>
    </xdr:from>
    <xdr:to>
      <xdr:col>41</xdr:col>
      <xdr:colOff>101600</xdr:colOff>
      <xdr:row>56</xdr:row>
      <xdr:rowOff>55494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5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72021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77041</xdr:rowOff>
    </xdr:from>
    <xdr:to>
      <xdr:col>36</xdr:col>
      <xdr:colOff>165100</xdr:colOff>
      <xdr:row>55</xdr:row>
      <xdr:rowOff>7191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3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23718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11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35398</xdr:rowOff>
    </xdr:from>
    <xdr:to>
      <xdr:col>55</xdr:col>
      <xdr:colOff>0</xdr:colOff>
      <xdr:row>79</xdr:row>
      <xdr:rowOff>35785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79948"/>
          <a:ext cx="8382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22031</xdr:rowOff>
    </xdr:from>
    <xdr:to>
      <xdr:col>50</xdr:col>
      <xdr:colOff>114300</xdr:colOff>
      <xdr:row>79</xdr:row>
      <xdr:rowOff>35785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66581"/>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151358</xdr:rowOff>
    </xdr:from>
    <xdr:to>
      <xdr:col>45</xdr:col>
      <xdr:colOff>177800</xdr:colOff>
      <xdr:row>79</xdr:row>
      <xdr:rowOff>22031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24458"/>
          <a:ext cx="889000" cy="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136880</xdr:rowOff>
    </xdr:from>
    <xdr:to>
      <xdr:col>41</xdr:col>
      <xdr:colOff>50800</xdr:colOff>
      <xdr:row>78</xdr:row>
      <xdr:rowOff>151358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099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156048</xdr:rowOff>
    </xdr:from>
    <xdr:to>
      <xdr:col>55</xdr:col>
      <xdr:colOff>50800</xdr:colOff>
      <xdr:row>79</xdr:row>
      <xdr:rowOff>86198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70975</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156435</xdr:rowOff>
    </xdr:from>
    <xdr:to>
      <xdr:col>50</xdr:col>
      <xdr:colOff>165100</xdr:colOff>
      <xdr:row>79</xdr:row>
      <xdr:rowOff>86585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77712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2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142681</xdr:rowOff>
    </xdr:from>
    <xdr:to>
      <xdr:col>46</xdr:col>
      <xdr:colOff>38100</xdr:colOff>
      <xdr:row>79</xdr:row>
      <xdr:rowOff>72831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63958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100558</xdr:rowOff>
    </xdr:from>
    <xdr:to>
      <xdr:col>41</xdr:col>
      <xdr:colOff>101600</xdr:colOff>
      <xdr:row>79</xdr:row>
      <xdr:rowOff>30708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21835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86080</xdr:rowOff>
    </xdr:from>
    <xdr:to>
      <xdr:col>36</xdr:col>
      <xdr:colOff>165100</xdr:colOff>
      <xdr:row>79</xdr:row>
      <xdr:rowOff>16230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32757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2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7322</xdr:rowOff>
    </xdr:from>
    <xdr:to>
      <xdr:col>54</xdr:col>
      <xdr:colOff>189865</xdr:colOff>
      <xdr:row>98</xdr:row>
      <xdr:rowOff>94399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80722"/>
          <a:ext cx="1270" cy="1115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98226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94399</xdr:rowOff>
    </xdr:from>
    <xdr:to>
      <xdr:col>55</xdr:col>
      <xdr:colOff>88900</xdr:colOff>
      <xdr:row>98</xdr:row>
      <xdr:rowOff>94399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9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125449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7322</xdr:rowOff>
    </xdr:from>
    <xdr:to>
      <xdr:col>55</xdr:col>
      <xdr:colOff>88900</xdr:colOff>
      <xdr:row>92</xdr:row>
      <xdr:rowOff>7322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8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168351</xdr:rowOff>
    </xdr:from>
    <xdr:to>
      <xdr:col>55</xdr:col>
      <xdr:colOff>0</xdr:colOff>
      <xdr:row>96</xdr:row>
      <xdr:rowOff>83255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113201"/>
          <a:ext cx="838200" cy="4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20375</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0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168948</xdr:rowOff>
    </xdr:from>
    <xdr:to>
      <xdr:col>55</xdr:col>
      <xdr:colOff>50800</xdr:colOff>
      <xdr:row>96</xdr:row>
      <xdr:rowOff>99098</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168351</xdr:rowOff>
    </xdr:from>
    <xdr:to>
      <xdr:col>50</xdr:col>
      <xdr:colOff>114300</xdr:colOff>
      <xdr:row>94</xdr:row>
      <xdr:rowOff>74854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113201"/>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77451</xdr:rowOff>
    </xdr:from>
    <xdr:to>
      <xdr:col>50</xdr:col>
      <xdr:colOff>165100</xdr:colOff>
      <xdr:row>96</xdr:row>
      <xdr:rowOff>7601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157341</xdr:rowOff>
    </xdr:from>
    <xdr:to>
      <xdr:col>45</xdr:col>
      <xdr:colOff>177800</xdr:colOff>
      <xdr:row>94</xdr:row>
      <xdr:rowOff>74854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102191"/>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156851</xdr:rowOff>
    </xdr:from>
    <xdr:to>
      <xdr:col>46</xdr:col>
      <xdr:colOff>38100</xdr:colOff>
      <xdr:row>96</xdr:row>
      <xdr:rowOff>87001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78128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10313</xdr:rowOff>
    </xdr:from>
    <xdr:to>
      <xdr:col>41</xdr:col>
      <xdr:colOff>50800</xdr:colOff>
      <xdr:row>93</xdr:row>
      <xdr:rowOff>157341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5440813"/>
          <a:ext cx="889000" cy="6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76079</xdr:rowOff>
    </xdr:from>
    <xdr:to>
      <xdr:col>41</xdr:col>
      <xdr:colOff>101600</xdr:colOff>
      <xdr:row>97</xdr:row>
      <xdr:rowOff>6229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168806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59810</xdr:rowOff>
    </xdr:from>
    <xdr:to>
      <xdr:col>36</xdr:col>
      <xdr:colOff>165100</xdr:colOff>
      <xdr:row>95</xdr:row>
      <xdr:rowOff>161410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152537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32455</xdr:rowOff>
    </xdr:from>
    <xdr:to>
      <xdr:col>55</xdr:col>
      <xdr:colOff>50800</xdr:colOff>
      <xdr:row>96</xdr:row>
      <xdr:rowOff>134055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10882</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117551</xdr:rowOff>
    </xdr:from>
    <xdr:to>
      <xdr:col>50</xdr:col>
      <xdr:colOff>165100</xdr:colOff>
      <xdr:row>94</xdr:row>
      <xdr:rowOff>47701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0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64228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83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24054</xdr:rowOff>
    </xdr:from>
    <xdr:to>
      <xdr:col>46</xdr:col>
      <xdr:colOff>38100</xdr:colOff>
      <xdr:row>94</xdr:row>
      <xdr:rowOff>125654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1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142181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9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106541</xdr:rowOff>
    </xdr:from>
    <xdr:to>
      <xdr:col>41</xdr:col>
      <xdr:colOff>101600</xdr:colOff>
      <xdr:row>94</xdr:row>
      <xdr:rowOff>36691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0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53218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582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130963</xdr:rowOff>
    </xdr:from>
    <xdr:to>
      <xdr:col>36</xdr:col>
      <xdr:colOff>165100</xdr:colOff>
      <xdr:row>90</xdr:row>
      <xdr:rowOff>61113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53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77640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51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117754</xdr:rowOff>
    </xdr:from>
    <xdr:to>
      <xdr:col>85</xdr:col>
      <xdr:colOff>127000</xdr:colOff>
      <xdr:row>38</xdr:row>
      <xdr:rowOff>144500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32854"/>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116285</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31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117602</xdr:rowOff>
    </xdr:from>
    <xdr:to>
      <xdr:col>81</xdr:col>
      <xdr:colOff>50800</xdr:colOff>
      <xdr:row>38</xdr:row>
      <xdr:rowOff>117754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461252"/>
          <a:ext cx="889000" cy="1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19131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95352</xdr:rowOff>
    </xdr:from>
    <xdr:to>
      <xdr:col>76</xdr:col>
      <xdr:colOff>114300</xdr:colOff>
      <xdr:row>37</xdr:row>
      <xdr:rowOff>117602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439002"/>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4805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5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95352</xdr:rowOff>
    </xdr:from>
    <xdr:to>
      <xdr:col>71</xdr:col>
      <xdr:colOff>177800</xdr:colOff>
      <xdr:row>39</xdr:row>
      <xdr:rowOff>13703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439002"/>
          <a:ext cx="889000" cy="26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36999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67327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93700</xdr:rowOff>
    </xdr:from>
    <xdr:to>
      <xdr:col>85</xdr:col>
      <xdr:colOff>177800</xdr:colOff>
      <xdr:row>39</xdr:row>
      <xdr:rowOff>23850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53077</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66954</xdr:rowOff>
    </xdr:from>
    <xdr:to>
      <xdr:col>81</xdr:col>
      <xdr:colOff>101600</xdr:colOff>
      <xdr:row>38</xdr:row>
      <xdr:rowOff>168554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13631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66802</xdr:rowOff>
    </xdr:from>
    <xdr:to>
      <xdr:col>76</xdr:col>
      <xdr:colOff>165100</xdr:colOff>
      <xdr:row>37</xdr:row>
      <xdr:rowOff>168402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13479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18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44552</xdr:rowOff>
    </xdr:from>
    <xdr:to>
      <xdr:col>72</xdr:col>
      <xdr:colOff>38100</xdr:colOff>
      <xdr:row>37</xdr:row>
      <xdr:rowOff>146152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162679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1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134353</xdr:rowOff>
    </xdr:from>
    <xdr:to>
      <xdr:col>67</xdr:col>
      <xdr:colOff>101600</xdr:colOff>
      <xdr:row>39</xdr:row>
      <xdr:rowOff>64503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81030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424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137175</xdr:rowOff>
    </xdr:from>
    <xdr:to>
      <xdr:col>85</xdr:col>
      <xdr:colOff>127000</xdr:colOff>
      <xdr:row>75</xdr:row>
      <xdr:rowOff>146003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995925"/>
          <a:ext cx="8382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143913</xdr:rowOff>
    </xdr:from>
    <xdr:to>
      <xdr:col>81</xdr:col>
      <xdr:colOff>50800</xdr:colOff>
      <xdr:row>75</xdr:row>
      <xdr:rowOff>146003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002663"/>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143913</xdr:rowOff>
    </xdr:from>
    <xdr:to>
      <xdr:col>76</xdr:col>
      <xdr:colOff>114300</xdr:colOff>
      <xdr:row>75</xdr:row>
      <xdr:rowOff>169973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00266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149138</xdr:rowOff>
    </xdr:from>
    <xdr:to>
      <xdr:col>71</xdr:col>
      <xdr:colOff>177800</xdr:colOff>
      <xdr:row>75</xdr:row>
      <xdr:rowOff>169973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007888"/>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86375</xdr:rowOff>
    </xdr:from>
    <xdr:to>
      <xdr:col>85</xdr:col>
      <xdr:colOff>177800</xdr:colOff>
      <xdr:row>76</xdr:row>
      <xdr:rowOff>16525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9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109252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7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95203</xdr:rowOff>
    </xdr:from>
    <xdr:to>
      <xdr:col>81</xdr:col>
      <xdr:colOff>101600</xdr:colOff>
      <xdr:row>76</xdr:row>
      <xdr:rowOff>25353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95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41880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72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93113</xdr:rowOff>
    </xdr:from>
    <xdr:to>
      <xdr:col>76</xdr:col>
      <xdr:colOff>165100</xdr:colOff>
      <xdr:row>76</xdr:row>
      <xdr:rowOff>23264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951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39790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7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119173</xdr:rowOff>
    </xdr:from>
    <xdr:to>
      <xdr:col>72</xdr:col>
      <xdr:colOff>38100</xdr:colOff>
      <xdr:row>76</xdr:row>
      <xdr:rowOff>49324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9779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65850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75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98338</xdr:rowOff>
    </xdr:from>
    <xdr:to>
      <xdr:col>67</xdr:col>
      <xdr:colOff>101600</xdr:colOff>
      <xdr:row>76</xdr:row>
      <xdr:rowOff>28488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95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45015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3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162979</xdr:rowOff>
    </xdr:from>
    <xdr:to>
      <xdr:col>85</xdr:col>
      <xdr:colOff>127000</xdr:colOff>
      <xdr:row>96</xdr:row>
      <xdr:rowOff>85217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5593479"/>
          <a:ext cx="838200" cy="95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85217</xdr:rowOff>
    </xdr:from>
    <xdr:to>
      <xdr:col>81</xdr:col>
      <xdr:colOff>50800</xdr:colOff>
      <xdr:row>97</xdr:row>
      <xdr:rowOff>71596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544417"/>
          <a:ext cx="889000" cy="15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9625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41154</xdr:rowOff>
    </xdr:from>
    <xdr:to>
      <xdr:col>76</xdr:col>
      <xdr:colOff>114300</xdr:colOff>
      <xdr:row>97</xdr:row>
      <xdr:rowOff>71596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671804"/>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41154</xdr:rowOff>
    </xdr:from>
    <xdr:to>
      <xdr:col>71</xdr:col>
      <xdr:colOff>177800</xdr:colOff>
      <xdr:row>97</xdr:row>
      <xdr:rowOff>104648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671804"/>
          <a:ext cx="889000" cy="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33551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112179</xdr:rowOff>
    </xdr:from>
    <xdr:to>
      <xdr:col>85</xdr:col>
      <xdr:colOff>177800</xdr:colOff>
      <xdr:row>91</xdr:row>
      <xdr:rowOff>42329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55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65206</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54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34417</xdr:rowOff>
    </xdr:from>
    <xdr:to>
      <xdr:col>81</xdr:col>
      <xdr:colOff>101600</xdr:colOff>
      <xdr:row>96</xdr:row>
      <xdr:rowOff>136017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4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152544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26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20796</xdr:rowOff>
    </xdr:from>
    <xdr:to>
      <xdr:col>76</xdr:col>
      <xdr:colOff>165100</xdr:colOff>
      <xdr:row>97</xdr:row>
      <xdr:rowOff>122396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113523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74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161804</xdr:rowOff>
    </xdr:from>
    <xdr:to>
      <xdr:col>72</xdr:col>
      <xdr:colOff>38100</xdr:colOff>
      <xdr:row>97</xdr:row>
      <xdr:rowOff>91954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108481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3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53848</xdr:rowOff>
    </xdr:from>
    <xdr:to>
      <xdr:col>67</xdr:col>
      <xdr:colOff>101600</xdr:colOff>
      <xdr:row>97</xdr:row>
      <xdr:rowOff>155448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57531</xdr:rowOff>
    </xdr:from>
    <xdr:to>
      <xdr:col>116</xdr:col>
      <xdr:colOff>63500</xdr:colOff>
      <xdr:row>35</xdr:row>
      <xdr:rowOff>92075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058281"/>
          <a:ext cx="838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57531</xdr:rowOff>
    </xdr:from>
    <xdr:to>
      <xdr:col>111</xdr:col>
      <xdr:colOff>177800</xdr:colOff>
      <xdr:row>35</xdr:row>
      <xdr:rowOff>99060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05828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64008</xdr:rowOff>
    </xdr:from>
    <xdr:to>
      <xdr:col>107</xdr:col>
      <xdr:colOff>50800</xdr:colOff>
      <xdr:row>35</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064758"/>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7620</xdr:rowOff>
    </xdr:from>
    <xdr:to>
      <xdr:col>102</xdr:col>
      <xdr:colOff>114300</xdr:colOff>
      <xdr:row>35</xdr:row>
      <xdr:rowOff>64008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008370"/>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162704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41275</xdr:rowOff>
    </xdr:from>
    <xdr:to>
      <xdr:col>116</xdr:col>
      <xdr:colOff>114300</xdr:colOff>
      <xdr:row>35</xdr:row>
      <xdr:rowOff>142875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64152</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6731</xdr:rowOff>
    </xdr:from>
    <xdr:to>
      <xdr:col>112</xdr:col>
      <xdr:colOff>38100</xdr:colOff>
      <xdr:row>35</xdr:row>
      <xdr:rowOff>108331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0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124858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7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48260</xdr:rowOff>
    </xdr:from>
    <xdr:to>
      <xdr:col>107</xdr:col>
      <xdr:colOff>101600</xdr:colOff>
      <xdr:row>35</xdr:row>
      <xdr:rowOff>149860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166387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13208</xdr:rowOff>
    </xdr:from>
    <xdr:to>
      <xdr:col>102</xdr:col>
      <xdr:colOff>165100</xdr:colOff>
      <xdr:row>35</xdr:row>
      <xdr:rowOff>114808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0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131335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7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128270</xdr:rowOff>
    </xdr:from>
    <xdr:to>
      <xdr:col>98</xdr:col>
      <xdr:colOff>38100</xdr:colOff>
      <xdr:row>35</xdr:row>
      <xdr:rowOff>58420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74947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7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43173</xdr:rowOff>
    </xdr:from>
    <xdr:to>
      <xdr:col>116</xdr:col>
      <xdr:colOff>63500</xdr:colOff>
      <xdr:row>56</xdr:row>
      <xdr:rowOff>79693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644373"/>
          <a:ext cx="838200" cy="3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43173</xdr:rowOff>
    </xdr:from>
    <xdr:to>
      <xdr:col>111</xdr:col>
      <xdr:colOff>177800</xdr:colOff>
      <xdr:row>56</xdr:row>
      <xdr:rowOff>140557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644373"/>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95923</xdr:rowOff>
    </xdr:from>
    <xdr:to>
      <xdr:col>107</xdr:col>
      <xdr:colOff>50800</xdr:colOff>
      <xdr:row>56</xdr:row>
      <xdr:rowOff>140557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697123"/>
          <a:ext cx="8890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40773</xdr:rowOff>
    </xdr:from>
    <xdr:to>
      <xdr:col>102</xdr:col>
      <xdr:colOff>114300</xdr:colOff>
      <xdr:row>56</xdr:row>
      <xdr:rowOff>95923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641973"/>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28893</xdr:rowOff>
    </xdr:from>
    <xdr:to>
      <xdr:col>116</xdr:col>
      <xdr:colOff>114300</xdr:colOff>
      <xdr:row>56</xdr:row>
      <xdr:rowOff>130493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6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51770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48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163823</xdr:rowOff>
    </xdr:from>
    <xdr:to>
      <xdr:col>112</xdr:col>
      <xdr:colOff>38100</xdr:colOff>
      <xdr:row>56</xdr:row>
      <xdr:rowOff>93973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5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110500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36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89757</xdr:rowOff>
    </xdr:from>
    <xdr:to>
      <xdr:col>107</xdr:col>
      <xdr:colOff>101600</xdr:colOff>
      <xdr:row>57</xdr:row>
      <xdr:rowOff>19907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11034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45123</xdr:rowOff>
    </xdr:from>
    <xdr:to>
      <xdr:col>102</xdr:col>
      <xdr:colOff>165100</xdr:colOff>
      <xdr:row>56</xdr:row>
      <xdr:rowOff>146723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6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137850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3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161423</xdr:rowOff>
    </xdr:from>
    <xdr:to>
      <xdr:col>98</xdr:col>
      <xdr:colOff>38100</xdr:colOff>
      <xdr:row>56</xdr:row>
      <xdr:rowOff>91573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82700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110073</xdr:rowOff>
    </xdr:from>
    <xdr:to>
      <xdr:col>116</xdr:col>
      <xdr:colOff>63500</xdr:colOff>
      <xdr:row>73</xdr:row>
      <xdr:rowOff>138192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625923"/>
          <a:ext cx="8382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110073</xdr:rowOff>
    </xdr:from>
    <xdr:to>
      <xdr:col>111</xdr:col>
      <xdr:colOff>177800</xdr:colOff>
      <xdr:row>73</xdr:row>
      <xdr:rowOff>156388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625923"/>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156388</xdr:rowOff>
    </xdr:from>
    <xdr:to>
      <xdr:col>107</xdr:col>
      <xdr:colOff>50800</xdr:colOff>
      <xdr:row>74</xdr:row>
      <xdr:rowOff>116749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672238"/>
          <a:ext cx="889000" cy="13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15982</xdr:rowOff>
    </xdr:from>
    <xdr:to>
      <xdr:col>102</xdr:col>
      <xdr:colOff>114300</xdr:colOff>
      <xdr:row>74</xdr:row>
      <xdr:rowOff>116749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703282"/>
          <a:ext cx="889000" cy="10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47510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87392</xdr:rowOff>
    </xdr:from>
    <xdr:to>
      <xdr:col>116</xdr:col>
      <xdr:colOff>114300</xdr:colOff>
      <xdr:row>74</xdr:row>
      <xdr:rowOff>17542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6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110269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45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59273</xdr:rowOff>
    </xdr:from>
    <xdr:to>
      <xdr:col>112</xdr:col>
      <xdr:colOff>38100</xdr:colOff>
      <xdr:row>73</xdr:row>
      <xdr:rowOff>160873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5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5950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35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105588</xdr:rowOff>
    </xdr:from>
    <xdr:to>
      <xdr:col>107</xdr:col>
      <xdr:colOff>101600</xdr:colOff>
      <xdr:row>74</xdr:row>
      <xdr:rowOff>35738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6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26865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65949</xdr:rowOff>
    </xdr:from>
    <xdr:to>
      <xdr:col>102</xdr:col>
      <xdr:colOff>165100</xdr:colOff>
      <xdr:row>74</xdr:row>
      <xdr:rowOff>167549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7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158676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136632</xdr:rowOff>
    </xdr:from>
    <xdr:to>
      <xdr:col>98</xdr:col>
      <xdr:colOff>38100</xdr:colOff>
      <xdr:row>74</xdr:row>
      <xdr:rowOff>66782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6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57909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人件費は、消防業務について、広い市域の多くを一部事務組合によらず直接運営していることにより、類似団体平均を大きく上回っている。直近（平成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年度・令和元年度）は退職者数が多かったことにより、退職手当の支給に伴い増加していたが、令和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例年並みの人数となっている。しかし、退職者補充のための新規採用者数の増や会計年度任用職員の導入に伴い、全体的に人件費はやや増加傾向にある。今後においても、人件費の抑制のため、職員配置適正化の取組みにより、計画的な職員採用及び配置に努めるとともに、働き方改革を推進することで総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物件費は、新型コロナウイルス感染症拡大への対応に伴う費用の増により、前年度に引き続き増加している。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扶助費は、新型コロナウイルス感染症拡大への対応のための住民税非課税世帯等臨時特別給付金や子育て世帯臨時特別給付金などにより大幅に増加している。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年度に単年度で特別定額給付金の支給があったことから、大幅に減少している。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長穂及び遠石市民センターや、西消防署の整備完了によって大幅に減少している。今後も再配置計画に基づき施設の統合、廃止を含めた検討を進めつつ、施設の更新整備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積立金は、周南公立大学整備等基金や公共施設マネジメント基金の造成などにより大幅に増加している。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139,488
137,939
656.29
77,407,144
73,341,819
3,925,470
38,096,116
82,787,658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44994</xdr:rowOff>
    </xdr:from>
    <xdr:to>
      <xdr:col>24</xdr:col>
      <xdr:colOff>63500</xdr:colOff>
      <xdr:row>34</xdr:row>
      <xdr:rowOff>169092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74294"/>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165281</xdr:rowOff>
    </xdr:from>
    <xdr:to>
      <xdr:col>19</xdr:col>
      <xdr:colOff>177800</xdr:colOff>
      <xdr:row>34</xdr:row>
      <xdr:rowOff>169092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23131"/>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165281</xdr:rowOff>
    </xdr:from>
    <xdr:to>
      <xdr:col>15</xdr:col>
      <xdr:colOff>50800</xdr:colOff>
      <xdr:row>34</xdr:row>
      <xdr:rowOff>9072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2313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9072</xdr:rowOff>
    </xdr:from>
    <xdr:to>
      <xdr:col>10</xdr:col>
      <xdr:colOff>114300</xdr:colOff>
      <xdr:row>34</xdr:row>
      <xdr:rowOff>64589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3837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165644</xdr:rowOff>
    </xdr:from>
    <xdr:to>
      <xdr:col>24</xdr:col>
      <xdr:colOff>114300</xdr:colOff>
      <xdr:row>34</xdr:row>
      <xdr:rowOff>95794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17071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118292</xdr:rowOff>
    </xdr:from>
    <xdr:to>
      <xdr:col>20</xdr:col>
      <xdr:colOff>38100</xdr:colOff>
      <xdr:row>35</xdr:row>
      <xdr:rowOff>48442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114481</xdr:rowOff>
    </xdr:from>
    <xdr:to>
      <xdr:col>15</xdr:col>
      <xdr:colOff>101600</xdr:colOff>
      <xdr:row>34</xdr:row>
      <xdr:rowOff>44631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61158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4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129722</xdr:rowOff>
    </xdr:from>
    <xdr:to>
      <xdr:col>10</xdr:col>
      <xdr:colOff>165100</xdr:colOff>
      <xdr:row>34</xdr:row>
      <xdr:rowOff>59872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76399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13789</xdr:rowOff>
    </xdr:from>
    <xdr:to>
      <xdr:col>6</xdr:col>
      <xdr:colOff>38100</xdr:colOff>
      <xdr:row>34</xdr:row>
      <xdr:rowOff>115389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131916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26097</xdr:rowOff>
    </xdr:from>
    <xdr:to>
      <xdr:col>24</xdr:col>
      <xdr:colOff>62865</xdr:colOff>
      <xdr:row>59</xdr:row>
      <xdr:rowOff>46834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284397"/>
          <a:ext cx="1270" cy="87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50661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46834</xdr:rowOff>
    </xdr:from>
    <xdr:to>
      <xdr:col>24</xdr:col>
      <xdr:colOff>152400</xdr:colOff>
      <xdr:row>59</xdr:row>
      <xdr:rowOff>46834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6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144224</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0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26097</xdr:rowOff>
    </xdr:from>
    <xdr:to>
      <xdr:col>24</xdr:col>
      <xdr:colOff>152400</xdr:colOff>
      <xdr:row>54</xdr:row>
      <xdr:rowOff>26097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2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86142</xdr:rowOff>
    </xdr:from>
    <xdr:to>
      <xdr:col>24</xdr:col>
      <xdr:colOff>63500</xdr:colOff>
      <xdr:row>54</xdr:row>
      <xdr:rowOff>26097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658642"/>
          <a:ext cx="838200" cy="6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19223</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9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40796</xdr:rowOff>
    </xdr:from>
    <xdr:to>
      <xdr:col>24</xdr:col>
      <xdr:colOff>114300</xdr:colOff>
      <xdr:row>57</xdr:row>
      <xdr:rowOff>142396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86142</xdr:rowOff>
    </xdr:from>
    <xdr:to>
      <xdr:col>19</xdr:col>
      <xdr:colOff>177800</xdr:colOff>
      <xdr:row>57</xdr:row>
      <xdr:rowOff>68562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658642"/>
          <a:ext cx="889000" cy="11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74737</xdr:rowOff>
    </xdr:from>
    <xdr:to>
      <xdr:col>20</xdr:col>
      <xdr:colOff>38100</xdr:colOff>
      <xdr:row>52</xdr:row>
      <xdr:rowOff>4887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81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167464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9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72056</xdr:rowOff>
    </xdr:from>
    <xdr:to>
      <xdr:col>15</xdr:col>
      <xdr:colOff>50800</xdr:colOff>
      <xdr:row>57</xdr:row>
      <xdr:rowOff>68562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673256"/>
          <a:ext cx="889000" cy="16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73540</xdr:rowOff>
    </xdr:from>
    <xdr:to>
      <xdr:col>15</xdr:col>
      <xdr:colOff>101600</xdr:colOff>
      <xdr:row>58</xdr:row>
      <xdr:rowOff>3690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166267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52494</xdr:rowOff>
    </xdr:from>
    <xdr:to>
      <xdr:col>10</xdr:col>
      <xdr:colOff>114300</xdr:colOff>
      <xdr:row>56</xdr:row>
      <xdr:rowOff>72056</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482244"/>
          <a:ext cx="889000" cy="19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76457</xdr:rowOff>
    </xdr:from>
    <xdr:to>
      <xdr:col>10</xdr:col>
      <xdr:colOff>165100</xdr:colOff>
      <xdr:row>59</xdr:row>
      <xdr:rowOff>6607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169184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101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41351</xdr:rowOff>
    </xdr:from>
    <xdr:to>
      <xdr:col>6</xdr:col>
      <xdr:colOff>38100</xdr:colOff>
      <xdr:row>58</xdr:row>
      <xdr:rowOff>142951</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134078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100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146747</xdr:rowOff>
    </xdr:from>
    <xdr:to>
      <xdr:col>24</xdr:col>
      <xdr:colOff>114300</xdr:colOff>
      <xdr:row>54</xdr:row>
      <xdr:rowOff>76897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2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99774</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18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35342</xdr:rowOff>
    </xdr:from>
    <xdr:to>
      <xdr:col>20</xdr:col>
      <xdr:colOff>38100</xdr:colOff>
      <xdr:row>50</xdr:row>
      <xdr:rowOff>136942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6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153469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3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17762</xdr:rowOff>
    </xdr:from>
    <xdr:to>
      <xdr:col>15</xdr:col>
      <xdr:colOff>101600</xdr:colOff>
      <xdr:row>57</xdr:row>
      <xdr:rowOff>119362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135889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5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21256</xdr:rowOff>
    </xdr:from>
    <xdr:to>
      <xdr:col>10</xdr:col>
      <xdr:colOff>165100</xdr:colOff>
      <xdr:row>56</xdr:row>
      <xdr:rowOff>122856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6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139383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39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1694</xdr:rowOff>
    </xdr:from>
    <xdr:to>
      <xdr:col>6</xdr:col>
      <xdr:colOff>38100</xdr:colOff>
      <xdr:row>55</xdr:row>
      <xdr:rowOff>103294</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4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119821</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2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48279</xdr:rowOff>
    </xdr:from>
    <xdr:to>
      <xdr:col>24</xdr:col>
      <xdr:colOff>63500</xdr:colOff>
      <xdr:row>76</xdr:row>
      <xdr:rowOff>119317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735579"/>
          <a:ext cx="838200" cy="41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95051</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439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119317</xdr:rowOff>
    </xdr:from>
    <xdr:to>
      <xdr:col>19</xdr:col>
      <xdr:colOff>177800</xdr:colOff>
      <xdr:row>77</xdr:row>
      <xdr:rowOff>38658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49517"/>
          <a:ext cx="889000" cy="9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137951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38658</xdr:rowOff>
    </xdr:from>
    <xdr:to>
      <xdr:col>15</xdr:col>
      <xdr:colOff>50800</xdr:colOff>
      <xdr:row>77</xdr:row>
      <xdr:rowOff>126479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40308"/>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62437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67081</xdr:rowOff>
    </xdr:from>
    <xdr:to>
      <xdr:col>10</xdr:col>
      <xdr:colOff>114300</xdr:colOff>
      <xdr:row>77</xdr:row>
      <xdr:rowOff>126479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268731"/>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168929</xdr:rowOff>
    </xdr:from>
    <xdr:to>
      <xdr:col>24</xdr:col>
      <xdr:colOff>114300</xdr:colOff>
      <xdr:row>74</xdr:row>
      <xdr:rowOff>99079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6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147356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6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68517</xdr:rowOff>
    </xdr:from>
    <xdr:to>
      <xdr:col>20</xdr:col>
      <xdr:colOff>38100</xdr:colOff>
      <xdr:row>76</xdr:row>
      <xdr:rowOff>170117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161244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19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159308</xdr:rowOff>
    </xdr:from>
    <xdr:to>
      <xdr:col>15</xdr:col>
      <xdr:colOff>101600</xdr:colOff>
      <xdr:row>77</xdr:row>
      <xdr:rowOff>89458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80585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8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75679</xdr:rowOff>
    </xdr:from>
    <xdr:to>
      <xdr:col>10</xdr:col>
      <xdr:colOff>165100</xdr:colOff>
      <xdr:row>78</xdr:row>
      <xdr:rowOff>5829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22356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05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16281</xdr:rowOff>
    </xdr:from>
    <xdr:to>
      <xdr:col>6</xdr:col>
      <xdr:colOff>38100</xdr:colOff>
      <xdr:row>77</xdr:row>
      <xdr:rowOff>117881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134408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9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27629</xdr:rowOff>
    </xdr:from>
    <xdr:to>
      <xdr:col>24</xdr:col>
      <xdr:colOff>63500</xdr:colOff>
      <xdr:row>96</xdr:row>
      <xdr:rowOff>169227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86829"/>
          <a:ext cx="838200" cy="14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169227</xdr:rowOff>
    </xdr:from>
    <xdr:to>
      <xdr:col>19</xdr:col>
      <xdr:colOff>177800</xdr:colOff>
      <xdr:row>97</xdr:row>
      <xdr:rowOff>53956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28427"/>
          <a:ext cx="889000" cy="5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44889</xdr:rowOff>
    </xdr:from>
    <xdr:to>
      <xdr:col>15</xdr:col>
      <xdr:colOff>50800</xdr:colOff>
      <xdr:row>97</xdr:row>
      <xdr:rowOff>53956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7553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44889</xdr:rowOff>
    </xdr:from>
    <xdr:to>
      <xdr:col>10</xdr:col>
      <xdr:colOff>114300</xdr:colOff>
      <xdr:row>97</xdr:row>
      <xdr:rowOff>61176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75539"/>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148279</xdr:rowOff>
    </xdr:from>
    <xdr:to>
      <xdr:col>24</xdr:col>
      <xdr:colOff>114300</xdr:colOff>
      <xdr:row>96</xdr:row>
      <xdr:rowOff>78429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171156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8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118427</xdr:rowOff>
    </xdr:from>
    <xdr:to>
      <xdr:col>20</xdr:col>
      <xdr:colOff>38100</xdr:colOff>
      <xdr:row>97</xdr:row>
      <xdr:rowOff>48577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7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65104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5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3156</xdr:rowOff>
    </xdr:from>
    <xdr:to>
      <xdr:col>15</xdr:col>
      <xdr:colOff>101600</xdr:colOff>
      <xdr:row>97</xdr:row>
      <xdr:rowOff>104756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121283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4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165539</xdr:rowOff>
    </xdr:from>
    <xdr:to>
      <xdr:col>10</xdr:col>
      <xdr:colOff>165100</xdr:colOff>
      <xdr:row>97</xdr:row>
      <xdr:rowOff>95689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112216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10376</xdr:rowOff>
    </xdr:from>
    <xdr:to>
      <xdr:col>6</xdr:col>
      <xdr:colOff>38100</xdr:colOff>
      <xdr:row>97</xdr:row>
      <xdr:rowOff>111976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103103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95626</xdr:rowOff>
    </xdr:from>
    <xdr:to>
      <xdr:col>55</xdr:col>
      <xdr:colOff>0</xdr:colOff>
      <xdr:row>38</xdr:row>
      <xdr:rowOff>104496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10726"/>
          <a:ext cx="8382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104496</xdr:rowOff>
    </xdr:from>
    <xdr:to>
      <xdr:col>50</xdr:col>
      <xdr:colOff>114300</xdr:colOff>
      <xdr:row>38</xdr:row>
      <xdr:rowOff>105501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19596"/>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101204</xdr:rowOff>
    </xdr:from>
    <xdr:to>
      <xdr:col>45</xdr:col>
      <xdr:colOff>177800</xdr:colOff>
      <xdr:row>38</xdr:row>
      <xdr:rowOff>105501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16304"/>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101204</xdr:rowOff>
    </xdr:from>
    <xdr:to>
      <xdr:col>41</xdr:col>
      <xdr:colOff>50800</xdr:colOff>
      <xdr:row>38</xdr:row>
      <xdr:rowOff>107421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16304"/>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44826</xdr:rowOff>
    </xdr:from>
    <xdr:to>
      <xdr:col>55</xdr:col>
      <xdr:colOff>50800</xdr:colOff>
      <xdr:row>38</xdr:row>
      <xdr:rowOff>146426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131203</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74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53696</xdr:rowOff>
    </xdr:from>
    <xdr:to>
      <xdr:col>50</xdr:col>
      <xdr:colOff>165100</xdr:colOff>
      <xdr:row>38</xdr:row>
      <xdr:rowOff>155296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146423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54701</xdr:rowOff>
    </xdr:from>
    <xdr:to>
      <xdr:col>46</xdr:col>
      <xdr:colOff>38100</xdr:colOff>
      <xdr:row>38</xdr:row>
      <xdr:rowOff>156301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147428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50404</xdr:rowOff>
    </xdr:from>
    <xdr:to>
      <xdr:col>41</xdr:col>
      <xdr:colOff>101600</xdr:colOff>
      <xdr:row>38</xdr:row>
      <xdr:rowOff>152004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143131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56621</xdr:rowOff>
    </xdr:from>
    <xdr:to>
      <xdr:col>36</xdr:col>
      <xdr:colOff>165100</xdr:colOff>
      <xdr:row>38</xdr:row>
      <xdr:rowOff>158221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149348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6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164023</xdr:rowOff>
    </xdr:from>
    <xdr:to>
      <xdr:col>55</xdr:col>
      <xdr:colOff>0</xdr:colOff>
      <xdr:row>55</xdr:row>
      <xdr:rowOff>165166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9377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165166</xdr:rowOff>
    </xdr:from>
    <xdr:to>
      <xdr:col>50</xdr:col>
      <xdr:colOff>114300</xdr:colOff>
      <xdr:row>56</xdr:row>
      <xdr:rowOff>21513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94916"/>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100518</xdr:rowOff>
    </xdr:from>
    <xdr:to>
      <xdr:col>45</xdr:col>
      <xdr:colOff>177800</xdr:colOff>
      <xdr:row>56</xdr:row>
      <xdr:rowOff>21513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530268"/>
          <a:ext cx="889000" cy="9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100518</xdr:rowOff>
    </xdr:from>
    <xdr:to>
      <xdr:col>41</xdr:col>
      <xdr:colOff>50800</xdr:colOff>
      <xdr:row>55</xdr:row>
      <xdr:rowOff>121686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30268"/>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113223</xdr:rowOff>
    </xdr:from>
    <xdr:to>
      <xdr:col>55</xdr:col>
      <xdr:colOff>50800</xdr:colOff>
      <xdr:row>56</xdr:row>
      <xdr:rowOff>43373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136100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9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114366</xdr:rowOff>
    </xdr:from>
    <xdr:to>
      <xdr:col>50</xdr:col>
      <xdr:colOff>165100</xdr:colOff>
      <xdr:row>56</xdr:row>
      <xdr:rowOff>44516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61043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142163</xdr:rowOff>
    </xdr:from>
    <xdr:to>
      <xdr:col>46</xdr:col>
      <xdr:colOff>38100</xdr:colOff>
      <xdr:row>56</xdr:row>
      <xdr:rowOff>72313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63440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6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49718</xdr:rowOff>
    </xdr:from>
    <xdr:to>
      <xdr:col>41</xdr:col>
      <xdr:colOff>101600</xdr:colOff>
      <xdr:row>55</xdr:row>
      <xdr:rowOff>151318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167845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70886</xdr:rowOff>
    </xdr:from>
    <xdr:to>
      <xdr:col>36</xdr:col>
      <xdr:colOff>165100</xdr:colOff>
      <xdr:row>56</xdr:row>
      <xdr:rowOff>1036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17563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23571</xdr:rowOff>
    </xdr:from>
    <xdr:to>
      <xdr:col>55</xdr:col>
      <xdr:colOff>0</xdr:colOff>
      <xdr:row>76</xdr:row>
      <xdr:rowOff>95808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053771"/>
          <a:ext cx="8382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95808</xdr:rowOff>
    </xdr:from>
    <xdr:to>
      <xdr:col>50</xdr:col>
      <xdr:colOff>114300</xdr:colOff>
      <xdr:row>77</xdr:row>
      <xdr:rowOff>99270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26008"/>
          <a:ext cx="889000" cy="17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99270</xdr:rowOff>
    </xdr:from>
    <xdr:to>
      <xdr:col>45</xdr:col>
      <xdr:colOff>177800</xdr:colOff>
      <xdr:row>77</xdr:row>
      <xdr:rowOff>103614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0092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26085</xdr:rowOff>
    </xdr:from>
    <xdr:to>
      <xdr:col>41</xdr:col>
      <xdr:colOff>50800</xdr:colOff>
      <xdr:row>77</xdr:row>
      <xdr:rowOff>103614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227735"/>
          <a:ext cx="889000" cy="7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144221</xdr:rowOff>
    </xdr:from>
    <xdr:to>
      <xdr:col>55</xdr:col>
      <xdr:colOff>50800</xdr:colOff>
      <xdr:row>76</xdr:row>
      <xdr:rowOff>74371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167098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5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45008</xdr:rowOff>
    </xdr:from>
    <xdr:to>
      <xdr:col>50</xdr:col>
      <xdr:colOff>165100</xdr:colOff>
      <xdr:row>76</xdr:row>
      <xdr:rowOff>146608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163136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48470</xdr:rowOff>
    </xdr:from>
    <xdr:to>
      <xdr:col>46</xdr:col>
      <xdr:colOff>38100</xdr:colOff>
      <xdr:row>77</xdr:row>
      <xdr:rowOff>150070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141197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52814</xdr:rowOff>
    </xdr:from>
    <xdr:to>
      <xdr:col>41</xdr:col>
      <xdr:colOff>101600</xdr:colOff>
      <xdr:row>77</xdr:row>
      <xdr:rowOff>154414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170941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146735</xdr:rowOff>
    </xdr:from>
    <xdr:to>
      <xdr:col>36</xdr:col>
      <xdr:colOff>165100</xdr:colOff>
      <xdr:row>77</xdr:row>
      <xdr:rowOff>76885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93413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9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55125</xdr:rowOff>
    </xdr:from>
    <xdr:to>
      <xdr:col>55</xdr:col>
      <xdr:colOff>0</xdr:colOff>
      <xdr:row>98</xdr:row>
      <xdr:rowOff>77749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57225"/>
          <a:ext cx="8382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55125</xdr:rowOff>
    </xdr:from>
    <xdr:to>
      <xdr:col>50</xdr:col>
      <xdr:colOff>114300</xdr:colOff>
      <xdr:row>98</xdr:row>
      <xdr:rowOff>65973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57225"/>
          <a:ext cx="889000" cy="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65973</xdr:rowOff>
    </xdr:from>
    <xdr:to>
      <xdr:col>45</xdr:col>
      <xdr:colOff>177800</xdr:colOff>
      <xdr:row>98</xdr:row>
      <xdr:rowOff>67549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68073"/>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154532</xdr:rowOff>
    </xdr:from>
    <xdr:to>
      <xdr:col>41</xdr:col>
      <xdr:colOff>50800</xdr:colOff>
      <xdr:row>98</xdr:row>
      <xdr:rowOff>67549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85182"/>
          <a:ext cx="889000" cy="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26949</xdr:rowOff>
    </xdr:from>
    <xdr:to>
      <xdr:col>55</xdr:col>
      <xdr:colOff>50800</xdr:colOff>
      <xdr:row>98</xdr:row>
      <xdr:rowOff>128549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4325</xdr:rowOff>
    </xdr:from>
    <xdr:to>
      <xdr:col>50</xdr:col>
      <xdr:colOff>165100</xdr:colOff>
      <xdr:row>98</xdr:row>
      <xdr:rowOff>105925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97052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9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15173</xdr:rowOff>
    </xdr:from>
    <xdr:to>
      <xdr:col>46</xdr:col>
      <xdr:colOff>38100</xdr:colOff>
      <xdr:row>98</xdr:row>
      <xdr:rowOff>116773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107900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16749</xdr:rowOff>
    </xdr:from>
    <xdr:to>
      <xdr:col>41</xdr:col>
      <xdr:colOff>101600</xdr:colOff>
      <xdr:row>98</xdr:row>
      <xdr:rowOff>118349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109476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103732</xdr:rowOff>
    </xdr:from>
    <xdr:to>
      <xdr:col>36</xdr:col>
      <xdr:colOff>165100</xdr:colOff>
      <xdr:row>98</xdr:row>
      <xdr:rowOff>33882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3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50409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0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87198</xdr:rowOff>
    </xdr:from>
    <xdr:to>
      <xdr:col>85</xdr:col>
      <xdr:colOff>127000</xdr:colOff>
      <xdr:row>35</xdr:row>
      <xdr:rowOff>80188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573598"/>
          <a:ext cx="838200" cy="5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87198</xdr:rowOff>
    </xdr:from>
    <xdr:to>
      <xdr:col>81</xdr:col>
      <xdr:colOff>50800</xdr:colOff>
      <xdr:row>35</xdr:row>
      <xdr:rowOff>84303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573598"/>
          <a:ext cx="889000" cy="5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99619</xdr:rowOff>
    </xdr:from>
    <xdr:to>
      <xdr:col>76</xdr:col>
      <xdr:colOff>114300</xdr:colOff>
      <xdr:row>35</xdr:row>
      <xdr:rowOff>84303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757469"/>
          <a:ext cx="889000" cy="3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19626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99619</xdr:rowOff>
    </xdr:from>
    <xdr:to>
      <xdr:col>71</xdr:col>
      <xdr:colOff>177800</xdr:colOff>
      <xdr:row>34</xdr:row>
      <xdr:rowOff>85751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757469"/>
          <a:ext cx="889000" cy="1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89044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29388</xdr:rowOff>
    </xdr:from>
    <xdr:to>
      <xdr:col>85</xdr:col>
      <xdr:colOff>177800</xdr:colOff>
      <xdr:row>35</xdr:row>
      <xdr:rowOff>130988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52265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88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36398</xdr:rowOff>
    </xdr:from>
    <xdr:to>
      <xdr:col>81</xdr:col>
      <xdr:colOff>101600</xdr:colOff>
      <xdr:row>32</xdr:row>
      <xdr:rowOff>137998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5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154525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2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33503</xdr:rowOff>
    </xdr:from>
    <xdr:to>
      <xdr:col>76</xdr:col>
      <xdr:colOff>165100</xdr:colOff>
      <xdr:row>35</xdr:row>
      <xdr:rowOff>135103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151630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48819</xdr:rowOff>
    </xdr:from>
    <xdr:to>
      <xdr:col>72</xdr:col>
      <xdr:colOff>38100</xdr:colOff>
      <xdr:row>33</xdr:row>
      <xdr:rowOff>150419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7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166946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48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34951</xdr:rowOff>
    </xdr:from>
    <xdr:to>
      <xdr:col>67</xdr:col>
      <xdr:colOff>101600</xdr:colOff>
      <xdr:row>34</xdr:row>
      <xdr:rowOff>136551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8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153078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155016</xdr:rowOff>
    </xdr:from>
    <xdr:to>
      <xdr:col>85</xdr:col>
      <xdr:colOff>127000</xdr:colOff>
      <xdr:row>55</xdr:row>
      <xdr:rowOff>143521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241866"/>
          <a:ext cx="838200" cy="3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96979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2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155016</xdr:rowOff>
    </xdr:from>
    <xdr:to>
      <xdr:col>81</xdr:col>
      <xdr:colOff>50800</xdr:colOff>
      <xdr:row>54</xdr:row>
      <xdr:rowOff>22918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241866"/>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144300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22918</xdr:rowOff>
    </xdr:from>
    <xdr:to>
      <xdr:col>76</xdr:col>
      <xdr:colOff>114300</xdr:colOff>
      <xdr:row>55</xdr:row>
      <xdr:rowOff>94797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281218"/>
          <a:ext cx="889000" cy="24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84962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94797</xdr:rowOff>
    </xdr:from>
    <xdr:to>
      <xdr:col>71</xdr:col>
      <xdr:colOff>177800</xdr:colOff>
      <xdr:row>56</xdr:row>
      <xdr:rowOff>30690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524547"/>
          <a:ext cx="889000" cy="10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165919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163175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92721</xdr:rowOff>
    </xdr:from>
    <xdr:to>
      <xdr:col>85</xdr:col>
      <xdr:colOff>177800</xdr:colOff>
      <xdr:row>56</xdr:row>
      <xdr:rowOff>22871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5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115598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3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104216</xdr:rowOff>
    </xdr:from>
    <xdr:to>
      <xdr:col>81</xdr:col>
      <xdr:colOff>101600</xdr:colOff>
      <xdr:row>54</xdr:row>
      <xdr:rowOff>34366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1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50893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9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143568</xdr:rowOff>
    </xdr:from>
    <xdr:to>
      <xdr:col>76</xdr:col>
      <xdr:colOff>165100</xdr:colOff>
      <xdr:row>54</xdr:row>
      <xdr:rowOff>73718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2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90245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00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43997</xdr:rowOff>
    </xdr:from>
    <xdr:to>
      <xdr:col>72</xdr:col>
      <xdr:colOff>38100</xdr:colOff>
      <xdr:row>55</xdr:row>
      <xdr:rowOff>145597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4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162124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24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151340</xdr:rowOff>
    </xdr:from>
    <xdr:to>
      <xdr:col>67</xdr:col>
      <xdr:colOff>101600</xdr:colOff>
      <xdr:row>56</xdr:row>
      <xdr:rowOff>81490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98017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3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117754</xdr:rowOff>
    </xdr:from>
    <xdr:to>
      <xdr:col>85</xdr:col>
      <xdr:colOff>127000</xdr:colOff>
      <xdr:row>78</xdr:row>
      <xdr:rowOff>144501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490854"/>
          <a:ext cx="8382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116285</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89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117602</xdr:rowOff>
    </xdr:from>
    <xdr:to>
      <xdr:col>81</xdr:col>
      <xdr:colOff>50800</xdr:colOff>
      <xdr:row>78</xdr:row>
      <xdr:rowOff>117754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319252"/>
          <a:ext cx="889000" cy="1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19130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95352</xdr:rowOff>
    </xdr:from>
    <xdr:to>
      <xdr:col>76</xdr:col>
      <xdr:colOff>114300</xdr:colOff>
      <xdr:row>77</xdr:row>
      <xdr:rowOff>117602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297002"/>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4805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7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95352</xdr:rowOff>
    </xdr:from>
    <xdr:to>
      <xdr:col>71</xdr:col>
      <xdr:colOff>177800</xdr:colOff>
      <xdr:row>79</xdr:row>
      <xdr:rowOff>13703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297002"/>
          <a:ext cx="889000" cy="26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37000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67327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93701</xdr:rowOff>
    </xdr:from>
    <xdr:to>
      <xdr:col>85</xdr:col>
      <xdr:colOff>177800</xdr:colOff>
      <xdr:row>79</xdr:row>
      <xdr:rowOff>23851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53078</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2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66954</xdr:rowOff>
    </xdr:from>
    <xdr:to>
      <xdr:col>81</xdr:col>
      <xdr:colOff>101600</xdr:colOff>
      <xdr:row>78</xdr:row>
      <xdr:rowOff>168554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13631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2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66802</xdr:rowOff>
    </xdr:from>
    <xdr:to>
      <xdr:col>76</xdr:col>
      <xdr:colOff>165100</xdr:colOff>
      <xdr:row>77</xdr:row>
      <xdr:rowOff>168402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2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13479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04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44552</xdr:rowOff>
    </xdr:from>
    <xdr:to>
      <xdr:col>72</xdr:col>
      <xdr:colOff>38100</xdr:colOff>
      <xdr:row>77</xdr:row>
      <xdr:rowOff>146152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162679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02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134353</xdr:rowOff>
    </xdr:from>
    <xdr:to>
      <xdr:col>67</xdr:col>
      <xdr:colOff>101600</xdr:colOff>
      <xdr:row>79</xdr:row>
      <xdr:rowOff>64503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81030</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282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137175</xdr:rowOff>
    </xdr:from>
    <xdr:to>
      <xdr:col>85</xdr:col>
      <xdr:colOff>127000</xdr:colOff>
      <xdr:row>95</xdr:row>
      <xdr:rowOff>145959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424925"/>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143912</xdr:rowOff>
    </xdr:from>
    <xdr:to>
      <xdr:col>81</xdr:col>
      <xdr:colOff>50800</xdr:colOff>
      <xdr:row>95</xdr:row>
      <xdr:rowOff>145959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431662"/>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143912</xdr:rowOff>
    </xdr:from>
    <xdr:to>
      <xdr:col>76</xdr:col>
      <xdr:colOff>114300</xdr:colOff>
      <xdr:row>95</xdr:row>
      <xdr:rowOff>169973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43166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149138</xdr:rowOff>
    </xdr:from>
    <xdr:to>
      <xdr:col>71</xdr:col>
      <xdr:colOff>177800</xdr:colOff>
      <xdr:row>95</xdr:row>
      <xdr:rowOff>169973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436888"/>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86375</xdr:rowOff>
    </xdr:from>
    <xdr:to>
      <xdr:col>85</xdr:col>
      <xdr:colOff>177800</xdr:colOff>
      <xdr:row>96</xdr:row>
      <xdr:rowOff>16525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3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109252</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22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95159</xdr:rowOff>
    </xdr:from>
    <xdr:to>
      <xdr:col>81</xdr:col>
      <xdr:colOff>101600</xdr:colOff>
      <xdr:row>96</xdr:row>
      <xdr:rowOff>25309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3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41836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15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93112</xdr:rowOff>
    </xdr:from>
    <xdr:to>
      <xdr:col>76</xdr:col>
      <xdr:colOff>165100</xdr:colOff>
      <xdr:row>96</xdr:row>
      <xdr:rowOff>23262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3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39789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1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119173</xdr:rowOff>
    </xdr:from>
    <xdr:to>
      <xdr:col>72</xdr:col>
      <xdr:colOff>38100</xdr:colOff>
      <xdr:row>96</xdr:row>
      <xdr:rowOff>49323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4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65850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1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98338</xdr:rowOff>
    </xdr:from>
    <xdr:to>
      <xdr:col>67</xdr:col>
      <xdr:colOff>101600</xdr:colOff>
      <xdr:row>96</xdr:row>
      <xdr:rowOff>28488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3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45015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1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単年度で特別定額給付金の支給があったことから大幅に減少しているが、周南公立大学整備基金や公共施設マネジメント基金の造成などによる積立金の増加が影響し、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民生費は、子育て世帯臨時特別給付金や住民税非課税世帯等臨時特別給付金の支給などにより増加しており、類似団体平均とほぼ同様の推移となっている。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衛生費は、新型コロナウイルス感染症に対応するためのワクチン接種などにより増加傾向にあり、類似団体平均とほぼ同様の推移となっている。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消防費は、西消防署整備事業の完了により前年から大幅に減少しているが、広い市域の多くを一部事務組合によらず直接運営していることによって、類似団体よりはなお高い状況にある。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年度まで合併特例債を積極的に活用したまちづくりを行ってきたことにより、類似団体平均を上回る状況が続いている。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年度決算の実質収支は約</a:t>
          </a:r>
          <a:r>
            <a:rPr kumimoji="1" lang="en-US" altLang="ja-JP" sz="1200">
              <a:latin typeface="ＭＳ ゴシック" pitchFamily="49" charset="-128"/>
              <a:ea typeface="ＭＳ ゴシック" pitchFamily="49" charset="-128"/>
            </a:rPr>
            <a:t>39</a:t>
          </a:r>
          <a:r>
            <a:rPr kumimoji="1" lang="ja-JP" altLang="en-US" sz="1200">
              <a:latin typeface="ＭＳ ゴシック" pitchFamily="49" charset="-128"/>
              <a:ea typeface="ＭＳ ゴシック" pitchFamily="49" charset="-128"/>
            </a:rPr>
            <a:t>億円であり、前年度から約</a:t>
          </a:r>
          <a:r>
            <a:rPr kumimoji="1" lang="en-US" altLang="ja-JP" sz="1200">
              <a:latin typeface="ＭＳ ゴシック" pitchFamily="49" charset="-128"/>
              <a:ea typeface="ＭＳ ゴシック" pitchFamily="49" charset="-128"/>
            </a:rPr>
            <a:t>21.3</a:t>
          </a:r>
          <a:r>
            <a:rPr kumimoji="1" lang="ja-JP" altLang="en-US" sz="1200">
              <a:latin typeface="ＭＳ ゴシック" pitchFamily="49" charset="-128"/>
              <a:ea typeface="ＭＳ ゴシック" pitchFamily="49" charset="-128"/>
            </a:rPr>
            <a:t>億円の大幅増となっている。これは、対最終予算比で市税収入や法人事業税交付金などの各種交付金、特別交付税が大きく増額した一方で、歳出予算の執行率が例年よりやや低めであったことが主な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また、実質単年度収支は約</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億円、財政調整基金残高は約</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億円となった。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今後は安定的な財政運営のため、「第</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次行財政改革大綱」に基づき、これまで以上に歳出削減及び収納率向上、使用料の見直し等による自主財源の確保に努める。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国民宿舎特別会計は令和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年度末をもって廃止し、土地及び施設は民間譲渡することとなった。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モーターボート競走事業会計、一般会計、水道事業会計の黒字額が大きいため、今後、連結実質赤字比率が赤字になることはないと推測される。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今後においても、赤字会計が生じないよう健全化を進めていく。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過去の赤字会計の状況</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○国民健康保険特別会計（平成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保険給付費や負担金の増加の一方、国庫支出金や保険料収入の減により赤字となった。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○国民宿舎特別会計（令和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新型コロナウイルス感染症拡大の影響による利用者数の大幅減に伴い、歳入が減となったことから赤字となった。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52152_&#21608;&#2133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90.3</v>
          </cell>
          <cell r="BX51">
            <v>90.3</v>
          </cell>
          <cell r="CF51">
            <v>91</v>
          </cell>
          <cell r="CN51">
            <v>87.9</v>
          </cell>
          <cell r="CV51">
            <v>66</v>
          </cell>
        </row>
        <row r="53">
          <cell r="BP53">
            <v>63.9</v>
          </cell>
          <cell r="BX53">
            <v>62.5</v>
          </cell>
          <cell r="CF53">
            <v>61.6</v>
          </cell>
          <cell r="CN53">
            <v>62.6</v>
          </cell>
          <cell r="CV53">
            <v>64</v>
          </cell>
        </row>
        <row r="55">
          <cell r="AN55" t="str">
            <v>類似団体内平均値</v>
          </cell>
          <cell r="BP55">
            <v>5.8</v>
          </cell>
          <cell r="BX55">
            <v>2.7</v>
          </cell>
          <cell r="CF55">
            <v>0.5</v>
          </cell>
          <cell r="CN55">
            <v>5.9</v>
          </cell>
          <cell r="CV55">
            <v>4.0999999999999996</v>
          </cell>
        </row>
        <row r="57">
          <cell r="BP57">
            <v>58.6</v>
          </cell>
          <cell r="BX57">
            <v>60.2</v>
          </cell>
          <cell r="CF57">
            <v>60.4</v>
          </cell>
          <cell r="CN57">
            <v>61.9</v>
          </cell>
          <cell r="CV57">
            <v>63</v>
          </cell>
        </row>
        <row r="72">
          <cell r="BP72" t="str">
            <v>H29</v>
          </cell>
          <cell r="BX72" t="str">
            <v>H30</v>
          </cell>
          <cell r="CF72" t="str">
            <v>R01</v>
          </cell>
          <cell r="CN72" t="str">
            <v>R02</v>
          </cell>
          <cell r="CV72" t="str">
            <v>R03</v>
          </cell>
        </row>
        <row r="73">
          <cell r="AN73" t="str">
            <v>当該団体値</v>
          </cell>
          <cell r="BP73">
            <v>90.3</v>
          </cell>
          <cell r="BX73">
            <v>90.3</v>
          </cell>
          <cell r="CF73">
            <v>91</v>
          </cell>
          <cell r="CN73">
            <v>87.9</v>
          </cell>
          <cell r="CV73">
            <v>66</v>
          </cell>
        </row>
        <row r="75">
          <cell r="BP75">
            <v>7.9</v>
          </cell>
          <cell r="BX75">
            <v>8.1</v>
          </cell>
          <cell r="CF75">
            <v>8.6</v>
          </cell>
          <cell r="CN75">
            <v>8.9</v>
          </cell>
          <cell r="CV75">
            <v>9</v>
          </cell>
        </row>
        <row r="77">
          <cell r="AN77" t="str">
            <v>類似団体内平均値</v>
          </cell>
          <cell r="BP77">
            <v>5.8</v>
          </cell>
          <cell r="BX77">
            <v>2.7</v>
          </cell>
          <cell r="CF77">
            <v>0.5</v>
          </cell>
          <cell r="CN77">
            <v>5.9</v>
          </cell>
          <cell r="CV77">
            <v>4.0999999999999996</v>
          </cell>
        </row>
        <row r="79">
          <cell r="BP79">
            <v>5.3</v>
          </cell>
          <cell r="BX79">
            <v>5</v>
          </cell>
          <cell r="CF79">
            <v>5.0999999999999996</v>
          </cell>
          <cell r="CN79">
            <v>5.2</v>
          </cell>
          <cell r="CV79">
            <v>5.0999999999999996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77407144</v>
      </c>
      <c r="BO4" s="433"/>
      <c r="BP4" s="433"/>
      <c r="BQ4" s="433"/>
      <c r="BR4" s="433"/>
      <c r="BS4" s="433"/>
      <c r="BT4" s="433"/>
      <c r="BU4" s="434"/>
      <c r="BV4" s="432">
        <v>82921803</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10.3</v>
      </c>
      <c r="CU4" s="573"/>
      <c r="CV4" s="573"/>
      <c r="CW4" s="573"/>
      <c r="CX4" s="573"/>
      <c r="CY4" s="573"/>
      <c r="CZ4" s="573"/>
      <c r="DA4" s="574"/>
      <c r="DB4" s="572">
        <v>4.9000000000000004</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73341819</v>
      </c>
      <c r="BO5" s="404"/>
      <c r="BP5" s="404"/>
      <c r="BQ5" s="404"/>
      <c r="BR5" s="404"/>
      <c r="BS5" s="404"/>
      <c r="BT5" s="404"/>
      <c r="BU5" s="405"/>
      <c r="BV5" s="403">
        <v>80975609</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86.7</v>
      </c>
      <c r="CU5" s="401"/>
      <c r="CV5" s="401"/>
      <c r="CW5" s="401"/>
      <c r="CX5" s="401"/>
      <c r="CY5" s="401"/>
      <c r="CZ5" s="401"/>
      <c r="DA5" s="402"/>
      <c r="DB5" s="400">
        <v>97.4</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4065325</v>
      </c>
      <c r="BO6" s="404"/>
      <c r="BP6" s="404"/>
      <c r="BQ6" s="404"/>
      <c r="BR6" s="404"/>
      <c r="BS6" s="404"/>
      <c r="BT6" s="404"/>
      <c r="BU6" s="405"/>
      <c r="BV6" s="403">
        <v>1946194</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92.1</v>
      </c>
      <c r="CU6" s="547"/>
      <c r="CV6" s="547"/>
      <c r="CW6" s="547"/>
      <c r="CX6" s="547"/>
      <c r="CY6" s="547"/>
      <c r="CZ6" s="547"/>
      <c r="DA6" s="548"/>
      <c r="DB6" s="546">
        <v>103.7</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139855</v>
      </c>
      <c r="BO7" s="404"/>
      <c r="BP7" s="404"/>
      <c r="BQ7" s="404"/>
      <c r="BR7" s="404"/>
      <c r="BS7" s="404"/>
      <c r="BT7" s="404"/>
      <c r="BU7" s="405"/>
      <c r="BV7" s="403">
        <v>149497</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38096116</v>
      </c>
      <c r="CU7" s="404"/>
      <c r="CV7" s="404"/>
      <c r="CW7" s="404"/>
      <c r="CX7" s="404"/>
      <c r="CY7" s="404"/>
      <c r="CZ7" s="404"/>
      <c r="DA7" s="405"/>
      <c r="DB7" s="403">
        <v>36938822</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109</v>
      </c>
      <c r="AV8" s="462"/>
      <c r="AW8" s="462"/>
      <c r="AX8" s="462"/>
      <c r="AY8" s="417" t="s">
        <v>110</v>
      </c>
      <c r="AZ8" s="418"/>
      <c r="BA8" s="418"/>
      <c r="BB8" s="418"/>
      <c r="BC8" s="418"/>
      <c r="BD8" s="418"/>
      <c r="BE8" s="418"/>
      <c r="BF8" s="418"/>
      <c r="BG8" s="418"/>
      <c r="BH8" s="418"/>
      <c r="BI8" s="418"/>
      <c r="BJ8" s="418"/>
      <c r="BK8" s="418"/>
      <c r="BL8" s="418"/>
      <c r="BM8" s="419"/>
      <c r="BN8" s="403">
        <v>3925470</v>
      </c>
      <c r="BO8" s="404"/>
      <c r="BP8" s="404"/>
      <c r="BQ8" s="404"/>
      <c r="BR8" s="404"/>
      <c r="BS8" s="404"/>
      <c r="BT8" s="404"/>
      <c r="BU8" s="405"/>
      <c r="BV8" s="403">
        <v>1796697</v>
      </c>
      <c r="BW8" s="404"/>
      <c r="BX8" s="404"/>
      <c r="BY8" s="404"/>
      <c r="BZ8" s="404"/>
      <c r="CA8" s="404"/>
      <c r="CB8" s="404"/>
      <c r="CC8" s="405"/>
      <c r="CD8" s="443" t="s">
        <v>111</v>
      </c>
      <c r="CE8" s="363"/>
      <c r="CF8" s="363"/>
      <c r="CG8" s="363"/>
      <c r="CH8" s="363"/>
      <c r="CI8" s="363"/>
      <c r="CJ8" s="363"/>
      <c r="CK8" s="363"/>
      <c r="CL8" s="363"/>
      <c r="CM8" s="363"/>
      <c r="CN8" s="363"/>
      <c r="CO8" s="363"/>
      <c r="CP8" s="363"/>
      <c r="CQ8" s="363"/>
      <c r="CR8" s="363"/>
      <c r="CS8" s="444"/>
      <c r="CT8" s="506">
        <v>0.78</v>
      </c>
      <c r="CU8" s="507"/>
      <c r="CV8" s="507"/>
      <c r="CW8" s="507"/>
      <c r="CX8" s="507"/>
      <c r="CY8" s="507"/>
      <c r="CZ8" s="507"/>
      <c r="DA8" s="508"/>
      <c r="DB8" s="506">
        <v>0.8</v>
      </c>
      <c r="DC8" s="507"/>
      <c r="DD8" s="507"/>
      <c r="DE8" s="507"/>
      <c r="DF8" s="507"/>
      <c r="DG8" s="507"/>
      <c r="DH8" s="507"/>
      <c r="DI8" s="508"/>
    </row>
    <row r="9" spans="1:119" ht="18.75" customHeight="1" thickBot="1" x14ac:dyDescent="0.2">
      <c r="A9" s="172"/>
      <c r="B9" s="535" t="s">
        <v>112</v>
      </c>
      <c r="C9" s="536"/>
      <c r="D9" s="536"/>
      <c r="E9" s="536"/>
      <c r="F9" s="536"/>
      <c r="G9" s="536"/>
      <c r="H9" s="536"/>
      <c r="I9" s="536"/>
      <c r="J9" s="536"/>
      <c r="K9" s="454"/>
      <c r="L9" s="537" t="s">
        <v>113</v>
      </c>
      <c r="M9" s="538"/>
      <c r="N9" s="538"/>
      <c r="O9" s="538"/>
      <c r="P9" s="538"/>
      <c r="Q9" s="539"/>
      <c r="R9" s="540">
        <v>137540</v>
      </c>
      <c r="S9" s="541"/>
      <c r="T9" s="541"/>
      <c r="U9" s="541"/>
      <c r="V9" s="542"/>
      <c r="W9" s="472" t="s">
        <v>114</v>
      </c>
      <c r="X9" s="473"/>
      <c r="Y9" s="473"/>
      <c r="Z9" s="473"/>
      <c r="AA9" s="473"/>
      <c r="AB9" s="473"/>
      <c r="AC9" s="473"/>
      <c r="AD9" s="473"/>
      <c r="AE9" s="473"/>
      <c r="AF9" s="473"/>
      <c r="AG9" s="473"/>
      <c r="AH9" s="473"/>
      <c r="AI9" s="473"/>
      <c r="AJ9" s="473"/>
      <c r="AK9" s="473"/>
      <c r="AL9" s="543"/>
      <c r="AM9" s="460" t="s">
        <v>115</v>
      </c>
      <c r="AN9" s="360"/>
      <c r="AO9" s="360"/>
      <c r="AP9" s="360"/>
      <c r="AQ9" s="360"/>
      <c r="AR9" s="360"/>
      <c r="AS9" s="360"/>
      <c r="AT9" s="361"/>
      <c r="AU9" s="461" t="s">
        <v>94</v>
      </c>
      <c r="AV9" s="462"/>
      <c r="AW9" s="462"/>
      <c r="AX9" s="462"/>
      <c r="AY9" s="417" t="s">
        <v>116</v>
      </c>
      <c r="AZ9" s="418"/>
      <c r="BA9" s="418"/>
      <c r="BB9" s="418"/>
      <c r="BC9" s="418"/>
      <c r="BD9" s="418"/>
      <c r="BE9" s="418"/>
      <c r="BF9" s="418"/>
      <c r="BG9" s="418"/>
      <c r="BH9" s="418"/>
      <c r="BI9" s="418"/>
      <c r="BJ9" s="418"/>
      <c r="BK9" s="418"/>
      <c r="BL9" s="418"/>
      <c r="BM9" s="419"/>
      <c r="BN9" s="403">
        <v>2128773</v>
      </c>
      <c r="BO9" s="404"/>
      <c r="BP9" s="404"/>
      <c r="BQ9" s="404"/>
      <c r="BR9" s="404"/>
      <c r="BS9" s="404"/>
      <c r="BT9" s="404"/>
      <c r="BU9" s="405"/>
      <c r="BV9" s="403">
        <v>-224784</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15.6</v>
      </c>
      <c r="CU9" s="401"/>
      <c r="CV9" s="401"/>
      <c r="CW9" s="401"/>
      <c r="CX9" s="401"/>
      <c r="CY9" s="401"/>
      <c r="CZ9" s="401"/>
      <c r="DA9" s="402"/>
      <c r="DB9" s="400">
        <v>17.3</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118</v>
      </c>
      <c r="M10" s="360"/>
      <c r="N10" s="360"/>
      <c r="O10" s="360"/>
      <c r="P10" s="360"/>
      <c r="Q10" s="361"/>
      <c r="R10" s="356">
        <v>144842</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3909493</v>
      </c>
      <c r="BO10" s="404"/>
      <c r="BP10" s="404"/>
      <c r="BQ10" s="404"/>
      <c r="BR10" s="404"/>
      <c r="BS10" s="404"/>
      <c r="BT10" s="404"/>
      <c r="BU10" s="405"/>
      <c r="BV10" s="403">
        <v>1948068</v>
      </c>
      <c r="BW10" s="404"/>
      <c r="BX10" s="404"/>
      <c r="BY10" s="404"/>
      <c r="BZ10" s="404"/>
      <c r="CA10" s="404"/>
      <c r="CB10" s="404"/>
      <c r="CC10" s="405"/>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126</v>
      </c>
      <c r="AV11" s="462"/>
      <c r="AW11" s="462"/>
      <c r="AX11" s="462"/>
      <c r="AY11" s="417" t="s">
        <v>127</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9781</v>
      </c>
      <c r="BW11" s="404"/>
      <c r="BX11" s="404"/>
      <c r="BY11" s="404"/>
      <c r="BZ11" s="404"/>
      <c r="CA11" s="404"/>
      <c r="CB11" s="404"/>
      <c r="CC11" s="405"/>
      <c r="CD11" s="443" t="s">
        <v>128</v>
      </c>
      <c r="CE11" s="363"/>
      <c r="CF11" s="363"/>
      <c r="CG11" s="363"/>
      <c r="CH11" s="363"/>
      <c r="CI11" s="363"/>
      <c r="CJ11" s="363"/>
      <c r="CK11" s="363"/>
      <c r="CL11" s="363"/>
      <c r="CM11" s="363"/>
      <c r="CN11" s="363"/>
      <c r="CO11" s="363"/>
      <c r="CP11" s="363"/>
      <c r="CQ11" s="363"/>
      <c r="CR11" s="363"/>
      <c r="CS11" s="444"/>
      <c r="CT11" s="506" t="s">
        <v>129</v>
      </c>
      <c r="CU11" s="507"/>
      <c r="CV11" s="507"/>
      <c r="CW11" s="507"/>
      <c r="CX11" s="507"/>
      <c r="CY11" s="507"/>
      <c r="CZ11" s="507"/>
      <c r="DA11" s="508"/>
      <c r="DB11" s="506" t="s">
        <v>129</v>
      </c>
      <c r="DC11" s="507"/>
      <c r="DD11" s="507"/>
      <c r="DE11" s="507"/>
      <c r="DF11" s="507"/>
      <c r="DG11" s="507"/>
      <c r="DH11" s="507"/>
      <c r="DI11" s="508"/>
    </row>
    <row r="12" spans="1:119" ht="18.75" customHeight="1" x14ac:dyDescent="0.15">
      <c r="A12" s="172"/>
      <c r="B12" s="509" t="s">
        <v>130</v>
      </c>
      <c r="C12" s="510"/>
      <c r="D12" s="510"/>
      <c r="E12" s="510"/>
      <c r="F12" s="510"/>
      <c r="G12" s="510"/>
      <c r="H12" s="510"/>
      <c r="I12" s="510"/>
      <c r="J12" s="510"/>
      <c r="K12" s="511"/>
      <c r="L12" s="518" t="s">
        <v>131</v>
      </c>
      <c r="M12" s="519"/>
      <c r="N12" s="519"/>
      <c r="O12" s="519"/>
      <c r="P12" s="519"/>
      <c r="Q12" s="520"/>
      <c r="R12" s="521">
        <v>139488</v>
      </c>
      <c r="S12" s="522"/>
      <c r="T12" s="522"/>
      <c r="U12" s="522"/>
      <c r="V12" s="523"/>
      <c r="W12" s="524" t="s">
        <v>1</v>
      </c>
      <c r="X12" s="462"/>
      <c r="Y12" s="462"/>
      <c r="Z12" s="462"/>
      <c r="AA12" s="462"/>
      <c r="AB12" s="525"/>
      <c r="AC12" s="526" t="s">
        <v>132</v>
      </c>
      <c r="AD12" s="527"/>
      <c r="AE12" s="527"/>
      <c r="AF12" s="527"/>
      <c r="AG12" s="528"/>
      <c r="AH12" s="526" t="s">
        <v>133</v>
      </c>
      <c r="AI12" s="527"/>
      <c r="AJ12" s="527"/>
      <c r="AK12" s="527"/>
      <c r="AL12" s="529"/>
      <c r="AM12" s="460" t="s">
        <v>134</v>
      </c>
      <c r="AN12" s="360"/>
      <c r="AO12" s="360"/>
      <c r="AP12" s="360"/>
      <c r="AQ12" s="360"/>
      <c r="AR12" s="360"/>
      <c r="AS12" s="360"/>
      <c r="AT12" s="361"/>
      <c r="AU12" s="461" t="s">
        <v>94</v>
      </c>
      <c r="AV12" s="462"/>
      <c r="AW12" s="462"/>
      <c r="AX12" s="462"/>
      <c r="AY12" s="417" t="s">
        <v>135</v>
      </c>
      <c r="AZ12" s="418"/>
      <c r="BA12" s="418"/>
      <c r="BB12" s="418"/>
      <c r="BC12" s="418"/>
      <c r="BD12" s="418"/>
      <c r="BE12" s="418"/>
      <c r="BF12" s="418"/>
      <c r="BG12" s="418"/>
      <c r="BH12" s="418"/>
      <c r="BI12" s="418"/>
      <c r="BJ12" s="418"/>
      <c r="BK12" s="418"/>
      <c r="BL12" s="418"/>
      <c r="BM12" s="419"/>
      <c r="BN12" s="403">
        <v>1942018</v>
      </c>
      <c r="BO12" s="404"/>
      <c r="BP12" s="404"/>
      <c r="BQ12" s="404"/>
      <c r="BR12" s="404"/>
      <c r="BS12" s="404"/>
      <c r="BT12" s="404"/>
      <c r="BU12" s="405"/>
      <c r="BV12" s="403">
        <v>1997058</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137</v>
      </c>
      <c r="CU12" s="507"/>
      <c r="CV12" s="507"/>
      <c r="CW12" s="507"/>
      <c r="CX12" s="507"/>
      <c r="CY12" s="507"/>
      <c r="CZ12" s="507"/>
      <c r="DA12" s="508"/>
      <c r="DB12" s="506" t="s">
        <v>138</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139</v>
      </c>
      <c r="N13" s="488"/>
      <c r="O13" s="488"/>
      <c r="P13" s="488"/>
      <c r="Q13" s="489"/>
      <c r="R13" s="490">
        <v>137939</v>
      </c>
      <c r="S13" s="491"/>
      <c r="T13" s="491"/>
      <c r="U13" s="491"/>
      <c r="V13" s="492"/>
      <c r="W13" s="493" t="s">
        <v>140</v>
      </c>
      <c r="X13" s="389"/>
      <c r="Y13" s="389"/>
      <c r="Z13" s="389"/>
      <c r="AA13" s="389"/>
      <c r="AB13" s="390"/>
      <c r="AC13" s="356">
        <v>1556</v>
      </c>
      <c r="AD13" s="357"/>
      <c r="AE13" s="357"/>
      <c r="AF13" s="357"/>
      <c r="AG13" s="358"/>
      <c r="AH13" s="356">
        <v>2043</v>
      </c>
      <c r="AI13" s="357"/>
      <c r="AJ13" s="357"/>
      <c r="AK13" s="357"/>
      <c r="AL13" s="416"/>
      <c r="AM13" s="460" t="s">
        <v>141</v>
      </c>
      <c r="AN13" s="360"/>
      <c r="AO13" s="360"/>
      <c r="AP13" s="360"/>
      <c r="AQ13" s="360"/>
      <c r="AR13" s="360"/>
      <c r="AS13" s="360"/>
      <c r="AT13" s="361"/>
      <c r="AU13" s="461" t="s">
        <v>142</v>
      </c>
      <c r="AV13" s="462"/>
      <c r="AW13" s="462"/>
      <c r="AX13" s="462"/>
      <c r="AY13" s="417" t="s">
        <v>143</v>
      </c>
      <c r="AZ13" s="418"/>
      <c r="BA13" s="418"/>
      <c r="BB13" s="418"/>
      <c r="BC13" s="418"/>
      <c r="BD13" s="418"/>
      <c r="BE13" s="418"/>
      <c r="BF13" s="418"/>
      <c r="BG13" s="418"/>
      <c r="BH13" s="418"/>
      <c r="BI13" s="418"/>
      <c r="BJ13" s="418"/>
      <c r="BK13" s="418"/>
      <c r="BL13" s="418"/>
      <c r="BM13" s="419"/>
      <c r="BN13" s="403">
        <v>4096248</v>
      </c>
      <c r="BO13" s="404"/>
      <c r="BP13" s="404"/>
      <c r="BQ13" s="404"/>
      <c r="BR13" s="404"/>
      <c r="BS13" s="404"/>
      <c r="BT13" s="404"/>
      <c r="BU13" s="405"/>
      <c r="BV13" s="403">
        <v>-263993</v>
      </c>
      <c r="BW13" s="404"/>
      <c r="BX13" s="404"/>
      <c r="BY13" s="404"/>
      <c r="BZ13" s="404"/>
      <c r="CA13" s="404"/>
      <c r="CB13" s="404"/>
      <c r="CC13" s="405"/>
      <c r="CD13" s="443" t="s">
        <v>144</v>
      </c>
      <c r="CE13" s="363"/>
      <c r="CF13" s="363"/>
      <c r="CG13" s="363"/>
      <c r="CH13" s="363"/>
      <c r="CI13" s="363"/>
      <c r="CJ13" s="363"/>
      <c r="CK13" s="363"/>
      <c r="CL13" s="363"/>
      <c r="CM13" s="363"/>
      <c r="CN13" s="363"/>
      <c r="CO13" s="363"/>
      <c r="CP13" s="363"/>
      <c r="CQ13" s="363"/>
      <c r="CR13" s="363"/>
      <c r="CS13" s="444"/>
      <c r="CT13" s="400">
        <v>9</v>
      </c>
      <c r="CU13" s="401"/>
      <c r="CV13" s="401"/>
      <c r="CW13" s="401"/>
      <c r="CX13" s="401"/>
      <c r="CY13" s="401"/>
      <c r="CZ13" s="401"/>
      <c r="DA13" s="402"/>
      <c r="DB13" s="400">
        <v>8.9</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145</v>
      </c>
      <c r="M14" s="530"/>
      <c r="N14" s="530"/>
      <c r="O14" s="530"/>
      <c r="P14" s="530"/>
      <c r="Q14" s="531"/>
      <c r="R14" s="490">
        <v>140998</v>
      </c>
      <c r="S14" s="491"/>
      <c r="T14" s="491"/>
      <c r="U14" s="491"/>
      <c r="V14" s="492"/>
      <c r="W14" s="494"/>
      <c r="X14" s="392"/>
      <c r="Y14" s="392"/>
      <c r="Z14" s="392"/>
      <c r="AA14" s="392"/>
      <c r="AB14" s="393"/>
      <c r="AC14" s="483">
        <v>2.6</v>
      </c>
      <c r="AD14" s="484"/>
      <c r="AE14" s="484"/>
      <c r="AF14" s="484"/>
      <c r="AG14" s="485"/>
      <c r="AH14" s="483">
        <v>3.2</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146</v>
      </c>
      <c r="CE14" s="441"/>
      <c r="CF14" s="441"/>
      <c r="CG14" s="441"/>
      <c r="CH14" s="441"/>
      <c r="CI14" s="441"/>
      <c r="CJ14" s="441"/>
      <c r="CK14" s="441"/>
      <c r="CL14" s="441"/>
      <c r="CM14" s="441"/>
      <c r="CN14" s="441"/>
      <c r="CO14" s="441"/>
      <c r="CP14" s="441"/>
      <c r="CQ14" s="441"/>
      <c r="CR14" s="441"/>
      <c r="CS14" s="442"/>
      <c r="CT14" s="500">
        <v>66</v>
      </c>
      <c r="CU14" s="501"/>
      <c r="CV14" s="501"/>
      <c r="CW14" s="501"/>
      <c r="CX14" s="501"/>
      <c r="CY14" s="501"/>
      <c r="CZ14" s="501"/>
      <c r="DA14" s="502"/>
      <c r="DB14" s="500">
        <v>87.9</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139</v>
      </c>
      <c r="N15" s="488"/>
      <c r="O15" s="488"/>
      <c r="P15" s="488"/>
      <c r="Q15" s="489"/>
      <c r="R15" s="490">
        <v>139359</v>
      </c>
      <c r="S15" s="491"/>
      <c r="T15" s="491"/>
      <c r="U15" s="491"/>
      <c r="V15" s="492"/>
      <c r="W15" s="493" t="s">
        <v>147</v>
      </c>
      <c r="X15" s="389"/>
      <c r="Y15" s="389"/>
      <c r="Z15" s="389"/>
      <c r="AA15" s="389"/>
      <c r="AB15" s="390"/>
      <c r="AC15" s="356">
        <v>19391</v>
      </c>
      <c r="AD15" s="357"/>
      <c r="AE15" s="357"/>
      <c r="AF15" s="357"/>
      <c r="AG15" s="358"/>
      <c r="AH15" s="356">
        <v>20002</v>
      </c>
      <c r="AI15" s="357"/>
      <c r="AJ15" s="357"/>
      <c r="AK15" s="357"/>
      <c r="AL15" s="416"/>
      <c r="AM15" s="460"/>
      <c r="AN15" s="360"/>
      <c r="AO15" s="360"/>
      <c r="AP15" s="360"/>
      <c r="AQ15" s="360"/>
      <c r="AR15" s="360"/>
      <c r="AS15" s="360"/>
      <c r="AT15" s="361"/>
      <c r="AU15" s="461"/>
      <c r="AV15" s="462"/>
      <c r="AW15" s="462"/>
      <c r="AX15" s="462"/>
      <c r="AY15" s="429" t="s">
        <v>148</v>
      </c>
      <c r="AZ15" s="430"/>
      <c r="BA15" s="430"/>
      <c r="BB15" s="430"/>
      <c r="BC15" s="430"/>
      <c r="BD15" s="430"/>
      <c r="BE15" s="430"/>
      <c r="BF15" s="430"/>
      <c r="BG15" s="430"/>
      <c r="BH15" s="430"/>
      <c r="BI15" s="430"/>
      <c r="BJ15" s="430"/>
      <c r="BK15" s="430"/>
      <c r="BL15" s="430"/>
      <c r="BM15" s="431"/>
      <c r="BN15" s="432">
        <v>21290660</v>
      </c>
      <c r="BO15" s="433"/>
      <c r="BP15" s="433"/>
      <c r="BQ15" s="433"/>
      <c r="BR15" s="433"/>
      <c r="BS15" s="433"/>
      <c r="BT15" s="433"/>
      <c r="BU15" s="434"/>
      <c r="BV15" s="432">
        <v>22547654</v>
      </c>
      <c r="BW15" s="433"/>
      <c r="BX15" s="433"/>
      <c r="BY15" s="433"/>
      <c r="BZ15" s="433"/>
      <c r="CA15" s="433"/>
      <c r="CB15" s="433"/>
      <c r="CC15" s="434"/>
      <c r="CD15" s="503" t="s">
        <v>149</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150</v>
      </c>
      <c r="M16" s="478"/>
      <c r="N16" s="478"/>
      <c r="O16" s="478"/>
      <c r="P16" s="478"/>
      <c r="Q16" s="479"/>
      <c r="R16" s="480" t="s">
        <v>151</v>
      </c>
      <c r="S16" s="481"/>
      <c r="T16" s="481"/>
      <c r="U16" s="481"/>
      <c r="V16" s="482"/>
      <c r="W16" s="494"/>
      <c r="X16" s="392"/>
      <c r="Y16" s="392"/>
      <c r="Z16" s="392"/>
      <c r="AA16" s="392"/>
      <c r="AB16" s="393"/>
      <c r="AC16" s="483">
        <v>32.1</v>
      </c>
      <c r="AD16" s="484"/>
      <c r="AE16" s="484"/>
      <c r="AF16" s="484"/>
      <c r="AG16" s="485"/>
      <c r="AH16" s="483">
        <v>31.1</v>
      </c>
      <c r="AI16" s="484"/>
      <c r="AJ16" s="484"/>
      <c r="AK16" s="484"/>
      <c r="AL16" s="486"/>
      <c r="AM16" s="460"/>
      <c r="AN16" s="360"/>
      <c r="AO16" s="360"/>
      <c r="AP16" s="360"/>
      <c r="AQ16" s="360"/>
      <c r="AR16" s="360"/>
      <c r="AS16" s="360"/>
      <c r="AT16" s="361"/>
      <c r="AU16" s="461"/>
      <c r="AV16" s="462"/>
      <c r="AW16" s="462"/>
      <c r="AX16" s="462"/>
      <c r="AY16" s="417" t="s">
        <v>152</v>
      </c>
      <c r="AZ16" s="418"/>
      <c r="BA16" s="418"/>
      <c r="BB16" s="418"/>
      <c r="BC16" s="418"/>
      <c r="BD16" s="418"/>
      <c r="BE16" s="418"/>
      <c r="BF16" s="418"/>
      <c r="BG16" s="418"/>
      <c r="BH16" s="418"/>
      <c r="BI16" s="418"/>
      <c r="BJ16" s="418"/>
      <c r="BK16" s="418"/>
      <c r="BL16" s="418"/>
      <c r="BM16" s="419"/>
      <c r="BN16" s="403">
        <v>28873325</v>
      </c>
      <c r="BO16" s="404"/>
      <c r="BP16" s="404"/>
      <c r="BQ16" s="404"/>
      <c r="BR16" s="404"/>
      <c r="BS16" s="404"/>
      <c r="BT16" s="404"/>
      <c r="BU16" s="405"/>
      <c r="BV16" s="403">
        <v>28382766</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153</v>
      </c>
      <c r="N17" s="497"/>
      <c r="O17" s="497"/>
      <c r="P17" s="497"/>
      <c r="Q17" s="498"/>
      <c r="R17" s="480" t="s">
        <v>154</v>
      </c>
      <c r="S17" s="481"/>
      <c r="T17" s="481"/>
      <c r="U17" s="481"/>
      <c r="V17" s="482"/>
      <c r="W17" s="493" t="s">
        <v>155</v>
      </c>
      <c r="X17" s="389"/>
      <c r="Y17" s="389"/>
      <c r="Z17" s="389"/>
      <c r="AA17" s="389"/>
      <c r="AB17" s="390"/>
      <c r="AC17" s="356">
        <v>39431</v>
      </c>
      <c r="AD17" s="357"/>
      <c r="AE17" s="357"/>
      <c r="AF17" s="357"/>
      <c r="AG17" s="358"/>
      <c r="AH17" s="356">
        <v>42243</v>
      </c>
      <c r="AI17" s="357"/>
      <c r="AJ17" s="357"/>
      <c r="AK17" s="357"/>
      <c r="AL17" s="416"/>
      <c r="AM17" s="460"/>
      <c r="AN17" s="360"/>
      <c r="AO17" s="360"/>
      <c r="AP17" s="360"/>
      <c r="AQ17" s="360"/>
      <c r="AR17" s="360"/>
      <c r="AS17" s="360"/>
      <c r="AT17" s="361"/>
      <c r="AU17" s="461"/>
      <c r="AV17" s="462"/>
      <c r="AW17" s="462"/>
      <c r="AX17" s="462"/>
      <c r="AY17" s="417" t="s">
        <v>156</v>
      </c>
      <c r="AZ17" s="418"/>
      <c r="BA17" s="418"/>
      <c r="BB17" s="418"/>
      <c r="BC17" s="418"/>
      <c r="BD17" s="418"/>
      <c r="BE17" s="418"/>
      <c r="BF17" s="418"/>
      <c r="BG17" s="418"/>
      <c r="BH17" s="418"/>
      <c r="BI17" s="418"/>
      <c r="BJ17" s="418"/>
      <c r="BK17" s="418"/>
      <c r="BL17" s="418"/>
      <c r="BM17" s="419"/>
      <c r="BN17" s="403">
        <v>27191310</v>
      </c>
      <c r="BO17" s="404"/>
      <c r="BP17" s="404"/>
      <c r="BQ17" s="404"/>
      <c r="BR17" s="404"/>
      <c r="BS17" s="404"/>
      <c r="BT17" s="404"/>
      <c r="BU17" s="405"/>
      <c r="BV17" s="403">
        <v>28949391</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157</v>
      </c>
      <c r="C18" s="454"/>
      <c r="D18" s="454"/>
      <c r="E18" s="455"/>
      <c r="F18" s="455"/>
      <c r="G18" s="455"/>
      <c r="H18" s="455"/>
      <c r="I18" s="455"/>
      <c r="J18" s="455"/>
      <c r="K18" s="455"/>
      <c r="L18" s="456">
        <v>656.29</v>
      </c>
      <c r="M18" s="456"/>
      <c r="N18" s="456"/>
      <c r="O18" s="456"/>
      <c r="P18" s="456"/>
      <c r="Q18" s="456"/>
      <c r="R18" s="457"/>
      <c r="S18" s="457"/>
      <c r="T18" s="457"/>
      <c r="U18" s="457"/>
      <c r="V18" s="458"/>
      <c r="W18" s="474"/>
      <c r="X18" s="475"/>
      <c r="Y18" s="475"/>
      <c r="Z18" s="475"/>
      <c r="AA18" s="475"/>
      <c r="AB18" s="499"/>
      <c r="AC18" s="373">
        <v>65.3</v>
      </c>
      <c r="AD18" s="374"/>
      <c r="AE18" s="374"/>
      <c r="AF18" s="374"/>
      <c r="AG18" s="459"/>
      <c r="AH18" s="373">
        <v>65.7</v>
      </c>
      <c r="AI18" s="374"/>
      <c r="AJ18" s="374"/>
      <c r="AK18" s="374"/>
      <c r="AL18" s="375"/>
      <c r="AM18" s="460"/>
      <c r="AN18" s="360"/>
      <c r="AO18" s="360"/>
      <c r="AP18" s="360"/>
      <c r="AQ18" s="360"/>
      <c r="AR18" s="360"/>
      <c r="AS18" s="360"/>
      <c r="AT18" s="361"/>
      <c r="AU18" s="461"/>
      <c r="AV18" s="462"/>
      <c r="AW18" s="462"/>
      <c r="AX18" s="462"/>
      <c r="AY18" s="417" t="s">
        <v>158</v>
      </c>
      <c r="AZ18" s="418"/>
      <c r="BA18" s="418"/>
      <c r="BB18" s="418"/>
      <c r="BC18" s="418"/>
      <c r="BD18" s="418"/>
      <c r="BE18" s="418"/>
      <c r="BF18" s="418"/>
      <c r="BG18" s="418"/>
      <c r="BH18" s="418"/>
      <c r="BI18" s="418"/>
      <c r="BJ18" s="418"/>
      <c r="BK18" s="418"/>
      <c r="BL18" s="418"/>
      <c r="BM18" s="419"/>
      <c r="BN18" s="403">
        <v>35180383</v>
      </c>
      <c r="BO18" s="404"/>
      <c r="BP18" s="404"/>
      <c r="BQ18" s="404"/>
      <c r="BR18" s="404"/>
      <c r="BS18" s="404"/>
      <c r="BT18" s="404"/>
      <c r="BU18" s="405"/>
      <c r="BV18" s="403">
        <v>35450010</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159</v>
      </c>
      <c r="C19" s="454"/>
      <c r="D19" s="454"/>
      <c r="E19" s="455"/>
      <c r="F19" s="455"/>
      <c r="G19" s="455"/>
      <c r="H19" s="455"/>
      <c r="I19" s="455"/>
      <c r="J19" s="455"/>
      <c r="K19" s="455"/>
      <c r="L19" s="463">
        <v>210</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160</v>
      </c>
      <c r="AZ19" s="418"/>
      <c r="BA19" s="418"/>
      <c r="BB19" s="418"/>
      <c r="BC19" s="418"/>
      <c r="BD19" s="418"/>
      <c r="BE19" s="418"/>
      <c r="BF19" s="418"/>
      <c r="BG19" s="418"/>
      <c r="BH19" s="418"/>
      <c r="BI19" s="418"/>
      <c r="BJ19" s="418"/>
      <c r="BK19" s="418"/>
      <c r="BL19" s="418"/>
      <c r="BM19" s="419"/>
      <c r="BN19" s="403">
        <v>51441813</v>
      </c>
      <c r="BO19" s="404"/>
      <c r="BP19" s="404"/>
      <c r="BQ19" s="404"/>
      <c r="BR19" s="404"/>
      <c r="BS19" s="404"/>
      <c r="BT19" s="404"/>
      <c r="BU19" s="405"/>
      <c r="BV19" s="403">
        <v>46057121</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161</v>
      </c>
      <c r="C20" s="454"/>
      <c r="D20" s="454"/>
      <c r="E20" s="455"/>
      <c r="F20" s="455"/>
      <c r="G20" s="455"/>
      <c r="H20" s="455"/>
      <c r="I20" s="455"/>
      <c r="J20" s="455"/>
      <c r="K20" s="455"/>
      <c r="L20" s="463">
        <v>63289</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162</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163</v>
      </c>
      <c r="C22" s="380"/>
      <c r="D22" s="381"/>
      <c r="E22" s="388" t="s">
        <v>1</v>
      </c>
      <c r="F22" s="389"/>
      <c r="G22" s="389"/>
      <c r="H22" s="389"/>
      <c r="I22" s="389"/>
      <c r="J22" s="389"/>
      <c r="K22" s="390"/>
      <c r="L22" s="388" t="s">
        <v>164</v>
      </c>
      <c r="M22" s="389"/>
      <c r="N22" s="389"/>
      <c r="O22" s="389"/>
      <c r="P22" s="390"/>
      <c r="Q22" s="394" t="s">
        <v>165</v>
      </c>
      <c r="R22" s="395"/>
      <c r="S22" s="395"/>
      <c r="T22" s="395"/>
      <c r="U22" s="395"/>
      <c r="V22" s="396"/>
      <c r="W22" s="445" t="s">
        <v>166</v>
      </c>
      <c r="X22" s="380"/>
      <c r="Y22" s="381"/>
      <c r="Z22" s="388" t="s">
        <v>1</v>
      </c>
      <c r="AA22" s="389"/>
      <c r="AB22" s="389"/>
      <c r="AC22" s="389"/>
      <c r="AD22" s="389"/>
      <c r="AE22" s="389"/>
      <c r="AF22" s="389"/>
      <c r="AG22" s="390"/>
      <c r="AH22" s="406" t="s">
        <v>167</v>
      </c>
      <c r="AI22" s="389"/>
      <c r="AJ22" s="389"/>
      <c r="AK22" s="389"/>
      <c r="AL22" s="390"/>
      <c r="AM22" s="406" t="s">
        <v>168</v>
      </c>
      <c r="AN22" s="407"/>
      <c r="AO22" s="407"/>
      <c r="AP22" s="407"/>
      <c r="AQ22" s="407"/>
      <c r="AR22" s="408"/>
      <c r="AS22" s="394" t="s">
        <v>165</v>
      </c>
      <c r="AT22" s="395"/>
      <c r="AU22" s="395"/>
      <c r="AV22" s="395"/>
      <c r="AW22" s="395"/>
      <c r="AX22" s="412"/>
      <c r="AY22" s="429" t="s">
        <v>169</v>
      </c>
      <c r="AZ22" s="430"/>
      <c r="BA22" s="430"/>
      <c r="BB22" s="430"/>
      <c r="BC22" s="430"/>
      <c r="BD22" s="430"/>
      <c r="BE22" s="430"/>
      <c r="BF22" s="430"/>
      <c r="BG22" s="430"/>
      <c r="BH22" s="430"/>
      <c r="BI22" s="430"/>
      <c r="BJ22" s="430"/>
      <c r="BK22" s="430"/>
      <c r="BL22" s="430"/>
      <c r="BM22" s="431"/>
      <c r="BN22" s="432">
        <v>82787658</v>
      </c>
      <c r="BO22" s="433"/>
      <c r="BP22" s="433"/>
      <c r="BQ22" s="433"/>
      <c r="BR22" s="433"/>
      <c r="BS22" s="433"/>
      <c r="BT22" s="433"/>
      <c r="BU22" s="434"/>
      <c r="BV22" s="432">
        <v>86255747</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170</v>
      </c>
      <c r="AZ23" s="418"/>
      <c r="BA23" s="418"/>
      <c r="BB23" s="418"/>
      <c r="BC23" s="418"/>
      <c r="BD23" s="418"/>
      <c r="BE23" s="418"/>
      <c r="BF23" s="418"/>
      <c r="BG23" s="418"/>
      <c r="BH23" s="418"/>
      <c r="BI23" s="418"/>
      <c r="BJ23" s="418"/>
      <c r="BK23" s="418"/>
      <c r="BL23" s="418"/>
      <c r="BM23" s="419"/>
      <c r="BN23" s="403">
        <v>48056458</v>
      </c>
      <c r="BO23" s="404"/>
      <c r="BP23" s="404"/>
      <c r="BQ23" s="404"/>
      <c r="BR23" s="404"/>
      <c r="BS23" s="404"/>
      <c r="BT23" s="404"/>
      <c r="BU23" s="405"/>
      <c r="BV23" s="403">
        <v>48943808</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171</v>
      </c>
      <c r="F24" s="360"/>
      <c r="G24" s="360"/>
      <c r="H24" s="360"/>
      <c r="I24" s="360"/>
      <c r="J24" s="360"/>
      <c r="K24" s="361"/>
      <c r="L24" s="356">
        <v>1</v>
      </c>
      <c r="M24" s="357"/>
      <c r="N24" s="357"/>
      <c r="O24" s="357"/>
      <c r="P24" s="358"/>
      <c r="Q24" s="356">
        <v>9700</v>
      </c>
      <c r="R24" s="357"/>
      <c r="S24" s="357"/>
      <c r="T24" s="357"/>
      <c r="U24" s="357"/>
      <c r="V24" s="358"/>
      <c r="W24" s="446"/>
      <c r="X24" s="383"/>
      <c r="Y24" s="384"/>
      <c r="Z24" s="359" t="s">
        <v>172</v>
      </c>
      <c r="AA24" s="360"/>
      <c r="AB24" s="360"/>
      <c r="AC24" s="360"/>
      <c r="AD24" s="360"/>
      <c r="AE24" s="360"/>
      <c r="AF24" s="360"/>
      <c r="AG24" s="361"/>
      <c r="AH24" s="356">
        <v>1169</v>
      </c>
      <c r="AI24" s="357"/>
      <c r="AJ24" s="357"/>
      <c r="AK24" s="357"/>
      <c r="AL24" s="358"/>
      <c r="AM24" s="356">
        <v>3754828</v>
      </c>
      <c r="AN24" s="357"/>
      <c r="AO24" s="357"/>
      <c r="AP24" s="357"/>
      <c r="AQ24" s="357"/>
      <c r="AR24" s="358"/>
      <c r="AS24" s="356">
        <v>3212</v>
      </c>
      <c r="AT24" s="357"/>
      <c r="AU24" s="357"/>
      <c r="AV24" s="357"/>
      <c r="AW24" s="357"/>
      <c r="AX24" s="416"/>
      <c r="AY24" s="376" t="s">
        <v>173</v>
      </c>
      <c r="AZ24" s="377"/>
      <c r="BA24" s="377"/>
      <c r="BB24" s="377"/>
      <c r="BC24" s="377"/>
      <c r="BD24" s="377"/>
      <c r="BE24" s="377"/>
      <c r="BF24" s="377"/>
      <c r="BG24" s="377"/>
      <c r="BH24" s="377"/>
      <c r="BI24" s="377"/>
      <c r="BJ24" s="377"/>
      <c r="BK24" s="377"/>
      <c r="BL24" s="377"/>
      <c r="BM24" s="378"/>
      <c r="BN24" s="403">
        <v>52162261</v>
      </c>
      <c r="BO24" s="404"/>
      <c r="BP24" s="404"/>
      <c r="BQ24" s="404"/>
      <c r="BR24" s="404"/>
      <c r="BS24" s="404"/>
      <c r="BT24" s="404"/>
      <c r="BU24" s="405"/>
      <c r="BV24" s="403">
        <v>55530534</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174</v>
      </c>
      <c r="F25" s="360"/>
      <c r="G25" s="360"/>
      <c r="H25" s="360"/>
      <c r="I25" s="360"/>
      <c r="J25" s="360"/>
      <c r="K25" s="361"/>
      <c r="L25" s="356">
        <v>1</v>
      </c>
      <c r="M25" s="357"/>
      <c r="N25" s="357"/>
      <c r="O25" s="357"/>
      <c r="P25" s="358"/>
      <c r="Q25" s="356">
        <v>7900</v>
      </c>
      <c r="R25" s="357"/>
      <c r="S25" s="357"/>
      <c r="T25" s="357"/>
      <c r="U25" s="357"/>
      <c r="V25" s="358"/>
      <c r="W25" s="446"/>
      <c r="X25" s="383"/>
      <c r="Y25" s="384"/>
      <c r="Z25" s="359" t="s">
        <v>175</v>
      </c>
      <c r="AA25" s="360"/>
      <c r="AB25" s="360"/>
      <c r="AC25" s="360"/>
      <c r="AD25" s="360"/>
      <c r="AE25" s="360"/>
      <c r="AF25" s="360"/>
      <c r="AG25" s="361"/>
      <c r="AH25" s="356">
        <v>206</v>
      </c>
      <c r="AI25" s="357"/>
      <c r="AJ25" s="357"/>
      <c r="AK25" s="357"/>
      <c r="AL25" s="358"/>
      <c r="AM25" s="356">
        <v>641484</v>
      </c>
      <c r="AN25" s="357"/>
      <c r="AO25" s="357"/>
      <c r="AP25" s="357"/>
      <c r="AQ25" s="357"/>
      <c r="AR25" s="358"/>
      <c r="AS25" s="356">
        <v>3114</v>
      </c>
      <c r="AT25" s="357"/>
      <c r="AU25" s="357"/>
      <c r="AV25" s="357"/>
      <c r="AW25" s="357"/>
      <c r="AX25" s="416"/>
      <c r="AY25" s="429" t="s">
        <v>176</v>
      </c>
      <c r="AZ25" s="430"/>
      <c r="BA25" s="430"/>
      <c r="BB25" s="430"/>
      <c r="BC25" s="430"/>
      <c r="BD25" s="430"/>
      <c r="BE25" s="430"/>
      <c r="BF25" s="430"/>
      <c r="BG25" s="430"/>
      <c r="BH25" s="430"/>
      <c r="BI25" s="430"/>
      <c r="BJ25" s="430"/>
      <c r="BK25" s="430"/>
      <c r="BL25" s="430"/>
      <c r="BM25" s="431"/>
      <c r="BN25" s="432">
        <v>19531825</v>
      </c>
      <c r="BO25" s="433"/>
      <c r="BP25" s="433"/>
      <c r="BQ25" s="433"/>
      <c r="BR25" s="433"/>
      <c r="BS25" s="433"/>
      <c r="BT25" s="433"/>
      <c r="BU25" s="434"/>
      <c r="BV25" s="432">
        <v>18527892</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177</v>
      </c>
      <c r="F26" s="360"/>
      <c r="G26" s="360"/>
      <c r="H26" s="360"/>
      <c r="I26" s="360"/>
      <c r="J26" s="360"/>
      <c r="K26" s="361"/>
      <c r="L26" s="356">
        <v>1</v>
      </c>
      <c r="M26" s="357"/>
      <c r="N26" s="357"/>
      <c r="O26" s="357"/>
      <c r="P26" s="358"/>
      <c r="Q26" s="356">
        <v>6900</v>
      </c>
      <c r="R26" s="357"/>
      <c r="S26" s="357"/>
      <c r="T26" s="357"/>
      <c r="U26" s="357"/>
      <c r="V26" s="358"/>
      <c r="W26" s="446"/>
      <c r="X26" s="383"/>
      <c r="Y26" s="384"/>
      <c r="Z26" s="359" t="s">
        <v>178</v>
      </c>
      <c r="AA26" s="414"/>
      <c r="AB26" s="414"/>
      <c r="AC26" s="414"/>
      <c r="AD26" s="414"/>
      <c r="AE26" s="414"/>
      <c r="AF26" s="414"/>
      <c r="AG26" s="415"/>
      <c r="AH26" s="356">
        <v>19</v>
      </c>
      <c r="AI26" s="357"/>
      <c r="AJ26" s="357"/>
      <c r="AK26" s="357"/>
      <c r="AL26" s="358"/>
      <c r="AM26" s="356">
        <v>67697</v>
      </c>
      <c r="AN26" s="357"/>
      <c r="AO26" s="357"/>
      <c r="AP26" s="357"/>
      <c r="AQ26" s="357"/>
      <c r="AR26" s="358"/>
      <c r="AS26" s="356">
        <v>3563</v>
      </c>
      <c r="AT26" s="357"/>
      <c r="AU26" s="357"/>
      <c r="AV26" s="357"/>
      <c r="AW26" s="357"/>
      <c r="AX26" s="416"/>
      <c r="AY26" s="443" t="s">
        <v>179</v>
      </c>
      <c r="AZ26" s="363"/>
      <c r="BA26" s="363"/>
      <c r="BB26" s="363"/>
      <c r="BC26" s="363"/>
      <c r="BD26" s="363"/>
      <c r="BE26" s="363"/>
      <c r="BF26" s="363"/>
      <c r="BG26" s="363"/>
      <c r="BH26" s="363"/>
      <c r="BI26" s="363"/>
      <c r="BJ26" s="363"/>
      <c r="BK26" s="363"/>
      <c r="BL26" s="363"/>
      <c r="BM26" s="444"/>
      <c r="BN26" s="403">
        <v>3000000</v>
      </c>
      <c r="BO26" s="404"/>
      <c r="BP26" s="404"/>
      <c r="BQ26" s="404"/>
      <c r="BR26" s="404"/>
      <c r="BS26" s="404"/>
      <c r="BT26" s="404"/>
      <c r="BU26" s="405"/>
      <c r="BV26" s="403">
        <v>1300000</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180</v>
      </c>
      <c r="F27" s="360"/>
      <c r="G27" s="360"/>
      <c r="H27" s="360"/>
      <c r="I27" s="360"/>
      <c r="J27" s="360"/>
      <c r="K27" s="361"/>
      <c r="L27" s="356">
        <v>1</v>
      </c>
      <c r="M27" s="357"/>
      <c r="N27" s="357"/>
      <c r="O27" s="357"/>
      <c r="P27" s="358"/>
      <c r="Q27" s="356">
        <v>5450</v>
      </c>
      <c r="R27" s="357"/>
      <c r="S27" s="357"/>
      <c r="T27" s="357"/>
      <c r="U27" s="357"/>
      <c r="V27" s="358"/>
      <c r="W27" s="446"/>
      <c r="X27" s="383"/>
      <c r="Y27" s="384"/>
      <c r="Z27" s="359" t="s">
        <v>181</v>
      </c>
      <c r="AA27" s="360"/>
      <c r="AB27" s="360"/>
      <c r="AC27" s="360"/>
      <c r="AD27" s="360"/>
      <c r="AE27" s="360"/>
      <c r="AF27" s="360"/>
      <c r="AG27" s="361"/>
      <c r="AH27" s="356">
        <v>22</v>
      </c>
      <c r="AI27" s="357"/>
      <c r="AJ27" s="357"/>
      <c r="AK27" s="357"/>
      <c r="AL27" s="358"/>
      <c r="AM27" s="356">
        <v>64284</v>
      </c>
      <c r="AN27" s="357"/>
      <c r="AO27" s="357"/>
      <c r="AP27" s="357"/>
      <c r="AQ27" s="357"/>
      <c r="AR27" s="358"/>
      <c r="AS27" s="356">
        <v>2922</v>
      </c>
      <c r="AT27" s="357"/>
      <c r="AU27" s="357"/>
      <c r="AV27" s="357"/>
      <c r="AW27" s="357"/>
      <c r="AX27" s="416"/>
      <c r="AY27" s="440" t="s">
        <v>182</v>
      </c>
      <c r="AZ27" s="441"/>
      <c r="BA27" s="441"/>
      <c r="BB27" s="441"/>
      <c r="BC27" s="441"/>
      <c r="BD27" s="441"/>
      <c r="BE27" s="441"/>
      <c r="BF27" s="441"/>
      <c r="BG27" s="441"/>
      <c r="BH27" s="441"/>
      <c r="BI27" s="441"/>
      <c r="BJ27" s="441"/>
      <c r="BK27" s="441"/>
      <c r="BL27" s="441"/>
      <c r="BM27" s="442"/>
      <c r="BN27" s="437" t="s">
        <v>137</v>
      </c>
      <c r="BO27" s="438"/>
      <c r="BP27" s="438"/>
      <c r="BQ27" s="438"/>
      <c r="BR27" s="438"/>
      <c r="BS27" s="438"/>
      <c r="BT27" s="438"/>
      <c r="BU27" s="439"/>
      <c r="BV27" s="437" t="s">
        <v>137</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183</v>
      </c>
      <c r="F28" s="360"/>
      <c r="G28" s="360"/>
      <c r="H28" s="360"/>
      <c r="I28" s="360"/>
      <c r="J28" s="360"/>
      <c r="K28" s="361"/>
      <c r="L28" s="356">
        <v>1</v>
      </c>
      <c r="M28" s="357"/>
      <c r="N28" s="357"/>
      <c r="O28" s="357"/>
      <c r="P28" s="358"/>
      <c r="Q28" s="356">
        <v>4750</v>
      </c>
      <c r="R28" s="357"/>
      <c r="S28" s="357"/>
      <c r="T28" s="357"/>
      <c r="U28" s="357"/>
      <c r="V28" s="358"/>
      <c r="W28" s="446"/>
      <c r="X28" s="383"/>
      <c r="Y28" s="384"/>
      <c r="Z28" s="359" t="s">
        <v>184</v>
      </c>
      <c r="AA28" s="360"/>
      <c r="AB28" s="360"/>
      <c r="AC28" s="360"/>
      <c r="AD28" s="360"/>
      <c r="AE28" s="360"/>
      <c r="AF28" s="360"/>
      <c r="AG28" s="361"/>
      <c r="AH28" s="356" t="s">
        <v>137</v>
      </c>
      <c r="AI28" s="357"/>
      <c r="AJ28" s="357"/>
      <c r="AK28" s="357"/>
      <c r="AL28" s="358"/>
      <c r="AM28" s="356" t="s">
        <v>137</v>
      </c>
      <c r="AN28" s="357"/>
      <c r="AO28" s="357"/>
      <c r="AP28" s="357"/>
      <c r="AQ28" s="357"/>
      <c r="AR28" s="358"/>
      <c r="AS28" s="356" t="s">
        <v>137</v>
      </c>
      <c r="AT28" s="357"/>
      <c r="AU28" s="357"/>
      <c r="AV28" s="357"/>
      <c r="AW28" s="357"/>
      <c r="AX28" s="416"/>
      <c r="AY28" s="420" t="s">
        <v>185</v>
      </c>
      <c r="AZ28" s="421"/>
      <c r="BA28" s="421"/>
      <c r="BB28" s="422"/>
      <c r="BC28" s="429" t="s">
        <v>48</v>
      </c>
      <c r="BD28" s="430"/>
      <c r="BE28" s="430"/>
      <c r="BF28" s="430"/>
      <c r="BG28" s="430"/>
      <c r="BH28" s="430"/>
      <c r="BI28" s="430"/>
      <c r="BJ28" s="430"/>
      <c r="BK28" s="430"/>
      <c r="BL28" s="430"/>
      <c r="BM28" s="431"/>
      <c r="BN28" s="432">
        <v>4799643</v>
      </c>
      <c r="BO28" s="433"/>
      <c r="BP28" s="433"/>
      <c r="BQ28" s="433"/>
      <c r="BR28" s="433"/>
      <c r="BS28" s="433"/>
      <c r="BT28" s="433"/>
      <c r="BU28" s="434"/>
      <c r="BV28" s="432">
        <v>2832168</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186</v>
      </c>
      <c r="F29" s="360"/>
      <c r="G29" s="360"/>
      <c r="H29" s="360"/>
      <c r="I29" s="360"/>
      <c r="J29" s="360"/>
      <c r="K29" s="361"/>
      <c r="L29" s="356">
        <v>28</v>
      </c>
      <c r="M29" s="357"/>
      <c r="N29" s="357"/>
      <c r="O29" s="357"/>
      <c r="P29" s="358"/>
      <c r="Q29" s="356">
        <v>4450</v>
      </c>
      <c r="R29" s="357"/>
      <c r="S29" s="357"/>
      <c r="T29" s="357"/>
      <c r="U29" s="357"/>
      <c r="V29" s="358"/>
      <c r="W29" s="447"/>
      <c r="X29" s="448"/>
      <c r="Y29" s="449"/>
      <c r="Z29" s="359" t="s">
        <v>187</v>
      </c>
      <c r="AA29" s="360"/>
      <c r="AB29" s="360"/>
      <c r="AC29" s="360"/>
      <c r="AD29" s="360"/>
      <c r="AE29" s="360"/>
      <c r="AF29" s="360"/>
      <c r="AG29" s="361"/>
      <c r="AH29" s="356">
        <v>1191</v>
      </c>
      <c r="AI29" s="357"/>
      <c r="AJ29" s="357"/>
      <c r="AK29" s="357"/>
      <c r="AL29" s="358"/>
      <c r="AM29" s="356">
        <v>3819112</v>
      </c>
      <c r="AN29" s="357"/>
      <c r="AO29" s="357"/>
      <c r="AP29" s="357"/>
      <c r="AQ29" s="357"/>
      <c r="AR29" s="358"/>
      <c r="AS29" s="356">
        <v>3207</v>
      </c>
      <c r="AT29" s="357"/>
      <c r="AU29" s="357"/>
      <c r="AV29" s="357"/>
      <c r="AW29" s="357"/>
      <c r="AX29" s="416"/>
      <c r="AY29" s="423"/>
      <c r="AZ29" s="424"/>
      <c r="BA29" s="424"/>
      <c r="BB29" s="425"/>
      <c r="BC29" s="417" t="s">
        <v>188</v>
      </c>
      <c r="BD29" s="418"/>
      <c r="BE29" s="418"/>
      <c r="BF29" s="418"/>
      <c r="BG29" s="418"/>
      <c r="BH29" s="418"/>
      <c r="BI29" s="418"/>
      <c r="BJ29" s="418"/>
      <c r="BK29" s="418"/>
      <c r="BL29" s="418"/>
      <c r="BM29" s="419"/>
      <c r="BN29" s="403">
        <v>1256293</v>
      </c>
      <c r="BO29" s="404"/>
      <c r="BP29" s="404"/>
      <c r="BQ29" s="404"/>
      <c r="BR29" s="404"/>
      <c r="BS29" s="404"/>
      <c r="BT29" s="404"/>
      <c r="BU29" s="405"/>
      <c r="BV29" s="403">
        <v>555248</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189</v>
      </c>
      <c r="X30" s="371"/>
      <c r="Y30" s="371"/>
      <c r="Z30" s="371"/>
      <c r="AA30" s="371"/>
      <c r="AB30" s="371"/>
      <c r="AC30" s="371"/>
      <c r="AD30" s="371"/>
      <c r="AE30" s="371"/>
      <c r="AF30" s="371"/>
      <c r="AG30" s="372"/>
      <c r="AH30" s="373">
        <v>101.6</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9577482</v>
      </c>
      <c r="BO30" s="438"/>
      <c r="BP30" s="438"/>
      <c r="BQ30" s="438"/>
      <c r="BR30" s="438"/>
      <c r="BS30" s="438"/>
      <c r="BT30" s="438"/>
      <c r="BU30" s="439"/>
      <c r="BV30" s="437">
        <v>5089407</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190</v>
      </c>
      <c r="D32" s="362"/>
      <c r="E32" s="362"/>
      <c r="F32" s="362"/>
      <c r="G32" s="362"/>
      <c r="H32" s="362"/>
      <c r="I32" s="362"/>
      <c r="J32" s="362"/>
      <c r="K32" s="362"/>
      <c r="L32" s="362"/>
      <c r="M32" s="362"/>
      <c r="N32" s="362"/>
      <c r="O32" s="362"/>
      <c r="P32" s="362"/>
      <c r="Q32" s="362"/>
      <c r="R32" s="362"/>
      <c r="S32" s="362"/>
      <c r="U32" s="363" t="s">
        <v>191</v>
      </c>
      <c r="V32" s="363"/>
      <c r="W32" s="363"/>
      <c r="X32" s="363"/>
      <c r="Y32" s="363"/>
      <c r="Z32" s="363"/>
      <c r="AA32" s="363"/>
      <c r="AB32" s="363"/>
      <c r="AC32" s="363"/>
      <c r="AD32" s="363"/>
      <c r="AE32" s="363"/>
      <c r="AF32" s="363"/>
      <c r="AG32" s="363"/>
      <c r="AH32" s="363"/>
      <c r="AI32" s="363"/>
      <c r="AJ32" s="363"/>
      <c r="AK32" s="363"/>
      <c r="AM32" s="363" t="s">
        <v>192</v>
      </c>
      <c r="AN32" s="363"/>
      <c r="AO32" s="363"/>
      <c r="AP32" s="363"/>
      <c r="AQ32" s="363"/>
      <c r="AR32" s="363"/>
      <c r="AS32" s="363"/>
      <c r="AT32" s="363"/>
      <c r="AU32" s="363"/>
      <c r="AV32" s="363"/>
      <c r="AW32" s="363"/>
      <c r="AX32" s="363"/>
      <c r="AY32" s="363"/>
      <c r="AZ32" s="363"/>
      <c r="BA32" s="363"/>
      <c r="BB32" s="363"/>
      <c r="BC32" s="363"/>
      <c r="BE32" s="363" t="s">
        <v>193</v>
      </c>
      <c r="BF32" s="363"/>
      <c r="BG32" s="363"/>
      <c r="BH32" s="363"/>
      <c r="BI32" s="363"/>
      <c r="BJ32" s="363"/>
      <c r="BK32" s="363"/>
      <c r="BL32" s="363"/>
      <c r="BM32" s="363"/>
      <c r="BN32" s="363"/>
      <c r="BO32" s="363"/>
      <c r="BP32" s="363"/>
      <c r="BQ32" s="363"/>
      <c r="BR32" s="363"/>
      <c r="BS32" s="363"/>
      <c r="BT32" s="363"/>
      <c r="BU32" s="363"/>
      <c r="BW32" s="363" t="s">
        <v>194</v>
      </c>
      <c r="BX32" s="363"/>
      <c r="BY32" s="363"/>
      <c r="BZ32" s="363"/>
      <c r="CA32" s="363"/>
      <c r="CB32" s="363"/>
      <c r="CC32" s="363"/>
      <c r="CD32" s="363"/>
      <c r="CE32" s="363"/>
      <c r="CF32" s="363"/>
      <c r="CG32" s="363"/>
      <c r="CH32" s="363"/>
      <c r="CI32" s="363"/>
      <c r="CJ32" s="363"/>
      <c r="CK32" s="363"/>
      <c r="CL32" s="363"/>
      <c r="CM32" s="363"/>
      <c r="CO32" s="363" t="s">
        <v>195</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196</v>
      </c>
      <c r="D33" s="355"/>
      <c r="E33" s="354" t="s">
        <v>197</v>
      </c>
      <c r="F33" s="354"/>
      <c r="G33" s="354"/>
      <c r="H33" s="354"/>
      <c r="I33" s="354"/>
      <c r="J33" s="354"/>
      <c r="K33" s="354"/>
      <c r="L33" s="354"/>
      <c r="M33" s="354"/>
      <c r="N33" s="354"/>
      <c r="O33" s="354"/>
      <c r="P33" s="354"/>
      <c r="Q33" s="354"/>
      <c r="R33" s="354"/>
      <c r="S33" s="354"/>
      <c r="T33" s="197"/>
      <c r="U33" s="355" t="s">
        <v>196</v>
      </c>
      <c r="V33" s="355"/>
      <c r="W33" s="354" t="s">
        <v>197</v>
      </c>
      <c r="X33" s="354"/>
      <c r="Y33" s="354"/>
      <c r="Z33" s="354"/>
      <c r="AA33" s="354"/>
      <c r="AB33" s="354"/>
      <c r="AC33" s="354"/>
      <c r="AD33" s="354"/>
      <c r="AE33" s="354"/>
      <c r="AF33" s="354"/>
      <c r="AG33" s="354"/>
      <c r="AH33" s="354"/>
      <c r="AI33" s="354"/>
      <c r="AJ33" s="354"/>
      <c r="AK33" s="354"/>
      <c r="AL33" s="197"/>
      <c r="AM33" s="355" t="s">
        <v>196</v>
      </c>
      <c r="AN33" s="355"/>
      <c r="AO33" s="354" t="s">
        <v>197</v>
      </c>
      <c r="AP33" s="354"/>
      <c r="AQ33" s="354"/>
      <c r="AR33" s="354"/>
      <c r="AS33" s="354"/>
      <c r="AT33" s="354"/>
      <c r="AU33" s="354"/>
      <c r="AV33" s="354"/>
      <c r="AW33" s="354"/>
      <c r="AX33" s="354"/>
      <c r="AY33" s="354"/>
      <c r="AZ33" s="354"/>
      <c r="BA33" s="354"/>
      <c r="BB33" s="354"/>
      <c r="BC33" s="354"/>
      <c r="BD33" s="198"/>
      <c r="BE33" s="354" t="s">
        <v>198</v>
      </c>
      <c r="BF33" s="354"/>
      <c r="BG33" s="354" t="s">
        <v>199</v>
      </c>
      <c r="BH33" s="354"/>
      <c r="BI33" s="354"/>
      <c r="BJ33" s="354"/>
      <c r="BK33" s="354"/>
      <c r="BL33" s="354"/>
      <c r="BM33" s="354"/>
      <c r="BN33" s="354"/>
      <c r="BO33" s="354"/>
      <c r="BP33" s="354"/>
      <c r="BQ33" s="354"/>
      <c r="BR33" s="354"/>
      <c r="BS33" s="354"/>
      <c r="BT33" s="354"/>
      <c r="BU33" s="354"/>
      <c r="BV33" s="198"/>
      <c r="BW33" s="355" t="s">
        <v>198</v>
      </c>
      <c r="BX33" s="355"/>
      <c r="BY33" s="354" t="s">
        <v>200</v>
      </c>
      <c r="BZ33" s="354"/>
      <c r="CA33" s="354"/>
      <c r="CB33" s="354"/>
      <c r="CC33" s="354"/>
      <c r="CD33" s="354"/>
      <c r="CE33" s="354"/>
      <c r="CF33" s="354"/>
      <c r="CG33" s="354"/>
      <c r="CH33" s="354"/>
      <c r="CI33" s="354"/>
      <c r="CJ33" s="354"/>
      <c r="CK33" s="354"/>
      <c r="CL33" s="354"/>
      <c r="CM33" s="354"/>
      <c r="CN33" s="197"/>
      <c r="CO33" s="355" t="s">
        <v>196</v>
      </c>
      <c r="CP33" s="355"/>
      <c r="CQ33" s="354" t="s">
        <v>201</v>
      </c>
      <c r="CR33" s="354"/>
      <c r="CS33" s="354"/>
      <c r="CT33" s="354"/>
      <c r="CU33" s="354"/>
      <c r="CV33" s="354"/>
      <c r="CW33" s="354"/>
      <c r="CX33" s="354"/>
      <c r="CY33" s="354"/>
      <c r="CZ33" s="354"/>
      <c r="DA33" s="354"/>
      <c r="DB33" s="354"/>
      <c r="DC33" s="354"/>
      <c r="DD33" s="354"/>
      <c r="DE33" s="354"/>
      <c r="DF33" s="197"/>
      <c r="DG33" s="353" t="s">
        <v>202</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7</v>
      </c>
      <c r="AN34" s="351"/>
      <c r="AO34" s="352" t="str">
        <f>IF('各会計、関係団体の財政状況及び健全化判断比率'!B33="","",'各会計、関係団体の財政状況及び健全化判断比率'!B33)</f>
        <v>水道事業会計</v>
      </c>
      <c r="AP34" s="352"/>
      <c r="AQ34" s="352"/>
      <c r="AR34" s="352"/>
      <c r="AS34" s="352"/>
      <c r="AT34" s="352"/>
      <c r="AU34" s="352"/>
      <c r="AV34" s="352"/>
      <c r="AW34" s="352"/>
      <c r="AX34" s="352"/>
      <c r="AY34" s="352"/>
      <c r="AZ34" s="352"/>
      <c r="BA34" s="352"/>
      <c r="BB34" s="352"/>
      <c r="BC34" s="352"/>
      <c r="BD34" s="172"/>
      <c r="BE34" s="351">
        <f>IF(BG34="","",MAX(C34:D43,U34:V43,AM34:AN43)+1)</f>
        <v>12</v>
      </c>
      <c r="BF34" s="351"/>
      <c r="BG34" s="352" t="str">
        <f>IF('各会計、関係団体の財政状況及び健全化判断比率'!B38="","",'各会計、関係団体の財政状況及び健全化判断比率'!B38)</f>
        <v>地方卸売市場事業特別会計</v>
      </c>
      <c r="BH34" s="352"/>
      <c r="BI34" s="352"/>
      <c r="BJ34" s="352"/>
      <c r="BK34" s="352"/>
      <c r="BL34" s="352"/>
      <c r="BM34" s="352"/>
      <c r="BN34" s="352"/>
      <c r="BO34" s="352"/>
      <c r="BP34" s="352"/>
      <c r="BQ34" s="352"/>
      <c r="BR34" s="352"/>
      <c r="BS34" s="352"/>
      <c r="BT34" s="352"/>
      <c r="BU34" s="352"/>
      <c r="BV34" s="172"/>
      <c r="BW34" s="351">
        <f>IF(BY34="","",MAX(C34:D43,U34:V43,AM34:AN43,BE34:BF43)+1)</f>
        <v>14</v>
      </c>
      <c r="BX34" s="351"/>
      <c r="BY34" s="352" t="str">
        <f>IF('各会計、関係団体の財政状況及び健全化判断比率'!B68="","",'各会計、関係団体の財政状況及び健全化判断比率'!B68)</f>
        <v>周南地区福祉施設組合（一般会計）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24</v>
      </c>
      <c r="CP34" s="351"/>
      <c r="CQ34" s="352" t="str">
        <f>IF('各会計、関係団体の財政状況及び健全化判断比率'!BS7="","",'各会計、関係団体の財政状況及び健全化判断比率'!BS7)</f>
        <v>周南市体育協会</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国民健康保険鹿野診療所特別会計</v>
      </c>
      <c r="X35" s="352"/>
      <c r="Y35" s="352"/>
      <c r="Z35" s="352"/>
      <c r="AA35" s="352"/>
      <c r="AB35" s="352"/>
      <c r="AC35" s="352"/>
      <c r="AD35" s="352"/>
      <c r="AE35" s="352"/>
      <c r="AF35" s="352"/>
      <c r="AG35" s="352"/>
      <c r="AH35" s="352"/>
      <c r="AI35" s="352"/>
      <c r="AJ35" s="352"/>
      <c r="AK35" s="352"/>
      <c r="AL35" s="172"/>
      <c r="AM35" s="351">
        <f t="shared" ref="AM35:AM43" si="0">IF(AO35="","",AM34+1)</f>
        <v>8</v>
      </c>
      <c r="AN35" s="351"/>
      <c r="AO35" s="352" t="str">
        <f>IF('各会計、関係団体の財政状況及び健全化判断比率'!B34="","",'各会計、関係団体の財政状況及び健全化判断比率'!B34)</f>
        <v>下水道事業会計</v>
      </c>
      <c r="AP35" s="352"/>
      <c r="AQ35" s="352"/>
      <c r="AR35" s="352"/>
      <c r="AS35" s="352"/>
      <c r="AT35" s="352"/>
      <c r="AU35" s="352"/>
      <c r="AV35" s="352"/>
      <c r="AW35" s="352"/>
      <c r="AX35" s="352"/>
      <c r="AY35" s="352"/>
      <c r="AZ35" s="352"/>
      <c r="BA35" s="352"/>
      <c r="BB35" s="352"/>
      <c r="BC35" s="352"/>
      <c r="BD35" s="172"/>
      <c r="BE35" s="351">
        <f t="shared" ref="BE35:BE43" si="1">IF(BG35="","",BE34+1)</f>
        <v>13</v>
      </c>
      <c r="BF35" s="351"/>
      <c r="BG35" s="352" t="str">
        <f>IF('各会計、関係団体の財政状況及び健全化判断比率'!B39="","",'各会計、関係団体の財政状況及び健全化判断比率'!B39)</f>
        <v>国民宿舎特別会計</v>
      </c>
      <c r="BH35" s="352"/>
      <c r="BI35" s="352"/>
      <c r="BJ35" s="352"/>
      <c r="BK35" s="352"/>
      <c r="BL35" s="352"/>
      <c r="BM35" s="352"/>
      <c r="BN35" s="352"/>
      <c r="BO35" s="352"/>
      <c r="BP35" s="352"/>
      <c r="BQ35" s="352"/>
      <c r="BR35" s="352"/>
      <c r="BS35" s="352"/>
      <c r="BT35" s="352"/>
      <c r="BU35" s="352"/>
      <c r="BV35" s="172"/>
      <c r="BW35" s="351">
        <f t="shared" ref="BW35:BW43" si="2">IF(BY35="","",BW34+1)</f>
        <v>15</v>
      </c>
      <c r="BX35" s="351"/>
      <c r="BY35" s="352" t="str">
        <f>IF('各会計、関係団体の財政状況及び健全化判断比率'!B69="","",'各会計、関係団体の財政状況及び健全化判断比率'!B69)</f>
        <v>玖西環境衛生組合（一般会計)</v>
      </c>
      <c r="BZ35" s="352"/>
      <c r="CA35" s="352"/>
      <c r="CB35" s="352"/>
      <c r="CC35" s="352"/>
      <c r="CD35" s="352"/>
      <c r="CE35" s="352"/>
      <c r="CF35" s="352"/>
      <c r="CG35" s="352"/>
      <c r="CH35" s="352"/>
      <c r="CI35" s="352"/>
      <c r="CJ35" s="352"/>
      <c r="CK35" s="352"/>
      <c r="CL35" s="352"/>
      <c r="CM35" s="352"/>
      <c r="CN35" s="172"/>
      <c r="CO35" s="351">
        <f t="shared" ref="CO35:CO43" si="3">IF(CQ35="","",CO34+1)</f>
        <v>25</v>
      </c>
      <c r="CP35" s="351"/>
      <c r="CQ35" s="352" t="str">
        <f>IF('各会計、関係団体の財政状況及び健全化判断比率'!BS8="","",'各会計、関係団体の財政状況及び健全化判断比率'!BS8)</f>
        <v>徳山地区漁業振興基金</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f t="shared" si="0"/>
        <v>9</v>
      </c>
      <c r="AN36" s="351"/>
      <c r="AO36" s="352" t="str">
        <f>IF('各会計、関係団体の財政状況及び健全化判断比率'!B35="","",'各会計、関係団体の財政状況及び健全化判断比率'!B35)</f>
        <v>病院事業会計</v>
      </c>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16</v>
      </c>
      <c r="BX36" s="351"/>
      <c r="BY36" s="352" t="str">
        <f>IF('各会計、関係団体の財政状況及び健全化判断比率'!B70="","",'各会計、関係団体の財政状況及び健全化判断比率'!B70)</f>
        <v>周南地区衛生施設組合（一般会計）</v>
      </c>
      <c r="BZ36" s="352"/>
      <c r="CA36" s="352"/>
      <c r="CB36" s="352"/>
      <c r="CC36" s="352"/>
      <c r="CD36" s="352"/>
      <c r="CE36" s="352"/>
      <c r="CF36" s="352"/>
      <c r="CG36" s="352"/>
      <c r="CH36" s="352"/>
      <c r="CI36" s="352"/>
      <c r="CJ36" s="352"/>
      <c r="CK36" s="352"/>
      <c r="CL36" s="352"/>
      <c r="CM36" s="352"/>
      <c r="CN36" s="172"/>
      <c r="CO36" s="351">
        <f t="shared" si="3"/>
        <v>26</v>
      </c>
      <c r="CP36" s="351"/>
      <c r="CQ36" s="352" t="str">
        <f>IF('各会計、関係団体の財政状況及び健全化判断比率'!BS9="","",'各会計、関係団体の財政状況及び健全化判断比率'!BS9)</f>
        <v>周南市文化振興財団</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5</v>
      </c>
      <c r="V37" s="351"/>
      <c r="W37" s="352" t="str">
        <f>IF('各会計、関係団体の財政状況及び健全化判断比率'!B31="","",'各会計、関係団体の財政状況及び健全化判断比率'!B31)</f>
        <v>介護保険特別会計</v>
      </c>
      <c r="X37" s="352"/>
      <c r="Y37" s="352"/>
      <c r="Z37" s="352"/>
      <c r="AA37" s="352"/>
      <c r="AB37" s="352"/>
      <c r="AC37" s="352"/>
      <c r="AD37" s="352"/>
      <c r="AE37" s="352"/>
      <c r="AF37" s="352"/>
      <c r="AG37" s="352"/>
      <c r="AH37" s="352"/>
      <c r="AI37" s="352"/>
      <c r="AJ37" s="352"/>
      <c r="AK37" s="352"/>
      <c r="AL37" s="172"/>
      <c r="AM37" s="351">
        <f t="shared" si="0"/>
        <v>10</v>
      </c>
      <c r="AN37" s="351"/>
      <c r="AO37" s="352" t="str">
        <f>IF('各会計、関係団体の財政状況及び健全化判断比率'!B36="","",'各会計、関係団体の財政状況及び健全化判断比率'!B36)</f>
        <v>介護老人保健施設事業会計</v>
      </c>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17</v>
      </c>
      <c r="BX37" s="351"/>
      <c r="BY37" s="352" t="str">
        <f>IF('各会計、関係団体の財政状況及び健全化判断比率'!B71="","",'各会計、関係団体の財政状況及び健全化判断比率'!B71)</f>
        <v>光地区消防組合（一般会計）</v>
      </c>
      <c r="BZ37" s="352"/>
      <c r="CA37" s="352"/>
      <c r="CB37" s="352"/>
      <c r="CC37" s="352"/>
      <c r="CD37" s="352"/>
      <c r="CE37" s="352"/>
      <c r="CF37" s="352"/>
      <c r="CG37" s="352"/>
      <c r="CH37" s="352"/>
      <c r="CI37" s="352"/>
      <c r="CJ37" s="352"/>
      <c r="CK37" s="352"/>
      <c r="CL37" s="352"/>
      <c r="CM37" s="352"/>
      <c r="CN37" s="172"/>
      <c r="CO37" s="351">
        <f t="shared" si="3"/>
        <v>27</v>
      </c>
      <c r="CP37" s="351"/>
      <c r="CQ37" s="352" t="str">
        <f>IF('各会計、関係団体の財政状況及び健全化判断比率'!BS10="","",'各会計、関係団体の財政状況及び健全化判断比率'!BS10)</f>
        <v>周南市ふるさと振興財団</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f t="shared" si="4"/>
        <v>6</v>
      </c>
      <c r="V38" s="351"/>
      <c r="W38" s="352" t="str">
        <f>IF('各会計、関係団体の財政状況及び健全化判断比率'!B32="","",'各会計、関係団体の財政状況及び健全化判断比率'!B32)</f>
        <v>駐車場事業特別会計</v>
      </c>
      <c r="X38" s="352"/>
      <c r="Y38" s="352"/>
      <c r="Z38" s="352"/>
      <c r="AA38" s="352"/>
      <c r="AB38" s="352"/>
      <c r="AC38" s="352"/>
      <c r="AD38" s="352"/>
      <c r="AE38" s="352"/>
      <c r="AF38" s="352"/>
      <c r="AG38" s="352"/>
      <c r="AH38" s="352"/>
      <c r="AI38" s="352"/>
      <c r="AJ38" s="352"/>
      <c r="AK38" s="352"/>
      <c r="AL38" s="172"/>
      <c r="AM38" s="351">
        <f t="shared" si="0"/>
        <v>11</v>
      </c>
      <c r="AN38" s="351"/>
      <c r="AO38" s="352" t="str">
        <f>IF('各会計、関係団体の財政状況及び健全化判断比率'!B37="","",'各会計、関係団体の財政状況及び健全化判断比率'!B37)</f>
        <v>モーターボート競走事業会計</v>
      </c>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18</v>
      </c>
      <c r="BX38" s="351"/>
      <c r="BY38" s="352" t="str">
        <f>IF('各会計、関係団体の財政状況及び健全化判断比率'!B72="","",'各会計、関係団体の財政状況及び健全化判断比率'!B72)</f>
        <v>周陽環境整備組合（一般会計）</v>
      </c>
      <c r="BZ38" s="352"/>
      <c r="CA38" s="352"/>
      <c r="CB38" s="352"/>
      <c r="CC38" s="352"/>
      <c r="CD38" s="352"/>
      <c r="CE38" s="352"/>
      <c r="CF38" s="352"/>
      <c r="CG38" s="352"/>
      <c r="CH38" s="352"/>
      <c r="CI38" s="352"/>
      <c r="CJ38" s="352"/>
      <c r="CK38" s="352"/>
      <c r="CL38" s="352"/>
      <c r="CM38" s="352"/>
      <c r="CN38" s="172"/>
      <c r="CO38" s="351">
        <f t="shared" si="3"/>
        <v>28</v>
      </c>
      <c r="CP38" s="351"/>
      <c r="CQ38" s="352" t="str">
        <f>IF('各会計、関係団体の財政状況及び健全化判断比率'!BS11="","",'各会計、関係団体の財政状況及び健全化判断比率'!BS11)</f>
        <v>周南市医療公社</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19</v>
      </c>
      <c r="BX39" s="351"/>
      <c r="BY39" s="352" t="str">
        <f>IF('各会計、関係団体の財政状況及び健全化判断比率'!B73="","",'各会計、関係団体の財政状況及び健全化判断比率'!B73)</f>
        <v>山口県市町総合事務組合（一般会計）</v>
      </c>
      <c r="BZ39" s="352"/>
      <c r="CA39" s="352"/>
      <c r="CB39" s="352"/>
      <c r="CC39" s="352"/>
      <c r="CD39" s="352"/>
      <c r="CE39" s="352"/>
      <c r="CF39" s="352"/>
      <c r="CG39" s="352"/>
      <c r="CH39" s="352"/>
      <c r="CI39" s="352"/>
      <c r="CJ39" s="352"/>
      <c r="CK39" s="352"/>
      <c r="CL39" s="352"/>
      <c r="CM39" s="352"/>
      <c r="CN39" s="172"/>
      <c r="CO39" s="351">
        <f t="shared" si="3"/>
        <v>29</v>
      </c>
      <c r="CP39" s="351"/>
      <c r="CQ39" s="352" t="str">
        <f>IF('各会計、関係団体の財政状況及び健全化判断比率'!BS12="","",'各会計、関係団体の財政状況及び健全化判断比率'!BS12)</f>
        <v>周南地域地場産業振興センター</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20</v>
      </c>
      <c r="BX40" s="351"/>
      <c r="BY40" s="352" t="str">
        <f>IF('各会計、関係団体の財政状況及び健全化判断比率'!B74="","",'各会計、関係団体の財政状況及び健全化判断比率'!B74)</f>
        <v>山口県市町総合事務組合退職手当（特別会計）</v>
      </c>
      <c r="BZ40" s="352"/>
      <c r="CA40" s="352"/>
      <c r="CB40" s="352"/>
      <c r="CC40" s="352"/>
      <c r="CD40" s="352"/>
      <c r="CE40" s="352"/>
      <c r="CF40" s="352"/>
      <c r="CG40" s="352"/>
      <c r="CH40" s="352"/>
      <c r="CI40" s="352"/>
      <c r="CJ40" s="352"/>
      <c r="CK40" s="352"/>
      <c r="CL40" s="352"/>
      <c r="CM40" s="352"/>
      <c r="CN40" s="172"/>
      <c r="CO40" s="351">
        <f t="shared" si="3"/>
        <v>30</v>
      </c>
      <c r="CP40" s="351"/>
      <c r="CQ40" s="352" t="str">
        <f>IF('各会計、関係団体の財政状況及び健全化判断比率'!BS13="","",'各会計、関係団体の財政状況及び健全化判断比率'!BS13)</f>
        <v>大津島巡航</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21</v>
      </c>
      <c r="BX41" s="351"/>
      <c r="BY41" s="352" t="str">
        <f>IF('各会計、関係団体の財政状況及び健全化判断比率'!B75="","",'各会計、関係団体の財政状況及び健全化判断比率'!B75)</f>
        <v>山口県市町総合事務組合消防団員補償等（特別会計）</v>
      </c>
      <c r="BZ41" s="352"/>
      <c r="CA41" s="352"/>
      <c r="CB41" s="352"/>
      <c r="CC41" s="352"/>
      <c r="CD41" s="352"/>
      <c r="CE41" s="352"/>
      <c r="CF41" s="352"/>
      <c r="CG41" s="352"/>
      <c r="CH41" s="352"/>
      <c r="CI41" s="352"/>
      <c r="CJ41" s="352"/>
      <c r="CK41" s="352"/>
      <c r="CL41" s="352"/>
      <c r="CM41" s="352"/>
      <c r="CN41" s="172"/>
      <c r="CO41" s="351">
        <f t="shared" si="3"/>
        <v>31</v>
      </c>
      <c r="CP41" s="351"/>
      <c r="CQ41" s="352" t="str">
        <f>IF('各会計、関係団体の財政状況及び健全化判断比率'!BS14="","",'各会計、関係団体の財政状況及び健全化判断比率'!BS14)</f>
        <v>徳山青果精算</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22</v>
      </c>
      <c r="BX42" s="351"/>
      <c r="BY42" s="352" t="str">
        <f>IF('各会計、関係団体の財政状況及び健全化判断比率'!B76="","",'各会計、関係団体の財政状況及び健全化判断比率'!B76)</f>
        <v>山口県市町総合事務組合非常勤職員公務災害補償（特別会計）</v>
      </c>
      <c r="BZ42" s="352"/>
      <c r="CA42" s="352"/>
      <c r="CB42" s="352"/>
      <c r="CC42" s="352"/>
      <c r="CD42" s="352"/>
      <c r="CE42" s="352"/>
      <c r="CF42" s="352"/>
      <c r="CG42" s="352"/>
      <c r="CH42" s="352"/>
      <c r="CI42" s="352"/>
      <c r="CJ42" s="352"/>
      <c r="CK42" s="352"/>
      <c r="CL42" s="352"/>
      <c r="CM42" s="352"/>
      <c r="CN42" s="172"/>
      <c r="CO42" s="351">
        <f t="shared" si="3"/>
        <v>32</v>
      </c>
      <c r="CP42" s="351"/>
      <c r="CQ42" s="352" t="str">
        <f>IF('各会計、関係団体の財政状況及び健全化判断比率'!BS15="","",'各会計、関係団体の財政状況及び健全化判断比率'!BS15)</f>
        <v>かの高原開発</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23</v>
      </c>
      <c r="BX43" s="351"/>
      <c r="BY43" s="352" t="str">
        <f>IF('各会計、関係団体の財政状況及び健全化判断比率'!B77="","",'各会計、関係団体の財政状況及び健全化判断比率'!B77)</f>
        <v>山口県市町総合事務組合山口県市町公平委員会（特別会計）</v>
      </c>
      <c r="BZ43" s="352"/>
      <c r="CA43" s="352"/>
      <c r="CB43" s="352"/>
      <c r="CC43" s="352"/>
      <c r="CD43" s="352"/>
      <c r="CE43" s="352"/>
      <c r="CF43" s="352"/>
      <c r="CG43" s="352"/>
      <c r="CH43" s="352"/>
      <c r="CI43" s="352"/>
      <c r="CJ43" s="352"/>
      <c r="CK43" s="352"/>
      <c r="CL43" s="352"/>
      <c r="CM43" s="352"/>
      <c r="CN43" s="172"/>
      <c r="CO43" s="351">
        <f t="shared" si="3"/>
        <v>33</v>
      </c>
      <c r="CP43" s="351"/>
      <c r="CQ43" s="352" t="str">
        <f>IF('各会計、関係団体の財政状況及び健全化判断比率'!BS16="","",'各会計、関係団体の財政状況及び健全化判断比率'!BS16)</f>
        <v>新南陽地区漁業振興基金</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203</v>
      </c>
      <c r="E46" s="348" t="s">
        <v>204</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205</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206</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207</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208</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209</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210</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617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2" t="s">
        <v>567</v>
      </c>
      <c r="D34" s="1132"/>
      <c r="E34" s="1133"/>
      <c r="F34" s="32">
        <v>19.18</v>
      </c>
      <c r="G34" s="33">
        <v>27.93</v>
      </c>
      <c r="H34" s="33">
        <v>36.75</v>
      </c>
      <c r="I34" s="33">
        <v>45.83</v>
      </c>
      <c r="J34" s="34">
        <v>52.87</v>
      </c>
      <c r="K34" s="22"/>
      <c r="L34" s="22"/>
      <c r="M34" s="22"/>
      <c r="N34" s="22"/>
      <c r="O34" s="22"/>
      <c r="P34" s="22"/>
    </row>
    <row r="35" spans="1:16" ht="39" customHeight="1" x14ac:dyDescent="0.15">
      <c r="A35" s="22"/>
      <c r="B35" s="35"/>
      <c r="C35" s="1128" t="s">
        <v>568</v>
      </c>
      <c r="D35" s="1128"/>
      <c r="E35" s="1129"/>
      <c r="F35" s="36">
        <v>6.03</v>
      </c>
      <c r="G35" s="37">
        <v>4.58</v>
      </c>
      <c r="H35" s="37">
        <v>5.58</v>
      </c>
      <c r="I35" s="37">
        <v>4.8600000000000003</v>
      </c>
      <c r="J35" s="38">
        <v>10.3</v>
      </c>
      <c r="K35" s="22"/>
      <c r="L35" s="22"/>
      <c r="M35" s="22"/>
      <c r="N35" s="22"/>
      <c r="O35" s="22"/>
      <c r="P35" s="22"/>
    </row>
    <row r="36" spans="1:16" ht="39" customHeight="1" x14ac:dyDescent="0.15">
      <c r="A36" s="22"/>
      <c r="B36" s="35"/>
      <c r="C36" s="1128" t="s">
        <v>569</v>
      </c>
      <c r="D36" s="1128"/>
      <c r="E36" s="1129"/>
      <c r="F36" s="36">
        <v>7.38</v>
      </c>
      <c r="G36" s="37">
        <v>7.38</v>
      </c>
      <c r="H36" s="37">
        <v>7.94</v>
      </c>
      <c r="I36" s="37">
        <v>8.6</v>
      </c>
      <c r="J36" s="38">
        <v>9.1300000000000008</v>
      </c>
      <c r="K36" s="22"/>
      <c r="L36" s="22"/>
      <c r="M36" s="22"/>
      <c r="N36" s="22"/>
      <c r="O36" s="22"/>
      <c r="P36" s="22"/>
    </row>
    <row r="37" spans="1:16" ht="39" customHeight="1" x14ac:dyDescent="0.15">
      <c r="A37" s="22"/>
      <c r="B37" s="35"/>
      <c r="C37" s="1128" t="s">
        <v>570</v>
      </c>
      <c r="D37" s="1128"/>
      <c r="E37" s="1129"/>
      <c r="F37" s="36">
        <v>4.3899999999999997</v>
      </c>
      <c r="G37" s="37">
        <v>3.98</v>
      </c>
      <c r="H37" s="37">
        <v>4.8499999999999996</v>
      </c>
      <c r="I37" s="37">
        <v>5.46</v>
      </c>
      <c r="J37" s="38">
        <v>5.25</v>
      </c>
      <c r="K37" s="22"/>
      <c r="L37" s="22"/>
      <c r="M37" s="22"/>
      <c r="N37" s="22"/>
      <c r="O37" s="22"/>
      <c r="P37" s="22"/>
    </row>
    <row r="38" spans="1:16" ht="39" customHeight="1" x14ac:dyDescent="0.15">
      <c r="A38" s="22"/>
      <c r="B38" s="35"/>
      <c r="C38" s="1128" t="s">
        <v>571</v>
      </c>
      <c r="D38" s="1128"/>
      <c r="E38" s="1129"/>
      <c r="F38" s="36">
        <v>4.2300000000000004</v>
      </c>
      <c r="G38" s="37">
        <v>3.85</v>
      </c>
      <c r="H38" s="37">
        <v>3.41</v>
      </c>
      <c r="I38" s="37">
        <v>3.48</v>
      </c>
      <c r="J38" s="38">
        <v>4.46</v>
      </c>
      <c r="K38" s="22"/>
      <c r="L38" s="22"/>
      <c r="M38" s="22"/>
      <c r="N38" s="22"/>
      <c r="O38" s="22"/>
      <c r="P38" s="22"/>
    </row>
    <row r="39" spans="1:16" ht="39" customHeight="1" x14ac:dyDescent="0.15">
      <c r="A39" s="22"/>
      <c r="B39" s="35"/>
      <c r="C39" s="1128" t="s">
        <v>572</v>
      </c>
      <c r="D39" s="1128"/>
      <c r="E39" s="1129"/>
      <c r="F39" s="36">
        <v>1.46</v>
      </c>
      <c r="G39" s="37">
        <v>1.19</v>
      </c>
      <c r="H39" s="37">
        <v>0.84</v>
      </c>
      <c r="I39" s="37">
        <v>0.61</v>
      </c>
      <c r="J39" s="38">
        <v>0.85</v>
      </c>
      <c r="K39" s="22"/>
      <c r="L39" s="22"/>
      <c r="M39" s="22"/>
      <c r="N39" s="22"/>
      <c r="O39" s="22"/>
      <c r="P39" s="22"/>
    </row>
    <row r="40" spans="1:16" ht="39" customHeight="1" x14ac:dyDescent="0.15">
      <c r="A40" s="22"/>
      <c r="B40" s="35"/>
      <c r="C40" s="1128" t="s">
        <v>573</v>
      </c>
      <c r="D40" s="1128"/>
      <c r="E40" s="1129"/>
      <c r="F40" s="36">
        <v>2.9</v>
      </c>
      <c r="G40" s="37">
        <v>0.89</v>
      </c>
      <c r="H40" s="37">
        <v>0.49</v>
      </c>
      <c r="I40" s="37">
        <v>0.72</v>
      </c>
      <c r="J40" s="38">
        <v>0.68</v>
      </c>
      <c r="K40" s="22"/>
      <c r="L40" s="22"/>
      <c r="M40" s="22"/>
      <c r="N40" s="22"/>
      <c r="O40" s="22"/>
      <c r="P40" s="22"/>
    </row>
    <row r="41" spans="1:16" ht="39" customHeight="1" x14ac:dyDescent="0.15">
      <c r="A41" s="22"/>
      <c r="B41" s="35"/>
      <c r="C41" s="1128" t="s">
        <v>574</v>
      </c>
      <c r="D41" s="1128"/>
      <c r="E41" s="1129"/>
      <c r="F41" s="36">
        <v>0.16</v>
      </c>
      <c r="G41" s="37">
        <v>0.17</v>
      </c>
      <c r="H41" s="37">
        <v>0.17</v>
      </c>
      <c r="I41" s="37">
        <v>0.17</v>
      </c>
      <c r="J41" s="38">
        <v>0.17</v>
      </c>
      <c r="K41" s="22"/>
      <c r="L41" s="22"/>
      <c r="M41" s="22"/>
      <c r="N41" s="22"/>
      <c r="O41" s="22"/>
      <c r="P41" s="22"/>
    </row>
    <row r="42" spans="1:16" ht="39" customHeight="1" x14ac:dyDescent="0.15">
      <c r="A42" s="22"/>
      <c r="B42" s="39"/>
      <c r="C42" s="1128" t="s">
        <v>575</v>
      </c>
      <c r="D42" s="1128"/>
      <c r="E42" s="1129"/>
      <c r="F42" s="36" t="s">
        <v>517</v>
      </c>
      <c r="G42" s="37" t="s">
        <v>517</v>
      </c>
      <c r="H42" s="37" t="s">
        <v>517</v>
      </c>
      <c r="I42" s="37" t="s">
        <v>576</v>
      </c>
      <c r="J42" s="38" t="s">
        <v>517</v>
      </c>
      <c r="K42" s="22"/>
      <c r="L42" s="22"/>
      <c r="M42" s="22"/>
      <c r="N42" s="22"/>
      <c r="O42" s="22"/>
      <c r="P42" s="22"/>
    </row>
    <row r="43" spans="1:16" ht="39" customHeight="1" thickBot="1" x14ac:dyDescent="0.2">
      <c r="A43" s="22"/>
      <c r="B43" s="40"/>
      <c r="C43" s="1130" t="s">
        <v>577</v>
      </c>
      <c r="D43" s="1130"/>
      <c r="E43" s="1131"/>
      <c r="F43" s="41">
        <v>0.17</v>
      </c>
      <c r="G43" s="42">
        <v>0.21</v>
      </c>
      <c r="H43" s="42">
        <v>0.22</v>
      </c>
      <c r="I43" s="42">
        <v>0.24</v>
      </c>
      <c r="J43" s="43">
        <v>0.32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stCcNXkkRPU8H9cvdN082aTiYyphoXtpGhEwqNH/+Dznio8/yJ5Ryr+YEBYAN6mIRh+JBraSbUNAmv9dqV0qQ==" saltValue="GSsnegg/m1mUH8qaWaUY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7830</v>
      </c>
      <c r="L45" s="58">
        <v>8122</v>
      </c>
      <c r="M45" s="58">
        <v>8387</v>
      </c>
      <c r="N45" s="58">
        <v>8265</v>
      </c>
      <c r="O45" s="59">
        <v>8297</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517</v>
      </c>
      <c r="L46" s="62" t="s">
        <v>517</v>
      </c>
      <c r="M46" s="62" t="s">
        <v>517</v>
      </c>
      <c r="N46" s="62" t="s">
        <v>517</v>
      </c>
      <c r="O46" s="63" t="s">
        <v>517</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517</v>
      </c>
      <c r="L47" s="62" t="s">
        <v>517</v>
      </c>
      <c r="M47" s="62" t="s">
        <v>517</v>
      </c>
      <c r="N47" s="62" t="s">
        <v>517</v>
      </c>
      <c r="O47" s="63" t="s">
        <v>517</v>
      </c>
      <c r="P47" s="46"/>
      <c r="Q47" s="46"/>
      <c r="R47" s="46"/>
      <c r="S47" s="46"/>
      <c r="T47" s="46"/>
      <c r="U47" s="46"/>
    </row>
    <row r="48" spans="1:21" ht="30.75" customHeight="1" x14ac:dyDescent="0.15">
      <c r="A48" s="46"/>
      <c r="B48" s="1154"/>
      <c r="C48" s="1155"/>
      <c r="D48" s="60"/>
      <c r="E48" s="1136" t="s">
        <v>15</v>
      </c>
      <c r="F48" s="1136"/>
      <c r="G48" s="1136"/>
      <c r="H48" s="1136"/>
      <c r="I48" s="1136"/>
      <c r="J48" s="1137"/>
      <c r="K48" s="61">
        <v>2408</v>
      </c>
      <c r="L48" s="62">
        <v>2067</v>
      </c>
      <c r="M48" s="62">
        <v>2014</v>
      </c>
      <c r="N48" s="62">
        <v>1938</v>
      </c>
      <c r="O48" s="63">
        <v>1834</v>
      </c>
      <c r="P48" s="46"/>
      <c r="Q48" s="46"/>
      <c r="R48" s="46"/>
      <c r="S48" s="46"/>
      <c r="T48" s="46"/>
      <c r="U48" s="46"/>
    </row>
    <row r="49" spans="1:21" ht="30.75" customHeight="1" x14ac:dyDescent="0.15">
      <c r="A49" s="46"/>
      <c r="B49" s="1154"/>
      <c r="C49" s="1155"/>
      <c r="D49" s="60"/>
      <c r="E49" s="1136" t="s">
        <v>16</v>
      </c>
      <c r="F49" s="1136"/>
      <c r="G49" s="1136"/>
      <c r="H49" s="1136"/>
      <c r="I49" s="1136"/>
      <c r="J49" s="1137"/>
      <c r="K49" s="61">
        <v>81</v>
      </c>
      <c r="L49" s="62">
        <v>85</v>
      </c>
      <c r="M49" s="62">
        <v>167</v>
      </c>
      <c r="N49" s="62">
        <v>223</v>
      </c>
      <c r="O49" s="63">
        <v>224</v>
      </c>
      <c r="P49" s="46"/>
      <c r="Q49" s="46"/>
      <c r="R49" s="46"/>
      <c r="S49" s="46"/>
      <c r="T49" s="46"/>
      <c r="U49" s="46"/>
    </row>
    <row r="50" spans="1:21" ht="30.75" customHeight="1" x14ac:dyDescent="0.15">
      <c r="A50" s="46"/>
      <c r="B50" s="1154"/>
      <c r="C50" s="1155"/>
      <c r="D50" s="60"/>
      <c r="E50" s="1136" t="s">
        <v>17</v>
      </c>
      <c r="F50" s="1136"/>
      <c r="G50" s="1136"/>
      <c r="H50" s="1136"/>
      <c r="I50" s="1136"/>
      <c r="J50" s="1137"/>
      <c r="K50" s="61">
        <v>46</v>
      </c>
      <c r="L50" s="62">
        <v>42</v>
      </c>
      <c r="M50" s="62">
        <v>38</v>
      </c>
      <c r="N50" s="62">
        <v>75</v>
      </c>
      <c r="O50" s="63">
        <v>38</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517</v>
      </c>
      <c r="L51" s="62" t="s">
        <v>517</v>
      </c>
      <c r="M51" s="62" t="s">
        <v>517</v>
      </c>
      <c r="N51" s="62" t="s">
        <v>517</v>
      </c>
      <c r="O51" s="63" t="s">
        <v>517</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7924</v>
      </c>
      <c r="L52" s="62">
        <v>7837</v>
      </c>
      <c r="M52" s="62">
        <v>7884</v>
      </c>
      <c r="N52" s="62">
        <v>7738</v>
      </c>
      <c r="O52" s="63">
        <v>7621</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2441</v>
      </c>
      <c r="L53" s="67">
        <v>2479</v>
      </c>
      <c r="M53" s="67">
        <v>2722</v>
      </c>
      <c r="N53" s="67">
        <v>2763</v>
      </c>
      <c r="O53" s="68">
        <v>2772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15">
      <c r="B57" s="1142" t="s">
        <v>25</v>
      </c>
      <c r="C57" s="1143"/>
      <c r="D57" s="1146" t="s">
        <v>26</v>
      </c>
      <c r="E57" s="1147"/>
      <c r="F57" s="1147"/>
      <c r="G57" s="1147"/>
      <c r="H57" s="1147"/>
      <c r="I57" s="1147"/>
      <c r="J57" s="1148"/>
      <c r="K57" s="81"/>
      <c r="L57" s="82"/>
      <c r="M57" s="82"/>
      <c r="N57" s="82"/>
      <c r="O57" s="83"/>
    </row>
    <row r="58" spans="1:21" ht="31.5" customHeight="1" thickBot="1" x14ac:dyDescent="0.2">
      <c r="B58" s="1144"/>
      <c r="C58" s="1145"/>
      <c r="D58" s="1149" t="s">
        <v>27</v>
      </c>
      <c r="E58" s="1150"/>
      <c r="F58" s="1150"/>
      <c r="G58" s="1150"/>
      <c r="H58" s="1150"/>
      <c r="I58" s="1150"/>
      <c r="J58" s="115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CHq18PDSon4QkwWdAl83ZR2nwIV77BM7RB7BGs1b3q6yCJX7kmLaTm/cwG1S7x5Yq+wnlGHiBW7y3f/Ig48/Uw==" saltValue="6Eya5BeopEWLSasNkuHb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558</v>
      </c>
      <c r="J40" s="98" t="s">
        <v>559</v>
      </c>
      <c r="K40" s="98" t="s">
        <v>560</v>
      </c>
      <c r="L40" s="98" t="s">
        <v>561</v>
      </c>
      <c r="M40" s="99" t="s">
        <v>562</v>
      </c>
    </row>
    <row r="41" spans="2:13" ht="27.75" customHeight="1" x14ac:dyDescent="0.15">
      <c r="B41" s="1172" t="s">
        <v>30</v>
      </c>
      <c r="C41" s="1173"/>
      <c r="D41" s="100"/>
      <c r="E41" s="1174" t="s">
        <v>31</v>
      </c>
      <c r="F41" s="1174"/>
      <c r="G41" s="1174"/>
      <c r="H41" s="1175"/>
      <c r="I41" s="333">
        <v>89298</v>
      </c>
      <c r="J41" s="334">
        <v>88758</v>
      </c>
      <c r="K41" s="334">
        <v>87104</v>
      </c>
      <c r="L41" s="334">
        <v>86256</v>
      </c>
      <c r="M41" s="335">
        <v>82788</v>
      </c>
    </row>
    <row r="42" spans="2:13" ht="27.75" customHeight="1" x14ac:dyDescent="0.15">
      <c r="B42" s="1162"/>
      <c r="C42" s="1163"/>
      <c r="D42" s="101"/>
      <c r="E42" s="1166" t="s">
        <v>32</v>
      </c>
      <c r="F42" s="1166"/>
      <c r="G42" s="1166"/>
      <c r="H42" s="1167"/>
      <c r="I42" s="336">
        <v>2995</v>
      </c>
      <c r="J42" s="337">
        <v>2883</v>
      </c>
      <c r="K42" s="337">
        <v>3056</v>
      </c>
      <c r="L42" s="337">
        <v>2900</v>
      </c>
      <c r="M42" s="338">
        <v>2782</v>
      </c>
    </row>
    <row r="43" spans="2:13" ht="27.75" customHeight="1" x14ac:dyDescent="0.15">
      <c r="B43" s="1162"/>
      <c r="C43" s="1163"/>
      <c r="D43" s="101"/>
      <c r="E43" s="1166" t="s">
        <v>33</v>
      </c>
      <c r="F43" s="1166"/>
      <c r="G43" s="1166"/>
      <c r="H43" s="1167"/>
      <c r="I43" s="336">
        <v>18765</v>
      </c>
      <c r="J43" s="337">
        <v>18079</v>
      </c>
      <c r="K43" s="337">
        <v>17837</v>
      </c>
      <c r="L43" s="337">
        <v>16721</v>
      </c>
      <c r="M43" s="338">
        <v>15980</v>
      </c>
    </row>
    <row r="44" spans="2:13" ht="27.75" customHeight="1" x14ac:dyDescent="0.15">
      <c r="B44" s="1162"/>
      <c r="C44" s="1163"/>
      <c r="D44" s="101"/>
      <c r="E44" s="1166" t="s">
        <v>34</v>
      </c>
      <c r="F44" s="1166"/>
      <c r="G44" s="1166"/>
      <c r="H44" s="1167"/>
      <c r="I44" s="336">
        <v>2570</v>
      </c>
      <c r="J44" s="337">
        <v>2490</v>
      </c>
      <c r="K44" s="337">
        <v>2738</v>
      </c>
      <c r="L44" s="337">
        <v>2926</v>
      </c>
      <c r="M44" s="338">
        <v>2705</v>
      </c>
    </row>
    <row r="45" spans="2:13" ht="27.75" customHeight="1" x14ac:dyDescent="0.15">
      <c r="B45" s="1162"/>
      <c r="C45" s="1163"/>
      <c r="D45" s="101"/>
      <c r="E45" s="1166" t="s">
        <v>35</v>
      </c>
      <c r="F45" s="1166"/>
      <c r="G45" s="1166"/>
      <c r="H45" s="1167"/>
      <c r="I45" s="336">
        <v>10561</v>
      </c>
      <c r="J45" s="337">
        <v>9956</v>
      </c>
      <c r="K45" s="337">
        <v>9430</v>
      </c>
      <c r="L45" s="337">
        <v>9536</v>
      </c>
      <c r="M45" s="338">
        <v>9665</v>
      </c>
    </row>
    <row r="46" spans="2:13" ht="27.75" customHeight="1" x14ac:dyDescent="0.15">
      <c r="B46" s="1162"/>
      <c r="C46" s="1163"/>
      <c r="D46" s="102"/>
      <c r="E46" s="1166" t="s">
        <v>36</v>
      </c>
      <c r="F46" s="1166"/>
      <c r="G46" s="1166"/>
      <c r="H46" s="1167"/>
      <c r="I46" s="336">
        <v>135</v>
      </c>
      <c r="J46" s="337">
        <v>148</v>
      </c>
      <c r="K46" s="337">
        <v>135</v>
      </c>
      <c r="L46" s="337">
        <v>126</v>
      </c>
      <c r="M46" s="338">
        <v>135</v>
      </c>
    </row>
    <row r="47" spans="2:13" ht="27.75" customHeight="1" x14ac:dyDescent="0.15">
      <c r="B47" s="1162"/>
      <c r="C47" s="1163"/>
      <c r="D47" s="103"/>
      <c r="E47" s="1176" t="s">
        <v>37</v>
      </c>
      <c r="F47" s="1177"/>
      <c r="G47" s="1177"/>
      <c r="H47" s="1178"/>
      <c r="I47" s="336" t="s">
        <v>517</v>
      </c>
      <c r="J47" s="337" t="s">
        <v>517</v>
      </c>
      <c r="K47" s="337" t="s">
        <v>517</v>
      </c>
      <c r="L47" s="337" t="s">
        <v>517</v>
      </c>
      <c r="M47" s="338" t="s">
        <v>517</v>
      </c>
    </row>
    <row r="48" spans="2:13" ht="27.75" customHeight="1" x14ac:dyDescent="0.15">
      <c r="B48" s="1162"/>
      <c r="C48" s="1163"/>
      <c r="D48" s="101"/>
      <c r="E48" s="1166" t="s">
        <v>38</v>
      </c>
      <c r="F48" s="1166"/>
      <c r="G48" s="1166"/>
      <c r="H48" s="1167"/>
      <c r="I48" s="336" t="s">
        <v>517</v>
      </c>
      <c r="J48" s="337" t="s">
        <v>517</v>
      </c>
      <c r="K48" s="337" t="s">
        <v>517</v>
      </c>
      <c r="L48" s="337" t="s">
        <v>517</v>
      </c>
      <c r="M48" s="338" t="s">
        <v>517</v>
      </c>
    </row>
    <row r="49" spans="2:13" ht="27.75" customHeight="1" x14ac:dyDescent="0.15">
      <c r="B49" s="1164"/>
      <c r="C49" s="1165"/>
      <c r="D49" s="101"/>
      <c r="E49" s="1166" t="s">
        <v>39</v>
      </c>
      <c r="F49" s="1166"/>
      <c r="G49" s="1166"/>
      <c r="H49" s="1167"/>
      <c r="I49" s="336" t="s">
        <v>517</v>
      </c>
      <c r="J49" s="337" t="s">
        <v>517</v>
      </c>
      <c r="K49" s="337" t="s">
        <v>517</v>
      </c>
      <c r="L49" s="337" t="s">
        <v>517</v>
      </c>
      <c r="M49" s="338" t="s">
        <v>517</v>
      </c>
    </row>
    <row r="50" spans="2:13" ht="27.75" customHeight="1" x14ac:dyDescent="0.15">
      <c r="B50" s="1160" t="s">
        <v>40</v>
      </c>
      <c r="C50" s="1161"/>
      <c r="D50" s="104"/>
      <c r="E50" s="1166" t="s">
        <v>41</v>
      </c>
      <c r="F50" s="1166"/>
      <c r="G50" s="1166"/>
      <c r="H50" s="1167"/>
      <c r="I50" s="336">
        <v>8975</v>
      </c>
      <c r="J50" s="337">
        <v>8732</v>
      </c>
      <c r="K50" s="337">
        <v>8216</v>
      </c>
      <c r="L50" s="337">
        <v>8626</v>
      </c>
      <c r="M50" s="338">
        <v>12821</v>
      </c>
    </row>
    <row r="51" spans="2:13" ht="27.75" customHeight="1" x14ac:dyDescent="0.15">
      <c r="B51" s="1162"/>
      <c r="C51" s="1163"/>
      <c r="D51" s="101"/>
      <c r="E51" s="1166" t="s">
        <v>42</v>
      </c>
      <c r="F51" s="1166"/>
      <c r="G51" s="1166"/>
      <c r="H51" s="1167"/>
      <c r="I51" s="336">
        <v>13791</v>
      </c>
      <c r="J51" s="337">
        <v>13455</v>
      </c>
      <c r="K51" s="337">
        <v>13052</v>
      </c>
      <c r="L51" s="337">
        <v>13093</v>
      </c>
      <c r="M51" s="338">
        <v>12717</v>
      </c>
    </row>
    <row r="52" spans="2:13" ht="27.75" customHeight="1" x14ac:dyDescent="0.15">
      <c r="B52" s="1164"/>
      <c r="C52" s="1165"/>
      <c r="D52" s="101"/>
      <c r="E52" s="1166" t="s">
        <v>43</v>
      </c>
      <c r="F52" s="1166"/>
      <c r="G52" s="1166"/>
      <c r="H52" s="1167"/>
      <c r="I52" s="336">
        <v>74967</v>
      </c>
      <c r="J52" s="337">
        <v>73651</v>
      </c>
      <c r="K52" s="337">
        <v>72222</v>
      </c>
      <c r="L52" s="337">
        <v>70048</v>
      </c>
      <c r="M52" s="338">
        <v>67637</v>
      </c>
    </row>
    <row r="53" spans="2:13" ht="27.75" customHeight="1" thickBot="1" x14ac:dyDescent="0.2">
      <c r="B53" s="1168" t="s">
        <v>44</v>
      </c>
      <c r="C53" s="1169"/>
      <c r="D53" s="105"/>
      <c r="E53" s="1170" t="s">
        <v>45</v>
      </c>
      <c r="F53" s="1170"/>
      <c r="G53" s="1170"/>
      <c r="H53" s="1171"/>
      <c r="I53" s="339">
        <v>26592</v>
      </c>
      <c r="J53" s="340">
        <v>26476</v>
      </c>
      <c r="K53" s="340">
        <v>26809</v>
      </c>
      <c r="L53" s="340">
        <v>26698</v>
      </c>
      <c r="M53" s="341">
        <v>20879</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HzlT5FqeIZWE1ya/60roPnk/Kjq/tEvQ3Elk80ykQhzf89/msOktI9tOwm/gzNpMuXfDYAibJ/2Mq7rtOJazog==" saltValue="i6PbSbRLe0xyzj78A9cx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187" t="s">
        <v>48</v>
      </c>
      <c r="D55" s="1187"/>
      <c r="E55" s="1188"/>
      <c r="F55" s="117">
        <v>2881</v>
      </c>
      <c r="G55" s="117">
        <v>2832</v>
      </c>
      <c r="H55" s="118">
        <v>4800</v>
      </c>
    </row>
    <row r="56" spans="2:8" ht="52.5" customHeight="1" x14ac:dyDescent="0.15">
      <c r="B56" s="119"/>
      <c r="C56" s="1189" t="s">
        <v>49</v>
      </c>
      <c r="D56" s="1189"/>
      <c r="E56" s="1190"/>
      <c r="F56" s="120">
        <v>693</v>
      </c>
      <c r="G56" s="120">
        <v>555</v>
      </c>
      <c r="H56" s="121">
        <v>1256</v>
      </c>
    </row>
    <row r="57" spans="2:8" ht="53.25" customHeight="1" x14ac:dyDescent="0.15">
      <c r="B57" s="119"/>
      <c r="C57" s="1191" t="s">
        <v>50</v>
      </c>
      <c r="D57" s="1191"/>
      <c r="E57" s="1192"/>
      <c r="F57" s="122">
        <v>4732</v>
      </c>
      <c r="G57" s="122">
        <v>5089</v>
      </c>
      <c r="H57" s="123">
        <v>9577</v>
      </c>
    </row>
    <row r="58" spans="2:8" ht="45.75" customHeight="1" x14ac:dyDescent="0.15">
      <c r="B58" s="124"/>
      <c r="C58" s="1179" t="s">
        <v>612</v>
      </c>
      <c r="D58" s="1180"/>
      <c r="E58" s="1181"/>
      <c r="F58" s="125">
        <v>3349</v>
      </c>
      <c r="G58" s="125">
        <v>3009</v>
      </c>
      <c r="H58" s="126">
        <v>3745</v>
      </c>
    </row>
    <row r="59" spans="2:8" ht="45.75" customHeight="1" x14ac:dyDescent="0.15">
      <c r="B59" s="124"/>
      <c r="C59" s="1179" t="s">
        <v>613</v>
      </c>
      <c r="D59" s="1180"/>
      <c r="E59" s="1181"/>
      <c r="F59" s="125" t="s">
        <v>584</v>
      </c>
      <c r="G59" s="125" t="s">
        <v>517</v>
      </c>
      <c r="H59" s="126">
        <v>3001</v>
      </c>
    </row>
    <row r="60" spans="2:8" ht="45.75" customHeight="1" x14ac:dyDescent="0.15">
      <c r="B60" s="124"/>
      <c r="C60" s="1179" t="s">
        <v>614</v>
      </c>
      <c r="D60" s="1180"/>
      <c r="E60" s="1181"/>
      <c r="F60" s="125">
        <v>769</v>
      </c>
      <c r="G60" s="125">
        <v>1519</v>
      </c>
      <c r="H60" s="126">
        <v>1899</v>
      </c>
    </row>
    <row r="61" spans="2:8" ht="45.75" customHeight="1" x14ac:dyDescent="0.15">
      <c r="B61" s="124"/>
      <c r="C61" s="1179" t="s">
        <v>615</v>
      </c>
      <c r="D61" s="1180"/>
      <c r="E61" s="1181"/>
      <c r="F61" s="125" t="s">
        <v>517</v>
      </c>
      <c r="G61" s="125" t="s">
        <v>517</v>
      </c>
      <c r="H61" s="126">
        <v>300</v>
      </c>
    </row>
    <row r="62" spans="2:8" ht="45.75" customHeight="1" thickBot="1" x14ac:dyDescent="0.2">
      <c r="B62" s="127"/>
      <c r="C62" s="1182" t="s">
        <v>616</v>
      </c>
      <c r="D62" s="1183"/>
      <c r="E62" s="1184"/>
      <c r="F62" s="128">
        <v>178</v>
      </c>
      <c r="G62" s="128">
        <v>178</v>
      </c>
      <c r="H62" s="129">
        <v>178</v>
      </c>
    </row>
    <row r="63" spans="2:8" ht="52.5" customHeight="1" thickBot="1" x14ac:dyDescent="0.2">
      <c r="B63" s="130"/>
      <c r="C63" s="1185" t="s">
        <v>51</v>
      </c>
      <c r="D63" s="1185"/>
      <c r="E63" s="1186"/>
      <c r="F63" s="131">
        <v>8307</v>
      </c>
      <c r="G63" s="131">
        <v>8477</v>
      </c>
      <c r="H63" s="132">
        <v>15633</v>
      </c>
    </row>
    <row r="64" spans="2:8" x14ac:dyDescent="0.15"/>
  </sheetData>
  <sheetProtection algorithmName="SHA-512" hashValue="vXzQa3K9Ci4/X+KjP+et/5Wb0UKyY1usDiYK8rYBW7iC43WoT4gtxJyIAOboFI41Ald03RE7xiiYeH89b5jUuw==" saltValue="MjJ/FlAKwB+FTPPTaCp0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1E2D1-C1CF-49A5-9BF4-2FC7692BF57D}">
  <sheetPr>
    <pageSetUpPr fitToPage="1"/>
  </sheetPr>
  <dimension ref="A1:DE85"/>
  <sheetViews>
    <sheetView showGridLines="0" zoomScale="85" zoomScaleNormal="85" zoomScaleSheetLayoutView="55" workbookViewId="0">
      <selection activeCell="AC41" sqref="AC41"/>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1193"/>
      <c r="B1" s="1194"/>
      <c r="DD1" s="246"/>
      <c r="DE1" s="246"/>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6"/>
      <c r="DE2" s="246"/>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6"/>
      <c r="DE3" s="246"/>
    </row>
    <row r="4" spans="1:109" s="244"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4"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4"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4"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4"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4"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4"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4"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4"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4"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4"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4" customFormat="1" x14ac:dyDescent="0.15">
      <c r="A15" s="246"/>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4" customFormat="1" x14ac:dyDescent="0.15">
      <c r="A16" s="246"/>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4" customFormat="1" x14ac:dyDescent="0.15">
      <c r="A17" s="246"/>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4" customFormat="1" x14ac:dyDescent="0.15">
      <c r="A18" s="246"/>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46"/>
      <c r="DE19" s="246"/>
    </row>
    <row r="20" spans="1:109" x14ac:dyDescent="0.15">
      <c r="DD20" s="246"/>
      <c r="DE20" s="246"/>
    </row>
    <row r="21" spans="1:109" ht="17.25" customHeight="1" x14ac:dyDescent="0.15">
      <c r="B21" s="1196"/>
      <c r="C21" s="248"/>
      <c r="D21" s="248"/>
      <c r="E21" s="248"/>
      <c r="F21" s="248"/>
      <c r="G21" s="248"/>
      <c r="H21" s="248"/>
      <c r="I21" s="248"/>
      <c r="J21" s="248"/>
      <c r="K21" s="248"/>
      <c r="L21" s="248"/>
      <c r="M21" s="248"/>
      <c r="N21" s="119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7"/>
      <c r="AU21" s="248"/>
      <c r="AV21" s="248"/>
      <c r="AW21" s="248"/>
      <c r="AX21" s="248"/>
      <c r="AY21" s="248"/>
      <c r="AZ21" s="248"/>
      <c r="BA21" s="248"/>
      <c r="BB21" s="248"/>
      <c r="BC21" s="248"/>
      <c r="BD21" s="248"/>
      <c r="BE21" s="248"/>
      <c r="BF21" s="1197"/>
      <c r="BG21" s="248"/>
      <c r="BH21" s="248"/>
      <c r="BI21" s="248"/>
      <c r="BJ21" s="248"/>
      <c r="BK21" s="248"/>
      <c r="BL21" s="248"/>
      <c r="BM21" s="248"/>
      <c r="BN21" s="248"/>
      <c r="BO21" s="248"/>
      <c r="BP21" s="248"/>
      <c r="BQ21" s="248"/>
      <c r="BR21" s="1197"/>
      <c r="BS21" s="248"/>
      <c r="BT21" s="248"/>
      <c r="BU21" s="248"/>
      <c r="BV21" s="248"/>
      <c r="BW21" s="248"/>
      <c r="BX21" s="248"/>
      <c r="BY21" s="248"/>
      <c r="BZ21" s="248"/>
      <c r="CA21" s="248"/>
      <c r="CB21" s="248"/>
      <c r="CC21" s="248"/>
      <c r="CD21" s="1197"/>
      <c r="CE21" s="248"/>
      <c r="CF21" s="248"/>
      <c r="CG21" s="248"/>
      <c r="CH21" s="248"/>
      <c r="CI21" s="248"/>
      <c r="CJ21" s="248"/>
      <c r="CK21" s="248"/>
      <c r="CL21" s="248"/>
      <c r="CM21" s="248"/>
      <c r="CN21" s="248"/>
      <c r="CO21" s="248"/>
      <c r="CP21" s="1197"/>
      <c r="CQ21" s="248"/>
      <c r="CR21" s="248"/>
      <c r="CS21" s="248"/>
      <c r="CT21" s="248"/>
      <c r="CU21" s="248"/>
      <c r="CV21" s="248"/>
      <c r="CW21" s="248"/>
      <c r="CX21" s="248"/>
      <c r="CY21" s="248"/>
      <c r="CZ21" s="248"/>
      <c r="DA21" s="248"/>
      <c r="DB21" s="1197"/>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1198"/>
      <c r="DD40" s="1198"/>
      <c r="DE40" s="246"/>
    </row>
    <row r="41" spans="2:109" ht="17.25" x14ac:dyDescent="0.15">
      <c r="B41" s="247" t="s">
        <v>619</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1199"/>
      <c r="I42" s="1200"/>
      <c r="J42" s="1200"/>
      <c r="K42" s="1200"/>
      <c r="AM42" s="1199"/>
      <c r="AN42" s="1199" t="s">
        <v>620</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50"/>
      <c r="AN43" s="1201" t="s">
        <v>621</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50"/>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50"/>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50"/>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50"/>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50"/>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50"/>
      <c r="AN49" s="246" t="s">
        <v>622</v>
      </c>
    </row>
    <row r="50" spans="1:109" x14ac:dyDescent="0.15">
      <c r="B50" s="250"/>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558</v>
      </c>
      <c r="BQ50" s="1217"/>
      <c r="BR50" s="1217"/>
      <c r="BS50" s="1217"/>
      <c r="BT50" s="1217"/>
      <c r="BU50" s="1217"/>
      <c r="BV50" s="1217"/>
      <c r="BW50" s="1217"/>
      <c r="BX50" s="1217" t="s">
        <v>559</v>
      </c>
      <c r="BY50" s="1217"/>
      <c r="BZ50" s="1217"/>
      <c r="CA50" s="1217"/>
      <c r="CB50" s="1217"/>
      <c r="CC50" s="1217"/>
      <c r="CD50" s="1217"/>
      <c r="CE50" s="1217"/>
      <c r="CF50" s="1217" t="s">
        <v>560</v>
      </c>
      <c r="CG50" s="1217"/>
      <c r="CH50" s="1217"/>
      <c r="CI50" s="1217"/>
      <c r="CJ50" s="1217"/>
      <c r="CK50" s="1217"/>
      <c r="CL50" s="1217"/>
      <c r="CM50" s="1217"/>
      <c r="CN50" s="1217" t="s">
        <v>561</v>
      </c>
      <c r="CO50" s="1217"/>
      <c r="CP50" s="1217"/>
      <c r="CQ50" s="1217"/>
      <c r="CR50" s="1217"/>
      <c r="CS50" s="1217"/>
      <c r="CT50" s="1217"/>
      <c r="CU50" s="1217"/>
      <c r="CV50" s="1217" t="s">
        <v>562</v>
      </c>
      <c r="CW50" s="1217"/>
      <c r="CX50" s="1217"/>
      <c r="CY50" s="1217"/>
      <c r="CZ50" s="1217"/>
      <c r="DA50" s="1217"/>
      <c r="DB50" s="1217"/>
      <c r="DC50" s="1217"/>
    </row>
    <row r="51" spans="1:109" ht="13.5" customHeight="1" x14ac:dyDescent="0.15">
      <c r="B51" s="250"/>
      <c r="G51" s="1218"/>
      <c r="H51" s="1218"/>
      <c r="I51" s="1219"/>
      <c r="J51" s="1219"/>
      <c r="K51" s="1220"/>
      <c r="L51" s="1220"/>
      <c r="M51" s="1220"/>
      <c r="N51" s="1220"/>
      <c r="AM51" s="1210"/>
      <c r="AN51" s="1221" t="s">
        <v>623</v>
      </c>
      <c r="AO51" s="1221"/>
      <c r="AP51" s="1221"/>
      <c r="AQ51" s="1221"/>
      <c r="AR51" s="1221"/>
      <c r="AS51" s="1221"/>
      <c r="AT51" s="1221"/>
      <c r="AU51" s="1221"/>
      <c r="AV51" s="1221"/>
      <c r="AW51" s="1221"/>
      <c r="AX51" s="1221"/>
      <c r="AY51" s="1221"/>
      <c r="AZ51" s="1221"/>
      <c r="BA51" s="1221"/>
      <c r="BB51" s="1221" t="s">
        <v>624</v>
      </c>
      <c r="BC51" s="1221"/>
      <c r="BD51" s="1221"/>
      <c r="BE51" s="1221"/>
      <c r="BF51" s="1221"/>
      <c r="BG51" s="1221"/>
      <c r="BH51" s="1221"/>
      <c r="BI51" s="1221"/>
      <c r="BJ51" s="1221"/>
      <c r="BK51" s="1221"/>
      <c r="BL51" s="1221"/>
      <c r="BM51" s="1221"/>
      <c r="BN51" s="1221"/>
      <c r="BO51" s="1221"/>
      <c r="BP51" s="1222">
        <v>90.3</v>
      </c>
      <c r="BQ51" s="1222"/>
      <c r="BR51" s="1222"/>
      <c r="BS51" s="1222"/>
      <c r="BT51" s="1222"/>
      <c r="BU51" s="1222"/>
      <c r="BV51" s="1222"/>
      <c r="BW51" s="1222"/>
      <c r="BX51" s="1222">
        <v>90.3</v>
      </c>
      <c r="BY51" s="1222"/>
      <c r="BZ51" s="1222"/>
      <c r="CA51" s="1222"/>
      <c r="CB51" s="1222"/>
      <c r="CC51" s="1222"/>
      <c r="CD51" s="1222"/>
      <c r="CE51" s="1222"/>
      <c r="CF51" s="1222">
        <v>91</v>
      </c>
      <c r="CG51" s="1222"/>
      <c r="CH51" s="1222"/>
      <c r="CI51" s="1222"/>
      <c r="CJ51" s="1222"/>
      <c r="CK51" s="1222"/>
      <c r="CL51" s="1222"/>
      <c r="CM51" s="1222"/>
      <c r="CN51" s="1222">
        <v>87.9</v>
      </c>
      <c r="CO51" s="1222"/>
      <c r="CP51" s="1222"/>
      <c r="CQ51" s="1222"/>
      <c r="CR51" s="1222"/>
      <c r="CS51" s="1222"/>
      <c r="CT51" s="1222"/>
      <c r="CU51" s="1222"/>
      <c r="CV51" s="1222">
        <v>66</v>
      </c>
      <c r="CW51" s="1222"/>
      <c r="CX51" s="1222"/>
      <c r="CY51" s="1222"/>
      <c r="CZ51" s="1222"/>
      <c r="DA51" s="1222"/>
      <c r="DB51" s="1222"/>
      <c r="DC51" s="1222"/>
    </row>
    <row r="52" spans="1:109" x14ac:dyDescent="0.15">
      <c r="B52" s="250"/>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50"/>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625</v>
      </c>
      <c r="BC53" s="1221"/>
      <c r="BD53" s="1221"/>
      <c r="BE53" s="1221"/>
      <c r="BF53" s="1221"/>
      <c r="BG53" s="1221"/>
      <c r="BH53" s="1221"/>
      <c r="BI53" s="1221"/>
      <c r="BJ53" s="1221"/>
      <c r="BK53" s="1221"/>
      <c r="BL53" s="1221"/>
      <c r="BM53" s="1221"/>
      <c r="BN53" s="1221"/>
      <c r="BO53" s="1221"/>
      <c r="BP53" s="1222">
        <v>63.9</v>
      </c>
      <c r="BQ53" s="1222"/>
      <c r="BR53" s="1222"/>
      <c r="BS53" s="1222"/>
      <c r="BT53" s="1222"/>
      <c r="BU53" s="1222"/>
      <c r="BV53" s="1222"/>
      <c r="BW53" s="1222"/>
      <c r="BX53" s="1222">
        <v>62.5</v>
      </c>
      <c r="BY53" s="1222"/>
      <c r="BZ53" s="1222"/>
      <c r="CA53" s="1222"/>
      <c r="CB53" s="1222"/>
      <c r="CC53" s="1222"/>
      <c r="CD53" s="1222"/>
      <c r="CE53" s="1222"/>
      <c r="CF53" s="1222">
        <v>61.6</v>
      </c>
      <c r="CG53" s="1222"/>
      <c r="CH53" s="1222"/>
      <c r="CI53" s="1222"/>
      <c r="CJ53" s="1222"/>
      <c r="CK53" s="1222"/>
      <c r="CL53" s="1222"/>
      <c r="CM53" s="1222"/>
      <c r="CN53" s="1222">
        <v>62.6</v>
      </c>
      <c r="CO53" s="1222"/>
      <c r="CP53" s="1222"/>
      <c r="CQ53" s="1222"/>
      <c r="CR53" s="1222"/>
      <c r="CS53" s="1222"/>
      <c r="CT53" s="1222"/>
      <c r="CU53" s="1222"/>
      <c r="CV53" s="1222">
        <v>64</v>
      </c>
      <c r="CW53" s="1222"/>
      <c r="CX53" s="1222"/>
      <c r="CY53" s="1222"/>
      <c r="CZ53" s="1222"/>
      <c r="DA53" s="1222"/>
      <c r="DB53" s="1222"/>
      <c r="DC53" s="1222"/>
    </row>
    <row r="54" spans="1:109" x14ac:dyDescent="0.15">
      <c r="A54" s="1200"/>
      <c r="B54" s="250"/>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50"/>
      <c r="G55" s="1211"/>
      <c r="H55" s="1211"/>
      <c r="I55" s="1211"/>
      <c r="J55" s="1211"/>
      <c r="K55" s="1220"/>
      <c r="L55" s="1220"/>
      <c r="M55" s="1220"/>
      <c r="N55" s="1220"/>
      <c r="AN55" s="1217" t="s">
        <v>626</v>
      </c>
      <c r="AO55" s="1217"/>
      <c r="AP55" s="1217"/>
      <c r="AQ55" s="1217"/>
      <c r="AR55" s="1217"/>
      <c r="AS55" s="1217"/>
      <c r="AT55" s="1217"/>
      <c r="AU55" s="1217"/>
      <c r="AV55" s="1217"/>
      <c r="AW55" s="1217"/>
      <c r="AX55" s="1217"/>
      <c r="AY55" s="1217"/>
      <c r="AZ55" s="1217"/>
      <c r="BA55" s="1217"/>
      <c r="BB55" s="1221" t="s">
        <v>624</v>
      </c>
      <c r="BC55" s="1221"/>
      <c r="BD55" s="1221"/>
      <c r="BE55" s="1221"/>
      <c r="BF55" s="1221"/>
      <c r="BG55" s="1221"/>
      <c r="BH55" s="1221"/>
      <c r="BI55" s="1221"/>
      <c r="BJ55" s="1221"/>
      <c r="BK55" s="1221"/>
      <c r="BL55" s="1221"/>
      <c r="BM55" s="1221"/>
      <c r="BN55" s="1221"/>
      <c r="BO55" s="1221"/>
      <c r="BP55" s="1222">
        <v>5.8</v>
      </c>
      <c r="BQ55" s="1222"/>
      <c r="BR55" s="1222"/>
      <c r="BS55" s="1222"/>
      <c r="BT55" s="1222"/>
      <c r="BU55" s="1222"/>
      <c r="BV55" s="1222"/>
      <c r="BW55" s="1222"/>
      <c r="BX55" s="1222">
        <v>2.7</v>
      </c>
      <c r="BY55" s="1222"/>
      <c r="BZ55" s="1222"/>
      <c r="CA55" s="1222"/>
      <c r="CB55" s="1222"/>
      <c r="CC55" s="1222"/>
      <c r="CD55" s="1222"/>
      <c r="CE55" s="1222"/>
      <c r="CF55" s="1222">
        <v>0.5</v>
      </c>
      <c r="CG55" s="1222"/>
      <c r="CH55" s="1222"/>
      <c r="CI55" s="1222"/>
      <c r="CJ55" s="1222"/>
      <c r="CK55" s="1222"/>
      <c r="CL55" s="1222"/>
      <c r="CM55" s="1222"/>
      <c r="CN55" s="1222">
        <v>5.9</v>
      </c>
      <c r="CO55" s="1222"/>
      <c r="CP55" s="1222"/>
      <c r="CQ55" s="1222"/>
      <c r="CR55" s="1222"/>
      <c r="CS55" s="1222"/>
      <c r="CT55" s="1222"/>
      <c r="CU55" s="1222"/>
      <c r="CV55" s="1222">
        <v>4.0999999999999996</v>
      </c>
      <c r="CW55" s="1222"/>
      <c r="CX55" s="1222"/>
      <c r="CY55" s="1222"/>
      <c r="CZ55" s="1222"/>
      <c r="DA55" s="1222"/>
      <c r="DB55" s="1222"/>
      <c r="DC55" s="1222"/>
    </row>
    <row r="56" spans="1:109" x14ac:dyDescent="0.15">
      <c r="A56" s="1200"/>
      <c r="B56" s="250"/>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46"/>
      <c r="AN57" s="1217"/>
      <c r="AO57" s="1217"/>
      <c r="AP57" s="1217"/>
      <c r="AQ57" s="1217"/>
      <c r="AR57" s="1217"/>
      <c r="AS57" s="1217"/>
      <c r="AT57" s="1217"/>
      <c r="AU57" s="1217"/>
      <c r="AV57" s="1217"/>
      <c r="AW57" s="1217"/>
      <c r="AX57" s="1217"/>
      <c r="AY57" s="1217"/>
      <c r="AZ57" s="1217"/>
      <c r="BA57" s="1217"/>
      <c r="BB57" s="1221" t="s">
        <v>625</v>
      </c>
      <c r="BC57" s="1221"/>
      <c r="BD57" s="1221"/>
      <c r="BE57" s="1221"/>
      <c r="BF57" s="1221"/>
      <c r="BG57" s="1221"/>
      <c r="BH57" s="1221"/>
      <c r="BI57" s="1221"/>
      <c r="BJ57" s="1221"/>
      <c r="BK57" s="1221"/>
      <c r="BL57" s="1221"/>
      <c r="BM57" s="1221"/>
      <c r="BN57" s="1221"/>
      <c r="BO57" s="1221"/>
      <c r="BP57" s="1222">
        <v>58.6</v>
      </c>
      <c r="BQ57" s="1222"/>
      <c r="BR57" s="1222"/>
      <c r="BS57" s="1222"/>
      <c r="BT57" s="1222"/>
      <c r="BU57" s="1222"/>
      <c r="BV57" s="1222"/>
      <c r="BW57" s="1222"/>
      <c r="BX57" s="1222">
        <v>60.2</v>
      </c>
      <c r="BY57" s="1222"/>
      <c r="BZ57" s="1222"/>
      <c r="CA57" s="1222"/>
      <c r="CB57" s="1222"/>
      <c r="CC57" s="1222"/>
      <c r="CD57" s="1222"/>
      <c r="CE57" s="1222"/>
      <c r="CF57" s="1222">
        <v>60.4</v>
      </c>
      <c r="CG57" s="1222"/>
      <c r="CH57" s="1222"/>
      <c r="CI57" s="1222"/>
      <c r="CJ57" s="1222"/>
      <c r="CK57" s="1222"/>
      <c r="CL57" s="1222"/>
      <c r="CM57" s="1222"/>
      <c r="CN57" s="1222">
        <v>61.9</v>
      </c>
      <c r="CO57" s="1222"/>
      <c r="CP57" s="1222"/>
      <c r="CQ57" s="1222"/>
      <c r="CR57" s="1222"/>
      <c r="CS57" s="1222"/>
      <c r="CT57" s="1222"/>
      <c r="CU57" s="1222"/>
      <c r="CV57" s="1222">
        <v>63</v>
      </c>
      <c r="CW57" s="1222"/>
      <c r="CX57" s="1222"/>
      <c r="CY57" s="1222"/>
      <c r="CZ57" s="1222"/>
      <c r="DA57" s="1222"/>
      <c r="DB57" s="1222"/>
      <c r="DC57" s="1222"/>
      <c r="DD57" s="1225"/>
      <c r="DE57" s="1223"/>
    </row>
    <row r="58" spans="1:109" s="1200" customFormat="1" x14ac:dyDescent="0.15">
      <c r="A58" s="246"/>
      <c r="B58" s="1223"/>
      <c r="G58" s="1211"/>
      <c r="H58" s="1211"/>
      <c r="I58" s="1224"/>
      <c r="J58" s="1224"/>
      <c r="K58" s="1220"/>
      <c r="L58" s="1220"/>
      <c r="M58" s="1220"/>
      <c r="N58" s="1220"/>
      <c r="AM58" s="246"/>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46"/>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46"/>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46"/>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6"/>
    </row>
    <row r="63" spans="1:109" ht="17.25" x14ac:dyDescent="0.15">
      <c r="B63" s="303" t="s">
        <v>627</v>
      </c>
    </row>
    <row r="64" spans="1:109" x14ac:dyDescent="0.15">
      <c r="B64" s="250"/>
      <c r="G64" s="1199"/>
      <c r="I64" s="1231"/>
      <c r="J64" s="1231"/>
      <c r="K64" s="1231"/>
      <c r="L64" s="1231"/>
      <c r="M64" s="1231"/>
      <c r="N64" s="1232"/>
      <c r="AM64" s="1199"/>
      <c r="AN64" s="1199" t="s">
        <v>620</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50"/>
      <c r="AN65" s="1201" t="s">
        <v>628</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50"/>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50"/>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50"/>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50"/>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50"/>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50"/>
      <c r="G71" s="1236"/>
      <c r="I71" s="1237"/>
      <c r="J71" s="1234"/>
      <c r="K71" s="1234"/>
      <c r="L71" s="1235"/>
      <c r="M71" s="1234"/>
      <c r="N71" s="1235"/>
      <c r="AM71" s="1236"/>
      <c r="AN71" s="246" t="s">
        <v>622</v>
      </c>
    </row>
    <row r="72" spans="2:107" x14ac:dyDescent="0.15">
      <c r="B72" s="250"/>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558</v>
      </c>
      <c r="BQ72" s="1217"/>
      <c r="BR72" s="1217"/>
      <c r="BS72" s="1217"/>
      <c r="BT72" s="1217"/>
      <c r="BU72" s="1217"/>
      <c r="BV72" s="1217"/>
      <c r="BW72" s="1217"/>
      <c r="BX72" s="1217" t="s">
        <v>559</v>
      </c>
      <c r="BY72" s="1217"/>
      <c r="BZ72" s="1217"/>
      <c r="CA72" s="1217"/>
      <c r="CB72" s="1217"/>
      <c r="CC72" s="1217"/>
      <c r="CD72" s="1217"/>
      <c r="CE72" s="1217"/>
      <c r="CF72" s="1217" t="s">
        <v>560</v>
      </c>
      <c r="CG72" s="1217"/>
      <c r="CH72" s="1217"/>
      <c r="CI72" s="1217"/>
      <c r="CJ72" s="1217"/>
      <c r="CK72" s="1217"/>
      <c r="CL72" s="1217"/>
      <c r="CM72" s="1217"/>
      <c r="CN72" s="1217" t="s">
        <v>561</v>
      </c>
      <c r="CO72" s="1217"/>
      <c r="CP72" s="1217"/>
      <c r="CQ72" s="1217"/>
      <c r="CR72" s="1217"/>
      <c r="CS72" s="1217"/>
      <c r="CT72" s="1217"/>
      <c r="CU72" s="1217"/>
      <c r="CV72" s="1217" t="s">
        <v>562</v>
      </c>
      <c r="CW72" s="1217"/>
      <c r="CX72" s="1217"/>
      <c r="CY72" s="1217"/>
      <c r="CZ72" s="1217"/>
      <c r="DA72" s="1217"/>
      <c r="DB72" s="1217"/>
      <c r="DC72" s="1217"/>
    </row>
    <row r="73" spans="2:107" x14ac:dyDescent="0.15">
      <c r="B73" s="250"/>
      <c r="G73" s="1218"/>
      <c r="H73" s="1218"/>
      <c r="I73" s="1218"/>
      <c r="J73" s="1218"/>
      <c r="K73" s="1238"/>
      <c r="L73" s="1238"/>
      <c r="M73" s="1238"/>
      <c r="N73" s="1238"/>
      <c r="AM73" s="1210"/>
      <c r="AN73" s="1221" t="s">
        <v>623</v>
      </c>
      <c r="AO73" s="1221"/>
      <c r="AP73" s="1221"/>
      <c r="AQ73" s="1221"/>
      <c r="AR73" s="1221"/>
      <c r="AS73" s="1221"/>
      <c r="AT73" s="1221"/>
      <c r="AU73" s="1221"/>
      <c r="AV73" s="1221"/>
      <c r="AW73" s="1221"/>
      <c r="AX73" s="1221"/>
      <c r="AY73" s="1221"/>
      <c r="AZ73" s="1221"/>
      <c r="BA73" s="1221"/>
      <c r="BB73" s="1221" t="s">
        <v>624</v>
      </c>
      <c r="BC73" s="1221"/>
      <c r="BD73" s="1221"/>
      <c r="BE73" s="1221"/>
      <c r="BF73" s="1221"/>
      <c r="BG73" s="1221"/>
      <c r="BH73" s="1221"/>
      <c r="BI73" s="1221"/>
      <c r="BJ73" s="1221"/>
      <c r="BK73" s="1221"/>
      <c r="BL73" s="1221"/>
      <c r="BM73" s="1221"/>
      <c r="BN73" s="1221"/>
      <c r="BO73" s="1221"/>
      <c r="BP73" s="1222">
        <v>90.3</v>
      </c>
      <c r="BQ73" s="1222"/>
      <c r="BR73" s="1222"/>
      <c r="BS73" s="1222"/>
      <c r="BT73" s="1222"/>
      <c r="BU73" s="1222"/>
      <c r="BV73" s="1222"/>
      <c r="BW73" s="1222"/>
      <c r="BX73" s="1222">
        <v>90.3</v>
      </c>
      <c r="BY73" s="1222"/>
      <c r="BZ73" s="1222"/>
      <c r="CA73" s="1222"/>
      <c r="CB73" s="1222"/>
      <c r="CC73" s="1222"/>
      <c r="CD73" s="1222"/>
      <c r="CE73" s="1222"/>
      <c r="CF73" s="1222">
        <v>91</v>
      </c>
      <c r="CG73" s="1222"/>
      <c r="CH73" s="1222"/>
      <c r="CI73" s="1222"/>
      <c r="CJ73" s="1222"/>
      <c r="CK73" s="1222"/>
      <c r="CL73" s="1222"/>
      <c r="CM73" s="1222"/>
      <c r="CN73" s="1222">
        <v>87.9</v>
      </c>
      <c r="CO73" s="1222"/>
      <c r="CP73" s="1222"/>
      <c r="CQ73" s="1222"/>
      <c r="CR73" s="1222"/>
      <c r="CS73" s="1222"/>
      <c r="CT73" s="1222"/>
      <c r="CU73" s="1222"/>
      <c r="CV73" s="1222">
        <v>66</v>
      </c>
      <c r="CW73" s="1222"/>
      <c r="CX73" s="1222"/>
      <c r="CY73" s="1222"/>
      <c r="CZ73" s="1222"/>
      <c r="DA73" s="1222"/>
      <c r="DB73" s="1222"/>
      <c r="DC73" s="1222"/>
    </row>
    <row r="74" spans="2:107" x14ac:dyDescent="0.15">
      <c r="B74" s="250"/>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0"/>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629</v>
      </c>
      <c r="BC75" s="1221"/>
      <c r="BD75" s="1221"/>
      <c r="BE75" s="1221"/>
      <c r="BF75" s="1221"/>
      <c r="BG75" s="1221"/>
      <c r="BH75" s="1221"/>
      <c r="BI75" s="1221"/>
      <c r="BJ75" s="1221"/>
      <c r="BK75" s="1221"/>
      <c r="BL75" s="1221"/>
      <c r="BM75" s="1221"/>
      <c r="BN75" s="1221"/>
      <c r="BO75" s="1221"/>
      <c r="BP75" s="1222">
        <v>7.9</v>
      </c>
      <c r="BQ75" s="1222"/>
      <c r="BR75" s="1222"/>
      <c r="BS75" s="1222"/>
      <c r="BT75" s="1222"/>
      <c r="BU75" s="1222"/>
      <c r="BV75" s="1222"/>
      <c r="BW75" s="1222"/>
      <c r="BX75" s="1222">
        <v>8.1</v>
      </c>
      <c r="BY75" s="1222"/>
      <c r="BZ75" s="1222"/>
      <c r="CA75" s="1222"/>
      <c r="CB75" s="1222"/>
      <c r="CC75" s="1222"/>
      <c r="CD75" s="1222"/>
      <c r="CE75" s="1222"/>
      <c r="CF75" s="1222">
        <v>8.6</v>
      </c>
      <c r="CG75" s="1222"/>
      <c r="CH75" s="1222"/>
      <c r="CI75" s="1222"/>
      <c r="CJ75" s="1222"/>
      <c r="CK75" s="1222"/>
      <c r="CL75" s="1222"/>
      <c r="CM75" s="1222"/>
      <c r="CN75" s="1222">
        <v>8.9</v>
      </c>
      <c r="CO75" s="1222"/>
      <c r="CP75" s="1222"/>
      <c r="CQ75" s="1222"/>
      <c r="CR75" s="1222"/>
      <c r="CS75" s="1222"/>
      <c r="CT75" s="1222"/>
      <c r="CU75" s="1222"/>
      <c r="CV75" s="1222">
        <v>9</v>
      </c>
      <c r="CW75" s="1222"/>
      <c r="CX75" s="1222"/>
      <c r="CY75" s="1222"/>
      <c r="CZ75" s="1222"/>
      <c r="DA75" s="1222"/>
      <c r="DB75" s="1222"/>
      <c r="DC75" s="1222"/>
    </row>
    <row r="76" spans="2:107" x14ac:dyDescent="0.15">
      <c r="B76" s="250"/>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0"/>
      <c r="G77" s="1211"/>
      <c r="H77" s="1211"/>
      <c r="I77" s="1211"/>
      <c r="J77" s="1211"/>
      <c r="K77" s="1238"/>
      <c r="L77" s="1238"/>
      <c r="M77" s="1238"/>
      <c r="N77" s="1238"/>
      <c r="AN77" s="1217" t="s">
        <v>626</v>
      </c>
      <c r="AO77" s="1217"/>
      <c r="AP77" s="1217"/>
      <c r="AQ77" s="1217"/>
      <c r="AR77" s="1217"/>
      <c r="AS77" s="1217"/>
      <c r="AT77" s="1217"/>
      <c r="AU77" s="1217"/>
      <c r="AV77" s="1217"/>
      <c r="AW77" s="1217"/>
      <c r="AX77" s="1217"/>
      <c r="AY77" s="1217"/>
      <c r="AZ77" s="1217"/>
      <c r="BA77" s="1217"/>
      <c r="BB77" s="1221" t="s">
        <v>624</v>
      </c>
      <c r="BC77" s="1221"/>
      <c r="BD77" s="1221"/>
      <c r="BE77" s="1221"/>
      <c r="BF77" s="1221"/>
      <c r="BG77" s="1221"/>
      <c r="BH77" s="1221"/>
      <c r="BI77" s="1221"/>
      <c r="BJ77" s="1221"/>
      <c r="BK77" s="1221"/>
      <c r="BL77" s="1221"/>
      <c r="BM77" s="1221"/>
      <c r="BN77" s="1221"/>
      <c r="BO77" s="1221"/>
      <c r="BP77" s="1222">
        <v>5.8</v>
      </c>
      <c r="BQ77" s="1222"/>
      <c r="BR77" s="1222"/>
      <c r="BS77" s="1222"/>
      <c r="BT77" s="1222"/>
      <c r="BU77" s="1222"/>
      <c r="BV77" s="1222"/>
      <c r="BW77" s="1222"/>
      <c r="BX77" s="1222">
        <v>2.7</v>
      </c>
      <c r="BY77" s="1222"/>
      <c r="BZ77" s="1222"/>
      <c r="CA77" s="1222"/>
      <c r="CB77" s="1222"/>
      <c r="CC77" s="1222"/>
      <c r="CD77" s="1222"/>
      <c r="CE77" s="1222"/>
      <c r="CF77" s="1222">
        <v>0.5</v>
      </c>
      <c r="CG77" s="1222"/>
      <c r="CH77" s="1222"/>
      <c r="CI77" s="1222"/>
      <c r="CJ77" s="1222"/>
      <c r="CK77" s="1222"/>
      <c r="CL77" s="1222"/>
      <c r="CM77" s="1222"/>
      <c r="CN77" s="1222">
        <v>5.9</v>
      </c>
      <c r="CO77" s="1222"/>
      <c r="CP77" s="1222"/>
      <c r="CQ77" s="1222"/>
      <c r="CR77" s="1222"/>
      <c r="CS77" s="1222"/>
      <c r="CT77" s="1222"/>
      <c r="CU77" s="1222"/>
      <c r="CV77" s="1222">
        <v>4.0999999999999996</v>
      </c>
      <c r="CW77" s="1222"/>
      <c r="CX77" s="1222"/>
      <c r="CY77" s="1222"/>
      <c r="CZ77" s="1222"/>
      <c r="DA77" s="1222"/>
      <c r="DB77" s="1222"/>
      <c r="DC77" s="1222"/>
    </row>
    <row r="78" spans="2:107" x14ac:dyDescent="0.15">
      <c r="B78" s="250"/>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0"/>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629</v>
      </c>
      <c r="BC79" s="1221"/>
      <c r="BD79" s="1221"/>
      <c r="BE79" s="1221"/>
      <c r="BF79" s="1221"/>
      <c r="BG79" s="1221"/>
      <c r="BH79" s="1221"/>
      <c r="BI79" s="1221"/>
      <c r="BJ79" s="1221"/>
      <c r="BK79" s="1221"/>
      <c r="BL79" s="1221"/>
      <c r="BM79" s="1221"/>
      <c r="BN79" s="1221"/>
      <c r="BO79" s="1221"/>
      <c r="BP79" s="1222">
        <v>5.3</v>
      </c>
      <c r="BQ79" s="1222"/>
      <c r="BR79" s="1222"/>
      <c r="BS79" s="1222"/>
      <c r="BT79" s="1222"/>
      <c r="BU79" s="1222"/>
      <c r="BV79" s="1222"/>
      <c r="BW79" s="1222"/>
      <c r="BX79" s="1222">
        <v>5</v>
      </c>
      <c r="BY79" s="1222"/>
      <c r="BZ79" s="1222"/>
      <c r="CA79" s="1222"/>
      <c r="CB79" s="1222"/>
      <c r="CC79" s="1222"/>
      <c r="CD79" s="1222"/>
      <c r="CE79" s="1222"/>
      <c r="CF79" s="1222">
        <v>5.0999999999999996</v>
      </c>
      <c r="CG79" s="1222"/>
      <c r="CH79" s="1222"/>
      <c r="CI79" s="1222"/>
      <c r="CJ79" s="1222"/>
      <c r="CK79" s="1222"/>
      <c r="CL79" s="1222"/>
      <c r="CM79" s="1222"/>
      <c r="CN79" s="1222">
        <v>5.2</v>
      </c>
      <c r="CO79" s="1222"/>
      <c r="CP79" s="1222"/>
      <c r="CQ79" s="1222"/>
      <c r="CR79" s="1222"/>
      <c r="CS79" s="1222"/>
      <c r="CT79" s="1222"/>
      <c r="CU79" s="1222"/>
      <c r="CV79" s="1222">
        <v>5.0999999999999996</v>
      </c>
      <c r="CW79" s="1222"/>
      <c r="CX79" s="1222"/>
      <c r="CY79" s="1222"/>
      <c r="CZ79" s="1222"/>
      <c r="DA79" s="1222"/>
      <c r="DB79" s="1222"/>
      <c r="DC79" s="1222"/>
    </row>
    <row r="80" spans="2:107" x14ac:dyDescent="0.15">
      <c r="B80" s="250"/>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0"/>
    </row>
    <row r="82" spans="2:109" ht="17.25" x14ac:dyDescent="0.15">
      <c r="B82" s="250"/>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dl/jn/E74MEQUjV0qsKMz3w3ViVOWDSAIKgE3+oraouGZVLSs0ntoWhjdr8ZzjvQnFCxs+HPWFtHca893wp6AA==" saltValue="jfFQigVMQOKVkCdxQDbmV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47181-34D7-49DF-A01B-8CA5E78A4DB4}">
  <sheetPr>
    <pageSetUpPr fitToPage="1"/>
  </sheetPr>
  <dimension ref="A1:DR125"/>
  <sheetViews>
    <sheetView showGridLines="0" zoomScale="85" zoomScaleNormal="85" zoomScaleSheetLayoutView="70" workbookViewId="0">
      <selection activeCell="AC41" sqref="AC41"/>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505</v>
      </c>
    </row>
  </sheetData>
  <sheetProtection algorithmName="SHA-512" hashValue="QNv5Yzd3AdRBc7cEddxx3b8H10v9ZloFw60z3L6yesitgsIGe+hHapKDLuv73FzBX2qFLaTfAH6l6B2ZMA+5nQ==" saltValue="U7hF4zakG+TUMZ5a1Juqx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320F6-83EB-4001-92B6-D36B94996DA7}">
  <sheetPr>
    <pageSetUpPr fitToPage="1"/>
  </sheetPr>
  <dimension ref="A1:DR125"/>
  <sheetViews>
    <sheetView showGridLines="0" zoomScale="85" zoomScaleNormal="85" zoomScaleSheetLayoutView="55" workbookViewId="0">
      <selection activeCell="AC41" sqref="AC41"/>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505</v>
      </c>
    </row>
  </sheetData>
  <sheetProtection algorithmName="SHA-512" hashValue="or8wZnoLkeAi5jmZSjYyHYOkbb6qf1AwfQgZx8sajGWDk9WqRzK9Japd1xA2qmx+zscLIRIYBEPjKqFCvuvypg==" saltValue="6W5iyUfwudrjYHJ6r0d6x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555</v>
      </c>
      <c r="G2" s="146"/>
      <c r="H2" s="147"/>
    </row>
    <row r="3" spans="1:8" x14ac:dyDescent="0.15">
      <c r="A3" s="143" t="s">
        <v>548</v>
      </c>
      <c r="B3" s="148"/>
      <c r="C3" s="149"/>
      <c r="D3" s="150">
        <v>102075</v>
      </c>
      <c r="E3" s="151"/>
      <c r="F3" s="152">
        <v>52308</v>
      </c>
      <c r="G3" s="153"/>
      <c r="H3" s="154"/>
    </row>
    <row r="4" spans="1:8" x14ac:dyDescent="0.15">
      <c r="A4" s="155"/>
      <c r="B4" s="156"/>
      <c r="C4" s="157"/>
      <c r="D4" s="158">
        <v>61846</v>
      </c>
      <c r="E4" s="159"/>
      <c r="F4" s="160">
        <v>28695</v>
      </c>
      <c r="G4" s="161"/>
      <c r="H4" s="162"/>
    </row>
    <row r="5" spans="1:8" x14ac:dyDescent="0.15">
      <c r="A5" s="143" t="s">
        <v>550</v>
      </c>
      <c r="B5" s="148"/>
      <c r="C5" s="149"/>
      <c r="D5" s="150">
        <v>63623</v>
      </c>
      <c r="E5" s="151"/>
      <c r="F5" s="152">
        <v>46402</v>
      </c>
      <c r="G5" s="153"/>
      <c r="H5" s="154"/>
    </row>
    <row r="6" spans="1:8" x14ac:dyDescent="0.15">
      <c r="A6" s="155"/>
      <c r="B6" s="156"/>
      <c r="C6" s="157"/>
      <c r="D6" s="158">
        <v>38960</v>
      </c>
      <c r="E6" s="159"/>
      <c r="F6" s="160">
        <v>26897</v>
      </c>
      <c r="G6" s="161"/>
      <c r="H6" s="162"/>
    </row>
    <row r="7" spans="1:8" x14ac:dyDescent="0.15">
      <c r="A7" s="143" t="s">
        <v>551</v>
      </c>
      <c r="B7" s="148"/>
      <c r="C7" s="149"/>
      <c r="D7" s="150">
        <v>51379</v>
      </c>
      <c r="E7" s="151"/>
      <c r="F7" s="152">
        <v>66343</v>
      </c>
      <c r="G7" s="153"/>
      <c r="H7" s="154"/>
    </row>
    <row r="8" spans="1:8" x14ac:dyDescent="0.15">
      <c r="A8" s="155"/>
      <c r="B8" s="156"/>
      <c r="C8" s="157"/>
      <c r="D8" s="158">
        <v>24159</v>
      </c>
      <c r="E8" s="159"/>
      <c r="F8" s="160">
        <v>34529</v>
      </c>
      <c r="G8" s="161"/>
      <c r="H8" s="162"/>
    </row>
    <row r="9" spans="1:8" x14ac:dyDescent="0.15">
      <c r="A9" s="143" t="s">
        <v>552</v>
      </c>
      <c r="B9" s="148"/>
      <c r="C9" s="149"/>
      <c r="D9" s="150">
        <v>59074</v>
      </c>
      <c r="E9" s="151"/>
      <c r="F9" s="152">
        <v>56416</v>
      </c>
      <c r="G9" s="153"/>
      <c r="H9" s="154"/>
    </row>
    <row r="10" spans="1:8" x14ac:dyDescent="0.15">
      <c r="A10" s="155"/>
      <c r="B10" s="156"/>
      <c r="C10" s="157"/>
      <c r="D10" s="158">
        <v>27630</v>
      </c>
      <c r="E10" s="159"/>
      <c r="F10" s="160">
        <v>32623</v>
      </c>
      <c r="G10" s="161"/>
      <c r="H10" s="162"/>
    </row>
    <row r="11" spans="1:8" x14ac:dyDescent="0.15">
      <c r="A11" s="143" t="s">
        <v>553</v>
      </c>
      <c r="B11" s="148"/>
      <c r="C11" s="149"/>
      <c r="D11" s="150">
        <v>33400</v>
      </c>
      <c r="E11" s="151"/>
      <c r="F11" s="152">
        <v>49217</v>
      </c>
      <c r="G11" s="153"/>
      <c r="H11" s="154"/>
    </row>
    <row r="12" spans="1:8" x14ac:dyDescent="0.15">
      <c r="A12" s="155"/>
      <c r="B12" s="156"/>
      <c r="C12" s="163"/>
      <c r="D12" s="158">
        <v>12238</v>
      </c>
      <c r="E12" s="159"/>
      <c r="F12" s="160">
        <v>27232</v>
      </c>
      <c r="G12" s="161"/>
      <c r="H12" s="162"/>
    </row>
    <row r="13" spans="1:8" x14ac:dyDescent="0.15">
      <c r="A13" s="143"/>
      <c r="B13" s="148"/>
      <c r="C13" s="149"/>
      <c r="D13" s="150">
        <v>61910</v>
      </c>
      <c r="E13" s="151"/>
      <c r="F13" s="152">
        <v>54137</v>
      </c>
      <c r="G13" s="164"/>
      <c r="H13" s="154"/>
    </row>
    <row r="14" spans="1:8" x14ac:dyDescent="0.15">
      <c r="A14" s="155"/>
      <c r="B14" s="156"/>
      <c r="C14" s="157"/>
      <c r="D14" s="158">
        <v>32967</v>
      </c>
      <c r="E14" s="159"/>
      <c r="F14" s="160">
        <v>29995</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6.03</v>
      </c>
      <c r="C19" s="165">
        <f>ROUND(VALUE(SUBSTITUTE(実質収支比率等に係る経年分析!G$48,"▲","-")),2)</f>
        <v>4.59</v>
      </c>
      <c r="D19" s="165">
        <f>ROUND(VALUE(SUBSTITUTE(実質収支比率等に係る経年分析!H$48,"▲","-")),2)</f>
        <v>5.59</v>
      </c>
      <c r="E19" s="165">
        <f>ROUND(VALUE(SUBSTITUTE(実質収支比率等に係る経年分析!I$48,"▲","-")),2)</f>
        <v>4.8600000000000003</v>
      </c>
      <c r="F19" s="165">
        <f>ROUND(VALUE(SUBSTITUTE(実質収支比率等に係る経年分析!J$48,"▲","-")),2)</f>
        <v>10.3</v>
      </c>
    </row>
    <row r="20" spans="1:11" x14ac:dyDescent="0.15">
      <c r="A20" s="165" t="s">
        <v>55</v>
      </c>
      <c r="B20" s="165">
        <f>ROUND(VALUE(SUBSTITUTE(実質収支比率等に係る経年分析!F$47,"▲","-")),2)</f>
        <v>9.65</v>
      </c>
      <c r="C20" s="165">
        <f>ROUND(VALUE(SUBSTITUTE(実質収支比率等に係る経年分析!G$47,"▲","-")),2)</f>
        <v>9.6999999999999993</v>
      </c>
      <c r="D20" s="165">
        <f>ROUND(VALUE(SUBSTITUTE(実質収支比率等に係る経年分析!H$47,"▲","-")),2)</f>
        <v>7.96</v>
      </c>
      <c r="E20" s="165">
        <f>ROUND(VALUE(SUBSTITUTE(実質収支比率等に係る経年分析!I$47,"▲","-")),2)</f>
        <v>7.67</v>
      </c>
      <c r="F20" s="165">
        <f>ROUND(VALUE(SUBSTITUTE(実質収支比率等に係る経年分析!J$47,"▲","-")),2)</f>
        <v>12.6</v>
      </c>
    </row>
    <row r="21" spans="1:11" x14ac:dyDescent="0.15">
      <c r="A21" s="165" t="s">
        <v>56</v>
      </c>
      <c r="B21" s="165">
        <f>IF(ISNUMBER(VALUE(SUBSTITUTE(実質収支比率等に係る経年分析!F$49,"▲","-"))),ROUND(VALUE(SUBSTITUTE(実質収支比率等に係る経年分析!F$49,"▲","-")),2),NA())</f>
        <v>-3.38</v>
      </c>
      <c r="C21" s="165">
        <f>IF(ISNUMBER(VALUE(SUBSTITUTE(実質収支比率等に係る経年分析!G$49,"▲","-"))),ROUND(VALUE(SUBSTITUTE(実質収支比率等に係る経年分析!G$49,"▲","-")),2),NA())</f>
        <v>-1.49</v>
      </c>
      <c r="D21" s="165">
        <f>IF(ISNUMBER(VALUE(SUBSTITUTE(実質収支比率等に係る経年分析!H$49,"▲","-"))),ROUND(VALUE(SUBSTITUTE(実質収支比率等に係る経年分析!H$49,"▲","-")),2),NA())</f>
        <v>-0.67</v>
      </c>
      <c r="E21" s="165">
        <f>IF(ISNUMBER(VALUE(SUBSTITUTE(実質収支比率等に係る経年分析!I$49,"▲","-"))),ROUND(VALUE(SUBSTITUTE(実質収支比率等に係る経年分析!I$49,"▲","-")),2),NA())</f>
        <v>-0.71</v>
      </c>
      <c r="F21" s="165">
        <f>IF(ISNUMBER(VALUE(SUBSTITUTE(実質収支比率等に係る経年分析!J$49,"▲","-"))),ROUND(VALUE(SUBSTITUTE(実質収支比率等に係る経年分析!J$49,"▲","-")),2),NA())</f>
        <v>10.75</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0.21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0.22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0.24</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0.32</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f>IF(ROUND(VALUE(SUBSTITUTE(連結実質赤字比率に係る赤字・黒字の構成分析!I$42,"▲", "-")), 2) &lt; 0, ABS(ROUND(VALUE(SUBSTITUTE(連結実質赤字比率に係る赤字・黒字の構成分析!I$42,"▲", "-")), 2)), NA())</f>
        <v>0.06</v>
      </c>
      <c r="I28" s="166" t="e">
        <f>IF(ROUND(VALUE(SUBSTITUTE(連結実質赤字比率に係る赤字・黒字の構成分析!I$42,"▲", "-")), 2) &gt;= 0, ABS(ROUND(VALUE(SUBSTITUTE(連結実質赤字比率に係る赤字・黒字の構成分析!I$42,"▲", "-")), 2)), NA())</f>
        <v>#N/A</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0.16</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0.17</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0.17</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0.17</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0.17</v>
      </c>
    </row>
    <row r="30" spans="1:11" x14ac:dyDescent="0.15">
      <c r="A30" s="166" t="str">
        <f>IF(連結実質赤字比率に係る赤字・黒字の構成分析!C$40="",NA(),連結実質赤字比率に係る赤字・黒字の構成分析!C$40)</f>
        <v>国民健康保険特別会計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2.9</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0.89</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0.49</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0.72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0.68</v>
      </c>
    </row>
    <row r="31" spans="1:11" x14ac:dyDescent="0.15">
      <c r="A31" s="166" t="str">
        <f>IF(連結実質赤字比率に係る赤字・黒字の構成分析!C$39="",NA(),連結実質赤字比率に係る赤字・黒字の構成分析!C$39)</f>
        <v>介護保険特別会計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1.46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1.19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0.84</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0.61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0.85</v>
      </c>
    </row>
    <row r="32" spans="1:11" x14ac:dyDescent="0.15">
      <c r="A32" s="166" t="str">
        <f>IF(連結実質赤字比率に係る赤字・黒字の構成分析!C$38="",NA(),連結実質赤字比率に係る赤字・黒字の構成分析!C$38)</f>
        <v>病院事業会計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4.2300000000000004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3.85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3.41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3.48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4.46</v>
      </c>
    </row>
    <row r="33" spans="1:16" x14ac:dyDescent="0.15">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4.3899999999999997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3.98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4.8499999999999996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5.46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5.25</v>
      </c>
    </row>
    <row r="34" spans="1:16" x14ac:dyDescent="0.15">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7.38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7.38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7.94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8.6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9.1300000000000008</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6.03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4.58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5.58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4.8600000000000003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10.3</v>
      </c>
    </row>
    <row r="36" spans="1:16" x14ac:dyDescent="0.15">
      <c r="A36" s="166" t="str">
        <f>IF(連結実質赤字比率に係る赤字・黒字の構成分析!C$34="",NA(),連結実質赤字比率に係る赤字・黒字の構成分析!C$34)</f>
        <v>モーターボート競走事業会計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19.18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27.93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36.75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45.83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52.87</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7924</v>
      </c>
      <c r="E42" s="167"/>
      <c r="F42" s="167"/>
      <c r="G42" s="167">
        <f>'実質公債費比率（分子）の構造'!L$52</f>
        <v>7837</v>
      </c>
      <c r="H42" s="167"/>
      <c r="I42" s="167"/>
      <c r="J42" s="167">
        <f>'実質公債費比率（分子）の構造'!M$52</f>
        <v>7884</v>
      </c>
      <c r="K42" s="167"/>
      <c r="L42" s="167"/>
      <c r="M42" s="167">
        <f>'実質公債費比率（分子）の構造'!N$52</f>
        <v>7738</v>
      </c>
      <c r="N42" s="167"/>
      <c r="O42" s="167"/>
      <c r="P42" s="167">
        <f>'実質公債費比率（分子）の構造'!O$52</f>
        <v>7621</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46</v>
      </c>
      <c r="C44" s="167"/>
      <c r="D44" s="167"/>
      <c r="E44" s="167">
        <f>'実質公債費比率（分子）の構造'!L$50</f>
        <v>42</v>
      </c>
      <c r="F44" s="167"/>
      <c r="G44" s="167"/>
      <c r="H44" s="167">
        <f>'実質公債費比率（分子）の構造'!M$50</f>
        <v>38</v>
      </c>
      <c r="I44" s="167"/>
      <c r="J44" s="167"/>
      <c r="K44" s="167">
        <f>'実質公債費比率（分子）の構造'!N$50</f>
        <v>75</v>
      </c>
      <c r="L44" s="167"/>
      <c r="M44" s="167"/>
      <c r="N44" s="167">
        <f>'実質公債費比率（分子）の構造'!O$50</f>
        <v>38</v>
      </c>
      <c r="O44" s="167"/>
      <c r="P44" s="167"/>
    </row>
    <row r="45" spans="1:16" x14ac:dyDescent="0.15">
      <c r="A45" s="167" t="s">
        <v>66</v>
      </c>
      <c r="B45" s="167">
        <f>'実質公債費比率（分子）の構造'!K$49</f>
        <v>81</v>
      </c>
      <c r="C45" s="167"/>
      <c r="D45" s="167"/>
      <c r="E45" s="167">
        <f>'実質公債費比率（分子）の構造'!L$49</f>
        <v>85</v>
      </c>
      <c r="F45" s="167"/>
      <c r="G45" s="167"/>
      <c r="H45" s="167">
        <f>'実質公債費比率（分子）の構造'!M$49</f>
        <v>167</v>
      </c>
      <c r="I45" s="167"/>
      <c r="J45" s="167"/>
      <c r="K45" s="167">
        <f>'実質公債費比率（分子）の構造'!N$49</f>
        <v>223</v>
      </c>
      <c r="L45" s="167"/>
      <c r="M45" s="167"/>
      <c r="N45" s="167">
        <f>'実質公債費比率（分子）の構造'!O$49</f>
        <v>224</v>
      </c>
      <c r="O45" s="167"/>
      <c r="P45" s="167"/>
    </row>
    <row r="46" spans="1:16" x14ac:dyDescent="0.15">
      <c r="A46" s="167" t="s">
        <v>67</v>
      </c>
      <c r="B46" s="167">
        <f>'実質公債費比率（分子）の構造'!K$48</f>
        <v>2408</v>
      </c>
      <c r="C46" s="167"/>
      <c r="D46" s="167"/>
      <c r="E46" s="167">
        <f>'実質公債費比率（分子）の構造'!L$48</f>
        <v>2067</v>
      </c>
      <c r="F46" s="167"/>
      <c r="G46" s="167"/>
      <c r="H46" s="167">
        <f>'実質公債費比率（分子）の構造'!M$48</f>
        <v>2014</v>
      </c>
      <c r="I46" s="167"/>
      <c r="J46" s="167"/>
      <c r="K46" s="167">
        <f>'実質公債費比率（分子）の構造'!N$48</f>
        <v>1938</v>
      </c>
      <c r="L46" s="167"/>
      <c r="M46" s="167"/>
      <c r="N46" s="167">
        <f>'実質公債費比率（分子）の構造'!O$48</f>
        <v>1834</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7830</v>
      </c>
      <c r="C49" s="167"/>
      <c r="D49" s="167"/>
      <c r="E49" s="167">
        <f>'実質公債費比率（分子）の構造'!L$45</f>
        <v>8122</v>
      </c>
      <c r="F49" s="167"/>
      <c r="G49" s="167"/>
      <c r="H49" s="167">
        <f>'実質公債費比率（分子）の構造'!M$45</f>
        <v>8387</v>
      </c>
      <c r="I49" s="167"/>
      <c r="J49" s="167"/>
      <c r="K49" s="167">
        <f>'実質公債費比率（分子）の構造'!N$45</f>
        <v>8265</v>
      </c>
      <c r="L49" s="167"/>
      <c r="M49" s="167"/>
      <c r="N49" s="167">
        <f>'実質公債費比率（分子）の構造'!O$45</f>
        <v>8297</v>
      </c>
      <c r="O49" s="167"/>
      <c r="P49" s="167"/>
    </row>
    <row r="50" spans="1:16" x14ac:dyDescent="0.15">
      <c r="A50" s="167" t="s">
        <v>71</v>
      </c>
      <c r="B50" s="167" t="e">
        <f>NA()</f>
        <v>#N/A</v>
      </c>
      <c r="C50" s="167">
        <f>IF(ISNUMBER('実質公債費比率（分子）の構造'!K$53),'実質公債費比率（分子）の構造'!K$53,NA())</f>
        <v>2441</v>
      </c>
      <c r="D50" s="167" t="e">
        <f>NA()</f>
        <v>#N/A</v>
      </c>
      <c r="E50" s="167" t="e">
        <f>NA()</f>
        <v>#N/A</v>
      </c>
      <c r="F50" s="167">
        <f>IF(ISNUMBER('実質公債費比率（分子）の構造'!L$53),'実質公債費比率（分子）の構造'!L$53,NA())</f>
        <v>2479</v>
      </c>
      <c r="G50" s="167" t="e">
        <f>NA()</f>
        <v>#N/A</v>
      </c>
      <c r="H50" s="167" t="e">
        <f>NA()</f>
        <v>#N/A</v>
      </c>
      <c r="I50" s="167">
        <f>IF(ISNUMBER('実質公債費比率（分子）の構造'!M$53),'実質公債費比率（分子）の構造'!M$53,NA())</f>
        <v>2722</v>
      </c>
      <c r="J50" s="167" t="e">
        <f>NA()</f>
        <v>#N/A</v>
      </c>
      <c r="K50" s="167" t="e">
        <f>NA()</f>
        <v>#N/A</v>
      </c>
      <c r="L50" s="167">
        <f>IF(ISNUMBER('実質公債費比率（分子）の構造'!N$53),'実質公債費比率（分子）の構造'!N$53,NA())</f>
        <v>2763</v>
      </c>
      <c r="M50" s="167" t="e">
        <f>NA()</f>
        <v>#N/A</v>
      </c>
      <c r="N50" s="167" t="e">
        <f>NA()</f>
        <v>#N/A</v>
      </c>
      <c r="O50" s="167">
        <f>IF(ISNUMBER('実質公債費比率（分子）の構造'!O$53),'実質公債費比率（分子）の構造'!O$53,NA())</f>
        <v>2772</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74967</v>
      </c>
      <c r="E56" s="166"/>
      <c r="F56" s="166"/>
      <c r="G56" s="166">
        <f>'将来負担比率（分子）の構造'!J$52</f>
        <v>73651</v>
      </c>
      <c r="H56" s="166"/>
      <c r="I56" s="166"/>
      <c r="J56" s="166">
        <f>'将来負担比率（分子）の構造'!K$52</f>
        <v>72222</v>
      </c>
      <c r="K56" s="166"/>
      <c r="L56" s="166"/>
      <c r="M56" s="166">
        <f>'将来負担比率（分子）の構造'!L$52</f>
        <v>70048</v>
      </c>
      <c r="N56" s="166"/>
      <c r="O56" s="166"/>
      <c r="P56" s="166">
        <f>'将来負担比率（分子）の構造'!M$52</f>
        <v>67637</v>
      </c>
    </row>
    <row r="57" spans="1:16" x14ac:dyDescent="0.15">
      <c r="A57" s="166" t="s">
        <v>42</v>
      </c>
      <c r="B57" s="166"/>
      <c r="C57" s="166"/>
      <c r="D57" s="166">
        <f>'将来負担比率（分子）の構造'!I$51</f>
        <v>13791</v>
      </c>
      <c r="E57" s="166"/>
      <c r="F57" s="166"/>
      <c r="G57" s="166">
        <f>'将来負担比率（分子）の構造'!J$51</f>
        <v>13455</v>
      </c>
      <c r="H57" s="166"/>
      <c r="I57" s="166"/>
      <c r="J57" s="166">
        <f>'将来負担比率（分子）の構造'!K$51</f>
        <v>13052</v>
      </c>
      <c r="K57" s="166"/>
      <c r="L57" s="166"/>
      <c r="M57" s="166">
        <f>'将来負担比率（分子）の構造'!L$51</f>
        <v>13093</v>
      </c>
      <c r="N57" s="166"/>
      <c r="O57" s="166"/>
      <c r="P57" s="166">
        <f>'将来負担比率（分子）の構造'!M$51</f>
        <v>12717</v>
      </c>
    </row>
    <row r="58" spans="1:16" x14ac:dyDescent="0.15">
      <c r="A58" s="166" t="s">
        <v>41</v>
      </c>
      <c r="B58" s="166"/>
      <c r="C58" s="166"/>
      <c r="D58" s="166">
        <f>'将来負担比率（分子）の構造'!I$50</f>
        <v>8975</v>
      </c>
      <c r="E58" s="166"/>
      <c r="F58" s="166"/>
      <c r="G58" s="166">
        <f>'将来負担比率（分子）の構造'!J$50</f>
        <v>8732</v>
      </c>
      <c r="H58" s="166"/>
      <c r="I58" s="166"/>
      <c r="J58" s="166">
        <f>'将来負担比率（分子）の構造'!K$50</f>
        <v>8216</v>
      </c>
      <c r="K58" s="166"/>
      <c r="L58" s="166"/>
      <c r="M58" s="166">
        <f>'将来負担比率（分子）の構造'!L$50</f>
        <v>8626</v>
      </c>
      <c r="N58" s="166"/>
      <c r="O58" s="166"/>
      <c r="P58" s="166">
        <f>'将来負担比率（分子）の構造'!M$50</f>
        <v>12821</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135</v>
      </c>
      <c r="C61" s="166"/>
      <c r="D61" s="166"/>
      <c r="E61" s="166">
        <f>'将来負担比率（分子）の構造'!J$46</f>
        <v>148</v>
      </c>
      <c r="F61" s="166"/>
      <c r="G61" s="166"/>
      <c r="H61" s="166">
        <f>'将来負担比率（分子）の構造'!K$46</f>
        <v>135</v>
      </c>
      <c r="I61" s="166"/>
      <c r="J61" s="166"/>
      <c r="K61" s="166">
        <f>'将来負担比率（分子）の構造'!L$46</f>
        <v>126</v>
      </c>
      <c r="L61" s="166"/>
      <c r="M61" s="166"/>
      <c r="N61" s="166">
        <f>'将来負担比率（分子）の構造'!M$46</f>
        <v>135</v>
      </c>
      <c r="O61" s="166"/>
      <c r="P61" s="166"/>
    </row>
    <row r="62" spans="1:16" x14ac:dyDescent="0.15">
      <c r="A62" s="166" t="s">
        <v>35</v>
      </c>
      <c r="B62" s="166">
        <f>'将来負担比率（分子）の構造'!I$45</f>
        <v>10561</v>
      </c>
      <c r="C62" s="166"/>
      <c r="D62" s="166"/>
      <c r="E62" s="166">
        <f>'将来負担比率（分子）の構造'!J$45</f>
        <v>9956</v>
      </c>
      <c r="F62" s="166"/>
      <c r="G62" s="166"/>
      <c r="H62" s="166">
        <f>'将来負担比率（分子）の構造'!K$45</f>
        <v>9430</v>
      </c>
      <c r="I62" s="166"/>
      <c r="J62" s="166"/>
      <c r="K62" s="166">
        <f>'将来負担比率（分子）の構造'!L$45</f>
        <v>9536</v>
      </c>
      <c r="L62" s="166"/>
      <c r="M62" s="166"/>
      <c r="N62" s="166">
        <f>'将来負担比率（分子）の構造'!M$45</f>
        <v>9665</v>
      </c>
      <c r="O62" s="166"/>
      <c r="P62" s="166"/>
    </row>
    <row r="63" spans="1:16" x14ac:dyDescent="0.15">
      <c r="A63" s="166" t="s">
        <v>34</v>
      </c>
      <c r="B63" s="166">
        <f>'将来負担比率（分子）の構造'!I$44</f>
        <v>2570</v>
      </c>
      <c r="C63" s="166"/>
      <c r="D63" s="166"/>
      <c r="E63" s="166">
        <f>'将来負担比率（分子）の構造'!J$44</f>
        <v>2490</v>
      </c>
      <c r="F63" s="166"/>
      <c r="G63" s="166"/>
      <c r="H63" s="166">
        <f>'将来負担比率（分子）の構造'!K$44</f>
        <v>2738</v>
      </c>
      <c r="I63" s="166"/>
      <c r="J63" s="166"/>
      <c r="K63" s="166">
        <f>'将来負担比率（分子）の構造'!L$44</f>
        <v>2926</v>
      </c>
      <c r="L63" s="166"/>
      <c r="M63" s="166"/>
      <c r="N63" s="166">
        <f>'将来負担比率（分子）の構造'!M$44</f>
        <v>2705</v>
      </c>
      <c r="O63" s="166"/>
      <c r="P63" s="166"/>
    </row>
    <row r="64" spans="1:16" x14ac:dyDescent="0.15">
      <c r="A64" s="166" t="s">
        <v>33</v>
      </c>
      <c r="B64" s="166">
        <f>'将来負担比率（分子）の構造'!I$43</f>
        <v>18765</v>
      </c>
      <c r="C64" s="166"/>
      <c r="D64" s="166"/>
      <c r="E64" s="166">
        <f>'将来負担比率（分子）の構造'!J$43</f>
        <v>18079</v>
      </c>
      <c r="F64" s="166"/>
      <c r="G64" s="166"/>
      <c r="H64" s="166">
        <f>'将来負担比率（分子）の構造'!K$43</f>
        <v>17837</v>
      </c>
      <c r="I64" s="166"/>
      <c r="J64" s="166"/>
      <c r="K64" s="166">
        <f>'将来負担比率（分子）の構造'!L$43</f>
        <v>16721</v>
      </c>
      <c r="L64" s="166"/>
      <c r="M64" s="166"/>
      <c r="N64" s="166">
        <f>'将来負担比率（分子）の構造'!M$43</f>
        <v>15980</v>
      </c>
      <c r="O64" s="166"/>
      <c r="P64" s="166"/>
    </row>
    <row r="65" spans="1:16" x14ac:dyDescent="0.15">
      <c r="A65" s="166" t="s">
        <v>32</v>
      </c>
      <c r="B65" s="166">
        <f>'将来負担比率（分子）の構造'!I$42</f>
        <v>2995</v>
      </c>
      <c r="C65" s="166"/>
      <c r="D65" s="166"/>
      <c r="E65" s="166">
        <f>'将来負担比率（分子）の構造'!J$42</f>
        <v>2883</v>
      </c>
      <c r="F65" s="166"/>
      <c r="G65" s="166"/>
      <c r="H65" s="166">
        <f>'将来負担比率（分子）の構造'!K$42</f>
        <v>3056</v>
      </c>
      <c r="I65" s="166"/>
      <c r="J65" s="166"/>
      <c r="K65" s="166">
        <f>'将来負担比率（分子）の構造'!L$42</f>
        <v>2900</v>
      </c>
      <c r="L65" s="166"/>
      <c r="M65" s="166"/>
      <c r="N65" s="166">
        <f>'将来負担比率（分子）の構造'!M$42</f>
        <v>2782</v>
      </c>
      <c r="O65" s="166"/>
      <c r="P65" s="166"/>
    </row>
    <row r="66" spans="1:16" x14ac:dyDescent="0.15">
      <c r="A66" s="166" t="s">
        <v>31</v>
      </c>
      <c r="B66" s="166">
        <f>'将来負担比率（分子）の構造'!I$41</f>
        <v>89298</v>
      </c>
      <c r="C66" s="166"/>
      <c r="D66" s="166"/>
      <c r="E66" s="166">
        <f>'将来負担比率（分子）の構造'!J$41</f>
        <v>88758</v>
      </c>
      <c r="F66" s="166"/>
      <c r="G66" s="166"/>
      <c r="H66" s="166">
        <f>'将来負担比率（分子）の構造'!K$41</f>
        <v>87104</v>
      </c>
      <c r="I66" s="166"/>
      <c r="J66" s="166"/>
      <c r="K66" s="166">
        <f>'将来負担比率（分子）の構造'!L$41</f>
        <v>86256</v>
      </c>
      <c r="L66" s="166"/>
      <c r="M66" s="166"/>
      <c r="N66" s="166">
        <f>'将来負担比率（分子）の構造'!M$41</f>
        <v>82788</v>
      </c>
      <c r="O66" s="166"/>
      <c r="P66" s="166"/>
    </row>
    <row r="67" spans="1:16" x14ac:dyDescent="0.15">
      <c r="A67" s="166" t="s">
        <v>75</v>
      </c>
      <c r="B67" s="166" t="e">
        <f>NA()</f>
        <v>#N/A</v>
      </c>
      <c r="C67" s="166">
        <f>IF(ISNUMBER('将来負担比率（分子）の構造'!I$53), IF('将来負担比率（分子）の構造'!I$53 &lt; 0, 0, '将来負担比率（分子）の構造'!I$53), NA())</f>
        <v>26592</v>
      </c>
      <c r="D67" s="166" t="e">
        <f>NA()</f>
        <v>#N/A</v>
      </c>
      <c r="E67" s="166" t="e">
        <f>NA()</f>
        <v>#N/A</v>
      </c>
      <c r="F67" s="166">
        <f>IF(ISNUMBER('将来負担比率（分子）の構造'!J$53), IF('将来負担比率（分子）の構造'!J$53 &lt; 0, 0, '将来負担比率（分子）の構造'!J$53), NA())</f>
        <v>26476</v>
      </c>
      <c r="G67" s="166" t="e">
        <f>NA()</f>
        <v>#N/A</v>
      </c>
      <c r="H67" s="166" t="e">
        <f>NA()</f>
        <v>#N/A</v>
      </c>
      <c r="I67" s="166">
        <f>IF(ISNUMBER('将来負担比率（分子）の構造'!K$53), IF('将来負担比率（分子）の構造'!K$53 &lt; 0, 0, '将来負担比率（分子）の構造'!K$53), NA())</f>
        <v>26809</v>
      </c>
      <c r="J67" s="166" t="e">
        <f>NA()</f>
        <v>#N/A</v>
      </c>
      <c r="K67" s="166" t="e">
        <f>NA()</f>
        <v>#N/A</v>
      </c>
      <c r="L67" s="166">
        <f>IF(ISNUMBER('将来負担比率（分子）の構造'!L$53), IF('将来負担比率（分子）の構造'!L$53 &lt; 0, 0, '将来負担比率（分子）の構造'!L$53), NA())</f>
        <v>26698</v>
      </c>
      <c r="M67" s="166" t="e">
        <f>NA()</f>
        <v>#N/A</v>
      </c>
      <c r="N67" s="166" t="e">
        <f>NA()</f>
        <v>#N/A</v>
      </c>
      <c r="O67" s="166">
        <f>IF(ISNUMBER('将来負担比率（分子）の構造'!M$53), IF('将来負担比率（分子）の構造'!M$53 &lt; 0, 0, '将来負担比率（分子）の構造'!M$53), NA())</f>
        <v>20879</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2881</v>
      </c>
      <c r="C72" s="170">
        <f>基金残高に係る経年分析!G55</f>
        <v>2832</v>
      </c>
      <c r="D72" s="170">
        <f>基金残高に係る経年分析!H55</f>
        <v>4800</v>
      </c>
    </row>
    <row r="73" spans="1:16" x14ac:dyDescent="0.15">
      <c r="A73" s="169" t="s">
        <v>78</v>
      </c>
      <c r="B73" s="170">
        <f>基金残高に係る経年分析!F56</f>
        <v>693</v>
      </c>
      <c r="C73" s="170">
        <f>基金残高に係る経年分析!G56</f>
        <v>555</v>
      </c>
      <c r="D73" s="170">
        <f>基金残高に係る経年分析!H56</f>
        <v>1256</v>
      </c>
    </row>
    <row r="74" spans="1:16" x14ac:dyDescent="0.15">
      <c r="A74" s="169" t="s">
        <v>79</v>
      </c>
      <c r="B74" s="170">
        <f>基金残高に係る経年分析!F57</f>
        <v>4732</v>
      </c>
      <c r="C74" s="170">
        <f>基金残高に係る経年分析!G57</f>
        <v>5089</v>
      </c>
      <c r="D74" s="170">
        <f>基金残高に係る経年分析!H57</f>
        <v>9577</v>
      </c>
    </row>
  </sheetData>
  <sheetProtection algorithmName="SHA-512" hashValue="T576nbZK60s9d7fxF/BwgUwbgWuOV8VMG9LKJKFHJdnSJ7I9Y0KVbZCdp2i7hIle2i4dWk7jvMRYBODhsnv6tw==" saltValue="TypMqZqMSvgL/CLWBq88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4" customWidth="1"/>
    <col min="2" max="2" width="2.375" style="344" customWidth="1"/>
    <col min="3" max="16" width="2.625" style="344" customWidth="1"/>
    <col min="17" max="17" width="2.375" style="344" customWidth="1"/>
    <col min="18" max="95" width="1.625" style="344" customWidth="1"/>
    <col min="96" max="133" width="1.625" style="211" customWidth="1"/>
    <col min="134" max="143" width="1.625" style="344" customWidth="1"/>
    <col min="144" max="16384" width="0" style="344"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211</v>
      </c>
      <c r="DI1" s="701"/>
      <c r="DJ1" s="701"/>
      <c r="DK1" s="701"/>
      <c r="DL1" s="701"/>
      <c r="DM1" s="701"/>
      <c r="DN1" s="702"/>
      <c r="DO1" s="344"/>
      <c r="DP1" s="700" t="s">
        <v>212</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5" t="s">
        <v>213</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703" t="s">
        <v>220</v>
      </c>
      <c r="AQ4" s="703"/>
      <c r="AR4" s="703"/>
      <c r="AS4" s="703"/>
      <c r="AT4" s="703"/>
      <c r="AU4" s="703"/>
      <c r="AV4" s="703"/>
      <c r="AW4" s="703"/>
      <c r="AX4" s="703"/>
      <c r="AY4" s="703"/>
      <c r="AZ4" s="703"/>
      <c r="BA4" s="703"/>
      <c r="BB4" s="703"/>
      <c r="BC4" s="703"/>
      <c r="BD4" s="703"/>
      <c r="BE4" s="703"/>
      <c r="BF4" s="703"/>
      <c r="BG4" s="703" t="s">
        <v>221</v>
      </c>
      <c r="BH4" s="703"/>
      <c r="BI4" s="703"/>
      <c r="BJ4" s="703"/>
      <c r="BK4" s="703"/>
      <c r="BL4" s="703"/>
      <c r="BM4" s="703"/>
      <c r="BN4" s="703"/>
      <c r="BO4" s="703" t="s">
        <v>218</v>
      </c>
      <c r="BP4" s="703"/>
      <c r="BQ4" s="703"/>
      <c r="BR4" s="703"/>
      <c r="BS4" s="703" t="s">
        <v>222</v>
      </c>
      <c r="BT4" s="703"/>
      <c r="BU4" s="703"/>
      <c r="BV4" s="703"/>
      <c r="BW4" s="703"/>
      <c r="BX4" s="703"/>
      <c r="BY4" s="703"/>
      <c r="BZ4" s="703"/>
      <c r="CA4" s="703"/>
      <c r="CB4" s="703"/>
      <c r="CD4" s="662" t="s">
        <v>223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224</v>
      </c>
      <c r="C5" s="660"/>
      <c r="D5" s="660"/>
      <c r="E5" s="660"/>
      <c r="F5" s="660"/>
      <c r="G5" s="660"/>
      <c r="H5" s="660"/>
      <c r="I5" s="660"/>
      <c r="J5" s="660"/>
      <c r="K5" s="660"/>
      <c r="L5" s="660"/>
      <c r="M5" s="660"/>
      <c r="N5" s="660"/>
      <c r="O5" s="660"/>
      <c r="P5" s="660"/>
      <c r="Q5" s="661"/>
      <c r="R5" s="656">
        <v>26260181</v>
      </c>
      <c r="S5" s="657"/>
      <c r="T5" s="657"/>
      <c r="U5" s="657"/>
      <c r="V5" s="657"/>
      <c r="W5" s="657"/>
      <c r="X5" s="657"/>
      <c r="Y5" s="685"/>
      <c r="Z5" s="698">
        <v>33.9</v>
      </c>
      <c r="AA5" s="698"/>
      <c r="AB5" s="698"/>
      <c r="AC5" s="698"/>
      <c r="AD5" s="699">
        <v>25180039</v>
      </c>
      <c r="AE5" s="699"/>
      <c r="AF5" s="699"/>
      <c r="AG5" s="699"/>
      <c r="AH5" s="699"/>
      <c r="AI5" s="699"/>
      <c r="AJ5" s="699"/>
      <c r="AK5" s="699"/>
      <c r="AL5" s="686">
        <v>65.900000000000006</v>
      </c>
      <c r="AM5" s="671"/>
      <c r="AN5" s="671"/>
      <c r="AO5" s="687"/>
      <c r="AP5" s="659" t="s">
        <v>225</v>
      </c>
      <c r="AQ5" s="660"/>
      <c r="AR5" s="660"/>
      <c r="AS5" s="660"/>
      <c r="AT5" s="660"/>
      <c r="AU5" s="660"/>
      <c r="AV5" s="660"/>
      <c r="AW5" s="660"/>
      <c r="AX5" s="660"/>
      <c r="AY5" s="660"/>
      <c r="AZ5" s="660"/>
      <c r="BA5" s="660"/>
      <c r="BB5" s="660"/>
      <c r="BC5" s="660"/>
      <c r="BD5" s="660"/>
      <c r="BE5" s="660"/>
      <c r="BF5" s="661"/>
      <c r="BG5" s="609">
        <v>25178899</v>
      </c>
      <c r="BH5" s="610"/>
      <c r="BI5" s="610"/>
      <c r="BJ5" s="610"/>
      <c r="BK5" s="610"/>
      <c r="BL5" s="610"/>
      <c r="BM5" s="610"/>
      <c r="BN5" s="611"/>
      <c r="BO5" s="635">
        <v>95.9</v>
      </c>
      <c r="BP5" s="635"/>
      <c r="BQ5" s="635"/>
      <c r="BR5" s="635"/>
      <c r="BS5" s="636">
        <v>748172</v>
      </c>
      <c r="BT5" s="636"/>
      <c r="BU5" s="636"/>
      <c r="BV5" s="636"/>
      <c r="BW5" s="636"/>
      <c r="BX5" s="636"/>
      <c r="BY5" s="636"/>
      <c r="BZ5" s="636"/>
      <c r="CA5" s="636"/>
      <c r="CB5" s="683"/>
      <c r="CD5" s="662" t="s">
        <v>220</v>
      </c>
      <c r="CE5" s="663"/>
      <c r="CF5" s="663"/>
      <c r="CG5" s="663"/>
      <c r="CH5" s="663"/>
      <c r="CI5" s="663"/>
      <c r="CJ5" s="663"/>
      <c r="CK5" s="663"/>
      <c r="CL5" s="663"/>
      <c r="CM5" s="663"/>
      <c r="CN5" s="663"/>
      <c r="CO5" s="663"/>
      <c r="CP5" s="663"/>
      <c r="CQ5" s="664"/>
      <c r="CR5" s="662" t="s">
        <v>226</v>
      </c>
      <c r="CS5" s="663"/>
      <c r="CT5" s="663"/>
      <c r="CU5" s="663"/>
      <c r="CV5" s="663"/>
      <c r="CW5" s="663"/>
      <c r="CX5" s="663"/>
      <c r="CY5" s="664"/>
      <c r="CZ5" s="662" t="s">
        <v>218</v>
      </c>
      <c r="DA5" s="663"/>
      <c r="DB5" s="663"/>
      <c r="DC5" s="664"/>
      <c r="DD5" s="662" t="s">
        <v>227</v>
      </c>
      <c r="DE5" s="663"/>
      <c r="DF5" s="663"/>
      <c r="DG5" s="663"/>
      <c r="DH5" s="663"/>
      <c r="DI5" s="663"/>
      <c r="DJ5" s="663"/>
      <c r="DK5" s="663"/>
      <c r="DL5" s="663"/>
      <c r="DM5" s="663"/>
      <c r="DN5" s="663"/>
      <c r="DO5" s="663"/>
      <c r="DP5" s="664"/>
      <c r="DQ5" s="662" t="s">
        <v>228</v>
      </c>
      <c r="DR5" s="663"/>
      <c r="DS5" s="663"/>
      <c r="DT5" s="663"/>
      <c r="DU5" s="663"/>
      <c r="DV5" s="663"/>
      <c r="DW5" s="663"/>
      <c r="DX5" s="663"/>
      <c r="DY5" s="663"/>
      <c r="DZ5" s="663"/>
      <c r="EA5" s="663"/>
      <c r="EB5" s="663"/>
      <c r="EC5" s="664"/>
    </row>
    <row r="6" spans="2:143" ht="11.25" customHeight="1" x14ac:dyDescent="0.15">
      <c r="B6" s="606" t="s">
        <v>229</v>
      </c>
      <c r="C6" s="607"/>
      <c r="D6" s="607"/>
      <c r="E6" s="607"/>
      <c r="F6" s="607"/>
      <c r="G6" s="607"/>
      <c r="H6" s="607"/>
      <c r="I6" s="607"/>
      <c r="J6" s="607"/>
      <c r="K6" s="607"/>
      <c r="L6" s="607"/>
      <c r="M6" s="607"/>
      <c r="N6" s="607"/>
      <c r="O6" s="607"/>
      <c r="P6" s="607"/>
      <c r="Q6" s="608"/>
      <c r="R6" s="609">
        <v>666568</v>
      </c>
      <c r="S6" s="610"/>
      <c r="T6" s="610"/>
      <c r="U6" s="610"/>
      <c r="V6" s="610"/>
      <c r="W6" s="610"/>
      <c r="X6" s="610"/>
      <c r="Y6" s="611"/>
      <c r="Z6" s="635">
        <v>0.9</v>
      </c>
      <c r="AA6" s="635"/>
      <c r="AB6" s="635"/>
      <c r="AC6" s="635"/>
      <c r="AD6" s="636">
        <v>666568</v>
      </c>
      <c r="AE6" s="636"/>
      <c r="AF6" s="636"/>
      <c r="AG6" s="636"/>
      <c r="AH6" s="636"/>
      <c r="AI6" s="636"/>
      <c r="AJ6" s="636"/>
      <c r="AK6" s="636"/>
      <c r="AL6" s="612">
        <v>1.7</v>
      </c>
      <c r="AM6" s="613"/>
      <c r="AN6" s="613"/>
      <c r="AO6" s="637"/>
      <c r="AP6" s="606" t="s">
        <v>230</v>
      </c>
      <c r="AQ6" s="607"/>
      <c r="AR6" s="607"/>
      <c r="AS6" s="607"/>
      <c r="AT6" s="607"/>
      <c r="AU6" s="607"/>
      <c r="AV6" s="607"/>
      <c r="AW6" s="607"/>
      <c r="AX6" s="607"/>
      <c r="AY6" s="607"/>
      <c r="AZ6" s="607"/>
      <c r="BA6" s="607"/>
      <c r="BB6" s="607"/>
      <c r="BC6" s="607"/>
      <c r="BD6" s="607"/>
      <c r="BE6" s="607"/>
      <c r="BF6" s="608"/>
      <c r="BG6" s="609">
        <v>25178899</v>
      </c>
      <c r="BH6" s="610"/>
      <c r="BI6" s="610"/>
      <c r="BJ6" s="610"/>
      <c r="BK6" s="610"/>
      <c r="BL6" s="610"/>
      <c r="BM6" s="610"/>
      <c r="BN6" s="611"/>
      <c r="BO6" s="635">
        <v>95.9</v>
      </c>
      <c r="BP6" s="635"/>
      <c r="BQ6" s="635"/>
      <c r="BR6" s="635"/>
      <c r="BS6" s="636">
        <v>748172</v>
      </c>
      <c r="BT6" s="636"/>
      <c r="BU6" s="636"/>
      <c r="BV6" s="636"/>
      <c r="BW6" s="636"/>
      <c r="BX6" s="636"/>
      <c r="BY6" s="636"/>
      <c r="BZ6" s="636"/>
      <c r="CA6" s="636"/>
      <c r="CB6" s="683"/>
      <c r="CD6" s="659" t="s">
        <v>231</v>
      </c>
      <c r="CE6" s="660"/>
      <c r="CF6" s="660"/>
      <c r="CG6" s="660"/>
      <c r="CH6" s="660"/>
      <c r="CI6" s="660"/>
      <c r="CJ6" s="660"/>
      <c r="CK6" s="660"/>
      <c r="CL6" s="660"/>
      <c r="CM6" s="660"/>
      <c r="CN6" s="660"/>
      <c r="CO6" s="660"/>
      <c r="CP6" s="660"/>
      <c r="CQ6" s="661"/>
      <c r="CR6" s="609">
        <v>367862</v>
      </c>
      <c r="CS6" s="610"/>
      <c r="CT6" s="610"/>
      <c r="CU6" s="610"/>
      <c r="CV6" s="610"/>
      <c r="CW6" s="610"/>
      <c r="CX6" s="610"/>
      <c r="CY6" s="611"/>
      <c r="CZ6" s="686">
        <v>0.5</v>
      </c>
      <c r="DA6" s="671"/>
      <c r="DB6" s="671"/>
      <c r="DC6" s="688"/>
      <c r="DD6" s="615" t="s">
        <v>129</v>
      </c>
      <c r="DE6" s="610"/>
      <c r="DF6" s="610"/>
      <c r="DG6" s="610"/>
      <c r="DH6" s="610"/>
      <c r="DI6" s="610"/>
      <c r="DJ6" s="610"/>
      <c r="DK6" s="610"/>
      <c r="DL6" s="610"/>
      <c r="DM6" s="610"/>
      <c r="DN6" s="610"/>
      <c r="DO6" s="610"/>
      <c r="DP6" s="611"/>
      <c r="DQ6" s="615">
        <v>366726</v>
      </c>
      <c r="DR6" s="610"/>
      <c r="DS6" s="610"/>
      <c r="DT6" s="610"/>
      <c r="DU6" s="610"/>
      <c r="DV6" s="610"/>
      <c r="DW6" s="610"/>
      <c r="DX6" s="610"/>
      <c r="DY6" s="610"/>
      <c r="DZ6" s="610"/>
      <c r="EA6" s="610"/>
      <c r="EB6" s="610"/>
      <c r="EC6" s="645"/>
    </row>
    <row r="7" spans="2:143" ht="11.25" customHeight="1" x14ac:dyDescent="0.15">
      <c r="B7" s="606" t="s">
        <v>232</v>
      </c>
      <c r="C7" s="607"/>
      <c r="D7" s="607"/>
      <c r="E7" s="607"/>
      <c r="F7" s="607"/>
      <c r="G7" s="607"/>
      <c r="H7" s="607"/>
      <c r="I7" s="607"/>
      <c r="J7" s="607"/>
      <c r="K7" s="607"/>
      <c r="L7" s="607"/>
      <c r="M7" s="607"/>
      <c r="N7" s="607"/>
      <c r="O7" s="607"/>
      <c r="P7" s="607"/>
      <c r="Q7" s="608"/>
      <c r="R7" s="609">
        <v>29202</v>
      </c>
      <c r="S7" s="610"/>
      <c r="T7" s="610"/>
      <c r="U7" s="610"/>
      <c r="V7" s="610"/>
      <c r="W7" s="610"/>
      <c r="X7" s="610"/>
      <c r="Y7" s="611"/>
      <c r="Z7" s="635">
        <v>0</v>
      </c>
      <c r="AA7" s="635"/>
      <c r="AB7" s="635"/>
      <c r="AC7" s="635"/>
      <c r="AD7" s="636">
        <v>29202</v>
      </c>
      <c r="AE7" s="636"/>
      <c r="AF7" s="636"/>
      <c r="AG7" s="636"/>
      <c r="AH7" s="636"/>
      <c r="AI7" s="636"/>
      <c r="AJ7" s="636"/>
      <c r="AK7" s="636"/>
      <c r="AL7" s="612">
        <v>0.1</v>
      </c>
      <c r="AM7" s="613"/>
      <c r="AN7" s="613"/>
      <c r="AO7" s="637"/>
      <c r="AP7" s="606" t="s">
        <v>233</v>
      </c>
      <c r="AQ7" s="607"/>
      <c r="AR7" s="607"/>
      <c r="AS7" s="607"/>
      <c r="AT7" s="607"/>
      <c r="AU7" s="607"/>
      <c r="AV7" s="607"/>
      <c r="AW7" s="607"/>
      <c r="AX7" s="607"/>
      <c r="AY7" s="607"/>
      <c r="AZ7" s="607"/>
      <c r="BA7" s="607"/>
      <c r="BB7" s="607"/>
      <c r="BC7" s="607"/>
      <c r="BD7" s="607"/>
      <c r="BE7" s="607"/>
      <c r="BF7" s="608"/>
      <c r="BG7" s="609">
        <v>11082669</v>
      </c>
      <c r="BH7" s="610"/>
      <c r="BI7" s="610"/>
      <c r="BJ7" s="610"/>
      <c r="BK7" s="610"/>
      <c r="BL7" s="610"/>
      <c r="BM7" s="610"/>
      <c r="BN7" s="611"/>
      <c r="BO7" s="635">
        <v>42.2</v>
      </c>
      <c r="BP7" s="635"/>
      <c r="BQ7" s="635"/>
      <c r="BR7" s="635"/>
      <c r="BS7" s="636">
        <v>748172</v>
      </c>
      <c r="BT7" s="636"/>
      <c r="BU7" s="636"/>
      <c r="BV7" s="636"/>
      <c r="BW7" s="636"/>
      <c r="BX7" s="636"/>
      <c r="BY7" s="636"/>
      <c r="BZ7" s="636"/>
      <c r="CA7" s="636"/>
      <c r="CB7" s="683"/>
      <c r="CD7" s="606" t="s">
        <v>234</v>
      </c>
      <c r="CE7" s="607"/>
      <c r="CF7" s="607"/>
      <c r="CG7" s="607"/>
      <c r="CH7" s="607"/>
      <c r="CI7" s="607"/>
      <c r="CJ7" s="607"/>
      <c r="CK7" s="607"/>
      <c r="CL7" s="607"/>
      <c r="CM7" s="607"/>
      <c r="CN7" s="607"/>
      <c r="CO7" s="607"/>
      <c r="CP7" s="607"/>
      <c r="CQ7" s="608"/>
      <c r="CR7" s="609">
        <v>16101943</v>
      </c>
      <c r="CS7" s="610"/>
      <c r="CT7" s="610"/>
      <c r="CU7" s="610"/>
      <c r="CV7" s="610"/>
      <c r="CW7" s="610"/>
      <c r="CX7" s="610"/>
      <c r="CY7" s="611"/>
      <c r="CZ7" s="635">
        <v>22</v>
      </c>
      <c r="DA7" s="635"/>
      <c r="DB7" s="635"/>
      <c r="DC7" s="635"/>
      <c r="DD7" s="615">
        <v>228771</v>
      </c>
      <c r="DE7" s="610"/>
      <c r="DF7" s="610"/>
      <c r="DG7" s="610"/>
      <c r="DH7" s="610"/>
      <c r="DI7" s="610"/>
      <c r="DJ7" s="610"/>
      <c r="DK7" s="610"/>
      <c r="DL7" s="610"/>
      <c r="DM7" s="610"/>
      <c r="DN7" s="610"/>
      <c r="DO7" s="610"/>
      <c r="DP7" s="611"/>
      <c r="DQ7" s="615">
        <v>11885016</v>
      </c>
      <c r="DR7" s="610"/>
      <c r="DS7" s="610"/>
      <c r="DT7" s="610"/>
      <c r="DU7" s="610"/>
      <c r="DV7" s="610"/>
      <c r="DW7" s="610"/>
      <c r="DX7" s="610"/>
      <c r="DY7" s="610"/>
      <c r="DZ7" s="610"/>
      <c r="EA7" s="610"/>
      <c r="EB7" s="610"/>
      <c r="EC7" s="645"/>
    </row>
    <row r="8" spans="2:143" ht="11.25" customHeight="1" x14ac:dyDescent="0.15">
      <c r="B8" s="606" t="s">
        <v>235</v>
      </c>
      <c r="C8" s="607"/>
      <c r="D8" s="607"/>
      <c r="E8" s="607"/>
      <c r="F8" s="607"/>
      <c r="G8" s="607"/>
      <c r="H8" s="607"/>
      <c r="I8" s="607"/>
      <c r="J8" s="607"/>
      <c r="K8" s="607"/>
      <c r="L8" s="607"/>
      <c r="M8" s="607"/>
      <c r="N8" s="607"/>
      <c r="O8" s="607"/>
      <c r="P8" s="607"/>
      <c r="Q8" s="608"/>
      <c r="R8" s="609">
        <v>116468</v>
      </c>
      <c r="S8" s="610"/>
      <c r="T8" s="610"/>
      <c r="U8" s="610"/>
      <c r="V8" s="610"/>
      <c r="W8" s="610"/>
      <c r="X8" s="610"/>
      <c r="Y8" s="611"/>
      <c r="Z8" s="635">
        <v>0.2</v>
      </c>
      <c r="AA8" s="635"/>
      <c r="AB8" s="635"/>
      <c r="AC8" s="635"/>
      <c r="AD8" s="636">
        <v>116468</v>
      </c>
      <c r="AE8" s="636"/>
      <c r="AF8" s="636"/>
      <c r="AG8" s="636"/>
      <c r="AH8" s="636"/>
      <c r="AI8" s="636"/>
      <c r="AJ8" s="636"/>
      <c r="AK8" s="636"/>
      <c r="AL8" s="612">
        <v>0.3</v>
      </c>
      <c r="AM8" s="613"/>
      <c r="AN8" s="613"/>
      <c r="AO8" s="637"/>
      <c r="AP8" s="606" t="s">
        <v>236</v>
      </c>
      <c r="AQ8" s="607"/>
      <c r="AR8" s="607"/>
      <c r="AS8" s="607"/>
      <c r="AT8" s="607"/>
      <c r="AU8" s="607"/>
      <c r="AV8" s="607"/>
      <c r="AW8" s="607"/>
      <c r="AX8" s="607"/>
      <c r="AY8" s="607"/>
      <c r="AZ8" s="607"/>
      <c r="BA8" s="607"/>
      <c r="BB8" s="607"/>
      <c r="BC8" s="607"/>
      <c r="BD8" s="607"/>
      <c r="BE8" s="607"/>
      <c r="BF8" s="608"/>
      <c r="BG8" s="609">
        <v>246436</v>
      </c>
      <c r="BH8" s="610"/>
      <c r="BI8" s="610"/>
      <c r="BJ8" s="610"/>
      <c r="BK8" s="610"/>
      <c r="BL8" s="610"/>
      <c r="BM8" s="610"/>
      <c r="BN8" s="611"/>
      <c r="BO8" s="635">
        <v>0.9</v>
      </c>
      <c r="BP8" s="635"/>
      <c r="BQ8" s="635"/>
      <c r="BR8" s="635"/>
      <c r="BS8" s="636" t="s">
        <v>129</v>
      </c>
      <c r="BT8" s="636"/>
      <c r="BU8" s="636"/>
      <c r="BV8" s="636"/>
      <c r="BW8" s="636"/>
      <c r="BX8" s="636"/>
      <c r="BY8" s="636"/>
      <c r="BZ8" s="636"/>
      <c r="CA8" s="636"/>
      <c r="CB8" s="683"/>
      <c r="CD8" s="606" t="s">
        <v>237</v>
      </c>
      <c r="CE8" s="607"/>
      <c r="CF8" s="607"/>
      <c r="CG8" s="607"/>
      <c r="CH8" s="607"/>
      <c r="CI8" s="607"/>
      <c r="CJ8" s="607"/>
      <c r="CK8" s="607"/>
      <c r="CL8" s="607"/>
      <c r="CM8" s="607"/>
      <c r="CN8" s="607"/>
      <c r="CO8" s="607"/>
      <c r="CP8" s="607"/>
      <c r="CQ8" s="608"/>
      <c r="CR8" s="609">
        <v>22987525</v>
      </c>
      <c r="CS8" s="610"/>
      <c r="CT8" s="610"/>
      <c r="CU8" s="610"/>
      <c r="CV8" s="610"/>
      <c r="CW8" s="610"/>
      <c r="CX8" s="610"/>
      <c r="CY8" s="611"/>
      <c r="CZ8" s="635">
        <v>31.3</v>
      </c>
      <c r="DA8" s="635"/>
      <c r="DB8" s="635"/>
      <c r="DC8" s="635"/>
      <c r="DD8" s="615">
        <v>310431</v>
      </c>
      <c r="DE8" s="610"/>
      <c r="DF8" s="610"/>
      <c r="DG8" s="610"/>
      <c r="DH8" s="610"/>
      <c r="DI8" s="610"/>
      <c r="DJ8" s="610"/>
      <c r="DK8" s="610"/>
      <c r="DL8" s="610"/>
      <c r="DM8" s="610"/>
      <c r="DN8" s="610"/>
      <c r="DO8" s="610"/>
      <c r="DP8" s="611"/>
      <c r="DQ8" s="615">
        <v>9865741</v>
      </c>
      <c r="DR8" s="610"/>
      <c r="DS8" s="610"/>
      <c r="DT8" s="610"/>
      <c r="DU8" s="610"/>
      <c r="DV8" s="610"/>
      <c r="DW8" s="610"/>
      <c r="DX8" s="610"/>
      <c r="DY8" s="610"/>
      <c r="DZ8" s="610"/>
      <c r="EA8" s="610"/>
      <c r="EB8" s="610"/>
      <c r="EC8" s="645"/>
    </row>
    <row r="9" spans="2:143" ht="11.25" customHeight="1" x14ac:dyDescent="0.15">
      <c r="B9" s="606" t="s">
        <v>238</v>
      </c>
      <c r="C9" s="607"/>
      <c r="D9" s="607"/>
      <c r="E9" s="607"/>
      <c r="F9" s="607"/>
      <c r="G9" s="607"/>
      <c r="H9" s="607"/>
      <c r="I9" s="607"/>
      <c r="J9" s="607"/>
      <c r="K9" s="607"/>
      <c r="L9" s="607"/>
      <c r="M9" s="607"/>
      <c r="N9" s="607"/>
      <c r="O9" s="607"/>
      <c r="P9" s="607"/>
      <c r="Q9" s="608"/>
      <c r="R9" s="609">
        <v>135580</v>
      </c>
      <c r="S9" s="610"/>
      <c r="T9" s="610"/>
      <c r="U9" s="610"/>
      <c r="V9" s="610"/>
      <c r="W9" s="610"/>
      <c r="X9" s="610"/>
      <c r="Y9" s="611"/>
      <c r="Z9" s="635">
        <v>0.2</v>
      </c>
      <c r="AA9" s="635"/>
      <c r="AB9" s="635"/>
      <c r="AC9" s="635"/>
      <c r="AD9" s="636">
        <v>135580</v>
      </c>
      <c r="AE9" s="636"/>
      <c r="AF9" s="636"/>
      <c r="AG9" s="636"/>
      <c r="AH9" s="636"/>
      <c r="AI9" s="636"/>
      <c r="AJ9" s="636"/>
      <c r="AK9" s="636"/>
      <c r="AL9" s="612">
        <v>0.4</v>
      </c>
      <c r="AM9" s="613"/>
      <c r="AN9" s="613"/>
      <c r="AO9" s="637"/>
      <c r="AP9" s="606" t="s">
        <v>239</v>
      </c>
      <c r="AQ9" s="607"/>
      <c r="AR9" s="607"/>
      <c r="AS9" s="607"/>
      <c r="AT9" s="607"/>
      <c r="AU9" s="607"/>
      <c r="AV9" s="607"/>
      <c r="AW9" s="607"/>
      <c r="AX9" s="607"/>
      <c r="AY9" s="607"/>
      <c r="AZ9" s="607"/>
      <c r="BA9" s="607"/>
      <c r="BB9" s="607"/>
      <c r="BC9" s="607"/>
      <c r="BD9" s="607"/>
      <c r="BE9" s="607"/>
      <c r="BF9" s="608"/>
      <c r="BG9" s="609">
        <v>7702990</v>
      </c>
      <c r="BH9" s="610"/>
      <c r="BI9" s="610"/>
      <c r="BJ9" s="610"/>
      <c r="BK9" s="610"/>
      <c r="BL9" s="610"/>
      <c r="BM9" s="610"/>
      <c r="BN9" s="611"/>
      <c r="BO9" s="635">
        <v>29.3</v>
      </c>
      <c r="BP9" s="635"/>
      <c r="BQ9" s="635"/>
      <c r="BR9" s="635"/>
      <c r="BS9" s="636" t="s">
        <v>129</v>
      </c>
      <c r="BT9" s="636"/>
      <c r="BU9" s="636"/>
      <c r="BV9" s="636"/>
      <c r="BW9" s="636"/>
      <c r="BX9" s="636"/>
      <c r="BY9" s="636"/>
      <c r="BZ9" s="636"/>
      <c r="CA9" s="636"/>
      <c r="CB9" s="683"/>
      <c r="CD9" s="606" t="s">
        <v>240</v>
      </c>
      <c r="CE9" s="607"/>
      <c r="CF9" s="607"/>
      <c r="CG9" s="607"/>
      <c r="CH9" s="607"/>
      <c r="CI9" s="607"/>
      <c r="CJ9" s="607"/>
      <c r="CK9" s="607"/>
      <c r="CL9" s="607"/>
      <c r="CM9" s="607"/>
      <c r="CN9" s="607"/>
      <c r="CO9" s="607"/>
      <c r="CP9" s="607"/>
      <c r="CQ9" s="608"/>
      <c r="CR9" s="609">
        <v>6679153</v>
      </c>
      <c r="CS9" s="610"/>
      <c r="CT9" s="610"/>
      <c r="CU9" s="610"/>
      <c r="CV9" s="610"/>
      <c r="CW9" s="610"/>
      <c r="CX9" s="610"/>
      <c r="CY9" s="611"/>
      <c r="CZ9" s="635">
        <v>9.1</v>
      </c>
      <c r="DA9" s="635"/>
      <c r="DB9" s="635"/>
      <c r="DC9" s="635"/>
      <c r="DD9" s="615">
        <v>159898</v>
      </c>
      <c r="DE9" s="610"/>
      <c r="DF9" s="610"/>
      <c r="DG9" s="610"/>
      <c r="DH9" s="610"/>
      <c r="DI9" s="610"/>
      <c r="DJ9" s="610"/>
      <c r="DK9" s="610"/>
      <c r="DL9" s="610"/>
      <c r="DM9" s="610"/>
      <c r="DN9" s="610"/>
      <c r="DO9" s="610"/>
      <c r="DP9" s="611"/>
      <c r="DQ9" s="615">
        <v>4954293</v>
      </c>
      <c r="DR9" s="610"/>
      <c r="DS9" s="610"/>
      <c r="DT9" s="610"/>
      <c r="DU9" s="610"/>
      <c r="DV9" s="610"/>
      <c r="DW9" s="610"/>
      <c r="DX9" s="610"/>
      <c r="DY9" s="610"/>
      <c r="DZ9" s="610"/>
      <c r="EA9" s="610"/>
      <c r="EB9" s="610"/>
      <c r="EC9" s="645"/>
    </row>
    <row r="10" spans="2:143" ht="11.25" customHeight="1" x14ac:dyDescent="0.15">
      <c r="B10" s="606" t="s">
        <v>241</v>
      </c>
      <c r="C10" s="607"/>
      <c r="D10" s="607"/>
      <c r="E10" s="607"/>
      <c r="F10" s="607"/>
      <c r="G10" s="607"/>
      <c r="H10" s="607"/>
      <c r="I10" s="607"/>
      <c r="J10" s="607"/>
      <c r="K10" s="607"/>
      <c r="L10" s="607"/>
      <c r="M10" s="607"/>
      <c r="N10" s="607"/>
      <c r="O10" s="607"/>
      <c r="P10" s="607"/>
      <c r="Q10" s="608"/>
      <c r="R10" s="609" t="s">
        <v>129</v>
      </c>
      <c r="S10" s="610"/>
      <c r="T10" s="610"/>
      <c r="U10" s="610"/>
      <c r="V10" s="610"/>
      <c r="W10" s="610"/>
      <c r="X10" s="610"/>
      <c r="Y10" s="611"/>
      <c r="Z10" s="635" t="s">
        <v>129</v>
      </c>
      <c r="AA10" s="635"/>
      <c r="AB10" s="635"/>
      <c r="AC10" s="635"/>
      <c r="AD10" s="636" t="s">
        <v>129</v>
      </c>
      <c r="AE10" s="636"/>
      <c r="AF10" s="636"/>
      <c r="AG10" s="636"/>
      <c r="AH10" s="636"/>
      <c r="AI10" s="636"/>
      <c r="AJ10" s="636"/>
      <c r="AK10" s="636"/>
      <c r="AL10" s="612" t="s">
        <v>129</v>
      </c>
      <c r="AM10" s="613"/>
      <c r="AN10" s="613"/>
      <c r="AO10" s="637"/>
      <c r="AP10" s="606" t="s">
        <v>242</v>
      </c>
      <c r="AQ10" s="607"/>
      <c r="AR10" s="607"/>
      <c r="AS10" s="607"/>
      <c r="AT10" s="607"/>
      <c r="AU10" s="607"/>
      <c r="AV10" s="607"/>
      <c r="AW10" s="607"/>
      <c r="AX10" s="607"/>
      <c r="AY10" s="607"/>
      <c r="AZ10" s="607"/>
      <c r="BA10" s="607"/>
      <c r="BB10" s="607"/>
      <c r="BC10" s="607"/>
      <c r="BD10" s="607"/>
      <c r="BE10" s="607"/>
      <c r="BF10" s="608"/>
      <c r="BG10" s="609">
        <v>494862</v>
      </c>
      <c r="BH10" s="610"/>
      <c r="BI10" s="610"/>
      <c r="BJ10" s="610"/>
      <c r="BK10" s="610"/>
      <c r="BL10" s="610"/>
      <c r="BM10" s="610"/>
      <c r="BN10" s="611"/>
      <c r="BO10" s="635">
        <v>1.9</v>
      </c>
      <c r="BP10" s="635"/>
      <c r="BQ10" s="635"/>
      <c r="BR10" s="635"/>
      <c r="BS10" s="636" t="s">
        <v>129</v>
      </c>
      <c r="BT10" s="636"/>
      <c r="BU10" s="636"/>
      <c r="BV10" s="636"/>
      <c r="BW10" s="636"/>
      <c r="BX10" s="636"/>
      <c r="BY10" s="636"/>
      <c r="BZ10" s="636"/>
      <c r="CA10" s="636"/>
      <c r="CB10" s="683"/>
      <c r="CD10" s="606" t="s">
        <v>243</v>
      </c>
      <c r="CE10" s="607"/>
      <c r="CF10" s="607"/>
      <c r="CG10" s="607"/>
      <c r="CH10" s="607"/>
      <c r="CI10" s="607"/>
      <c r="CJ10" s="607"/>
      <c r="CK10" s="607"/>
      <c r="CL10" s="607"/>
      <c r="CM10" s="607"/>
      <c r="CN10" s="607"/>
      <c r="CO10" s="607"/>
      <c r="CP10" s="607"/>
      <c r="CQ10" s="608"/>
      <c r="CR10" s="609">
        <v>67281</v>
      </c>
      <c r="CS10" s="610"/>
      <c r="CT10" s="610"/>
      <c r="CU10" s="610"/>
      <c r="CV10" s="610"/>
      <c r="CW10" s="610"/>
      <c r="CX10" s="610"/>
      <c r="CY10" s="611"/>
      <c r="CZ10" s="635">
        <v>0.1</v>
      </c>
      <c r="DA10" s="635"/>
      <c r="DB10" s="635"/>
      <c r="DC10" s="635"/>
      <c r="DD10" s="615" t="s">
        <v>129</v>
      </c>
      <c r="DE10" s="610"/>
      <c r="DF10" s="610"/>
      <c r="DG10" s="610"/>
      <c r="DH10" s="610"/>
      <c r="DI10" s="610"/>
      <c r="DJ10" s="610"/>
      <c r="DK10" s="610"/>
      <c r="DL10" s="610"/>
      <c r="DM10" s="610"/>
      <c r="DN10" s="610"/>
      <c r="DO10" s="610"/>
      <c r="DP10" s="611"/>
      <c r="DQ10" s="615">
        <v>51888</v>
      </c>
      <c r="DR10" s="610"/>
      <c r="DS10" s="610"/>
      <c r="DT10" s="610"/>
      <c r="DU10" s="610"/>
      <c r="DV10" s="610"/>
      <c r="DW10" s="610"/>
      <c r="DX10" s="610"/>
      <c r="DY10" s="610"/>
      <c r="DZ10" s="610"/>
      <c r="EA10" s="610"/>
      <c r="EB10" s="610"/>
      <c r="EC10" s="645"/>
    </row>
    <row r="11" spans="2:143" ht="11.25" customHeight="1" x14ac:dyDescent="0.15">
      <c r="B11" s="606" t="s">
        <v>244</v>
      </c>
      <c r="C11" s="607"/>
      <c r="D11" s="607"/>
      <c r="E11" s="607"/>
      <c r="F11" s="607"/>
      <c r="G11" s="607"/>
      <c r="H11" s="607"/>
      <c r="I11" s="607"/>
      <c r="J11" s="607"/>
      <c r="K11" s="607"/>
      <c r="L11" s="607"/>
      <c r="M11" s="607"/>
      <c r="N11" s="607"/>
      <c r="O11" s="607"/>
      <c r="P11" s="607"/>
      <c r="Q11" s="608"/>
      <c r="R11" s="609">
        <v>3345854</v>
      </c>
      <c r="S11" s="610"/>
      <c r="T11" s="610"/>
      <c r="U11" s="610"/>
      <c r="V11" s="610"/>
      <c r="W11" s="610"/>
      <c r="X11" s="610"/>
      <c r="Y11" s="611"/>
      <c r="Z11" s="612">
        <v>4.3</v>
      </c>
      <c r="AA11" s="613"/>
      <c r="AB11" s="613"/>
      <c r="AC11" s="614"/>
      <c r="AD11" s="615">
        <v>3345854</v>
      </c>
      <c r="AE11" s="610"/>
      <c r="AF11" s="610"/>
      <c r="AG11" s="610"/>
      <c r="AH11" s="610"/>
      <c r="AI11" s="610"/>
      <c r="AJ11" s="610"/>
      <c r="AK11" s="611"/>
      <c r="AL11" s="612">
        <v>8.8000000000000007</v>
      </c>
      <c r="AM11" s="613"/>
      <c r="AN11" s="613"/>
      <c r="AO11" s="637"/>
      <c r="AP11" s="606" t="s">
        <v>245</v>
      </c>
      <c r="AQ11" s="607"/>
      <c r="AR11" s="607"/>
      <c r="AS11" s="607"/>
      <c r="AT11" s="607"/>
      <c r="AU11" s="607"/>
      <c r="AV11" s="607"/>
      <c r="AW11" s="607"/>
      <c r="AX11" s="607"/>
      <c r="AY11" s="607"/>
      <c r="AZ11" s="607"/>
      <c r="BA11" s="607"/>
      <c r="BB11" s="607"/>
      <c r="BC11" s="607"/>
      <c r="BD11" s="607"/>
      <c r="BE11" s="607"/>
      <c r="BF11" s="608"/>
      <c r="BG11" s="609">
        <v>2638381</v>
      </c>
      <c r="BH11" s="610"/>
      <c r="BI11" s="610"/>
      <c r="BJ11" s="610"/>
      <c r="BK11" s="610"/>
      <c r="BL11" s="610"/>
      <c r="BM11" s="610"/>
      <c r="BN11" s="611"/>
      <c r="BO11" s="635">
        <v>10</v>
      </c>
      <c r="BP11" s="635"/>
      <c r="BQ11" s="635"/>
      <c r="BR11" s="635"/>
      <c r="BS11" s="636">
        <v>748172</v>
      </c>
      <c r="BT11" s="636"/>
      <c r="BU11" s="636"/>
      <c r="BV11" s="636"/>
      <c r="BW11" s="636"/>
      <c r="BX11" s="636"/>
      <c r="BY11" s="636"/>
      <c r="BZ11" s="636"/>
      <c r="CA11" s="636"/>
      <c r="CB11" s="683"/>
      <c r="CD11" s="606" t="s">
        <v>246</v>
      </c>
      <c r="CE11" s="607"/>
      <c r="CF11" s="607"/>
      <c r="CG11" s="607"/>
      <c r="CH11" s="607"/>
      <c r="CI11" s="607"/>
      <c r="CJ11" s="607"/>
      <c r="CK11" s="607"/>
      <c r="CL11" s="607"/>
      <c r="CM11" s="607"/>
      <c r="CN11" s="607"/>
      <c r="CO11" s="607"/>
      <c r="CP11" s="607"/>
      <c r="CQ11" s="608"/>
      <c r="CR11" s="609">
        <v>1495072</v>
      </c>
      <c r="CS11" s="610"/>
      <c r="CT11" s="610"/>
      <c r="CU11" s="610"/>
      <c r="CV11" s="610"/>
      <c r="CW11" s="610"/>
      <c r="CX11" s="610"/>
      <c r="CY11" s="611"/>
      <c r="CZ11" s="635">
        <v>2</v>
      </c>
      <c r="DA11" s="635"/>
      <c r="DB11" s="635"/>
      <c r="DC11" s="635"/>
      <c r="DD11" s="615">
        <v>628887</v>
      </c>
      <c r="DE11" s="610"/>
      <c r="DF11" s="610"/>
      <c r="DG11" s="610"/>
      <c r="DH11" s="610"/>
      <c r="DI11" s="610"/>
      <c r="DJ11" s="610"/>
      <c r="DK11" s="610"/>
      <c r="DL11" s="610"/>
      <c r="DM11" s="610"/>
      <c r="DN11" s="610"/>
      <c r="DO11" s="610"/>
      <c r="DP11" s="611"/>
      <c r="DQ11" s="615">
        <v>893900</v>
      </c>
      <c r="DR11" s="610"/>
      <c r="DS11" s="610"/>
      <c r="DT11" s="610"/>
      <c r="DU11" s="610"/>
      <c r="DV11" s="610"/>
      <c r="DW11" s="610"/>
      <c r="DX11" s="610"/>
      <c r="DY11" s="610"/>
      <c r="DZ11" s="610"/>
      <c r="EA11" s="610"/>
      <c r="EB11" s="610"/>
      <c r="EC11" s="645"/>
    </row>
    <row r="12" spans="2:143" ht="11.25" customHeight="1" x14ac:dyDescent="0.15">
      <c r="B12" s="606" t="s">
        <v>247</v>
      </c>
      <c r="C12" s="607"/>
      <c r="D12" s="607"/>
      <c r="E12" s="607"/>
      <c r="F12" s="607"/>
      <c r="G12" s="607"/>
      <c r="H12" s="607"/>
      <c r="I12" s="607"/>
      <c r="J12" s="607"/>
      <c r="K12" s="607"/>
      <c r="L12" s="607"/>
      <c r="M12" s="607"/>
      <c r="N12" s="607"/>
      <c r="O12" s="607"/>
      <c r="P12" s="607"/>
      <c r="Q12" s="608"/>
      <c r="R12" s="609">
        <v>52504</v>
      </c>
      <c r="S12" s="610"/>
      <c r="T12" s="610"/>
      <c r="U12" s="610"/>
      <c r="V12" s="610"/>
      <c r="W12" s="610"/>
      <c r="X12" s="610"/>
      <c r="Y12" s="611"/>
      <c r="Z12" s="635">
        <v>0.1</v>
      </c>
      <c r="AA12" s="635"/>
      <c r="AB12" s="635"/>
      <c r="AC12" s="635"/>
      <c r="AD12" s="636">
        <v>52504</v>
      </c>
      <c r="AE12" s="636"/>
      <c r="AF12" s="636"/>
      <c r="AG12" s="636"/>
      <c r="AH12" s="636"/>
      <c r="AI12" s="636"/>
      <c r="AJ12" s="636"/>
      <c r="AK12" s="636"/>
      <c r="AL12" s="612">
        <v>0.1</v>
      </c>
      <c r="AM12" s="613"/>
      <c r="AN12" s="613"/>
      <c r="AO12" s="637"/>
      <c r="AP12" s="606" t="s">
        <v>248</v>
      </c>
      <c r="AQ12" s="607"/>
      <c r="AR12" s="607"/>
      <c r="AS12" s="607"/>
      <c r="AT12" s="607"/>
      <c r="AU12" s="607"/>
      <c r="AV12" s="607"/>
      <c r="AW12" s="607"/>
      <c r="AX12" s="607"/>
      <c r="AY12" s="607"/>
      <c r="AZ12" s="607"/>
      <c r="BA12" s="607"/>
      <c r="BB12" s="607"/>
      <c r="BC12" s="607"/>
      <c r="BD12" s="607"/>
      <c r="BE12" s="607"/>
      <c r="BF12" s="608"/>
      <c r="BG12" s="609">
        <v>12660506</v>
      </c>
      <c r="BH12" s="610"/>
      <c r="BI12" s="610"/>
      <c r="BJ12" s="610"/>
      <c r="BK12" s="610"/>
      <c r="BL12" s="610"/>
      <c r="BM12" s="610"/>
      <c r="BN12" s="611"/>
      <c r="BO12" s="635">
        <v>48.2</v>
      </c>
      <c r="BP12" s="635"/>
      <c r="BQ12" s="635"/>
      <c r="BR12" s="635"/>
      <c r="BS12" s="636" t="s">
        <v>129</v>
      </c>
      <c r="BT12" s="636"/>
      <c r="BU12" s="636"/>
      <c r="BV12" s="636"/>
      <c r="BW12" s="636"/>
      <c r="BX12" s="636"/>
      <c r="BY12" s="636"/>
      <c r="BZ12" s="636"/>
      <c r="CA12" s="636"/>
      <c r="CB12" s="683"/>
      <c r="CD12" s="606" t="s">
        <v>249</v>
      </c>
      <c r="CE12" s="607"/>
      <c r="CF12" s="607"/>
      <c r="CG12" s="607"/>
      <c r="CH12" s="607"/>
      <c r="CI12" s="607"/>
      <c r="CJ12" s="607"/>
      <c r="CK12" s="607"/>
      <c r="CL12" s="607"/>
      <c r="CM12" s="607"/>
      <c r="CN12" s="607"/>
      <c r="CO12" s="607"/>
      <c r="CP12" s="607"/>
      <c r="CQ12" s="608"/>
      <c r="CR12" s="609">
        <v>2518557</v>
      </c>
      <c r="CS12" s="610"/>
      <c r="CT12" s="610"/>
      <c r="CU12" s="610"/>
      <c r="CV12" s="610"/>
      <c r="CW12" s="610"/>
      <c r="CX12" s="610"/>
      <c r="CY12" s="611"/>
      <c r="CZ12" s="635">
        <v>3.4</v>
      </c>
      <c r="DA12" s="635"/>
      <c r="DB12" s="635"/>
      <c r="DC12" s="635"/>
      <c r="DD12" s="615">
        <v>8723</v>
      </c>
      <c r="DE12" s="610"/>
      <c r="DF12" s="610"/>
      <c r="DG12" s="610"/>
      <c r="DH12" s="610"/>
      <c r="DI12" s="610"/>
      <c r="DJ12" s="610"/>
      <c r="DK12" s="610"/>
      <c r="DL12" s="610"/>
      <c r="DM12" s="610"/>
      <c r="DN12" s="610"/>
      <c r="DO12" s="610"/>
      <c r="DP12" s="611"/>
      <c r="DQ12" s="615">
        <v>1697475</v>
      </c>
      <c r="DR12" s="610"/>
      <c r="DS12" s="610"/>
      <c r="DT12" s="610"/>
      <c r="DU12" s="610"/>
      <c r="DV12" s="610"/>
      <c r="DW12" s="610"/>
      <c r="DX12" s="610"/>
      <c r="DY12" s="610"/>
      <c r="DZ12" s="610"/>
      <c r="EA12" s="610"/>
      <c r="EB12" s="610"/>
      <c r="EC12" s="645"/>
    </row>
    <row r="13" spans="2:143" ht="11.25" customHeight="1" x14ac:dyDescent="0.15">
      <c r="B13" s="606" t="s">
        <v>250</v>
      </c>
      <c r="C13" s="607"/>
      <c r="D13" s="607"/>
      <c r="E13" s="607"/>
      <c r="F13" s="607"/>
      <c r="G13" s="607"/>
      <c r="H13" s="607"/>
      <c r="I13" s="607"/>
      <c r="J13" s="607"/>
      <c r="K13" s="607"/>
      <c r="L13" s="607"/>
      <c r="M13" s="607"/>
      <c r="N13" s="607"/>
      <c r="O13" s="607"/>
      <c r="P13" s="607"/>
      <c r="Q13" s="608"/>
      <c r="R13" s="609" t="s">
        <v>129</v>
      </c>
      <c r="S13" s="610"/>
      <c r="T13" s="610"/>
      <c r="U13" s="610"/>
      <c r="V13" s="610"/>
      <c r="W13" s="610"/>
      <c r="X13" s="610"/>
      <c r="Y13" s="611"/>
      <c r="Z13" s="635" t="s">
        <v>129</v>
      </c>
      <c r="AA13" s="635"/>
      <c r="AB13" s="635"/>
      <c r="AC13" s="635"/>
      <c r="AD13" s="636" t="s">
        <v>129</v>
      </c>
      <c r="AE13" s="636"/>
      <c r="AF13" s="636"/>
      <c r="AG13" s="636"/>
      <c r="AH13" s="636"/>
      <c r="AI13" s="636"/>
      <c r="AJ13" s="636"/>
      <c r="AK13" s="636"/>
      <c r="AL13" s="612" t="s">
        <v>129</v>
      </c>
      <c r="AM13" s="613"/>
      <c r="AN13" s="613"/>
      <c r="AO13" s="637"/>
      <c r="AP13" s="606" t="s">
        <v>251</v>
      </c>
      <c r="AQ13" s="607"/>
      <c r="AR13" s="607"/>
      <c r="AS13" s="607"/>
      <c r="AT13" s="607"/>
      <c r="AU13" s="607"/>
      <c r="AV13" s="607"/>
      <c r="AW13" s="607"/>
      <c r="AX13" s="607"/>
      <c r="AY13" s="607"/>
      <c r="AZ13" s="607"/>
      <c r="BA13" s="607"/>
      <c r="BB13" s="607"/>
      <c r="BC13" s="607"/>
      <c r="BD13" s="607"/>
      <c r="BE13" s="607"/>
      <c r="BF13" s="608"/>
      <c r="BG13" s="609">
        <v>12561678</v>
      </c>
      <c r="BH13" s="610"/>
      <c r="BI13" s="610"/>
      <c r="BJ13" s="610"/>
      <c r="BK13" s="610"/>
      <c r="BL13" s="610"/>
      <c r="BM13" s="610"/>
      <c r="BN13" s="611"/>
      <c r="BO13" s="635">
        <v>47.8</v>
      </c>
      <c r="BP13" s="635"/>
      <c r="BQ13" s="635"/>
      <c r="BR13" s="635"/>
      <c r="BS13" s="636" t="s">
        <v>129</v>
      </c>
      <c r="BT13" s="636"/>
      <c r="BU13" s="636"/>
      <c r="BV13" s="636"/>
      <c r="BW13" s="636"/>
      <c r="BX13" s="636"/>
      <c r="BY13" s="636"/>
      <c r="BZ13" s="636"/>
      <c r="CA13" s="636"/>
      <c r="CB13" s="683"/>
      <c r="CD13" s="606" t="s">
        <v>252</v>
      </c>
      <c r="CE13" s="607"/>
      <c r="CF13" s="607"/>
      <c r="CG13" s="607"/>
      <c r="CH13" s="607"/>
      <c r="CI13" s="607"/>
      <c r="CJ13" s="607"/>
      <c r="CK13" s="607"/>
      <c r="CL13" s="607"/>
      <c r="CM13" s="607"/>
      <c r="CN13" s="607"/>
      <c r="CO13" s="607"/>
      <c r="CP13" s="607"/>
      <c r="CQ13" s="608"/>
      <c r="CR13" s="609">
        <v>5057891</v>
      </c>
      <c r="CS13" s="610"/>
      <c r="CT13" s="610"/>
      <c r="CU13" s="610"/>
      <c r="CV13" s="610"/>
      <c r="CW13" s="610"/>
      <c r="CX13" s="610"/>
      <c r="CY13" s="611"/>
      <c r="CZ13" s="635">
        <v>6.9</v>
      </c>
      <c r="DA13" s="635"/>
      <c r="DB13" s="635"/>
      <c r="DC13" s="635"/>
      <c r="DD13" s="615">
        <v>1986665</v>
      </c>
      <c r="DE13" s="610"/>
      <c r="DF13" s="610"/>
      <c r="DG13" s="610"/>
      <c r="DH13" s="610"/>
      <c r="DI13" s="610"/>
      <c r="DJ13" s="610"/>
      <c r="DK13" s="610"/>
      <c r="DL13" s="610"/>
      <c r="DM13" s="610"/>
      <c r="DN13" s="610"/>
      <c r="DO13" s="610"/>
      <c r="DP13" s="611"/>
      <c r="DQ13" s="615">
        <v>3198257</v>
      </c>
      <c r="DR13" s="610"/>
      <c r="DS13" s="610"/>
      <c r="DT13" s="610"/>
      <c r="DU13" s="610"/>
      <c r="DV13" s="610"/>
      <c r="DW13" s="610"/>
      <c r="DX13" s="610"/>
      <c r="DY13" s="610"/>
      <c r="DZ13" s="610"/>
      <c r="EA13" s="610"/>
      <c r="EB13" s="610"/>
      <c r="EC13" s="645"/>
    </row>
    <row r="14" spans="2:143" ht="11.25" customHeight="1" x14ac:dyDescent="0.15">
      <c r="B14" s="606" t="s">
        <v>253</v>
      </c>
      <c r="C14" s="607"/>
      <c r="D14" s="607"/>
      <c r="E14" s="607"/>
      <c r="F14" s="607"/>
      <c r="G14" s="607"/>
      <c r="H14" s="607"/>
      <c r="I14" s="607"/>
      <c r="J14" s="607"/>
      <c r="K14" s="607"/>
      <c r="L14" s="607"/>
      <c r="M14" s="607"/>
      <c r="N14" s="607"/>
      <c r="O14" s="607"/>
      <c r="P14" s="607"/>
      <c r="Q14" s="608"/>
      <c r="R14" s="609" t="s">
        <v>129</v>
      </c>
      <c r="S14" s="610"/>
      <c r="T14" s="610"/>
      <c r="U14" s="610"/>
      <c r="V14" s="610"/>
      <c r="W14" s="610"/>
      <c r="X14" s="610"/>
      <c r="Y14" s="611"/>
      <c r="Z14" s="635" t="s">
        <v>129</v>
      </c>
      <c r="AA14" s="635"/>
      <c r="AB14" s="635"/>
      <c r="AC14" s="635"/>
      <c r="AD14" s="636" t="s">
        <v>129</v>
      </c>
      <c r="AE14" s="636"/>
      <c r="AF14" s="636"/>
      <c r="AG14" s="636"/>
      <c r="AH14" s="636"/>
      <c r="AI14" s="636"/>
      <c r="AJ14" s="636"/>
      <c r="AK14" s="636"/>
      <c r="AL14" s="612" t="s">
        <v>129</v>
      </c>
      <c r="AM14" s="613"/>
      <c r="AN14" s="613"/>
      <c r="AO14" s="637"/>
      <c r="AP14" s="606" t="s">
        <v>254</v>
      </c>
      <c r="AQ14" s="607"/>
      <c r="AR14" s="607"/>
      <c r="AS14" s="607"/>
      <c r="AT14" s="607"/>
      <c r="AU14" s="607"/>
      <c r="AV14" s="607"/>
      <c r="AW14" s="607"/>
      <c r="AX14" s="607"/>
      <c r="AY14" s="607"/>
      <c r="AZ14" s="607"/>
      <c r="BA14" s="607"/>
      <c r="BB14" s="607"/>
      <c r="BC14" s="607"/>
      <c r="BD14" s="607"/>
      <c r="BE14" s="607"/>
      <c r="BF14" s="608"/>
      <c r="BG14" s="609">
        <v>427965</v>
      </c>
      <c r="BH14" s="610"/>
      <c r="BI14" s="610"/>
      <c r="BJ14" s="610"/>
      <c r="BK14" s="610"/>
      <c r="BL14" s="610"/>
      <c r="BM14" s="610"/>
      <c r="BN14" s="611"/>
      <c r="BO14" s="635">
        <v>1.6</v>
      </c>
      <c r="BP14" s="635"/>
      <c r="BQ14" s="635"/>
      <c r="BR14" s="635"/>
      <c r="BS14" s="636" t="s">
        <v>129</v>
      </c>
      <c r="BT14" s="636"/>
      <c r="BU14" s="636"/>
      <c r="BV14" s="636"/>
      <c r="BW14" s="636"/>
      <c r="BX14" s="636"/>
      <c r="BY14" s="636"/>
      <c r="BZ14" s="636"/>
      <c r="CA14" s="636"/>
      <c r="CB14" s="683"/>
      <c r="CD14" s="606" t="s">
        <v>255</v>
      </c>
      <c r="CE14" s="607"/>
      <c r="CF14" s="607"/>
      <c r="CG14" s="607"/>
      <c r="CH14" s="607"/>
      <c r="CI14" s="607"/>
      <c r="CJ14" s="607"/>
      <c r="CK14" s="607"/>
      <c r="CL14" s="607"/>
      <c r="CM14" s="607"/>
      <c r="CN14" s="607"/>
      <c r="CO14" s="607"/>
      <c r="CP14" s="607"/>
      <c r="CQ14" s="608"/>
      <c r="CR14" s="609">
        <v>2584855</v>
      </c>
      <c r="CS14" s="610"/>
      <c r="CT14" s="610"/>
      <c r="CU14" s="610"/>
      <c r="CV14" s="610"/>
      <c r="CW14" s="610"/>
      <c r="CX14" s="610"/>
      <c r="CY14" s="611"/>
      <c r="CZ14" s="635">
        <v>3.5</v>
      </c>
      <c r="DA14" s="635"/>
      <c r="DB14" s="635"/>
      <c r="DC14" s="635"/>
      <c r="DD14" s="615">
        <v>304988</v>
      </c>
      <c r="DE14" s="610"/>
      <c r="DF14" s="610"/>
      <c r="DG14" s="610"/>
      <c r="DH14" s="610"/>
      <c r="DI14" s="610"/>
      <c r="DJ14" s="610"/>
      <c r="DK14" s="610"/>
      <c r="DL14" s="610"/>
      <c r="DM14" s="610"/>
      <c r="DN14" s="610"/>
      <c r="DO14" s="610"/>
      <c r="DP14" s="611"/>
      <c r="DQ14" s="615">
        <v>2258142</v>
      </c>
      <c r="DR14" s="610"/>
      <c r="DS14" s="610"/>
      <c r="DT14" s="610"/>
      <c r="DU14" s="610"/>
      <c r="DV14" s="610"/>
      <c r="DW14" s="610"/>
      <c r="DX14" s="610"/>
      <c r="DY14" s="610"/>
      <c r="DZ14" s="610"/>
      <c r="EA14" s="610"/>
      <c r="EB14" s="610"/>
      <c r="EC14" s="645"/>
    </row>
    <row r="15" spans="2:143" ht="11.25" customHeight="1" x14ac:dyDescent="0.15">
      <c r="B15" s="606" t="s">
        <v>256</v>
      </c>
      <c r="C15" s="607"/>
      <c r="D15" s="607"/>
      <c r="E15" s="607"/>
      <c r="F15" s="607"/>
      <c r="G15" s="607"/>
      <c r="H15" s="607"/>
      <c r="I15" s="607"/>
      <c r="J15" s="607"/>
      <c r="K15" s="607"/>
      <c r="L15" s="607"/>
      <c r="M15" s="607"/>
      <c r="N15" s="607"/>
      <c r="O15" s="607"/>
      <c r="P15" s="607"/>
      <c r="Q15" s="608"/>
      <c r="R15" s="609" t="s">
        <v>129</v>
      </c>
      <c r="S15" s="610"/>
      <c r="T15" s="610"/>
      <c r="U15" s="610"/>
      <c r="V15" s="610"/>
      <c r="W15" s="610"/>
      <c r="X15" s="610"/>
      <c r="Y15" s="611"/>
      <c r="Z15" s="635" t="s">
        <v>129</v>
      </c>
      <c r="AA15" s="635"/>
      <c r="AB15" s="635"/>
      <c r="AC15" s="635"/>
      <c r="AD15" s="636" t="s">
        <v>129</v>
      </c>
      <c r="AE15" s="636"/>
      <c r="AF15" s="636"/>
      <c r="AG15" s="636"/>
      <c r="AH15" s="636"/>
      <c r="AI15" s="636"/>
      <c r="AJ15" s="636"/>
      <c r="AK15" s="636"/>
      <c r="AL15" s="612" t="s">
        <v>129</v>
      </c>
      <c r="AM15" s="613"/>
      <c r="AN15" s="613"/>
      <c r="AO15" s="637"/>
      <c r="AP15" s="606" t="s">
        <v>257</v>
      </c>
      <c r="AQ15" s="607"/>
      <c r="AR15" s="607"/>
      <c r="AS15" s="607"/>
      <c r="AT15" s="607"/>
      <c r="AU15" s="607"/>
      <c r="AV15" s="607"/>
      <c r="AW15" s="607"/>
      <c r="AX15" s="607"/>
      <c r="AY15" s="607"/>
      <c r="AZ15" s="607"/>
      <c r="BA15" s="607"/>
      <c r="BB15" s="607"/>
      <c r="BC15" s="607"/>
      <c r="BD15" s="607"/>
      <c r="BE15" s="607"/>
      <c r="BF15" s="608"/>
      <c r="BG15" s="609">
        <v>1007759</v>
      </c>
      <c r="BH15" s="610"/>
      <c r="BI15" s="610"/>
      <c r="BJ15" s="610"/>
      <c r="BK15" s="610"/>
      <c r="BL15" s="610"/>
      <c r="BM15" s="610"/>
      <c r="BN15" s="611"/>
      <c r="BO15" s="635">
        <v>3.8</v>
      </c>
      <c r="BP15" s="635"/>
      <c r="BQ15" s="635"/>
      <c r="BR15" s="635"/>
      <c r="BS15" s="636" t="s">
        <v>129</v>
      </c>
      <c r="BT15" s="636"/>
      <c r="BU15" s="636"/>
      <c r="BV15" s="636"/>
      <c r="BW15" s="636"/>
      <c r="BX15" s="636"/>
      <c r="BY15" s="636"/>
      <c r="BZ15" s="636"/>
      <c r="CA15" s="636"/>
      <c r="CB15" s="683"/>
      <c r="CD15" s="606" t="s">
        <v>258</v>
      </c>
      <c r="CE15" s="607"/>
      <c r="CF15" s="607"/>
      <c r="CG15" s="607"/>
      <c r="CH15" s="607"/>
      <c r="CI15" s="607"/>
      <c r="CJ15" s="607"/>
      <c r="CK15" s="607"/>
      <c r="CL15" s="607"/>
      <c r="CM15" s="607"/>
      <c r="CN15" s="607"/>
      <c r="CO15" s="607"/>
      <c r="CP15" s="607"/>
      <c r="CQ15" s="608"/>
      <c r="CR15" s="609">
        <v>6923243</v>
      </c>
      <c r="CS15" s="610"/>
      <c r="CT15" s="610"/>
      <c r="CU15" s="610"/>
      <c r="CV15" s="610"/>
      <c r="CW15" s="610"/>
      <c r="CX15" s="610"/>
      <c r="CY15" s="611"/>
      <c r="CZ15" s="635">
        <v>9.4</v>
      </c>
      <c r="DA15" s="635"/>
      <c r="DB15" s="635"/>
      <c r="DC15" s="635"/>
      <c r="DD15" s="615">
        <v>1030537</v>
      </c>
      <c r="DE15" s="610"/>
      <c r="DF15" s="610"/>
      <c r="DG15" s="610"/>
      <c r="DH15" s="610"/>
      <c r="DI15" s="610"/>
      <c r="DJ15" s="610"/>
      <c r="DK15" s="610"/>
      <c r="DL15" s="610"/>
      <c r="DM15" s="610"/>
      <c r="DN15" s="610"/>
      <c r="DO15" s="610"/>
      <c r="DP15" s="611"/>
      <c r="DQ15" s="615">
        <v>4034859</v>
      </c>
      <c r="DR15" s="610"/>
      <c r="DS15" s="610"/>
      <c r="DT15" s="610"/>
      <c r="DU15" s="610"/>
      <c r="DV15" s="610"/>
      <c r="DW15" s="610"/>
      <c r="DX15" s="610"/>
      <c r="DY15" s="610"/>
      <c r="DZ15" s="610"/>
      <c r="EA15" s="610"/>
      <c r="EB15" s="610"/>
      <c r="EC15" s="645"/>
    </row>
    <row r="16" spans="2:143" ht="11.25" customHeight="1" x14ac:dyDescent="0.15">
      <c r="B16" s="606" t="s">
        <v>259</v>
      </c>
      <c r="C16" s="607"/>
      <c r="D16" s="607"/>
      <c r="E16" s="607"/>
      <c r="F16" s="607"/>
      <c r="G16" s="607"/>
      <c r="H16" s="607"/>
      <c r="I16" s="607"/>
      <c r="J16" s="607"/>
      <c r="K16" s="607"/>
      <c r="L16" s="607"/>
      <c r="M16" s="607"/>
      <c r="N16" s="607"/>
      <c r="O16" s="607"/>
      <c r="P16" s="607"/>
      <c r="Q16" s="608"/>
      <c r="R16" s="609">
        <v>43200</v>
      </c>
      <c r="S16" s="610"/>
      <c r="T16" s="610"/>
      <c r="U16" s="610"/>
      <c r="V16" s="610"/>
      <c r="W16" s="610"/>
      <c r="X16" s="610"/>
      <c r="Y16" s="611"/>
      <c r="Z16" s="635">
        <v>0.1</v>
      </c>
      <c r="AA16" s="635"/>
      <c r="AB16" s="635"/>
      <c r="AC16" s="635"/>
      <c r="AD16" s="636">
        <v>43200</v>
      </c>
      <c r="AE16" s="636"/>
      <c r="AF16" s="636"/>
      <c r="AG16" s="636"/>
      <c r="AH16" s="636"/>
      <c r="AI16" s="636"/>
      <c r="AJ16" s="636"/>
      <c r="AK16" s="636"/>
      <c r="AL16" s="612">
        <v>0.1</v>
      </c>
      <c r="AM16" s="613"/>
      <c r="AN16" s="613"/>
      <c r="AO16" s="637"/>
      <c r="AP16" s="606" t="s">
        <v>260</v>
      </c>
      <c r="AQ16" s="607"/>
      <c r="AR16" s="607"/>
      <c r="AS16" s="607"/>
      <c r="AT16" s="607"/>
      <c r="AU16" s="607"/>
      <c r="AV16" s="607"/>
      <c r="AW16" s="607"/>
      <c r="AX16" s="607"/>
      <c r="AY16" s="607"/>
      <c r="AZ16" s="607"/>
      <c r="BA16" s="607"/>
      <c r="BB16" s="607"/>
      <c r="BC16" s="607"/>
      <c r="BD16" s="607"/>
      <c r="BE16" s="607"/>
      <c r="BF16" s="608"/>
      <c r="BG16" s="609" t="s">
        <v>129</v>
      </c>
      <c r="BH16" s="610"/>
      <c r="BI16" s="610"/>
      <c r="BJ16" s="610"/>
      <c r="BK16" s="610"/>
      <c r="BL16" s="610"/>
      <c r="BM16" s="610"/>
      <c r="BN16" s="611"/>
      <c r="BO16" s="635" t="s">
        <v>129</v>
      </c>
      <c r="BP16" s="635"/>
      <c r="BQ16" s="635"/>
      <c r="BR16" s="635"/>
      <c r="BS16" s="636" t="s">
        <v>129</v>
      </c>
      <c r="BT16" s="636"/>
      <c r="BU16" s="636"/>
      <c r="BV16" s="636"/>
      <c r="BW16" s="636"/>
      <c r="BX16" s="636"/>
      <c r="BY16" s="636"/>
      <c r="BZ16" s="636"/>
      <c r="CA16" s="636"/>
      <c r="CB16" s="683"/>
      <c r="CD16" s="606" t="s">
        <v>261</v>
      </c>
      <c r="CE16" s="607"/>
      <c r="CF16" s="607"/>
      <c r="CG16" s="607"/>
      <c r="CH16" s="607"/>
      <c r="CI16" s="607"/>
      <c r="CJ16" s="607"/>
      <c r="CK16" s="607"/>
      <c r="CL16" s="607"/>
      <c r="CM16" s="607"/>
      <c r="CN16" s="607"/>
      <c r="CO16" s="607"/>
      <c r="CP16" s="607"/>
      <c r="CQ16" s="608"/>
      <c r="CR16" s="609">
        <v>261420</v>
      </c>
      <c r="CS16" s="610"/>
      <c r="CT16" s="610"/>
      <c r="CU16" s="610"/>
      <c r="CV16" s="610"/>
      <c r="CW16" s="610"/>
      <c r="CX16" s="610"/>
      <c r="CY16" s="611"/>
      <c r="CZ16" s="635">
        <v>0.4</v>
      </c>
      <c r="DA16" s="635"/>
      <c r="DB16" s="635"/>
      <c r="DC16" s="635"/>
      <c r="DD16" s="615" t="s">
        <v>129</v>
      </c>
      <c r="DE16" s="610"/>
      <c r="DF16" s="610"/>
      <c r="DG16" s="610"/>
      <c r="DH16" s="610"/>
      <c r="DI16" s="610"/>
      <c r="DJ16" s="610"/>
      <c r="DK16" s="610"/>
      <c r="DL16" s="610"/>
      <c r="DM16" s="610"/>
      <c r="DN16" s="610"/>
      <c r="DO16" s="610"/>
      <c r="DP16" s="611"/>
      <c r="DQ16" s="615">
        <v>153818</v>
      </c>
      <c r="DR16" s="610"/>
      <c r="DS16" s="610"/>
      <c r="DT16" s="610"/>
      <c r="DU16" s="610"/>
      <c r="DV16" s="610"/>
      <c r="DW16" s="610"/>
      <c r="DX16" s="610"/>
      <c r="DY16" s="610"/>
      <c r="DZ16" s="610"/>
      <c r="EA16" s="610"/>
      <c r="EB16" s="610"/>
      <c r="EC16" s="645"/>
    </row>
    <row r="17" spans="2:133" ht="11.25" customHeight="1" x14ac:dyDescent="0.15">
      <c r="B17" s="606" t="s">
        <v>262</v>
      </c>
      <c r="C17" s="607"/>
      <c r="D17" s="607"/>
      <c r="E17" s="607"/>
      <c r="F17" s="607"/>
      <c r="G17" s="607"/>
      <c r="H17" s="607"/>
      <c r="I17" s="607"/>
      <c r="J17" s="607"/>
      <c r="K17" s="607"/>
      <c r="L17" s="607"/>
      <c r="M17" s="607"/>
      <c r="N17" s="607"/>
      <c r="O17" s="607"/>
      <c r="P17" s="607"/>
      <c r="Q17" s="608"/>
      <c r="R17" s="609">
        <v>551287</v>
      </c>
      <c r="S17" s="610"/>
      <c r="T17" s="610"/>
      <c r="U17" s="610"/>
      <c r="V17" s="610"/>
      <c r="W17" s="610"/>
      <c r="X17" s="610"/>
      <c r="Y17" s="611"/>
      <c r="Z17" s="635">
        <v>0.7</v>
      </c>
      <c r="AA17" s="635"/>
      <c r="AB17" s="635"/>
      <c r="AC17" s="635"/>
      <c r="AD17" s="636">
        <v>551287</v>
      </c>
      <c r="AE17" s="636"/>
      <c r="AF17" s="636"/>
      <c r="AG17" s="636"/>
      <c r="AH17" s="636"/>
      <c r="AI17" s="636"/>
      <c r="AJ17" s="636"/>
      <c r="AK17" s="636"/>
      <c r="AL17" s="612">
        <v>1.4</v>
      </c>
      <c r="AM17" s="613"/>
      <c r="AN17" s="613"/>
      <c r="AO17" s="637"/>
      <c r="AP17" s="606" t="s">
        <v>263</v>
      </c>
      <c r="AQ17" s="607"/>
      <c r="AR17" s="607"/>
      <c r="AS17" s="607"/>
      <c r="AT17" s="607"/>
      <c r="AU17" s="607"/>
      <c r="AV17" s="607"/>
      <c r="AW17" s="607"/>
      <c r="AX17" s="607"/>
      <c r="AY17" s="607"/>
      <c r="AZ17" s="607"/>
      <c r="BA17" s="607"/>
      <c r="BB17" s="607"/>
      <c r="BC17" s="607"/>
      <c r="BD17" s="607"/>
      <c r="BE17" s="607"/>
      <c r="BF17" s="608"/>
      <c r="BG17" s="609" t="s">
        <v>129</v>
      </c>
      <c r="BH17" s="610"/>
      <c r="BI17" s="610"/>
      <c r="BJ17" s="610"/>
      <c r="BK17" s="610"/>
      <c r="BL17" s="610"/>
      <c r="BM17" s="610"/>
      <c r="BN17" s="611"/>
      <c r="BO17" s="635" t="s">
        <v>129</v>
      </c>
      <c r="BP17" s="635"/>
      <c r="BQ17" s="635"/>
      <c r="BR17" s="635"/>
      <c r="BS17" s="636" t="s">
        <v>129</v>
      </c>
      <c r="BT17" s="636"/>
      <c r="BU17" s="636"/>
      <c r="BV17" s="636"/>
      <c r="BW17" s="636"/>
      <c r="BX17" s="636"/>
      <c r="BY17" s="636"/>
      <c r="BZ17" s="636"/>
      <c r="CA17" s="636"/>
      <c r="CB17" s="683"/>
      <c r="CD17" s="606" t="s">
        <v>264</v>
      </c>
      <c r="CE17" s="607"/>
      <c r="CF17" s="607"/>
      <c r="CG17" s="607"/>
      <c r="CH17" s="607"/>
      <c r="CI17" s="607"/>
      <c r="CJ17" s="607"/>
      <c r="CK17" s="607"/>
      <c r="CL17" s="607"/>
      <c r="CM17" s="607"/>
      <c r="CN17" s="607"/>
      <c r="CO17" s="607"/>
      <c r="CP17" s="607"/>
      <c r="CQ17" s="608"/>
      <c r="CR17" s="609">
        <v>8297017</v>
      </c>
      <c r="CS17" s="610"/>
      <c r="CT17" s="610"/>
      <c r="CU17" s="610"/>
      <c r="CV17" s="610"/>
      <c r="CW17" s="610"/>
      <c r="CX17" s="610"/>
      <c r="CY17" s="611"/>
      <c r="CZ17" s="635">
        <v>11.3</v>
      </c>
      <c r="DA17" s="635"/>
      <c r="DB17" s="635"/>
      <c r="DC17" s="635"/>
      <c r="DD17" s="615" t="s">
        <v>129</v>
      </c>
      <c r="DE17" s="610"/>
      <c r="DF17" s="610"/>
      <c r="DG17" s="610"/>
      <c r="DH17" s="610"/>
      <c r="DI17" s="610"/>
      <c r="DJ17" s="610"/>
      <c r="DK17" s="610"/>
      <c r="DL17" s="610"/>
      <c r="DM17" s="610"/>
      <c r="DN17" s="610"/>
      <c r="DO17" s="610"/>
      <c r="DP17" s="611"/>
      <c r="DQ17" s="615">
        <v>8016373</v>
      </c>
      <c r="DR17" s="610"/>
      <c r="DS17" s="610"/>
      <c r="DT17" s="610"/>
      <c r="DU17" s="610"/>
      <c r="DV17" s="610"/>
      <c r="DW17" s="610"/>
      <c r="DX17" s="610"/>
      <c r="DY17" s="610"/>
      <c r="DZ17" s="610"/>
      <c r="EA17" s="610"/>
      <c r="EB17" s="610"/>
      <c r="EC17" s="645"/>
    </row>
    <row r="18" spans="2:133" ht="11.25" customHeight="1" x14ac:dyDescent="0.15">
      <c r="B18" s="606" t="s">
        <v>265</v>
      </c>
      <c r="C18" s="607"/>
      <c r="D18" s="607"/>
      <c r="E18" s="607"/>
      <c r="F18" s="607"/>
      <c r="G18" s="607"/>
      <c r="H18" s="607"/>
      <c r="I18" s="607"/>
      <c r="J18" s="607"/>
      <c r="K18" s="607"/>
      <c r="L18" s="607"/>
      <c r="M18" s="607"/>
      <c r="N18" s="607"/>
      <c r="O18" s="607"/>
      <c r="P18" s="607"/>
      <c r="Q18" s="608"/>
      <c r="R18" s="609">
        <v>318896</v>
      </c>
      <c r="S18" s="610"/>
      <c r="T18" s="610"/>
      <c r="U18" s="610"/>
      <c r="V18" s="610"/>
      <c r="W18" s="610"/>
      <c r="X18" s="610"/>
      <c r="Y18" s="611"/>
      <c r="Z18" s="635">
        <v>0.4</v>
      </c>
      <c r="AA18" s="635"/>
      <c r="AB18" s="635"/>
      <c r="AC18" s="635"/>
      <c r="AD18" s="636">
        <v>306181</v>
      </c>
      <c r="AE18" s="636"/>
      <c r="AF18" s="636"/>
      <c r="AG18" s="636"/>
      <c r="AH18" s="636"/>
      <c r="AI18" s="636"/>
      <c r="AJ18" s="636"/>
      <c r="AK18" s="636"/>
      <c r="AL18" s="612">
        <v>0.80000001192092896</v>
      </c>
      <c r="AM18" s="613"/>
      <c r="AN18" s="613"/>
      <c r="AO18" s="637"/>
      <c r="AP18" s="606" t="s">
        <v>266</v>
      </c>
      <c r="AQ18" s="607"/>
      <c r="AR18" s="607"/>
      <c r="AS18" s="607"/>
      <c r="AT18" s="607"/>
      <c r="AU18" s="607"/>
      <c r="AV18" s="607"/>
      <c r="AW18" s="607"/>
      <c r="AX18" s="607"/>
      <c r="AY18" s="607"/>
      <c r="AZ18" s="607"/>
      <c r="BA18" s="607"/>
      <c r="BB18" s="607"/>
      <c r="BC18" s="607"/>
      <c r="BD18" s="607"/>
      <c r="BE18" s="607"/>
      <c r="BF18" s="608"/>
      <c r="BG18" s="609" t="s">
        <v>129</v>
      </c>
      <c r="BH18" s="610"/>
      <c r="BI18" s="610"/>
      <c r="BJ18" s="610"/>
      <c r="BK18" s="610"/>
      <c r="BL18" s="610"/>
      <c r="BM18" s="610"/>
      <c r="BN18" s="611"/>
      <c r="BO18" s="635" t="s">
        <v>129</v>
      </c>
      <c r="BP18" s="635"/>
      <c r="BQ18" s="635"/>
      <c r="BR18" s="635"/>
      <c r="BS18" s="636" t="s">
        <v>129</v>
      </c>
      <c r="BT18" s="636"/>
      <c r="BU18" s="636"/>
      <c r="BV18" s="636"/>
      <c r="BW18" s="636"/>
      <c r="BX18" s="636"/>
      <c r="BY18" s="636"/>
      <c r="BZ18" s="636"/>
      <c r="CA18" s="636"/>
      <c r="CB18" s="683"/>
      <c r="CD18" s="606" t="s">
        <v>267</v>
      </c>
      <c r="CE18" s="607"/>
      <c r="CF18" s="607"/>
      <c r="CG18" s="607"/>
      <c r="CH18" s="607"/>
      <c r="CI18" s="607"/>
      <c r="CJ18" s="607"/>
      <c r="CK18" s="607"/>
      <c r="CL18" s="607"/>
      <c r="CM18" s="607"/>
      <c r="CN18" s="607"/>
      <c r="CO18" s="607"/>
      <c r="CP18" s="607"/>
      <c r="CQ18" s="608"/>
      <c r="CR18" s="609" t="s">
        <v>129</v>
      </c>
      <c r="CS18" s="610"/>
      <c r="CT18" s="610"/>
      <c r="CU18" s="610"/>
      <c r="CV18" s="610"/>
      <c r="CW18" s="610"/>
      <c r="CX18" s="610"/>
      <c r="CY18" s="611"/>
      <c r="CZ18" s="635" t="s">
        <v>129</v>
      </c>
      <c r="DA18" s="635"/>
      <c r="DB18" s="635"/>
      <c r="DC18" s="635"/>
      <c r="DD18" s="615" t="s">
        <v>129</v>
      </c>
      <c r="DE18" s="610"/>
      <c r="DF18" s="610"/>
      <c r="DG18" s="610"/>
      <c r="DH18" s="610"/>
      <c r="DI18" s="610"/>
      <c r="DJ18" s="610"/>
      <c r="DK18" s="610"/>
      <c r="DL18" s="610"/>
      <c r="DM18" s="610"/>
      <c r="DN18" s="610"/>
      <c r="DO18" s="610"/>
      <c r="DP18" s="611"/>
      <c r="DQ18" s="615" t="s">
        <v>129</v>
      </c>
      <c r="DR18" s="610"/>
      <c r="DS18" s="610"/>
      <c r="DT18" s="610"/>
      <c r="DU18" s="610"/>
      <c r="DV18" s="610"/>
      <c r="DW18" s="610"/>
      <c r="DX18" s="610"/>
      <c r="DY18" s="610"/>
      <c r="DZ18" s="610"/>
      <c r="EA18" s="610"/>
      <c r="EB18" s="610"/>
      <c r="EC18" s="645"/>
    </row>
    <row r="19" spans="2:133" ht="11.25" customHeight="1" x14ac:dyDescent="0.15">
      <c r="B19" s="606" t="s">
        <v>268</v>
      </c>
      <c r="C19" s="607"/>
      <c r="D19" s="607"/>
      <c r="E19" s="607"/>
      <c r="F19" s="607"/>
      <c r="G19" s="607"/>
      <c r="H19" s="607"/>
      <c r="I19" s="607"/>
      <c r="J19" s="607"/>
      <c r="K19" s="607"/>
      <c r="L19" s="607"/>
      <c r="M19" s="607"/>
      <c r="N19" s="607"/>
      <c r="O19" s="607"/>
      <c r="P19" s="607"/>
      <c r="Q19" s="608"/>
      <c r="R19" s="609">
        <v>130970</v>
      </c>
      <c r="S19" s="610"/>
      <c r="T19" s="610"/>
      <c r="U19" s="610"/>
      <c r="V19" s="610"/>
      <c r="W19" s="610"/>
      <c r="X19" s="610"/>
      <c r="Y19" s="611"/>
      <c r="Z19" s="635">
        <v>0.2</v>
      </c>
      <c r="AA19" s="635"/>
      <c r="AB19" s="635"/>
      <c r="AC19" s="635"/>
      <c r="AD19" s="636">
        <v>130970</v>
      </c>
      <c r="AE19" s="636"/>
      <c r="AF19" s="636"/>
      <c r="AG19" s="636"/>
      <c r="AH19" s="636"/>
      <c r="AI19" s="636"/>
      <c r="AJ19" s="636"/>
      <c r="AK19" s="636"/>
      <c r="AL19" s="612">
        <v>0.3</v>
      </c>
      <c r="AM19" s="613"/>
      <c r="AN19" s="613"/>
      <c r="AO19" s="637"/>
      <c r="AP19" s="606" t="s">
        <v>269</v>
      </c>
      <c r="AQ19" s="607"/>
      <c r="AR19" s="607"/>
      <c r="AS19" s="607"/>
      <c r="AT19" s="607"/>
      <c r="AU19" s="607"/>
      <c r="AV19" s="607"/>
      <c r="AW19" s="607"/>
      <c r="AX19" s="607"/>
      <c r="AY19" s="607"/>
      <c r="AZ19" s="607"/>
      <c r="BA19" s="607"/>
      <c r="BB19" s="607"/>
      <c r="BC19" s="607"/>
      <c r="BD19" s="607"/>
      <c r="BE19" s="607"/>
      <c r="BF19" s="608"/>
      <c r="BG19" s="609">
        <v>1081282</v>
      </c>
      <c r="BH19" s="610"/>
      <c r="BI19" s="610"/>
      <c r="BJ19" s="610"/>
      <c r="BK19" s="610"/>
      <c r="BL19" s="610"/>
      <c r="BM19" s="610"/>
      <c r="BN19" s="611"/>
      <c r="BO19" s="635">
        <v>4.0999999999999996</v>
      </c>
      <c r="BP19" s="635"/>
      <c r="BQ19" s="635"/>
      <c r="BR19" s="635"/>
      <c r="BS19" s="636" t="s">
        <v>129</v>
      </c>
      <c r="BT19" s="636"/>
      <c r="BU19" s="636"/>
      <c r="BV19" s="636"/>
      <c r="BW19" s="636"/>
      <c r="BX19" s="636"/>
      <c r="BY19" s="636"/>
      <c r="BZ19" s="636"/>
      <c r="CA19" s="636"/>
      <c r="CB19" s="683"/>
      <c r="CD19" s="606" t="s">
        <v>270</v>
      </c>
      <c r="CE19" s="607"/>
      <c r="CF19" s="607"/>
      <c r="CG19" s="607"/>
      <c r="CH19" s="607"/>
      <c r="CI19" s="607"/>
      <c r="CJ19" s="607"/>
      <c r="CK19" s="607"/>
      <c r="CL19" s="607"/>
      <c r="CM19" s="607"/>
      <c r="CN19" s="607"/>
      <c r="CO19" s="607"/>
      <c r="CP19" s="607"/>
      <c r="CQ19" s="608"/>
      <c r="CR19" s="609" t="s">
        <v>129</v>
      </c>
      <c r="CS19" s="610"/>
      <c r="CT19" s="610"/>
      <c r="CU19" s="610"/>
      <c r="CV19" s="610"/>
      <c r="CW19" s="610"/>
      <c r="CX19" s="610"/>
      <c r="CY19" s="611"/>
      <c r="CZ19" s="635" t="s">
        <v>129</v>
      </c>
      <c r="DA19" s="635"/>
      <c r="DB19" s="635"/>
      <c r="DC19" s="635"/>
      <c r="DD19" s="615" t="s">
        <v>129</v>
      </c>
      <c r="DE19" s="610"/>
      <c r="DF19" s="610"/>
      <c r="DG19" s="610"/>
      <c r="DH19" s="610"/>
      <c r="DI19" s="610"/>
      <c r="DJ19" s="610"/>
      <c r="DK19" s="610"/>
      <c r="DL19" s="610"/>
      <c r="DM19" s="610"/>
      <c r="DN19" s="610"/>
      <c r="DO19" s="610"/>
      <c r="DP19" s="611"/>
      <c r="DQ19" s="615" t="s">
        <v>129</v>
      </c>
      <c r="DR19" s="610"/>
      <c r="DS19" s="610"/>
      <c r="DT19" s="610"/>
      <c r="DU19" s="610"/>
      <c r="DV19" s="610"/>
      <c r="DW19" s="610"/>
      <c r="DX19" s="610"/>
      <c r="DY19" s="610"/>
      <c r="DZ19" s="610"/>
      <c r="EA19" s="610"/>
      <c r="EB19" s="610"/>
      <c r="EC19" s="645"/>
    </row>
    <row r="20" spans="2:133" ht="11.25" customHeight="1" x14ac:dyDescent="0.15">
      <c r="B20" s="606" t="s">
        <v>271</v>
      </c>
      <c r="C20" s="607"/>
      <c r="D20" s="607"/>
      <c r="E20" s="607"/>
      <c r="F20" s="607"/>
      <c r="G20" s="607"/>
      <c r="H20" s="607"/>
      <c r="I20" s="607"/>
      <c r="J20" s="607"/>
      <c r="K20" s="607"/>
      <c r="L20" s="607"/>
      <c r="M20" s="607"/>
      <c r="N20" s="607"/>
      <c r="O20" s="607"/>
      <c r="P20" s="607"/>
      <c r="Q20" s="608"/>
      <c r="R20" s="609">
        <v>15563</v>
      </c>
      <c r="S20" s="610"/>
      <c r="T20" s="610"/>
      <c r="U20" s="610"/>
      <c r="V20" s="610"/>
      <c r="W20" s="610"/>
      <c r="X20" s="610"/>
      <c r="Y20" s="611"/>
      <c r="Z20" s="635">
        <v>0</v>
      </c>
      <c r="AA20" s="635"/>
      <c r="AB20" s="635"/>
      <c r="AC20" s="635"/>
      <c r="AD20" s="636">
        <v>15563</v>
      </c>
      <c r="AE20" s="636"/>
      <c r="AF20" s="636"/>
      <c r="AG20" s="636"/>
      <c r="AH20" s="636"/>
      <c r="AI20" s="636"/>
      <c r="AJ20" s="636"/>
      <c r="AK20" s="636"/>
      <c r="AL20" s="612">
        <v>0</v>
      </c>
      <c r="AM20" s="613"/>
      <c r="AN20" s="613"/>
      <c r="AO20" s="637"/>
      <c r="AP20" s="606" t="s">
        <v>272</v>
      </c>
      <c r="AQ20" s="607"/>
      <c r="AR20" s="607"/>
      <c r="AS20" s="607"/>
      <c r="AT20" s="607"/>
      <c r="AU20" s="607"/>
      <c r="AV20" s="607"/>
      <c r="AW20" s="607"/>
      <c r="AX20" s="607"/>
      <c r="AY20" s="607"/>
      <c r="AZ20" s="607"/>
      <c r="BA20" s="607"/>
      <c r="BB20" s="607"/>
      <c r="BC20" s="607"/>
      <c r="BD20" s="607"/>
      <c r="BE20" s="607"/>
      <c r="BF20" s="608"/>
      <c r="BG20" s="609">
        <v>1081282</v>
      </c>
      <c r="BH20" s="610"/>
      <c r="BI20" s="610"/>
      <c r="BJ20" s="610"/>
      <c r="BK20" s="610"/>
      <c r="BL20" s="610"/>
      <c r="BM20" s="610"/>
      <c r="BN20" s="611"/>
      <c r="BO20" s="635">
        <v>4.0999999999999996</v>
      </c>
      <c r="BP20" s="635"/>
      <c r="BQ20" s="635"/>
      <c r="BR20" s="635"/>
      <c r="BS20" s="636" t="s">
        <v>129</v>
      </c>
      <c r="BT20" s="636"/>
      <c r="BU20" s="636"/>
      <c r="BV20" s="636"/>
      <c r="BW20" s="636"/>
      <c r="BX20" s="636"/>
      <c r="BY20" s="636"/>
      <c r="BZ20" s="636"/>
      <c r="CA20" s="636"/>
      <c r="CB20" s="683"/>
      <c r="CD20" s="606" t="s">
        <v>273</v>
      </c>
      <c r="CE20" s="607"/>
      <c r="CF20" s="607"/>
      <c r="CG20" s="607"/>
      <c r="CH20" s="607"/>
      <c r="CI20" s="607"/>
      <c r="CJ20" s="607"/>
      <c r="CK20" s="607"/>
      <c r="CL20" s="607"/>
      <c r="CM20" s="607"/>
      <c r="CN20" s="607"/>
      <c r="CO20" s="607"/>
      <c r="CP20" s="607"/>
      <c r="CQ20" s="608"/>
      <c r="CR20" s="609">
        <v>73341819</v>
      </c>
      <c r="CS20" s="610"/>
      <c r="CT20" s="610"/>
      <c r="CU20" s="610"/>
      <c r="CV20" s="610"/>
      <c r="CW20" s="610"/>
      <c r="CX20" s="610"/>
      <c r="CY20" s="611"/>
      <c r="CZ20" s="635">
        <v>100</v>
      </c>
      <c r="DA20" s="635"/>
      <c r="DB20" s="635"/>
      <c r="DC20" s="635"/>
      <c r="DD20" s="615">
        <v>4658900</v>
      </c>
      <c r="DE20" s="610"/>
      <c r="DF20" s="610"/>
      <c r="DG20" s="610"/>
      <c r="DH20" s="610"/>
      <c r="DI20" s="610"/>
      <c r="DJ20" s="610"/>
      <c r="DK20" s="610"/>
      <c r="DL20" s="610"/>
      <c r="DM20" s="610"/>
      <c r="DN20" s="610"/>
      <c r="DO20" s="610"/>
      <c r="DP20" s="611"/>
      <c r="DQ20" s="615">
        <v>47376488</v>
      </c>
      <c r="DR20" s="610"/>
      <c r="DS20" s="610"/>
      <c r="DT20" s="610"/>
      <c r="DU20" s="610"/>
      <c r="DV20" s="610"/>
      <c r="DW20" s="610"/>
      <c r="DX20" s="610"/>
      <c r="DY20" s="610"/>
      <c r="DZ20" s="610"/>
      <c r="EA20" s="610"/>
      <c r="EB20" s="610"/>
      <c r="EC20" s="645"/>
    </row>
    <row r="21" spans="2:133" ht="11.25" customHeight="1" x14ac:dyDescent="0.15">
      <c r="B21" s="606" t="s">
        <v>274</v>
      </c>
      <c r="C21" s="607"/>
      <c r="D21" s="607"/>
      <c r="E21" s="607"/>
      <c r="F21" s="607"/>
      <c r="G21" s="607"/>
      <c r="H21" s="607"/>
      <c r="I21" s="607"/>
      <c r="J21" s="607"/>
      <c r="K21" s="607"/>
      <c r="L21" s="607"/>
      <c r="M21" s="607"/>
      <c r="N21" s="607"/>
      <c r="O21" s="607"/>
      <c r="P21" s="607"/>
      <c r="Q21" s="608"/>
      <c r="R21" s="609">
        <v>7111</v>
      </c>
      <c r="S21" s="610"/>
      <c r="T21" s="610"/>
      <c r="U21" s="610"/>
      <c r="V21" s="610"/>
      <c r="W21" s="610"/>
      <c r="X21" s="610"/>
      <c r="Y21" s="611"/>
      <c r="Z21" s="635">
        <v>0</v>
      </c>
      <c r="AA21" s="635"/>
      <c r="AB21" s="635"/>
      <c r="AC21" s="635"/>
      <c r="AD21" s="636">
        <v>7111</v>
      </c>
      <c r="AE21" s="636"/>
      <c r="AF21" s="636"/>
      <c r="AG21" s="636"/>
      <c r="AH21" s="636"/>
      <c r="AI21" s="636"/>
      <c r="AJ21" s="636"/>
      <c r="AK21" s="636"/>
      <c r="AL21" s="612">
        <v>0</v>
      </c>
      <c r="AM21" s="613"/>
      <c r="AN21" s="613"/>
      <c r="AO21" s="637"/>
      <c r="AP21" s="606" t="s">
        <v>275</v>
      </c>
      <c r="AQ21" s="681"/>
      <c r="AR21" s="681"/>
      <c r="AS21" s="681"/>
      <c r="AT21" s="681"/>
      <c r="AU21" s="681"/>
      <c r="AV21" s="681"/>
      <c r="AW21" s="681"/>
      <c r="AX21" s="681"/>
      <c r="AY21" s="681"/>
      <c r="AZ21" s="681"/>
      <c r="BA21" s="681"/>
      <c r="BB21" s="681"/>
      <c r="BC21" s="681"/>
      <c r="BD21" s="681"/>
      <c r="BE21" s="681"/>
      <c r="BF21" s="682"/>
      <c r="BG21" s="609">
        <v>1140</v>
      </c>
      <c r="BH21" s="610"/>
      <c r="BI21" s="610"/>
      <c r="BJ21" s="610"/>
      <c r="BK21" s="610"/>
      <c r="BL21" s="610"/>
      <c r="BM21" s="610"/>
      <c r="BN21" s="611"/>
      <c r="BO21" s="635">
        <v>0</v>
      </c>
      <c r="BP21" s="635"/>
      <c r="BQ21" s="635"/>
      <c r="BR21" s="635"/>
      <c r="BS21" s="636" t="s">
        <v>129</v>
      </c>
      <c r="BT21" s="636"/>
      <c r="BU21" s="636"/>
      <c r="BV21" s="636"/>
      <c r="BW21" s="636"/>
      <c r="BX21" s="636"/>
      <c r="BY21" s="636"/>
      <c r="BZ21" s="636"/>
      <c r="CA21" s="636"/>
      <c r="CB21" s="683"/>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276</v>
      </c>
      <c r="C22" s="667"/>
      <c r="D22" s="667"/>
      <c r="E22" s="667"/>
      <c r="F22" s="667"/>
      <c r="G22" s="667"/>
      <c r="H22" s="667"/>
      <c r="I22" s="667"/>
      <c r="J22" s="667"/>
      <c r="K22" s="667"/>
      <c r="L22" s="667"/>
      <c r="M22" s="667"/>
      <c r="N22" s="667"/>
      <c r="O22" s="667"/>
      <c r="P22" s="667"/>
      <c r="Q22" s="668"/>
      <c r="R22" s="609">
        <v>165252</v>
      </c>
      <c r="S22" s="610"/>
      <c r="T22" s="610"/>
      <c r="U22" s="610"/>
      <c r="V22" s="610"/>
      <c r="W22" s="610"/>
      <c r="X22" s="610"/>
      <c r="Y22" s="611"/>
      <c r="Z22" s="635">
        <v>0.2</v>
      </c>
      <c r="AA22" s="635"/>
      <c r="AB22" s="635"/>
      <c r="AC22" s="635"/>
      <c r="AD22" s="636">
        <v>152537</v>
      </c>
      <c r="AE22" s="636"/>
      <c r="AF22" s="636"/>
      <c r="AG22" s="636"/>
      <c r="AH22" s="636"/>
      <c r="AI22" s="636"/>
      <c r="AJ22" s="636"/>
      <c r="AK22" s="636"/>
      <c r="AL22" s="612">
        <v>0.40000000596046448</v>
      </c>
      <c r="AM22" s="613"/>
      <c r="AN22" s="613"/>
      <c r="AO22" s="637"/>
      <c r="AP22" s="606" t="s">
        <v>277</v>
      </c>
      <c r="AQ22" s="681"/>
      <c r="AR22" s="681"/>
      <c r="AS22" s="681"/>
      <c r="AT22" s="681"/>
      <c r="AU22" s="681"/>
      <c r="AV22" s="681"/>
      <c r="AW22" s="681"/>
      <c r="AX22" s="681"/>
      <c r="AY22" s="681"/>
      <c r="AZ22" s="681"/>
      <c r="BA22" s="681"/>
      <c r="BB22" s="681"/>
      <c r="BC22" s="681"/>
      <c r="BD22" s="681"/>
      <c r="BE22" s="681"/>
      <c r="BF22" s="682"/>
      <c r="BG22" s="609" t="s">
        <v>129</v>
      </c>
      <c r="BH22" s="610"/>
      <c r="BI22" s="610"/>
      <c r="BJ22" s="610"/>
      <c r="BK22" s="610"/>
      <c r="BL22" s="610"/>
      <c r="BM22" s="610"/>
      <c r="BN22" s="611"/>
      <c r="BO22" s="635" t="s">
        <v>129</v>
      </c>
      <c r="BP22" s="635"/>
      <c r="BQ22" s="635"/>
      <c r="BR22" s="635"/>
      <c r="BS22" s="636" t="s">
        <v>129</v>
      </c>
      <c r="BT22" s="636"/>
      <c r="BU22" s="636"/>
      <c r="BV22" s="636"/>
      <c r="BW22" s="636"/>
      <c r="BX22" s="636"/>
      <c r="BY22" s="636"/>
      <c r="BZ22" s="636"/>
      <c r="CA22" s="636"/>
      <c r="CB22" s="683"/>
      <c r="CD22" s="662" t="s">
        <v>278</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279</v>
      </c>
      <c r="C23" s="607"/>
      <c r="D23" s="607"/>
      <c r="E23" s="607"/>
      <c r="F23" s="607"/>
      <c r="G23" s="607"/>
      <c r="H23" s="607"/>
      <c r="I23" s="607"/>
      <c r="J23" s="607"/>
      <c r="K23" s="607"/>
      <c r="L23" s="607"/>
      <c r="M23" s="607"/>
      <c r="N23" s="607"/>
      <c r="O23" s="607"/>
      <c r="P23" s="607"/>
      <c r="Q23" s="608"/>
      <c r="R23" s="609">
        <v>8531288</v>
      </c>
      <c r="S23" s="610"/>
      <c r="T23" s="610"/>
      <c r="U23" s="610"/>
      <c r="V23" s="610"/>
      <c r="W23" s="610"/>
      <c r="X23" s="610"/>
      <c r="Y23" s="611"/>
      <c r="Z23" s="635">
        <v>11</v>
      </c>
      <c r="AA23" s="635"/>
      <c r="AB23" s="635"/>
      <c r="AC23" s="635"/>
      <c r="AD23" s="636">
        <v>7623956</v>
      </c>
      <c r="AE23" s="636"/>
      <c r="AF23" s="636"/>
      <c r="AG23" s="636"/>
      <c r="AH23" s="636"/>
      <c r="AI23" s="636"/>
      <c r="AJ23" s="636"/>
      <c r="AK23" s="636"/>
      <c r="AL23" s="612">
        <v>20</v>
      </c>
      <c r="AM23" s="613"/>
      <c r="AN23" s="613"/>
      <c r="AO23" s="637"/>
      <c r="AP23" s="606" t="s">
        <v>280</v>
      </c>
      <c r="AQ23" s="681"/>
      <c r="AR23" s="681"/>
      <c r="AS23" s="681"/>
      <c r="AT23" s="681"/>
      <c r="AU23" s="681"/>
      <c r="AV23" s="681"/>
      <c r="AW23" s="681"/>
      <c r="AX23" s="681"/>
      <c r="AY23" s="681"/>
      <c r="AZ23" s="681"/>
      <c r="BA23" s="681"/>
      <c r="BB23" s="681"/>
      <c r="BC23" s="681"/>
      <c r="BD23" s="681"/>
      <c r="BE23" s="681"/>
      <c r="BF23" s="682"/>
      <c r="BG23" s="609">
        <v>1080142</v>
      </c>
      <c r="BH23" s="610"/>
      <c r="BI23" s="610"/>
      <c r="BJ23" s="610"/>
      <c r="BK23" s="610"/>
      <c r="BL23" s="610"/>
      <c r="BM23" s="610"/>
      <c r="BN23" s="611"/>
      <c r="BO23" s="635">
        <v>4.0999999999999996</v>
      </c>
      <c r="BP23" s="635"/>
      <c r="BQ23" s="635"/>
      <c r="BR23" s="635"/>
      <c r="BS23" s="636" t="s">
        <v>129</v>
      </c>
      <c r="BT23" s="636"/>
      <c r="BU23" s="636"/>
      <c r="BV23" s="636"/>
      <c r="BW23" s="636"/>
      <c r="BX23" s="636"/>
      <c r="BY23" s="636"/>
      <c r="BZ23" s="636"/>
      <c r="CA23" s="636"/>
      <c r="CB23" s="683"/>
      <c r="CD23" s="662" t="s">
        <v>220</v>
      </c>
      <c r="CE23" s="663"/>
      <c r="CF23" s="663"/>
      <c r="CG23" s="663"/>
      <c r="CH23" s="663"/>
      <c r="CI23" s="663"/>
      <c r="CJ23" s="663"/>
      <c r="CK23" s="663"/>
      <c r="CL23" s="663"/>
      <c r="CM23" s="663"/>
      <c r="CN23" s="663"/>
      <c r="CO23" s="663"/>
      <c r="CP23" s="663"/>
      <c r="CQ23" s="664"/>
      <c r="CR23" s="662" t="s">
        <v>281</v>
      </c>
      <c r="CS23" s="663"/>
      <c r="CT23" s="663"/>
      <c r="CU23" s="663"/>
      <c r="CV23" s="663"/>
      <c r="CW23" s="663"/>
      <c r="CX23" s="663"/>
      <c r="CY23" s="664"/>
      <c r="CZ23" s="662" t="s">
        <v>282</v>
      </c>
      <c r="DA23" s="663"/>
      <c r="DB23" s="663"/>
      <c r="DC23" s="664"/>
      <c r="DD23" s="662" t="s">
        <v>283</v>
      </c>
      <c r="DE23" s="663"/>
      <c r="DF23" s="663"/>
      <c r="DG23" s="663"/>
      <c r="DH23" s="663"/>
      <c r="DI23" s="663"/>
      <c r="DJ23" s="663"/>
      <c r="DK23" s="664"/>
      <c r="DL23" s="694" t="s">
        <v>284</v>
      </c>
      <c r="DM23" s="695"/>
      <c r="DN23" s="695"/>
      <c r="DO23" s="695"/>
      <c r="DP23" s="695"/>
      <c r="DQ23" s="695"/>
      <c r="DR23" s="695"/>
      <c r="DS23" s="695"/>
      <c r="DT23" s="695"/>
      <c r="DU23" s="695"/>
      <c r="DV23" s="696"/>
      <c r="DW23" s="662" t="s">
        <v>285</v>
      </c>
      <c r="DX23" s="663"/>
      <c r="DY23" s="663"/>
      <c r="DZ23" s="663"/>
      <c r="EA23" s="663"/>
      <c r="EB23" s="663"/>
      <c r="EC23" s="664"/>
    </row>
    <row r="24" spans="2:133" ht="11.25" customHeight="1" x14ac:dyDescent="0.15">
      <c r="B24" s="606" t="s">
        <v>286</v>
      </c>
      <c r="C24" s="607"/>
      <c r="D24" s="607"/>
      <c r="E24" s="607"/>
      <c r="F24" s="607"/>
      <c r="G24" s="607"/>
      <c r="H24" s="607"/>
      <c r="I24" s="607"/>
      <c r="J24" s="607"/>
      <c r="K24" s="607"/>
      <c r="L24" s="607"/>
      <c r="M24" s="607"/>
      <c r="N24" s="607"/>
      <c r="O24" s="607"/>
      <c r="P24" s="607"/>
      <c r="Q24" s="608"/>
      <c r="R24" s="609">
        <v>7623956</v>
      </c>
      <c r="S24" s="610"/>
      <c r="T24" s="610"/>
      <c r="U24" s="610"/>
      <c r="V24" s="610"/>
      <c r="W24" s="610"/>
      <c r="X24" s="610"/>
      <c r="Y24" s="611"/>
      <c r="Z24" s="635">
        <v>9.8000000000000007</v>
      </c>
      <c r="AA24" s="635"/>
      <c r="AB24" s="635"/>
      <c r="AC24" s="635"/>
      <c r="AD24" s="636">
        <v>7623956</v>
      </c>
      <c r="AE24" s="636"/>
      <c r="AF24" s="636"/>
      <c r="AG24" s="636"/>
      <c r="AH24" s="636"/>
      <c r="AI24" s="636"/>
      <c r="AJ24" s="636"/>
      <c r="AK24" s="636"/>
      <c r="AL24" s="612">
        <v>20</v>
      </c>
      <c r="AM24" s="613"/>
      <c r="AN24" s="613"/>
      <c r="AO24" s="637"/>
      <c r="AP24" s="606" t="s">
        <v>287</v>
      </c>
      <c r="AQ24" s="681"/>
      <c r="AR24" s="681"/>
      <c r="AS24" s="681"/>
      <c r="AT24" s="681"/>
      <c r="AU24" s="681"/>
      <c r="AV24" s="681"/>
      <c r="AW24" s="681"/>
      <c r="AX24" s="681"/>
      <c r="AY24" s="681"/>
      <c r="AZ24" s="681"/>
      <c r="BA24" s="681"/>
      <c r="BB24" s="681"/>
      <c r="BC24" s="681"/>
      <c r="BD24" s="681"/>
      <c r="BE24" s="681"/>
      <c r="BF24" s="682"/>
      <c r="BG24" s="609" t="s">
        <v>129</v>
      </c>
      <c r="BH24" s="610"/>
      <c r="BI24" s="610"/>
      <c r="BJ24" s="610"/>
      <c r="BK24" s="610"/>
      <c r="BL24" s="610"/>
      <c r="BM24" s="610"/>
      <c r="BN24" s="611"/>
      <c r="BO24" s="635" t="s">
        <v>129</v>
      </c>
      <c r="BP24" s="635"/>
      <c r="BQ24" s="635"/>
      <c r="BR24" s="635"/>
      <c r="BS24" s="636" t="s">
        <v>129</v>
      </c>
      <c r="BT24" s="636"/>
      <c r="BU24" s="636"/>
      <c r="BV24" s="636"/>
      <c r="BW24" s="636"/>
      <c r="BX24" s="636"/>
      <c r="BY24" s="636"/>
      <c r="BZ24" s="636"/>
      <c r="CA24" s="636"/>
      <c r="CB24" s="683"/>
      <c r="CD24" s="659" t="s">
        <v>288</v>
      </c>
      <c r="CE24" s="660"/>
      <c r="CF24" s="660"/>
      <c r="CG24" s="660"/>
      <c r="CH24" s="660"/>
      <c r="CI24" s="660"/>
      <c r="CJ24" s="660"/>
      <c r="CK24" s="660"/>
      <c r="CL24" s="660"/>
      <c r="CM24" s="660"/>
      <c r="CN24" s="660"/>
      <c r="CO24" s="660"/>
      <c r="CP24" s="660"/>
      <c r="CQ24" s="661"/>
      <c r="CR24" s="656">
        <v>33987708</v>
      </c>
      <c r="CS24" s="657"/>
      <c r="CT24" s="657"/>
      <c r="CU24" s="657"/>
      <c r="CV24" s="657"/>
      <c r="CW24" s="657"/>
      <c r="CX24" s="657"/>
      <c r="CY24" s="685"/>
      <c r="CZ24" s="686">
        <v>46.3</v>
      </c>
      <c r="DA24" s="671"/>
      <c r="DB24" s="671"/>
      <c r="DC24" s="688"/>
      <c r="DD24" s="684">
        <v>21110222</v>
      </c>
      <c r="DE24" s="657"/>
      <c r="DF24" s="657"/>
      <c r="DG24" s="657"/>
      <c r="DH24" s="657"/>
      <c r="DI24" s="657"/>
      <c r="DJ24" s="657"/>
      <c r="DK24" s="685"/>
      <c r="DL24" s="684">
        <v>20780906</v>
      </c>
      <c r="DM24" s="657"/>
      <c r="DN24" s="657"/>
      <c r="DO24" s="657"/>
      <c r="DP24" s="657"/>
      <c r="DQ24" s="657"/>
      <c r="DR24" s="657"/>
      <c r="DS24" s="657"/>
      <c r="DT24" s="657"/>
      <c r="DU24" s="657"/>
      <c r="DV24" s="685"/>
      <c r="DW24" s="686">
        <v>51.2</v>
      </c>
      <c r="DX24" s="671"/>
      <c r="DY24" s="671"/>
      <c r="DZ24" s="671"/>
      <c r="EA24" s="671"/>
      <c r="EB24" s="671"/>
      <c r="EC24" s="687"/>
    </row>
    <row r="25" spans="2:133" ht="11.25" customHeight="1" x14ac:dyDescent="0.15">
      <c r="B25" s="606" t="s">
        <v>289</v>
      </c>
      <c r="C25" s="607"/>
      <c r="D25" s="607"/>
      <c r="E25" s="607"/>
      <c r="F25" s="607"/>
      <c r="G25" s="607"/>
      <c r="H25" s="607"/>
      <c r="I25" s="607"/>
      <c r="J25" s="607"/>
      <c r="K25" s="607"/>
      <c r="L25" s="607"/>
      <c r="M25" s="607"/>
      <c r="N25" s="607"/>
      <c r="O25" s="607"/>
      <c r="P25" s="607"/>
      <c r="Q25" s="608"/>
      <c r="R25" s="609">
        <v>907332</v>
      </c>
      <c r="S25" s="610"/>
      <c r="T25" s="610"/>
      <c r="U25" s="610"/>
      <c r="V25" s="610"/>
      <c r="W25" s="610"/>
      <c r="X25" s="610"/>
      <c r="Y25" s="611"/>
      <c r="Z25" s="635">
        <v>1.2</v>
      </c>
      <c r="AA25" s="635"/>
      <c r="AB25" s="635"/>
      <c r="AC25" s="635"/>
      <c r="AD25" s="636" t="s">
        <v>129</v>
      </c>
      <c r="AE25" s="636"/>
      <c r="AF25" s="636"/>
      <c r="AG25" s="636"/>
      <c r="AH25" s="636"/>
      <c r="AI25" s="636"/>
      <c r="AJ25" s="636"/>
      <c r="AK25" s="636"/>
      <c r="AL25" s="612" t="s">
        <v>129</v>
      </c>
      <c r="AM25" s="613"/>
      <c r="AN25" s="613"/>
      <c r="AO25" s="637"/>
      <c r="AP25" s="606" t="s">
        <v>290</v>
      </c>
      <c r="AQ25" s="681"/>
      <c r="AR25" s="681"/>
      <c r="AS25" s="681"/>
      <c r="AT25" s="681"/>
      <c r="AU25" s="681"/>
      <c r="AV25" s="681"/>
      <c r="AW25" s="681"/>
      <c r="AX25" s="681"/>
      <c r="AY25" s="681"/>
      <c r="AZ25" s="681"/>
      <c r="BA25" s="681"/>
      <c r="BB25" s="681"/>
      <c r="BC25" s="681"/>
      <c r="BD25" s="681"/>
      <c r="BE25" s="681"/>
      <c r="BF25" s="682"/>
      <c r="BG25" s="609" t="s">
        <v>129</v>
      </c>
      <c r="BH25" s="610"/>
      <c r="BI25" s="610"/>
      <c r="BJ25" s="610"/>
      <c r="BK25" s="610"/>
      <c r="BL25" s="610"/>
      <c r="BM25" s="610"/>
      <c r="BN25" s="611"/>
      <c r="BO25" s="635" t="s">
        <v>129</v>
      </c>
      <c r="BP25" s="635"/>
      <c r="BQ25" s="635"/>
      <c r="BR25" s="635"/>
      <c r="BS25" s="636" t="s">
        <v>129</v>
      </c>
      <c r="BT25" s="636"/>
      <c r="BU25" s="636"/>
      <c r="BV25" s="636"/>
      <c r="BW25" s="636"/>
      <c r="BX25" s="636"/>
      <c r="BY25" s="636"/>
      <c r="BZ25" s="636"/>
      <c r="CA25" s="636"/>
      <c r="CB25" s="683"/>
      <c r="CD25" s="606" t="s">
        <v>291</v>
      </c>
      <c r="CE25" s="607"/>
      <c r="CF25" s="607"/>
      <c r="CG25" s="607"/>
      <c r="CH25" s="607"/>
      <c r="CI25" s="607"/>
      <c r="CJ25" s="607"/>
      <c r="CK25" s="607"/>
      <c r="CL25" s="607"/>
      <c r="CM25" s="607"/>
      <c r="CN25" s="607"/>
      <c r="CO25" s="607"/>
      <c r="CP25" s="607"/>
      <c r="CQ25" s="608"/>
      <c r="CR25" s="609">
        <v>10928839</v>
      </c>
      <c r="CS25" s="619"/>
      <c r="CT25" s="619"/>
      <c r="CU25" s="619"/>
      <c r="CV25" s="619"/>
      <c r="CW25" s="619"/>
      <c r="CX25" s="619"/>
      <c r="CY25" s="620"/>
      <c r="CZ25" s="612">
        <v>14.9</v>
      </c>
      <c r="DA25" s="621"/>
      <c r="DB25" s="621"/>
      <c r="DC25" s="622"/>
      <c r="DD25" s="615">
        <v>9965413</v>
      </c>
      <c r="DE25" s="619"/>
      <c r="DF25" s="619"/>
      <c r="DG25" s="619"/>
      <c r="DH25" s="619"/>
      <c r="DI25" s="619"/>
      <c r="DJ25" s="619"/>
      <c r="DK25" s="620"/>
      <c r="DL25" s="615">
        <v>9837675</v>
      </c>
      <c r="DM25" s="619"/>
      <c r="DN25" s="619"/>
      <c r="DO25" s="619"/>
      <c r="DP25" s="619"/>
      <c r="DQ25" s="619"/>
      <c r="DR25" s="619"/>
      <c r="DS25" s="619"/>
      <c r="DT25" s="619"/>
      <c r="DU25" s="619"/>
      <c r="DV25" s="620"/>
      <c r="DW25" s="612">
        <v>24.2</v>
      </c>
      <c r="DX25" s="621"/>
      <c r="DY25" s="621"/>
      <c r="DZ25" s="621"/>
      <c r="EA25" s="621"/>
      <c r="EB25" s="621"/>
      <c r="EC25" s="640"/>
    </row>
    <row r="26" spans="2:133" ht="11.25" customHeight="1" x14ac:dyDescent="0.15">
      <c r="B26" s="606" t="s">
        <v>292</v>
      </c>
      <c r="C26" s="607"/>
      <c r="D26" s="607"/>
      <c r="E26" s="607"/>
      <c r="F26" s="607"/>
      <c r="G26" s="607"/>
      <c r="H26" s="607"/>
      <c r="I26" s="607"/>
      <c r="J26" s="607"/>
      <c r="K26" s="607"/>
      <c r="L26" s="607"/>
      <c r="M26" s="607"/>
      <c r="N26" s="607"/>
      <c r="O26" s="607"/>
      <c r="P26" s="607"/>
      <c r="Q26" s="608"/>
      <c r="R26" s="609" t="s">
        <v>129</v>
      </c>
      <c r="S26" s="610"/>
      <c r="T26" s="610"/>
      <c r="U26" s="610"/>
      <c r="V26" s="610"/>
      <c r="W26" s="610"/>
      <c r="X26" s="610"/>
      <c r="Y26" s="611"/>
      <c r="Z26" s="635" t="s">
        <v>129</v>
      </c>
      <c r="AA26" s="635"/>
      <c r="AB26" s="635"/>
      <c r="AC26" s="635"/>
      <c r="AD26" s="636" t="s">
        <v>129</v>
      </c>
      <c r="AE26" s="636"/>
      <c r="AF26" s="636"/>
      <c r="AG26" s="636"/>
      <c r="AH26" s="636"/>
      <c r="AI26" s="636"/>
      <c r="AJ26" s="636"/>
      <c r="AK26" s="636"/>
      <c r="AL26" s="612" t="s">
        <v>129</v>
      </c>
      <c r="AM26" s="613"/>
      <c r="AN26" s="613"/>
      <c r="AO26" s="637"/>
      <c r="AP26" s="606" t="s">
        <v>293</v>
      </c>
      <c r="AQ26" s="681"/>
      <c r="AR26" s="681"/>
      <c r="AS26" s="681"/>
      <c r="AT26" s="681"/>
      <c r="AU26" s="681"/>
      <c r="AV26" s="681"/>
      <c r="AW26" s="681"/>
      <c r="AX26" s="681"/>
      <c r="AY26" s="681"/>
      <c r="AZ26" s="681"/>
      <c r="BA26" s="681"/>
      <c r="BB26" s="681"/>
      <c r="BC26" s="681"/>
      <c r="BD26" s="681"/>
      <c r="BE26" s="681"/>
      <c r="BF26" s="682"/>
      <c r="BG26" s="609" t="s">
        <v>129</v>
      </c>
      <c r="BH26" s="610"/>
      <c r="BI26" s="610"/>
      <c r="BJ26" s="610"/>
      <c r="BK26" s="610"/>
      <c r="BL26" s="610"/>
      <c r="BM26" s="610"/>
      <c r="BN26" s="611"/>
      <c r="BO26" s="635" t="s">
        <v>129</v>
      </c>
      <c r="BP26" s="635"/>
      <c r="BQ26" s="635"/>
      <c r="BR26" s="635"/>
      <c r="BS26" s="636" t="s">
        <v>129</v>
      </c>
      <c r="BT26" s="636"/>
      <c r="BU26" s="636"/>
      <c r="BV26" s="636"/>
      <c r="BW26" s="636"/>
      <c r="BX26" s="636"/>
      <c r="BY26" s="636"/>
      <c r="BZ26" s="636"/>
      <c r="CA26" s="636"/>
      <c r="CB26" s="683"/>
      <c r="CD26" s="606" t="s">
        <v>294</v>
      </c>
      <c r="CE26" s="607"/>
      <c r="CF26" s="607"/>
      <c r="CG26" s="607"/>
      <c r="CH26" s="607"/>
      <c r="CI26" s="607"/>
      <c r="CJ26" s="607"/>
      <c r="CK26" s="607"/>
      <c r="CL26" s="607"/>
      <c r="CM26" s="607"/>
      <c r="CN26" s="607"/>
      <c r="CO26" s="607"/>
      <c r="CP26" s="607"/>
      <c r="CQ26" s="608"/>
      <c r="CR26" s="609">
        <v>6959561</v>
      </c>
      <c r="CS26" s="610"/>
      <c r="CT26" s="610"/>
      <c r="CU26" s="610"/>
      <c r="CV26" s="610"/>
      <c r="CW26" s="610"/>
      <c r="CX26" s="610"/>
      <c r="CY26" s="611"/>
      <c r="CZ26" s="612">
        <v>9.5</v>
      </c>
      <c r="DA26" s="621"/>
      <c r="DB26" s="621"/>
      <c r="DC26" s="622"/>
      <c r="DD26" s="615">
        <v>6521235</v>
      </c>
      <c r="DE26" s="610"/>
      <c r="DF26" s="610"/>
      <c r="DG26" s="610"/>
      <c r="DH26" s="610"/>
      <c r="DI26" s="610"/>
      <c r="DJ26" s="610"/>
      <c r="DK26" s="611"/>
      <c r="DL26" s="615" t="s">
        <v>129</v>
      </c>
      <c r="DM26" s="610"/>
      <c r="DN26" s="610"/>
      <c r="DO26" s="610"/>
      <c r="DP26" s="610"/>
      <c r="DQ26" s="610"/>
      <c r="DR26" s="610"/>
      <c r="DS26" s="610"/>
      <c r="DT26" s="610"/>
      <c r="DU26" s="610"/>
      <c r="DV26" s="611"/>
      <c r="DW26" s="612" t="s">
        <v>129</v>
      </c>
      <c r="DX26" s="621"/>
      <c r="DY26" s="621"/>
      <c r="DZ26" s="621"/>
      <c r="EA26" s="621"/>
      <c r="EB26" s="621"/>
      <c r="EC26" s="640"/>
    </row>
    <row r="27" spans="2:133" ht="11.25" customHeight="1" x14ac:dyDescent="0.15">
      <c r="B27" s="606" t="s">
        <v>295</v>
      </c>
      <c r="C27" s="607"/>
      <c r="D27" s="607"/>
      <c r="E27" s="607"/>
      <c r="F27" s="607"/>
      <c r="G27" s="607"/>
      <c r="H27" s="607"/>
      <c r="I27" s="607"/>
      <c r="J27" s="607"/>
      <c r="K27" s="607"/>
      <c r="L27" s="607"/>
      <c r="M27" s="607"/>
      <c r="N27" s="607"/>
      <c r="O27" s="607"/>
      <c r="P27" s="607"/>
      <c r="Q27" s="608"/>
      <c r="R27" s="609">
        <v>40051028</v>
      </c>
      <c r="S27" s="610"/>
      <c r="T27" s="610"/>
      <c r="U27" s="610"/>
      <c r="V27" s="610"/>
      <c r="W27" s="610"/>
      <c r="X27" s="610"/>
      <c r="Y27" s="611"/>
      <c r="Z27" s="635">
        <v>51.7</v>
      </c>
      <c r="AA27" s="635"/>
      <c r="AB27" s="635"/>
      <c r="AC27" s="635"/>
      <c r="AD27" s="636">
        <v>38050839</v>
      </c>
      <c r="AE27" s="636"/>
      <c r="AF27" s="636"/>
      <c r="AG27" s="636"/>
      <c r="AH27" s="636"/>
      <c r="AI27" s="636"/>
      <c r="AJ27" s="636"/>
      <c r="AK27" s="636"/>
      <c r="AL27" s="612">
        <v>99.599998474121094</v>
      </c>
      <c r="AM27" s="613"/>
      <c r="AN27" s="613"/>
      <c r="AO27" s="637"/>
      <c r="AP27" s="606" t="s">
        <v>296</v>
      </c>
      <c r="AQ27" s="607"/>
      <c r="AR27" s="607"/>
      <c r="AS27" s="607"/>
      <c r="AT27" s="607"/>
      <c r="AU27" s="607"/>
      <c r="AV27" s="607"/>
      <c r="AW27" s="607"/>
      <c r="AX27" s="607"/>
      <c r="AY27" s="607"/>
      <c r="AZ27" s="607"/>
      <c r="BA27" s="607"/>
      <c r="BB27" s="607"/>
      <c r="BC27" s="607"/>
      <c r="BD27" s="607"/>
      <c r="BE27" s="607"/>
      <c r="BF27" s="608"/>
      <c r="BG27" s="609">
        <v>26260181</v>
      </c>
      <c r="BH27" s="610"/>
      <c r="BI27" s="610"/>
      <c r="BJ27" s="610"/>
      <c r="BK27" s="610"/>
      <c r="BL27" s="610"/>
      <c r="BM27" s="610"/>
      <c r="BN27" s="611"/>
      <c r="BO27" s="635">
        <v>100</v>
      </c>
      <c r="BP27" s="635"/>
      <c r="BQ27" s="635"/>
      <c r="BR27" s="635"/>
      <c r="BS27" s="636">
        <v>748172</v>
      </c>
      <c r="BT27" s="636"/>
      <c r="BU27" s="636"/>
      <c r="BV27" s="636"/>
      <c r="BW27" s="636"/>
      <c r="BX27" s="636"/>
      <c r="BY27" s="636"/>
      <c r="BZ27" s="636"/>
      <c r="CA27" s="636"/>
      <c r="CB27" s="683"/>
      <c r="CD27" s="606" t="s">
        <v>297</v>
      </c>
      <c r="CE27" s="607"/>
      <c r="CF27" s="607"/>
      <c r="CG27" s="607"/>
      <c r="CH27" s="607"/>
      <c r="CI27" s="607"/>
      <c r="CJ27" s="607"/>
      <c r="CK27" s="607"/>
      <c r="CL27" s="607"/>
      <c r="CM27" s="607"/>
      <c r="CN27" s="607"/>
      <c r="CO27" s="607"/>
      <c r="CP27" s="607"/>
      <c r="CQ27" s="608"/>
      <c r="CR27" s="609">
        <v>14761852</v>
      </c>
      <c r="CS27" s="619"/>
      <c r="CT27" s="619"/>
      <c r="CU27" s="619"/>
      <c r="CV27" s="619"/>
      <c r="CW27" s="619"/>
      <c r="CX27" s="619"/>
      <c r="CY27" s="620"/>
      <c r="CZ27" s="612">
        <v>20.100000000000001</v>
      </c>
      <c r="DA27" s="621"/>
      <c r="DB27" s="621"/>
      <c r="DC27" s="622"/>
      <c r="DD27" s="615">
        <v>3128436</v>
      </c>
      <c r="DE27" s="619"/>
      <c r="DF27" s="619"/>
      <c r="DG27" s="619"/>
      <c r="DH27" s="619"/>
      <c r="DI27" s="619"/>
      <c r="DJ27" s="619"/>
      <c r="DK27" s="620"/>
      <c r="DL27" s="615">
        <v>2926858</v>
      </c>
      <c r="DM27" s="619"/>
      <c r="DN27" s="619"/>
      <c r="DO27" s="619"/>
      <c r="DP27" s="619"/>
      <c r="DQ27" s="619"/>
      <c r="DR27" s="619"/>
      <c r="DS27" s="619"/>
      <c r="DT27" s="619"/>
      <c r="DU27" s="619"/>
      <c r="DV27" s="620"/>
      <c r="DW27" s="612">
        <v>7.2</v>
      </c>
      <c r="DX27" s="621"/>
      <c r="DY27" s="621"/>
      <c r="DZ27" s="621"/>
      <c r="EA27" s="621"/>
      <c r="EB27" s="621"/>
      <c r="EC27" s="640"/>
    </row>
    <row r="28" spans="2:133" ht="11.25" customHeight="1" x14ac:dyDescent="0.15">
      <c r="B28" s="606" t="s">
        <v>298</v>
      </c>
      <c r="C28" s="607"/>
      <c r="D28" s="607"/>
      <c r="E28" s="607"/>
      <c r="F28" s="607"/>
      <c r="G28" s="607"/>
      <c r="H28" s="607"/>
      <c r="I28" s="607"/>
      <c r="J28" s="607"/>
      <c r="K28" s="607"/>
      <c r="L28" s="607"/>
      <c r="M28" s="607"/>
      <c r="N28" s="607"/>
      <c r="O28" s="607"/>
      <c r="P28" s="607"/>
      <c r="Q28" s="608"/>
      <c r="R28" s="609">
        <v>18823</v>
      </c>
      <c r="S28" s="610"/>
      <c r="T28" s="610"/>
      <c r="U28" s="610"/>
      <c r="V28" s="610"/>
      <c r="W28" s="610"/>
      <c r="X28" s="610"/>
      <c r="Y28" s="611"/>
      <c r="Z28" s="635">
        <v>0</v>
      </c>
      <c r="AA28" s="635"/>
      <c r="AB28" s="635"/>
      <c r="AC28" s="635"/>
      <c r="AD28" s="636">
        <v>18823</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299</v>
      </c>
      <c r="CE28" s="607"/>
      <c r="CF28" s="607"/>
      <c r="CG28" s="607"/>
      <c r="CH28" s="607"/>
      <c r="CI28" s="607"/>
      <c r="CJ28" s="607"/>
      <c r="CK28" s="607"/>
      <c r="CL28" s="607"/>
      <c r="CM28" s="607"/>
      <c r="CN28" s="607"/>
      <c r="CO28" s="607"/>
      <c r="CP28" s="607"/>
      <c r="CQ28" s="608"/>
      <c r="CR28" s="609">
        <v>8297017</v>
      </c>
      <c r="CS28" s="610"/>
      <c r="CT28" s="610"/>
      <c r="CU28" s="610"/>
      <c r="CV28" s="610"/>
      <c r="CW28" s="610"/>
      <c r="CX28" s="610"/>
      <c r="CY28" s="611"/>
      <c r="CZ28" s="612">
        <v>11.3</v>
      </c>
      <c r="DA28" s="621"/>
      <c r="DB28" s="621"/>
      <c r="DC28" s="622"/>
      <c r="DD28" s="615">
        <v>8016373</v>
      </c>
      <c r="DE28" s="610"/>
      <c r="DF28" s="610"/>
      <c r="DG28" s="610"/>
      <c r="DH28" s="610"/>
      <c r="DI28" s="610"/>
      <c r="DJ28" s="610"/>
      <c r="DK28" s="611"/>
      <c r="DL28" s="615">
        <v>8016373</v>
      </c>
      <c r="DM28" s="610"/>
      <c r="DN28" s="610"/>
      <c r="DO28" s="610"/>
      <c r="DP28" s="610"/>
      <c r="DQ28" s="610"/>
      <c r="DR28" s="610"/>
      <c r="DS28" s="610"/>
      <c r="DT28" s="610"/>
      <c r="DU28" s="610"/>
      <c r="DV28" s="611"/>
      <c r="DW28" s="612">
        <v>19.8</v>
      </c>
      <c r="DX28" s="621"/>
      <c r="DY28" s="621"/>
      <c r="DZ28" s="621"/>
      <c r="EA28" s="621"/>
      <c r="EB28" s="621"/>
      <c r="EC28" s="640"/>
    </row>
    <row r="29" spans="2:133" ht="11.25" customHeight="1" x14ac:dyDescent="0.15">
      <c r="B29" s="606" t="s">
        <v>300</v>
      </c>
      <c r="C29" s="607"/>
      <c r="D29" s="607"/>
      <c r="E29" s="607"/>
      <c r="F29" s="607"/>
      <c r="G29" s="607"/>
      <c r="H29" s="607"/>
      <c r="I29" s="607"/>
      <c r="J29" s="607"/>
      <c r="K29" s="607"/>
      <c r="L29" s="607"/>
      <c r="M29" s="607"/>
      <c r="N29" s="607"/>
      <c r="O29" s="607"/>
      <c r="P29" s="607"/>
      <c r="Q29" s="608"/>
      <c r="R29" s="609">
        <v>190616</v>
      </c>
      <c r="S29" s="610"/>
      <c r="T29" s="610"/>
      <c r="U29" s="610"/>
      <c r="V29" s="610"/>
      <c r="W29" s="610"/>
      <c r="X29" s="610"/>
      <c r="Y29" s="611"/>
      <c r="Z29" s="635">
        <v>0.2</v>
      </c>
      <c r="AA29" s="635"/>
      <c r="AB29" s="635"/>
      <c r="AC29" s="635"/>
      <c r="AD29" s="636" t="s">
        <v>129</v>
      </c>
      <c r="AE29" s="636"/>
      <c r="AF29" s="636"/>
      <c r="AG29" s="636"/>
      <c r="AH29" s="636"/>
      <c r="AI29" s="636"/>
      <c r="AJ29" s="636"/>
      <c r="AK29" s="636"/>
      <c r="AL29" s="612" t="s">
        <v>129</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3"/>
      <c r="CD29" s="629" t="s">
        <v>301</v>
      </c>
      <c r="CE29" s="630"/>
      <c r="CF29" s="606" t="s">
        <v>70</v>
      </c>
      <c r="CG29" s="607"/>
      <c r="CH29" s="607"/>
      <c r="CI29" s="607"/>
      <c r="CJ29" s="607"/>
      <c r="CK29" s="607"/>
      <c r="CL29" s="607"/>
      <c r="CM29" s="607"/>
      <c r="CN29" s="607"/>
      <c r="CO29" s="607"/>
      <c r="CP29" s="607"/>
      <c r="CQ29" s="608"/>
      <c r="CR29" s="609">
        <v>8297017</v>
      </c>
      <c r="CS29" s="619"/>
      <c r="CT29" s="619"/>
      <c r="CU29" s="619"/>
      <c r="CV29" s="619"/>
      <c r="CW29" s="619"/>
      <c r="CX29" s="619"/>
      <c r="CY29" s="620"/>
      <c r="CZ29" s="612">
        <v>11.3</v>
      </c>
      <c r="DA29" s="621"/>
      <c r="DB29" s="621"/>
      <c r="DC29" s="622"/>
      <c r="DD29" s="615">
        <v>8016373</v>
      </c>
      <c r="DE29" s="619"/>
      <c r="DF29" s="619"/>
      <c r="DG29" s="619"/>
      <c r="DH29" s="619"/>
      <c r="DI29" s="619"/>
      <c r="DJ29" s="619"/>
      <c r="DK29" s="620"/>
      <c r="DL29" s="615">
        <v>8016373</v>
      </c>
      <c r="DM29" s="619"/>
      <c r="DN29" s="619"/>
      <c r="DO29" s="619"/>
      <c r="DP29" s="619"/>
      <c r="DQ29" s="619"/>
      <c r="DR29" s="619"/>
      <c r="DS29" s="619"/>
      <c r="DT29" s="619"/>
      <c r="DU29" s="619"/>
      <c r="DV29" s="620"/>
      <c r="DW29" s="612">
        <v>19.8</v>
      </c>
      <c r="DX29" s="621"/>
      <c r="DY29" s="621"/>
      <c r="DZ29" s="621"/>
      <c r="EA29" s="621"/>
      <c r="EB29" s="621"/>
      <c r="EC29" s="640"/>
    </row>
    <row r="30" spans="2:133" ht="11.25" customHeight="1" x14ac:dyDescent="0.15">
      <c r="B30" s="606" t="s">
        <v>302</v>
      </c>
      <c r="C30" s="607"/>
      <c r="D30" s="607"/>
      <c r="E30" s="607"/>
      <c r="F30" s="607"/>
      <c r="G30" s="607"/>
      <c r="H30" s="607"/>
      <c r="I30" s="607"/>
      <c r="J30" s="607"/>
      <c r="K30" s="607"/>
      <c r="L30" s="607"/>
      <c r="M30" s="607"/>
      <c r="N30" s="607"/>
      <c r="O30" s="607"/>
      <c r="P30" s="607"/>
      <c r="Q30" s="608"/>
      <c r="R30" s="609">
        <v>872131</v>
      </c>
      <c r="S30" s="610"/>
      <c r="T30" s="610"/>
      <c r="U30" s="610"/>
      <c r="V30" s="610"/>
      <c r="W30" s="610"/>
      <c r="X30" s="610"/>
      <c r="Y30" s="611"/>
      <c r="Z30" s="635">
        <v>1.1000000000000001</v>
      </c>
      <c r="AA30" s="635"/>
      <c r="AB30" s="635"/>
      <c r="AC30" s="635"/>
      <c r="AD30" s="636">
        <v>57231</v>
      </c>
      <c r="AE30" s="636"/>
      <c r="AF30" s="636"/>
      <c r="AG30" s="636"/>
      <c r="AH30" s="636"/>
      <c r="AI30" s="636"/>
      <c r="AJ30" s="636"/>
      <c r="AK30" s="636"/>
      <c r="AL30" s="612">
        <v>0.1</v>
      </c>
      <c r="AM30" s="613"/>
      <c r="AN30" s="613"/>
      <c r="AO30" s="637"/>
      <c r="AP30" s="662" t="s">
        <v>220</v>
      </c>
      <c r="AQ30" s="663"/>
      <c r="AR30" s="663"/>
      <c r="AS30" s="663"/>
      <c r="AT30" s="663"/>
      <c r="AU30" s="663"/>
      <c r="AV30" s="663"/>
      <c r="AW30" s="663"/>
      <c r="AX30" s="663"/>
      <c r="AY30" s="663"/>
      <c r="AZ30" s="663"/>
      <c r="BA30" s="663"/>
      <c r="BB30" s="663"/>
      <c r="BC30" s="663"/>
      <c r="BD30" s="663"/>
      <c r="BE30" s="663"/>
      <c r="BF30" s="664"/>
      <c r="BG30" s="662" t="s">
        <v>303</v>
      </c>
      <c r="BH30" s="674"/>
      <c r="BI30" s="674"/>
      <c r="BJ30" s="674"/>
      <c r="BK30" s="674"/>
      <c r="BL30" s="674"/>
      <c r="BM30" s="674"/>
      <c r="BN30" s="674"/>
      <c r="BO30" s="674"/>
      <c r="BP30" s="674"/>
      <c r="BQ30" s="675"/>
      <c r="BR30" s="662" t="s">
        <v>304</v>
      </c>
      <c r="BS30" s="674"/>
      <c r="BT30" s="674"/>
      <c r="BU30" s="674"/>
      <c r="BV30" s="674"/>
      <c r="BW30" s="674"/>
      <c r="BX30" s="674"/>
      <c r="BY30" s="674"/>
      <c r="BZ30" s="674"/>
      <c r="CA30" s="674"/>
      <c r="CB30" s="675"/>
      <c r="CD30" s="631"/>
      <c r="CE30" s="632"/>
      <c r="CF30" s="606" t="s">
        <v>305</v>
      </c>
      <c r="CG30" s="607"/>
      <c r="CH30" s="607"/>
      <c r="CI30" s="607"/>
      <c r="CJ30" s="607"/>
      <c r="CK30" s="607"/>
      <c r="CL30" s="607"/>
      <c r="CM30" s="607"/>
      <c r="CN30" s="607"/>
      <c r="CO30" s="607"/>
      <c r="CP30" s="607"/>
      <c r="CQ30" s="608"/>
      <c r="CR30" s="609">
        <v>8002789</v>
      </c>
      <c r="CS30" s="610"/>
      <c r="CT30" s="610"/>
      <c r="CU30" s="610"/>
      <c r="CV30" s="610"/>
      <c r="CW30" s="610"/>
      <c r="CX30" s="610"/>
      <c r="CY30" s="611"/>
      <c r="CZ30" s="612">
        <v>10.9</v>
      </c>
      <c r="DA30" s="621"/>
      <c r="DB30" s="621"/>
      <c r="DC30" s="622"/>
      <c r="DD30" s="615">
        <v>7737595</v>
      </c>
      <c r="DE30" s="610"/>
      <c r="DF30" s="610"/>
      <c r="DG30" s="610"/>
      <c r="DH30" s="610"/>
      <c r="DI30" s="610"/>
      <c r="DJ30" s="610"/>
      <c r="DK30" s="611"/>
      <c r="DL30" s="615">
        <v>7737595</v>
      </c>
      <c r="DM30" s="610"/>
      <c r="DN30" s="610"/>
      <c r="DO30" s="610"/>
      <c r="DP30" s="610"/>
      <c r="DQ30" s="610"/>
      <c r="DR30" s="610"/>
      <c r="DS30" s="610"/>
      <c r="DT30" s="610"/>
      <c r="DU30" s="610"/>
      <c r="DV30" s="611"/>
      <c r="DW30" s="612">
        <v>19.100000000000001</v>
      </c>
      <c r="DX30" s="621"/>
      <c r="DY30" s="621"/>
      <c r="DZ30" s="621"/>
      <c r="EA30" s="621"/>
      <c r="EB30" s="621"/>
      <c r="EC30" s="640"/>
    </row>
    <row r="31" spans="2:133" ht="11.25" customHeight="1" x14ac:dyDescent="0.15">
      <c r="B31" s="606" t="s">
        <v>306</v>
      </c>
      <c r="C31" s="607"/>
      <c r="D31" s="607"/>
      <c r="E31" s="607"/>
      <c r="F31" s="607"/>
      <c r="G31" s="607"/>
      <c r="H31" s="607"/>
      <c r="I31" s="607"/>
      <c r="J31" s="607"/>
      <c r="K31" s="607"/>
      <c r="L31" s="607"/>
      <c r="M31" s="607"/>
      <c r="N31" s="607"/>
      <c r="O31" s="607"/>
      <c r="P31" s="607"/>
      <c r="Q31" s="608"/>
      <c r="R31" s="609">
        <v>135649</v>
      </c>
      <c r="S31" s="610"/>
      <c r="T31" s="610"/>
      <c r="U31" s="610"/>
      <c r="V31" s="610"/>
      <c r="W31" s="610"/>
      <c r="X31" s="610"/>
      <c r="Y31" s="611"/>
      <c r="Z31" s="635">
        <v>0.2</v>
      </c>
      <c r="AA31" s="635"/>
      <c r="AB31" s="635"/>
      <c r="AC31" s="635"/>
      <c r="AD31" s="636" t="s">
        <v>129</v>
      </c>
      <c r="AE31" s="636"/>
      <c r="AF31" s="636"/>
      <c r="AG31" s="636"/>
      <c r="AH31" s="636"/>
      <c r="AI31" s="636"/>
      <c r="AJ31" s="636"/>
      <c r="AK31" s="636"/>
      <c r="AL31" s="612" t="s">
        <v>129</v>
      </c>
      <c r="AM31" s="613"/>
      <c r="AN31" s="613"/>
      <c r="AO31" s="637"/>
      <c r="AP31" s="676" t="s">
        <v>307</v>
      </c>
      <c r="AQ31" s="677"/>
      <c r="AR31" s="677"/>
      <c r="AS31" s="677"/>
      <c r="AT31" s="678" t="s">
        <v>308</v>
      </c>
      <c r="AU31" s="347"/>
      <c r="AV31" s="347"/>
      <c r="AW31" s="347"/>
      <c r="AX31" s="659" t="s">
        <v>187</v>
      </c>
      <c r="AY31" s="660"/>
      <c r="AZ31" s="660"/>
      <c r="BA31" s="660"/>
      <c r="BB31" s="660"/>
      <c r="BC31" s="660"/>
      <c r="BD31" s="660"/>
      <c r="BE31" s="660"/>
      <c r="BF31" s="661"/>
      <c r="BG31" s="669">
        <v>99.5</v>
      </c>
      <c r="BH31" s="670"/>
      <c r="BI31" s="670"/>
      <c r="BJ31" s="670"/>
      <c r="BK31" s="670"/>
      <c r="BL31" s="670"/>
      <c r="BM31" s="671">
        <v>97.7</v>
      </c>
      <c r="BN31" s="670"/>
      <c r="BO31" s="670"/>
      <c r="BP31" s="670"/>
      <c r="BQ31" s="672"/>
      <c r="BR31" s="669">
        <v>98</v>
      </c>
      <c r="BS31" s="670"/>
      <c r="BT31" s="670"/>
      <c r="BU31" s="670"/>
      <c r="BV31" s="670"/>
      <c r="BW31" s="670"/>
      <c r="BX31" s="671">
        <v>95.9</v>
      </c>
      <c r="BY31" s="670"/>
      <c r="BZ31" s="670"/>
      <c r="CA31" s="670"/>
      <c r="CB31" s="672"/>
      <c r="CD31" s="631"/>
      <c r="CE31" s="632"/>
      <c r="CF31" s="606" t="s">
        <v>309</v>
      </c>
      <c r="CG31" s="607"/>
      <c r="CH31" s="607"/>
      <c r="CI31" s="607"/>
      <c r="CJ31" s="607"/>
      <c r="CK31" s="607"/>
      <c r="CL31" s="607"/>
      <c r="CM31" s="607"/>
      <c r="CN31" s="607"/>
      <c r="CO31" s="607"/>
      <c r="CP31" s="607"/>
      <c r="CQ31" s="608"/>
      <c r="CR31" s="609">
        <v>294228</v>
      </c>
      <c r="CS31" s="619"/>
      <c r="CT31" s="619"/>
      <c r="CU31" s="619"/>
      <c r="CV31" s="619"/>
      <c r="CW31" s="619"/>
      <c r="CX31" s="619"/>
      <c r="CY31" s="620"/>
      <c r="CZ31" s="612">
        <v>0.4</v>
      </c>
      <c r="DA31" s="621"/>
      <c r="DB31" s="621"/>
      <c r="DC31" s="622"/>
      <c r="DD31" s="615">
        <v>278778</v>
      </c>
      <c r="DE31" s="619"/>
      <c r="DF31" s="619"/>
      <c r="DG31" s="619"/>
      <c r="DH31" s="619"/>
      <c r="DI31" s="619"/>
      <c r="DJ31" s="619"/>
      <c r="DK31" s="620"/>
      <c r="DL31" s="615">
        <v>278778</v>
      </c>
      <c r="DM31" s="619"/>
      <c r="DN31" s="619"/>
      <c r="DO31" s="619"/>
      <c r="DP31" s="619"/>
      <c r="DQ31" s="619"/>
      <c r="DR31" s="619"/>
      <c r="DS31" s="619"/>
      <c r="DT31" s="619"/>
      <c r="DU31" s="619"/>
      <c r="DV31" s="620"/>
      <c r="DW31" s="612">
        <v>0.7</v>
      </c>
      <c r="DX31" s="621"/>
      <c r="DY31" s="621"/>
      <c r="DZ31" s="621"/>
      <c r="EA31" s="621"/>
      <c r="EB31" s="621"/>
      <c r="EC31" s="640"/>
    </row>
    <row r="32" spans="2:133" ht="11.25" customHeight="1" x14ac:dyDescent="0.15">
      <c r="B32" s="606" t="s">
        <v>310</v>
      </c>
      <c r="C32" s="607"/>
      <c r="D32" s="607"/>
      <c r="E32" s="607"/>
      <c r="F32" s="607"/>
      <c r="G32" s="607"/>
      <c r="H32" s="607"/>
      <c r="I32" s="607"/>
      <c r="J32" s="607"/>
      <c r="K32" s="607"/>
      <c r="L32" s="607"/>
      <c r="M32" s="607"/>
      <c r="N32" s="607"/>
      <c r="O32" s="607"/>
      <c r="P32" s="607"/>
      <c r="Q32" s="608"/>
      <c r="R32" s="609">
        <v>13304224</v>
      </c>
      <c r="S32" s="610"/>
      <c r="T32" s="610"/>
      <c r="U32" s="610"/>
      <c r="V32" s="610"/>
      <c r="W32" s="610"/>
      <c r="X32" s="610"/>
      <c r="Y32" s="611"/>
      <c r="Z32" s="635">
        <v>17.2</v>
      </c>
      <c r="AA32" s="635"/>
      <c r="AB32" s="635"/>
      <c r="AC32" s="635"/>
      <c r="AD32" s="636" t="s">
        <v>129</v>
      </c>
      <c r="AE32" s="636"/>
      <c r="AF32" s="636"/>
      <c r="AG32" s="636"/>
      <c r="AH32" s="636"/>
      <c r="AI32" s="636"/>
      <c r="AJ32" s="636"/>
      <c r="AK32" s="636"/>
      <c r="AL32" s="612" t="s">
        <v>129</v>
      </c>
      <c r="AM32" s="613"/>
      <c r="AN32" s="613"/>
      <c r="AO32" s="637"/>
      <c r="AP32" s="646"/>
      <c r="AQ32" s="647"/>
      <c r="AR32" s="647"/>
      <c r="AS32" s="647"/>
      <c r="AT32" s="679"/>
      <c r="AU32" s="344" t="s">
        <v>311</v>
      </c>
      <c r="AX32" s="606" t="s">
        <v>312</v>
      </c>
      <c r="AY32" s="607"/>
      <c r="AZ32" s="607"/>
      <c r="BA32" s="607"/>
      <c r="BB32" s="607"/>
      <c r="BC32" s="607"/>
      <c r="BD32" s="607"/>
      <c r="BE32" s="607"/>
      <c r="BF32" s="608"/>
      <c r="BG32" s="673">
        <v>99.4</v>
      </c>
      <c r="BH32" s="619"/>
      <c r="BI32" s="619"/>
      <c r="BJ32" s="619"/>
      <c r="BK32" s="619"/>
      <c r="BL32" s="619"/>
      <c r="BM32" s="613">
        <v>97.4</v>
      </c>
      <c r="BN32" s="619"/>
      <c r="BO32" s="619"/>
      <c r="BP32" s="619"/>
      <c r="BQ32" s="644"/>
      <c r="BR32" s="673">
        <v>98.5</v>
      </c>
      <c r="BS32" s="619"/>
      <c r="BT32" s="619"/>
      <c r="BU32" s="619"/>
      <c r="BV32" s="619"/>
      <c r="BW32" s="619"/>
      <c r="BX32" s="613">
        <v>96.3</v>
      </c>
      <c r="BY32" s="619"/>
      <c r="BZ32" s="619"/>
      <c r="CA32" s="619"/>
      <c r="CB32" s="644"/>
      <c r="CD32" s="633"/>
      <c r="CE32" s="634"/>
      <c r="CF32" s="606" t="s">
        <v>313</v>
      </c>
      <c r="CG32" s="607"/>
      <c r="CH32" s="607"/>
      <c r="CI32" s="607"/>
      <c r="CJ32" s="607"/>
      <c r="CK32" s="607"/>
      <c r="CL32" s="607"/>
      <c r="CM32" s="607"/>
      <c r="CN32" s="607"/>
      <c r="CO32" s="607"/>
      <c r="CP32" s="607"/>
      <c r="CQ32" s="608"/>
      <c r="CR32" s="609" t="s">
        <v>129</v>
      </c>
      <c r="CS32" s="610"/>
      <c r="CT32" s="610"/>
      <c r="CU32" s="610"/>
      <c r="CV32" s="610"/>
      <c r="CW32" s="610"/>
      <c r="CX32" s="610"/>
      <c r="CY32" s="611"/>
      <c r="CZ32" s="612" t="s">
        <v>129</v>
      </c>
      <c r="DA32" s="621"/>
      <c r="DB32" s="621"/>
      <c r="DC32" s="622"/>
      <c r="DD32" s="615" t="s">
        <v>129</v>
      </c>
      <c r="DE32" s="610"/>
      <c r="DF32" s="610"/>
      <c r="DG32" s="610"/>
      <c r="DH32" s="610"/>
      <c r="DI32" s="610"/>
      <c r="DJ32" s="610"/>
      <c r="DK32" s="611"/>
      <c r="DL32" s="615" t="s">
        <v>129</v>
      </c>
      <c r="DM32" s="610"/>
      <c r="DN32" s="610"/>
      <c r="DO32" s="610"/>
      <c r="DP32" s="610"/>
      <c r="DQ32" s="610"/>
      <c r="DR32" s="610"/>
      <c r="DS32" s="610"/>
      <c r="DT32" s="610"/>
      <c r="DU32" s="610"/>
      <c r="DV32" s="611"/>
      <c r="DW32" s="612" t="s">
        <v>129</v>
      </c>
      <c r="DX32" s="621"/>
      <c r="DY32" s="621"/>
      <c r="DZ32" s="621"/>
      <c r="EA32" s="621"/>
      <c r="EB32" s="621"/>
      <c r="EC32" s="640"/>
    </row>
    <row r="33" spans="2:133" ht="11.25" customHeight="1" x14ac:dyDescent="0.15">
      <c r="B33" s="666" t="s">
        <v>314</v>
      </c>
      <c r="C33" s="667"/>
      <c r="D33" s="667"/>
      <c r="E33" s="667"/>
      <c r="F33" s="667"/>
      <c r="G33" s="667"/>
      <c r="H33" s="667"/>
      <c r="I33" s="667"/>
      <c r="J33" s="667"/>
      <c r="K33" s="667"/>
      <c r="L33" s="667"/>
      <c r="M33" s="667"/>
      <c r="N33" s="667"/>
      <c r="O33" s="667"/>
      <c r="P33" s="667"/>
      <c r="Q33" s="668"/>
      <c r="R33" s="609" t="s">
        <v>129</v>
      </c>
      <c r="S33" s="610"/>
      <c r="T33" s="610"/>
      <c r="U33" s="610"/>
      <c r="V33" s="610"/>
      <c r="W33" s="610"/>
      <c r="X33" s="610"/>
      <c r="Y33" s="611"/>
      <c r="Z33" s="635" t="s">
        <v>129</v>
      </c>
      <c r="AA33" s="635"/>
      <c r="AB33" s="635"/>
      <c r="AC33" s="635"/>
      <c r="AD33" s="636" t="s">
        <v>129</v>
      </c>
      <c r="AE33" s="636"/>
      <c r="AF33" s="636"/>
      <c r="AG33" s="636"/>
      <c r="AH33" s="636"/>
      <c r="AI33" s="636"/>
      <c r="AJ33" s="636"/>
      <c r="AK33" s="636"/>
      <c r="AL33" s="612" t="s">
        <v>129</v>
      </c>
      <c r="AM33" s="613"/>
      <c r="AN33" s="613"/>
      <c r="AO33" s="637"/>
      <c r="AP33" s="648"/>
      <c r="AQ33" s="649"/>
      <c r="AR33" s="649"/>
      <c r="AS33" s="649"/>
      <c r="AT33" s="680"/>
      <c r="AU33" s="342"/>
      <c r="AV33" s="342"/>
      <c r="AW33" s="342"/>
      <c r="AX33" s="586" t="s">
        <v>315</v>
      </c>
      <c r="AY33" s="587"/>
      <c r="AZ33" s="587"/>
      <c r="BA33" s="587"/>
      <c r="BB33" s="587"/>
      <c r="BC33" s="587"/>
      <c r="BD33" s="587"/>
      <c r="BE33" s="587"/>
      <c r="BF33" s="588"/>
      <c r="BG33" s="665">
        <v>99.6</v>
      </c>
      <c r="BH33" s="590"/>
      <c r="BI33" s="590"/>
      <c r="BJ33" s="590"/>
      <c r="BK33" s="590"/>
      <c r="BL33" s="590"/>
      <c r="BM33" s="627">
        <v>97.8</v>
      </c>
      <c r="BN33" s="590"/>
      <c r="BO33" s="590"/>
      <c r="BP33" s="590"/>
      <c r="BQ33" s="638"/>
      <c r="BR33" s="665">
        <v>97.4</v>
      </c>
      <c r="BS33" s="590"/>
      <c r="BT33" s="590"/>
      <c r="BU33" s="590"/>
      <c r="BV33" s="590"/>
      <c r="BW33" s="590"/>
      <c r="BX33" s="627">
        <v>95.2</v>
      </c>
      <c r="BY33" s="590"/>
      <c r="BZ33" s="590"/>
      <c r="CA33" s="590"/>
      <c r="CB33" s="638"/>
      <c r="CD33" s="606" t="s">
        <v>316</v>
      </c>
      <c r="CE33" s="607"/>
      <c r="CF33" s="607"/>
      <c r="CG33" s="607"/>
      <c r="CH33" s="607"/>
      <c r="CI33" s="607"/>
      <c r="CJ33" s="607"/>
      <c r="CK33" s="607"/>
      <c r="CL33" s="607"/>
      <c r="CM33" s="607"/>
      <c r="CN33" s="607"/>
      <c r="CO33" s="607"/>
      <c r="CP33" s="607"/>
      <c r="CQ33" s="608"/>
      <c r="CR33" s="609">
        <v>34433791</v>
      </c>
      <c r="CS33" s="619"/>
      <c r="CT33" s="619"/>
      <c r="CU33" s="619"/>
      <c r="CV33" s="619"/>
      <c r="CW33" s="619"/>
      <c r="CX33" s="619"/>
      <c r="CY33" s="620"/>
      <c r="CZ33" s="612">
        <v>46.9</v>
      </c>
      <c r="DA33" s="621"/>
      <c r="DB33" s="621"/>
      <c r="DC33" s="622"/>
      <c r="DD33" s="615">
        <v>25173539</v>
      </c>
      <c r="DE33" s="619"/>
      <c r="DF33" s="619"/>
      <c r="DG33" s="619"/>
      <c r="DH33" s="619"/>
      <c r="DI33" s="619"/>
      <c r="DJ33" s="619"/>
      <c r="DK33" s="620"/>
      <c r="DL33" s="615">
        <v>14399477</v>
      </c>
      <c r="DM33" s="619"/>
      <c r="DN33" s="619"/>
      <c r="DO33" s="619"/>
      <c r="DP33" s="619"/>
      <c r="DQ33" s="619"/>
      <c r="DR33" s="619"/>
      <c r="DS33" s="619"/>
      <c r="DT33" s="619"/>
      <c r="DU33" s="619"/>
      <c r="DV33" s="620"/>
      <c r="DW33" s="612">
        <v>35.5</v>
      </c>
      <c r="DX33" s="621"/>
      <c r="DY33" s="621"/>
      <c r="DZ33" s="621"/>
      <c r="EA33" s="621"/>
      <c r="EB33" s="621"/>
      <c r="EC33" s="640"/>
    </row>
    <row r="34" spans="2:133" ht="11.25" customHeight="1" x14ac:dyDescent="0.15">
      <c r="B34" s="606" t="s">
        <v>317</v>
      </c>
      <c r="C34" s="607"/>
      <c r="D34" s="607"/>
      <c r="E34" s="607"/>
      <c r="F34" s="607"/>
      <c r="G34" s="607"/>
      <c r="H34" s="607"/>
      <c r="I34" s="607"/>
      <c r="J34" s="607"/>
      <c r="K34" s="607"/>
      <c r="L34" s="607"/>
      <c r="M34" s="607"/>
      <c r="N34" s="607"/>
      <c r="O34" s="607"/>
      <c r="P34" s="607"/>
      <c r="Q34" s="608"/>
      <c r="R34" s="609">
        <v>4298019</v>
      </c>
      <c r="S34" s="610"/>
      <c r="T34" s="610"/>
      <c r="U34" s="610"/>
      <c r="V34" s="610"/>
      <c r="W34" s="610"/>
      <c r="X34" s="610"/>
      <c r="Y34" s="611"/>
      <c r="Z34" s="635">
        <v>5.6</v>
      </c>
      <c r="AA34" s="635"/>
      <c r="AB34" s="635"/>
      <c r="AC34" s="635"/>
      <c r="AD34" s="636" t="s">
        <v>129</v>
      </c>
      <c r="AE34" s="636"/>
      <c r="AF34" s="636"/>
      <c r="AG34" s="636"/>
      <c r="AH34" s="636"/>
      <c r="AI34" s="636"/>
      <c r="AJ34" s="636"/>
      <c r="AK34" s="636"/>
      <c r="AL34" s="612" t="s">
        <v>129</v>
      </c>
      <c r="AM34" s="613"/>
      <c r="AN34" s="613"/>
      <c r="AO34" s="637"/>
      <c r="AP34" s="208"/>
      <c r="AQ34" s="209"/>
      <c r="AS34" s="347"/>
      <c r="AT34" s="347"/>
      <c r="AU34" s="347"/>
      <c r="AV34" s="347"/>
      <c r="AW34" s="347"/>
      <c r="AX34" s="347"/>
      <c r="AY34" s="347"/>
      <c r="AZ34" s="347"/>
      <c r="BA34" s="347"/>
      <c r="BB34" s="347"/>
      <c r="BC34" s="347"/>
      <c r="BD34" s="347"/>
      <c r="BE34" s="347"/>
      <c r="BF34" s="347"/>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6" t="s">
        <v>318</v>
      </c>
      <c r="CE34" s="607"/>
      <c r="CF34" s="607"/>
      <c r="CG34" s="607"/>
      <c r="CH34" s="607"/>
      <c r="CI34" s="607"/>
      <c r="CJ34" s="607"/>
      <c r="CK34" s="607"/>
      <c r="CL34" s="607"/>
      <c r="CM34" s="607"/>
      <c r="CN34" s="607"/>
      <c r="CO34" s="607"/>
      <c r="CP34" s="607"/>
      <c r="CQ34" s="608"/>
      <c r="CR34" s="609">
        <v>9814518</v>
      </c>
      <c r="CS34" s="610"/>
      <c r="CT34" s="610"/>
      <c r="CU34" s="610"/>
      <c r="CV34" s="610"/>
      <c r="CW34" s="610"/>
      <c r="CX34" s="610"/>
      <c r="CY34" s="611"/>
      <c r="CZ34" s="612">
        <v>13.4</v>
      </c>
      <c r="DA34" s="621"/>
      <c r="DB34" s="621"/>
      <c r="DC34" s="622"/>
      <c r="DD34" s="615">
        <v>6541464</v>
      </c>
      <c r="DE34" s="610"/>
      <c r="DF34" s="610"/>
      <c r="DG34" s="610"/>
      <c r="DH34" s="610"/>
      <c r="DI34" s="610"/>
      <c r="DJ34" s="610"/>
      <c r="DK34" s="611"/>
      <c r="DL34" s="615">
        <v>5961043</v>
      </c>
      <c r="DM34" s="610"/>
      <c r="DN34" s="610"/>
      <c r="DO34" s="610"/>
      <c r="DP34" s="610"/>
      <c r="DQ34" s="610"/>
      <c r="DR34" s="610"/>
      <c r="DS34" s="610"/>
      <c r="DT34" s="610"/>
      <c r="DU34" s="610"/>
      <c r="DV34" s="611"/>
      <c r="DW34" s="612">
        <v>14.7</v>
      </c>
      <c r="DX34" s="621"/>
      <c r="DY34" s="621"/>
      <c r="DZ34" s="621"/>
      <c r="EA34" s="621"/>
      <c r="EB34" s="621"/>
      <c r="EC34" s="640"/>
    </row>
    <row r="35" spans="2:133" ht="11.25" customHeight="1" x14ac:dyDescent="0.15">
      <c r="B35" s="606" t="s">
        <v>319</v>
      </c>
      <c r="C35" s="607"/>
      <c r="D35" s="607"/>
      <c r="E35" s="607"/>
      <c r="F35" s="607"/>
      <c r="G35" s="607"/>
      <c r="H35" s="607"/>
      <c r="I35" s="607"/>
      <c r="J35" s="607"/>
      <c r="K35" s="607"/>
      <c r="L35" s="607"/>
      <c r="M35" s="607"/>
      <c r="N35" s="607"/>
      <c r="O35" s="607"/>
      <c r="P35" s="607"/>
      <c r="Q35" s="608"/>
      <c r="R35" s="609">
        <v>210549</v>
      </c>
      <c r="S35" s="610"/>
      <c r="T35" s="610"/>
      <c r="U35" s="610"/>
      <c r="V35" s="610"/>
      <c r="W35" s="610"/>
      <c r="X35" s="610"/>
      <c r="Y35" s="611"/>
      <c r="Z35" s="635">
        <v>0.3</v>
      </c>
      <c r="AA35" s="635"/>
      <c r="AB35" s="635"/>
      <c r="AC35" s="635"/>
      <c r="AD35" s="636">
        <v>55293</v>
      </c>
      <c r="AE35" s="636"/>
      <c r="AF35" s="636"/>
      <c r="AG35" s="636"/>
      <c r="AH35" s="636"/>
      <c r="AI35" s="636"/>
      <c r="AJ35" s="636"/>
      <c r="AK35" s="636"/>
      <c r="AL35" s="612">
        <v>0.1</v>
      </c>
      <c r="AM35" s="613"/>
      <c r="AN35" s="613"/>
      <c r="AO35" s="637"/>
      <c r="AP35" s="210"/>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322</v>
      </c>
      <c r="CE35" s="607"/>
      <c r="CF35" s="607"/>
      <c r="CG35" s="607"/>
      <c r="CH35" s="607"/>
      <c r="CI35" s="607"/>
      <c r="CJ35" s="607"/>
      <c r="CK35" s="607"/>
      <c r="CL35" s="607"/>
      <c r="CM35" s="607"/>
      <c r="CN35" s="607"/>
      <c r="CO35" s="607"/>
      <c r="CP35" s="607"/>
      <c r="CQ35" s="608"/>
      <c r="CR35" s="609">
        <v>428834</v>
      </c>
      <c r="CS35" s="619"/>
      <c r="CT35" s="619"/>
      <c r="CU35" s="619"/>
      <c r="CV35" s="619"/>
      <c r="CW35" s="619"/>
      <c r="CX35" s="619"/>
      <c r="CY35" s="620"/>
      <c r="CZ35" s="612">
        <v>0.6</v>
      </c>
      <c r="DA35" s="621"/>
      <c r="DB35" s="621"/>
      <c r="DC35" s="622"/>
      <c r="DD35" s="615">
        <v>378983</v>
      </c>
      <c r="DE35" s="619"/>
      <c r="DF35" s="619"/>
      <c r="DG35" s="619"/>
      <c r="DH35" s="619"/>
      <c r="DI35" s="619"/>
      <c r="DJ35" s="619"/>
      <c r="DK35" s="620"/>
      <c r="DL35" s="615">
        <v>374368</v>
      </c>
      <c r="DM35" s="619"/>
      <c r="DN35" s="619"/>
      <c r="DO35" s="619"/>
      <c r="DP35" s="619"/>
      <c r="DQ35" s="619"/>
      <c r="DR35" s="619"/>
      <c r="DS35" s="619"/>
      <c r="DT35" s="619"/>
      <c r="DU35" s="619"/>
      <c r="DV35" s="620"/>
      <c r="DW35" s="612">
        <v>0.9</v>
      </c>
      <c r="DX35" s="621"/>
      <c r="DY35" s="621"/>
      <c r="DZ35" s="621"/>
      <c r="EA35" s="621"/>
      <c r="EB35" s="621"/>
      <c r="EC35" s="640"/>
    </row>
    <row r="36" spans="2:133" ht="11.25" customHeight="1" x14ac:dyDescent="0.15">
      <c r="B36" s="606" t="s">
        <v>323</v>
      </c>
      <c r="C36" s="607"/>
      <c r="D36" s="607"/>
      <c r="E36" s="607"/>
      <c r="F36" s="607"/>
      <c r="G36" s="607"/>
      <c r="H36" s="607"/>
      <c r="I36" s="607"/>
      <c r="J36" s="607"/>
      <c r="K36" s="607"/>
      <c r="L36" s="607"/>
      <c r="M36" s="607"/>
      <c r="N36" s="607"/>
      <c r="O36" s="607"/>
      <c r="P36" s="607"/>
      <c r="Q36" s="608"/>
      <c r="R36" s="609">
        <v>3096149</v>
      </c>
      <c r="S36" s="610"/>
      <c r="T36" s="610"/>
      <c r="U36" s="610"/>
      <c r="V36" s="610"/>
      <c r="W36" s="610"/>
      <c r="X36" s="610"/>
      <c r="Y36" s="611"/>
      <c r="Z36" s="635">
        <v>4</v>
      </c>
      <c r="AA36" s="635"/>
      <c r="AB36" s="635"/>
      <c r="AC36" s="635"/>
      <c r="AD36" s="636" t="s">
        <v>129</v>
      </c>
      <c r="AE36" s="636"/>
      <c r="AF36" s="636"/>
      <c r="AG36" s="636"/>
      <c r="AH36" s="636"/>
      <c r="AI36" s="636"/>
      <c r="AJ36" s="636"/>
      <c r="AK36" s="636"/>
      <c r="AL36" s="612" t="s">
        <v>129</v>
      </c>
      <c r="AM36" s="613"/>
      <c r="AN36" s="613"/>
      <c r="AO36" s="637"/>
      <c r="AP36" s="210"/>
      <c r="AQ36" s="653" t="s">
        <v>324</v>
      </c>
      <c r="AR36" s="654"/>
      <c r="AS36" s="654"/>
      <c r="AT36" s="654"/>
      <c r="AU36" s="654"/>
      <c r="AV36" s="654"/>
      <c r="AW36" s="654"/>
      <c r="AX36" s="654"/>
      <c r="AY36" s="655"/>
      <c r="AZ36" s="656">
        <v>8033135</v>
      </c>
      <c r="BA36" s="657"/>
      <c r="BB36" s="657"/>
      <c r="BC36" s="657"/>
      <c r="BD36" s="657"/>
      <c r="BE36" s="657"/>
      <c r="BF36" s="658"/>
      <c r="BG36" s="659" t="s">
        <v>325</v>
      </c>
      <c r="BH36" s="660"/>
      <c r="BI36" s="660"/>
      <c r="BJ36" s="660"/>
      <c r="BK36" s="660"/>
      <c r="BL36" s="660"/>
      <c r="BM36" s="660"/>
      <c r="BN36" s="660"/>
      <c r="BO36" s="660"/>
      <c r="BP36" s="660"/>
      <c r="BQ36" s="660"/>
      <c r="BR36" s="660"/>
      <c r="BS36" s="660"/>
      <c r="BT36" s="660"/>
      <c r="BU36" s="661"/>
      <c r="BV36" s="656">
        <v>261351</v>
      </c>
      <c r="BW36" s="657"/>
      <c r="BX36" s="657"/>
      <c r="BY36" s="657"/>
      <c r="BZ36" s="657"/>
      <c r="CA36" s="657"/>
      <c r="CB36" s="658"/>
      <c r="CD36" s="606" t="s">
        <v>326</v>
      </c>
      <c r="CE36" s="607"/>
      <c r="CF36" s="607"/>
      <c r="CG36" s="607"/>
      <c r="CH36" s="607"/>
      <c r="CI36" s="607"/>
      <c r="CJ36" s="607"/>
      <c r="CK36" s="607"/>
      <c r="CL36" s="607"/>
      <c r="CM36" s="607"/>
      <c r="CN36" s="607"/>
      <c r="CO36" s="607"/>
      <c r="CP36" s="607"/>
      <c r="CQ36" s="608"/>
      <c r="CR36" s="609">
        <v>6944611</v>
      </c>
      <c r="CS36" s="610"/>
      <c r="CT36" s="610"/>
      <c r="CU36" s="610"/>
      <c r="CV36" s="610"/>
      <c r="CW36" s="610"/>
      <c r="CX36" s="610"/>
      <c r="CY36" s="611"/>
      <c r="CZ36" s="612">
        <v>9.5</v>
      </c>
      <c r="DA36" s="621"/>
      <c r="DB36" s="621"/>
      <c r="DC36" s="622"/>
      <c r="DD36" s="615">
        <v>5986980</v>
      </c>
      <c r="DE36" s="610"/>
      <c r="DF36" s="610"/>
      <c r="DG36" s="610"/>
      <c r="DH36" s="610"/>
      <c r="DI36" s="610"/>
      <c r="DJ36" s="610"/>
      <c r="DK36" s="611"/>
      <c r="DL36" s="615">
        <v>3979640</v>
      </c>
      <c r="DM36" s="610"/>
      <c r="DN36" s="610"/>
      <c r="DO36" s="610"/>
      <c r="DP36" s="610"/>
      <c r="DQ36" s="610"/>
      <c r="DR36" s="610"/>
      <c r="DS36" s="610"/>
      <c r="DT36" s="610"/>
      <c r="DU36" s="610"/>
      <c r="DV36" s="611"/>
      <c r="DW36" s="612">
        <v>9.8000000000000007</v>
      </c>
      <c r="DX36" s="621"/>
      <c r="DY36" s="621"/>
      <c r="DZ36" s="621"/>
      <c r="EA36" s="621"/>
      <c r="EB36" s="621"/>
      <c r="EC36" s="640"/>
    </row>
    <row r="37" spans="2:133" ht="11.25" customHeight="1" x14ac:dyDescent="0.15">
      <c r="B37" s="606" t="s">
        <v>327</v>
      </c>
      <c r="C37" s="607"/>
      <c r="D37" s="607"/>
      <c r="E37" s="607"/>
      <c r="F37" s="607"/>
      <c r="G37" s="607"/>
      <c r="H37" s="607"/>
      <c r="I37" s="607"/>
      <c r="J37" s="607"/>
      <c r="K37" s="607"/>
      <c r="L37" s="607"/>
      <c r="M37" s="607"/>
      <c r="N37" s="607"/>
      <c r="O37" s="607"/>
      <c r="P37" s="607"/>
      <c r="Q37" s="608"/>
      <c r="R37" s="609">
        <v>3290753</v>
      </c>
      <c r="S37" s="610"/>
      <c r="T37" s="610"/>
      <c r="U37" s="610"/>
      <c r="V37" s="610"/>
      <c r="W37" s="610"/>
      <c r="X37" s="610"/>
      <c r="Y37" s="611"/>
      <c r="Z37" s="635">
        <v>4.3</v>
      </c>
      <c r="AA37" s="635"/>
      <c r="AB37" s="635"/>
      <c r="AC37" s="635"/>
      <c r="AD37" s="636" t="s">
        <v>129</v>
      </c>
      <c r="AE37" s="636"/>
      <c r="AF37" s="636"/>
      <c r="AG37" s="636"/>
      <c r="AH37" s="636"/>
      <c r="AI37" s="636"/>
      <c r="AJ37" s="636"/>
      <c r="AK37" s="636"/>
      <c r="AL37" s="612" t="s">
        <v>129</v>
      </c>
      <c r="AM37" s="613"/>
      <c r="AN37" s="613"/>
      <c r="AO37" s="637"/>
      <c r="AQ37" s="641" t="s">
        <v>328</v>
      </c>
      <c r="AR37" s="642"/>
      <c r="AS37" s="642"/>
      <c r="AT37" s="642"/>
      <c r="AU37" s="642"/>
      <c r="AV37" s="642"/>
      <c r="AW37" s="642"/>
      <c r="AX37" s="642"/>
      <c r="AY37" s="643"/>
      <c r="AZ37" s="609">
        <v>1622643</v>
      </c>
      <c r="BA37" s="610"/>
      <c r="BB37" s="610"/>
      <c r="BC37" s="610"/>
      <c r="BD37" s="619"/>
      <c r="BE37" s="619"/>
      <c r="BF37" s="644"/>
      <c r="BG37" s="606" t="s">
        <v>329</v>
      </c>
      <c r="BH37" s="607"/>
      <c r="BI37" s="607"/>
      <c r="BJ37" s="607"/>
      <c r="BK37" s="607"/>
      <c r="BL37" s="607"/>
      <c r="BM37" s="607"/>
      <c r="BN37" s="607"/>
      <c r="BO37" s="607"/>
      <c r="BP37" s="607"/>
      <c r="BQ37" s="607"/>
      <c r="BR37" s="607"/>
      <c r="BS37" s="607"/>
      <c r="BT37" s="607"/>
      <c r="BU37" s="608"/>
      <c r="BV37" s="609">
        <v>197036</v>
      </c>
      <c r="BW37" s="610"/>
      <c r="BX37" s="610"/>
      <c r="BY37" s="610"/>
      <c r="BZ37" s="610"/>
      <c r="CA37" s="610"/>
      <c r="CB37" s="645"/>
      <c r="CD37" s="606" t="s">
        <v>330</v>
      </c>
      <c r="CE37" s="607"/>
      <c r="CF37" s="607"/>
      <c r="CG37" s="607"/>
      <c r="CH37" s="607"/>
      <c r="CI37" s="607"/>
      <c r="CJ37" s="607"/>
      <c r="CK37" s="607"/>
      <c r="CL37" s="607"/>
      <c r="CM37" s="607"/>
      <c r="CN37" s="607"/>
      <c r="CO37" s="607"/>
      <c r="CP37" s="607"/>
      <c r="CQ37" s="608"/>
      <c r="CR37" s="609">
        <v>1548628</v>
      </c>
      <c r="CS37" s="619"/>
      <c r="CT37" s="619"/>
      <c r="CU37" s="619"/>
      <c r="CV37" s="619"/>
      <c r="CW37" s="619"/>
      <c r="CX37" s="619"/>
      <c r="CY37" s="620"/>
      <c r="CZ37" s="612">
        <v>2.1</v>
      </c>
      <c r="DA37" s="621"/>
      <c r="DB37" s="621"/>
      <c r="DC37" s="622"/>
      <c r="DD37" s="615">
        <v>1454934</v>
      </c>
      <c r="DE37" s="619"/>
      <c r="DF37" s="619"/>
      <c r="DG37" s="619"/>
      <c r="DH37" s="619"/>
      <c r="DI37" s="619"/>
      <c r="DJ37" s="619"/>
      <c r="DK37" s="620"/>
      <c r="DL37" s="615">
        <v>1454505</v>
      </c>
      <c r="DM37" s="619"/>
      <c r="DN37" s="619"/>
      <c r="DO37" s="619"/>
      <c r="DP37" s="619"/>
      <c r="DQ37" s="619"/>
      <c r="DR37" s="619"/>
      <c r="DS37" s="619"/>
      <c r="DT37" s="619"/>
      <c r="DU37" s="619"/>
      <c r="DV37" s="620"/>
      <c r="DW37" s="612">
        <v>3.6</v>
      </c>
      <c r="DX37" s="621"/>
      <c r="DY37" s="621"/>
      <c r="DZ37" s="621"/>
      <c r="EA37" s="621"/>
      <c r="EB37" s="621"/>
      <c r="EC37" s="640"/>
    </row>
    <row r="38" spans="2:133" ht="11.25" customHeight="1" x14ac:dyDescent="0.15">
      <c r="B38" s="606" t="s">
        <v>331</v>
      </c>
      <c r="C38" s="607"/>
      <c r="D38" s="607"/>
      <c r="E38" s="607"/>
      <c r="F38" s="607"/>
      <c r="G38" s="607"/>
      <c r="H38" s="607"/>
      <c r="I38" s="607"/>
      <c r="J38" s="607"/>
      <c r="K38" s="607"/>
      <c r="L38" s="607"/>
      <c r="M38" s="607"/>
      <c r="N38" s="607"/>
      <c r="O38" s="607"/>
      <c r="P38" s="607"/>
      <c r="Q38" s="608"/>
      <c r="R38" s="609">
        <v>1946194</v>
      </c>
      <c r="S38" s="610"/>
      <c r="T38" s="610"/>
      <c r="U38" s="610"/>
      <c r="V38" s="610"/>
      <c r="W38" s="610"/>
      <c r="X38" s="610"/>
      <c r="Y38" s="611"/>
      <c r="Z38" s="635">
        <v>2.5</v>
      </c>
      <c r="AA38" s="635"/>
      <c r="AB38" s="635"/>
      <c r="AC38" s="635"/>
      <c r="AD38" s="636" t="s">
        <v>129</v>
      </c>
      <c r="AE38" s="636"/>
      <c r="AF38" s="636"/>
      <c r="AG38" s="636"/>
      <c r="AH38" s="636"/>
      <c r="AI38" s="636"/>
      <c r="AJ38" s="636"/>
      <c r="AK38" s="636"/>
      <c r="AL38" s="612" t="s">
        <v>129</v>
      </c>
      <c r="AM38" s="613"/>
      <c r="AN38" s="613"/>
      <c r="AO38" s="637"/>
      <c r="AQ38" s="641" t="s">
        <v>332</v>
      </c>
      <c r="AR38" s="642"/>
      <c r="AS38" s="642"/>
      <c r="AT38" s="642"/>
      <c r="AU38" s="642"/>
      <c r="AV38" s="642"/>
      <c r="AW38" s="642"/>
      <c r="AX38" s="642"/>
      <c r="AY38" s="643"/>
      <c r="AZ38" s="609">
        <v>519195</v>
      </c>
      <c r="BA38" s="610"/>
      <c r="BB38" s="610"/>
      <c r="BC38" s="610"/>
      <c r="BD38" s="619"/>
      <c r="BE38" s="619"/>
      <c r="BF38" s="644"/>
      <c r="BG38" s="606" t="s">
        <v>333</v>
      </c>
      <c r="BH38" s="607"/>
      <c r="BI38" s="607"/>
      <c r="BJ38" s="607"/>
      <c r="BK38" s="607"/>
      <c r="BL38" s="607"/>
      <c r="BM38" s="607"/>
      <c r="BN38" s="607"/>
      <c r="BO38" s="607"/>
      <c r="BP38" s="607"/>
      <c r="BQ38" s="607"/>
      <c r="BR38" s="607"/>
      <c r="BS38" s="607"/>
      <c r="BT38" s="607"/>
      <c r="BU38" s="608"/>
      <c r="BV38" s="609">
        <v>18815</v>
      </c>
      <c r="BW38" s="610"/>
      <c r="BX38" s="610"/>
      <c r="BY38" s="610"/>
      <c r="BZ38" s="610"/>
      <c r="CA38" s="610"/>
      <c r="CB38" s="645"/>
      <c r="CD38" s="606" t="s">
        <v>334</v>
      </c>
      <c r="CE38" s="607"/>
      <c r="CF38" s="607"/>
      <c r="CG38" s="607"/>
      <c r="CH38" s="607"/>
      <c r="CI38" s="607"/>
      <c r="CJ38" s="607"/>
      <c r="CK38" s="607"/>
      <c r="CL38" s="607"/>
      <c r="CM38" s="607"/>
      <c r="CN38" s="607"/>
      <c r="CO38" s="607"/>
      <c r="CP38" s="607"/>
      <c r="CQ38" s="608"/>
      <c r="CR38" s="609">
        <v>5409799</v>
      </c>
      <c r="CS38" s="610"/>
      <c r="CT38" s="610"/>
      <c r="CU38" s="610"/>
      <c r="CV38" s="610"/>
      <c r="CW38" s="610"/>
      <c r="CX38" s="610"/>
      <c r="CY38" s="611"/>
      <c r="CZ38" s="612">
        <v>7.4</v>
      </c>
      <c r="DA38" s="621"/>
      <c r="DB38" s="621"/>
      <c r="DC38" s="622"/>
      <c r="DD38" s="615">
        <v>4277022</v>
      </c>
      <c r="DE38" s="610"/>
      <c r="DF38" s="610"/>
      <c r="DG38" s="610"/>
      <c r="DH38" s="610"/>
      <c r="DI38" s="610"/>
      <c r="DJ38" s="610"/>
      <c r="DK38" s="611"/>
      <c r="DL38" s="615">
        <v>4084426</v>
      </c>
      <c r="DM38" s="610"/>
      <c r="DN38" s="610"/>
      <c r="DO38" s="610"/>
      <c r="DP38" s="610"/>
      <c r="DQ38" s="610"/>
      <c r="DR38" s="610"/>
      <c r="DS38" s="610"/>
      <c r="DT38" s="610"/>
      <c r="DU38" s="610"/>
      <c r="DV38" s="611"/>
      <c r="DW38" s="612">
        <v>10.1</v>
      </c>
      <c r="DX38" s="621"/>
      <c r="DY38" s="621"/>
      <c r="DZ38" s="621"/>
      <c r="EA38" s="621"/>
      <c r="EB38" s="621"/>
      <c r="EC38" s="640"/>
    </row>
    <row r="39" spans="2:133" ht="11.25" customHeight="1" x14ac:dyDescent="0.15">
      <c r="B39" s="606" t="s">
        <v>335</v>
      </c>
      <c r="C39" s="607"/>
      <c r="D39" s="607"/>
      <c r="E39" s="607"/>
      <c r="F39" s="607"/>
      <c r="G39" s="607"/>
      <c r="H39" s="607"/>
      <c r="I39" s="607"/>
      <c r="J39" s="607"/>
      <c r="K39" s="607"/>
      <c r="L39" s="607"/>
      <c r="M39" s="607"/>
      <c r="N39" s="607"/>
      <c r="O39" s="607"/>
      <c r="P39" s="607"/>
      <c r="Q39" s="608"/>
      <c r="R39" s="609">
        <v>5458309</v>
      </c>
      <c r="S39" s="610"/>
      <c r="T39" s="610"/>
      <c r="U39" s="610"/>
      <c r="V39" s="610"/>
      <c r="W39" s="610"/>
      <c r="X39" s="610"/>
      <c r="Y39" s="611"/>
      <c r="Z39" s="635">
        <v>7.1</v>
      </c>
      <c r="AA39" s="635"/>
      <c r="AB39" s="635"/>
      <c r="AC39" s="635"/>
      <c r="AD39" s="636">
        <v>8800</v>
      </c>
      <c r="AE39" s="636"/>
      <c r="AF39" s="636"/>
      <c r="AG39" s="636"/>
      <c r="AH39" s="636"/>
      <c r="AI39" s="636"/>
      <c r="AJ39" s="636"/>
      <c r="AK39" s="636"/>
      <c r="AL39" s="612">
        <v>0</v>
      </c>
      <c r="AM39" s="613"/>
      <c r="AN39" s="613"/>
      <c r="AO39" s="637"/>
      <c r="AQ39" s="641" t="s">
        <v>336</v>
      </c>
      <c r="AR39" s="642"/>
      <c r="AS39" s="642"/>
      <c r="AT39" s="642"/>
      <c r="AU39" s="642"/>
      <c r="AV39" s="642"/>
      <c r="AW39" s="642"/>
      <c r="AX39" s="642"/>
      <c r="AY39" s="643"/>
      <c r="AZ39" s="609">
        <v>437267</v>
      </c>
      <c r="BA39" s="610"/>
      <c r="BB39" s="610"/>
      <c r="BC39" s="610"/>
      <c r="BD39" s="619"/>
      <c r="BE39" s="619"/>
      <c r="BF39" s="644"/>
      <c r="BG39" s="606" t="s">
        <v>337</v>
      </c>
      <c r="BH39" s="607"/>
      <c r="BI39" s="607"/>
      <c r="BJ39" s="607"/>
      <c r="BK39" s="607"/>
      <c r="BL39" s="607"/>
      <c r="BM39" s="607"/>
      <c r="BN39" s="607"/>
      <c r="BO39" s="607"/>
      <c r="BP39" s="607"/>
      <c r="BQ39" s="607"/>
      <c r="BR39" s="607"/>
      <c r="BS39" s="607"/>
      <c r="BT39" s="607"/>
      <c r="BU39" s="608"/>
      <c r="BV39" s="609">
        <v>27120</v>
      </c>
      <c r="BW39" s="610"/>
      <c r="BX39" s="610"/>
      <c r="BY39" s="610"/>
      <c r="BZ39" s="610"/>
      <c r="CA39" s="610"/>
      <c r="CB39" s="645"/>
      <c r="CD39" s="606" t="s">
        <v>338</v>
      </c>
      <c r="CE39" s="607"/>
      <c r="CF39" s="607"/>
      <c r="CG39" s="607"/>
      <c r="CH39" s="607"/>
      <c r="CI39" s="607"/>
      <c r="CJ39" s="607"/>
      <c r="CK39" s="607"/>
      <c r="CL39" s="607"/>
      <c r="CM39" s="607"/>
      <c r="CN39" s="607"/>
      <c r="CO39" s="607"/>
      <c r="CP39" s="607"/>
      <c r="CQ39" s="608"/>
      <c r="CR39" s="609">
        <v>10430568</v>
      </c>
      <c r="CS39" s="619"/>
      <c r="CT39" s="619"/>
      <c r="CU39" s="619"/>
      <c r="CV39" s="619"/>
      <c r="CW39" s="619"/>
      <c r="CX39" s="619"/>
      <c r="CY39" s="620"/>
      <c r="CZ39" s="612">
        <v>14.2</v>
      </c>
      <c r="DA39" s="621"/>
      <c r="DB39" s="621"/>
      <c r="DC39" s="622"/>
      <c r="DD39" s="615">
        <v>7288096</v>
      </c>
      <c r="DE39" s="619"/>
      <c r="DF39" s="619"/>
      <c r="DG39" s="619"/>
      <c r="DH39" s="619"/>
      <c r="DI39" s="619"/>
      <c r="DJ39" s="619"/>
      <c r="DK39" s="620"/>
      <c r="DL39" s="615" t="s">
        <v>129</v>
      </c>
      <c r="DM39" s="619"/>
      <c r="DN39" s="619"/>
      <c r="DO39" s="619"/>
      <c r="DP39" s="619"/>
      <c r="DQ39" s="619"/>
      <c r="DR39" s="619"/>
      <c r="DS39" s="619"/>
      <c r="DT39" s="619"/>
      <c r="DU39" s="619"/>
      <c r="DV39" s="620"/>
      <c r="DW39" s="612" t="s">
        <v>129</v>
      </c>
      <c r="DX39" s="621"/>
      <c r="DY39" s="621"/>
      <c r="DZ39" s="621"/>
      <c r="EA39" s="621"/>
      <c r="EB39" s="621"/>
      <c r="EC39" s="640"/>
    </row>
    <row r="40" spans="2:133" ht="11.25" customHeight="1" x14ac:dyDescent="0.15">
      <c r="B40" s="606" t="s">
        <v>339</v>
      </c>
      <c r="C40" s="607"/>
      <c r="D40" s="607"/>
      <c r="E40" s="607"/>
      <c r="F40" s="607"/>
      <c r="G40" s="607"/>
      <c r="H40" s="607"/>
      <c r="I40" s="607"/>
      <c r="J40" s="607"/>
      <c r="K40" s="607"/>
      <c r="L40" s="607"/>
      <c r="M40" s="607"/>
      <c r="N40" s="607"/>
      <c r="O40" s="607"/>
      <c r="P40" s="607"/>
      <c r="Q40" s="608"/>
      <c r="R40" s="609">
        <v>4534700</v>
      </c>
      <c r="S40" s="610"/>
      <c r="T40" s="610"/>
      <c r="U40" s="610"/>
      <c r="V40" s="610"/>
      <c r="W40" s="610"/>
      <c r="X40" s="610"/>
      <c r="Y40" s="611"/>
      <c r="Z40" s="635">
        <v>5.9</v>
      </c>
      <c r="AA40" s="635"/>
      <c r="AB40" s="635"/>
      <c r="AC40" s="635"/>
      <c r="AD40" s="636" t="s">
        <v>129</v>
      </c>
      <c r="AE40" s="636"/>
      <c r="AF40" s="636"/>
      <c r="AG40" s="636"/>
      <c r="AH40" s="636"/>
      <c r="AI40" s="636"/>
      <c r="AJ40" s="636"/>
      <c r="AK40" s="636"/>
      <c r="AL40" s="612" t="s">
        <v>129</v>
      </c>
      <c r="AM40" s="613"/>
      <c r="AN40" s="613"/>
      <c r="AO40" s="637"/>
      <c r="AQ40" s="641" t="s">
        <v>340</v>
      </c>
      <c r="AR40" s="642"/>
      <c r="AS40" s="642"/>
      <c r="AT40" s="642"/>
      <c r="AU40" s="642"/>
      <c r="AV40" s="642"/>
      <c r="AW40" s="642"/>
      <c r="AX40" s="642"/>
      <c r="AY40" s="643"/>
      <c r="AZ40" s="609">
        <v>83826</v>
      </c>
      <c r="BA40" s="610"/>
      <c r="BB40" s="610"/>
      <c r="BC40" s="610"/>
      <c r="BD40" s="619"/>
      <c r="BE40" s="619"/>
      <c r="BF40" s="644"/>
      <c r="BG40" s="646" t="s">
        <v>341</v>
      </c>
      <c r="BH40" s="647"/>
      <c r="BI40" s="647"/>
      <c r="BJ40" s="647"/>
      <c r="BK40" s="647"/>
      <c r="BL40" s="345"/>
      <c r="BM40" s="607" t="s">
        <v>342</v>
      </c>
      <c r="BN40" s="607"/>
      <c r="BO40" s="607"/>
      <c r="BP40" s="607"/>
      <c r="BQ40" s="607"/>
      <c r="BR40" s="607"/>
      <c r="BS40" s="607"/>
      <c r="BT40" s="607"/>
      <c r="BU40" s="608"/>
      <c r="BV40" s="609">
        <v>92</v>
      </c>
      <c r="BW40" s="610"/>
      <c r="BX40" s="610"/>
      <c r="BY40" s="610"/>
      <c r="BZ40" s="610"/>
      <c r="CA40" s="610"/>
      <c r="CB40" s="645"/>
      <c r="CD40" s="606" t="s">
        <v>343</v>
      </c>
      <c r="CE40" s="607"/>
      <c r="CF40" s="607"/>
      <c r="CG40" s="607"/>
      <c r="CH40" s="607"/>
      <c r="CI40" s="607"/>
      <c r="CJ40" s="607"/>
      <c r="CK40" s="607"/>
      <c r="CL40" s="607"/>
      <c r="CM40" s="607"/>
      <c r="CN40" s="607"/>
      <c r="CO40" s="607"/>
      <c r="CP40" s="607"/>
      <c r="CQ40" s="608"/>
      <c r="CR40" s="609">
        <v>1405461</v>
      </c>
      <c r="CS40" s="610"/>
      <c r="CT40" s="610"/>
      <c r="CU40" s="610"/>
      <c r="CV40" s="610"/>
      <c r="CW40" s="610"/>
      <c r="CX40" s="610"/>
      <c r="CY40" s="611"/>
      <c r="CZ40" s="612">
        <v>1.9</v>
      </c>
      <c r="DA40" s="621"/>
      <c r="DB40" s="621"/>
      <c r="DC40" s="622"/>
      <c r="DD40" s="615">
        <v>700994</v>
      </c>
      <c r="DE40" s="610"/>
      <c r="DF40" s="610"/>
      <c r="DG40" s="610"/>
      <c r="DH40" s="610"/>
      <c r="DI40" s="610"/>
      <c r="DJ40" s="610"/>
      <c r="DK40" s="611"/>
      <c r="DL40" s="615" t="s">
        <v>129</v>
      </c>
      <c r="DM40" s="610"/>
      <c r="DN40" s="610"/>
      <c r="DO40" s="610"/>
      <c r="DP40" s="610"/>
      <c r="DQ40" s="610"/>
      <c r="DR40" s="610"/>
      <c r="DS40" s="610"/>
      <c r="DT40" s="610"/>
      <c r="DU40" s="610"/>
      <c r="DV40" s="611"/>
      <c r="DW40" s="612" t="s">
        <v>129</v>
      </c>
      <c r="DX40" s="621"/>
      <c r="DY40" s="621"/>
      <c r="DZ40" s="621"/>
      <c r="EA40" s="621"/>
      <c r="EB40" s="621"/>
      <c r="EC40" s="640"/>
    </row>
    <row r="41" spans="2:133" ht="11.25" customHeight="1" x14ac:dyDescent="0.15">
      <c r="B41" s="606" t="s">
        <v>344</v>
      </c>
      <c r="C41" s="607"/>
      <c r="D41" s="607"/>
      <c r="E41" s="607"/>
      <c r="F41" s="607"/>
      <c r="G41" s="607"/>
      <c r="H41" s="607"/>
      <c r="I41" s="607"/>
      <c r="J41" s="607"/>
      <c r="K41" s="607"/>
      <c r="L41" s="607"/>
      <c r="M41" s="607"/>
      <c r="N41" s="607"/>
      <c r="O41" s="607"/>
      <c r="P41" s="607"/>
      <c r="Q41" s="608"/>
      <c r="R41" s="609" t="s">
        <v>129</v>
      </c>
      <c r="S41" s="610"/>
      <c r="T41" s="610"/>
      <c r="U41" s="610"/>
      <c r="V41" s="610"/>
      <c r="W41" s="610"/>
      <c r="X41" s="610"/>
      <c r="Y41" s="611"/>
      <c r="Z41" s="635" t="s">
        <v>129</v>
      </c>
      <c r="AA41" s="635"/>
      <c r="AB41" s="635"/>
      <c r="AC41" s="635"/>
      <c r="AD41" s="636" t="s">
        <v>129</v>
      </c>
      <c r="AE41" s="636"/>
      <c r="AF41" s="636"/>
      <c r="AG41" s="636"/>
      <c r="AH41" s="636"/>
      <c r="AI41" s="636"/>
      <c r="AJ41" s="636"/>
      <c r="AK41" s="636"/>
      <c r="AL41" s="612" t="s">
        <v>129</v>
      </c>
      <c r="AM41" s="613"/>
      <c r="AN41" s="613"/>
      <c r="AO41" s="637"/>
      <c r="AQ41" s="641" t="s">
        <v>345</v>
      </c>
      <c r="AR41" s="642"/>
      <c r="AS41" s="642"/>
      <c r="AT41" s="642"/>
      <c r="AU41" s="642"/>
      <c r="AV41" s="642"/>
      <c r="AW41" s="642"/>
      <c r="AX41" s="642"/>
      <c r="AY41" s="643"/>
      <c r="AZ41" s="609">
        <v>1082781</v>
      </c>
      <c r="BA41" s="610"/>
      <c r="BB41" s="610"/>
      <c r="BC41" s="610"/>
      <c r="BD41" s="619"/>
      <c r="BE41" s="619"/>
      <c r="BF41" s="644"/>
      <c r="BG41" s="646"/>
      <c r="BH41" s="647"/>
      <c r="BI41" s="647"/>
      <c r="BJ41" s="647"/>
      <c r="BK41" s="647"/>
      <c r="BL41" s="345"/>
      <c r="BM41" s="607" t="s">
        <v>346</v>
      </c>
      <c r="BN41" s="607"/>
      <c r="BO41" s="607"/>
      <c r="BP41" s="607"/>
      <c r="BQ41" s="607"/>
      <c r="BR41" s="607"/>
      <c r="BS41" s="607"/>
      <c r="BT41" s="607"/>
      <c r="BU41" s="608"/>
      <c r="BV41" s="609" t="s">
        <v>129</v>
      </c>
      <c r="BW41" s="610"/>
      <c r="BX41" s="610"/>
      <c r="BY41" s="610"/>
      <c r="BZ41" s="610"/>
      <c r="CA41" s="610"/>
      <c r="CB41" s="645"/>
      <c r="CD41" s="606" t="s">
        <v>347</v>
      </c>
      <c r="CE41" s="607"/>
      <c r="CF41" s="607"/>
      <c r="CG41" s="607"/>
      <c r="CH41" s="607"/>
      <c r="CI41" s="607"/>
      <c r="CJ41" s="607"/>
      <c r="CK41" s="607"/>
      <c r="CL41" s="607"/>
      <c r="CM41" s="607"/>
      <c r="CN41" s="607"/>
      <c r="CO41" s="607"/>
      <c r="CP41" s="607"/>
      <c r="CQ41" s="608"/>
      <c r="CR41" s="609" t="s">
        <v>129</v>
      </c>
      <c r="CS41" s="619"/>
      <c r="CT41" s="619"/>
      <c r="CU41" s="619"/>
      <c r="CV41" s="619"/>
      <c r="CW41" s="619"/>
      <c r="CX41" s="619"/>
      <c r="CY41" s="620"/>
      <c r="CZ41" s="612" t="s">
        <v>129</v>
      </c>
      <c r="DA41" s="621"/>
      <c r="DB41" s="621"/>
      <c r="DC41" s="622"/>
      <c r="DD41" s="615" t="s">
        <v>129</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348</v>
      </c>
      <c r="C42" s="607"/>
      <c r="D42" s="607"/>
      <c r="E42" s="607"/>
      <c r="F42" s="607"/>
      <c r="G42" s="607"/>
      <c r="H42" s="607"/>
      <c r="I42" s="607"/>
      <c r="J42" s="607"/>
      <c r="K42" s="607"/>
      <c r="L42" s="607"/>
      <c r="M42" s="607"/>
      <c r="N42" s="607"/>
      <c r="O42" s="607"/>
      <c r="P42" s="607"/>
      <c r="Q42" s="608"/>
      <c r="R42" s="609" t="s">
        <v>129</v>
      </c>
      <c r="S42" s="610"/>
      <c r="T42" s="610"/>
      <c r="U42" s="610"/>
      <c r="V42" s="610"/>
      <c r="W42" s="610"/>
      <c r="X42" s="610"/>
      <c r="Y42" s="611"/>
      <c r="Z42" s="635" t="s">
        <v>129</v>
      </c>
      <c r="AA42" s="635"/>
      <c r="AB42" s="635"/>
      <c r="AC42" s="635"/>
      <c r="AD42" s="636" t="s">
        <v>129</v>
      </c>
      <c r="AE42" s="636"/>
      <c r="AF42" s="636"/>
      <c r="AG42" s="636"/>
      <c r="AH42" s="636"/>
      <c r="AI42" s="636"/>
      <c r="AJ42" s="636"/>
      <c r="AK42" s="636"/>
      <c r="AL42" s="612" t="s">
        <v>129</v>
      </c>
      <c r="AM42" s="613"/>
      <c r="AN42" s="613"/>
      <c r="AO42" s="637"/>
      <c r="AQ42" s="650" t="s">
        <v>349</v>
      </c>
      <c r="AR42" s="651"/>
      <c r="AS42" s="651"/>
      <c r="AT42" s="651"/>
      <c r="AU42" s="651"/>
      <c r="AV42" s="651"/>
      <c r="AW42" s="651"/>
      <c r="AX42" s="651"/>
      <c r="AY42" s="652"/>
      <c r="AZ42" s="589">
        <v>4287423</v>
      </c>
      <c r="BA42" s="623"/>
      <c r="BB42" s="623"/>
      <c r="BC42" s="623"/>
      <c r="BD42" s="590"/>
      <c r="BE42" s="590"/>
      <c r="BF42" s="638"/>
      <c r="BG42" s="648"/>
      <c r="BH42" s="649"/>
      <c r="BI42" s="649"/>
      <c r="BJ42" s="649"/>
      <c r="BK42" s="649"/>
      <c r="BL42" s="346"/>
      <c r="BM42" s="587" t="s">
        <v>350</v>
      </c>
      <c r="BN42" s="587"/>
      <c r="BO42" s="587"/>
      <c r="BP42" s="587"/>
      <c r="BQ42" s="587"/>
      <c r="BR42" s="587"/>
      <c r="BS42" s="587"/>
      <c r="BT42" s="587"/>
      <c r="BU42" s="588"/>
      <c r="BV42" s="589">
        <v>403</v>
      </c>
      <c r="BW42" s="623"/>
      <c r="BX42" s="623"/>
      <c r="BY42" s="623"/>
      <c r="BZ42" s="623"/>
      <c r="CA42" s="623"/>
      <c r="CB42" s="639"/>
      <c r="CD42" s="606" t="s">
        <v>351</v>
      </c>
      <c r="CE42" s="607"/>
      <c r="CF42" s="607"/>
      <c r="CG42" s="607"/>
      <c r="CH42" s="607"/>
      <c r="CI42" s="607"/>
      <c r="CJ42" s="607"/>
      <c r="CK42" s="607"/>
      <c r="CL42" s="607"/>
      <c r="CM42" s="607"/>
      <c r="CN42" s="607"/>
      <c r="CO42" s="607"/>
      <c r="CP42" s="607"/>
      <c r="CQ42" s="608"/>
      <c r="CR42" s="609">
        <v>4920320</v>
      </c>
      <c r="CS42" s="619"/>
      <c r="CT42" s="619"/>
      <c r="CU42" s="619"/>
      <c r="CV42" s="619"/>
      <c r="CW42" s="619"/>
      <c r="CX42" s="619"/>
      <c r="CY42" s="620"/>
      <c r="CZ42" s="612">
        <v>6.7</v>
      </c>
      <c r="DA42" s="621"/>
      <c r="DB42" s="621"/>
      <c r="DC42" s="622"/>
      <c r="DD42" s="615">
        <v>1092727</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352</v>
      </c>
      <c r="C43" s="607"/>
      <c r="D43" s="607"/>
      <c r="E43" s="607"/>
      <c r="F43" s="607"/>
      <c r="G43" s="607"/>
      <c r="H43" s="607"/>
      <c r="I43" s="607"/>
      <c r="J43" s="607"/>
      <c r="K43" s="607"/>
      <c r="L43" s="607"/>
      <c r="M43" s="607"/>
      <c r="N43" s="607"/>
      <c r="O43" s="607"/>
      <c r="P43" s="607"/>
      <c r="Q43" s="608"/>
      <c r="R43" s="609">
        <v>2381000</v>
      </c>
      <c r="S43" s="610"/>
      <c r="T43" s="610"/>
      <c r="U43" s="610"/>
      <c r="V43" s="610"/>
      <c r="W43" s="610"/>
      <c r="X43" s="610"/>
      <c r="Y43" s="611"/>
      <c r="Z43" s="635">
        <v>3.1</v>
      </c>
      <c r="AA43" s="635"/>
      <c r="AB43" s="635"/>
      <c r="AC43" s="635"/>
      <c r="AD43" s="636" t="s">
        <v>129</v>
      </c>
      <c r="AE43" s="636"/>
      <c r="AF43" s="636"/>
      <c r="AG43" s="636"/>
      <c r="AH43" s="636"/>
      <c r="AI43" s="636"/>
      <c r="AJ43" s="636"/>
      <c r="AK43" s="636"/>
      <c r="AL43" s="612" t="s">
        <v>129</v>
      </c>
      <c r="AM43" s="613"/>
      <c r="AN43" s="613"/>
      <c r="AO43" s="637"/>
      <c r="CD43" s="606" t="s">
        <v>353</v>
      </c>
      <c r="CE43" s="607"/>
      <c r="CF43" s="607"/>
      <c r="CG43" s="607"/>
      <c r="CH43" s="607"/>
      <c r="CI43" s="607"/>
      <c r="CJ43" s="607"/>
      <c r="CK43" s="607"/>
      <c r="CL43" s="607"/>
      <c r="CM43" s="607"/>
      <c r="CN43" s="607"/>
      <c r="CO43" s="607"/>
      <c r="CP43" s="607"/>
      <c r="CQ43" s="608"/>
      <c r="CR43" s="609">
        <v>355564</v>
      </c>
      <c r="CS43" s="619"/>
      <c r="CT43" s="619"/>
      <c r="CU43" s="619"/>
      <c r="CV43" s="619"/>
      <c r="CW43" s="619"/>
      <c r="CX43" s="619"/>
      <c r="CY43" s="620"/>
      <c r="CZ43" s="612">
        <v>0.5</v>
      </c>
      <c r="DA43" s="621"/>
      <c r="DB43" s="621"/>
      <c r="DC43" s="622"/>
      <c r="DD43" s="615">
        <v>353164</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354</v>
      </c>
      <c r="C44" s="587"/>
      <c r="D44" s="587"/>
      <c r="E44" s="587"/>
      <c r="F44" s="587"/>
      <c r="G44" s="587"/>
      <c r="H44" s="587"/>
      <c r="I44" s="587"/>
      <c r="J44" s="587"/>
      <c r="K44" s="587"/>
      <c r="L44" s="587"/>
      <c r="M44" s="587"/>
      <c r="N44" s="587"/>
      <c r="O44" s="587"/>
      <c r="P44" s="587"/>
      <c r="Q44" s="588"/>
      <c r="R44" s="589">
        <v>77407144</v>
      </c>
      <c r="S44" s="623"/>
      <c r="T44" s="623"/>
      <c r="U44" s="623"/>
      <c r="V44" s="623"/>
      <c r="W44" s="623"/>
      <c r="X44" s="623"/>
      <c r="Y44" s="624"/>
      <c r="Z44" s="625">
        <v>100</v>
      </c>
      <c r="AA44" s="625"/>
      <c r="AB44" s="625"/>
      <c r="AC44" s="625"/>
      <c r="AD44" s="626">
        <v>38190986</v>
      </c>
      <c r="AE44" s="626"/>
      <c r="AF44" s="626"/>
      <c r="AG44" s="626"/>
      <c r="AH44" s="626"/>
      <c r="AI44" s="626"/>
      <c r="AJ44" s="626"/>
      <c r="AK44" s="626"/>
      <c r="AL44" s="592">
        <v>100</v>
      </c>
      <c r="AM44" s="627"/>
      <c r="AN44" s="627"/>
      <c r="AO44" s="628"/>
      <c r="CD44" s="629" t="s">
        <v>301</v>
      </c>
      <c r="CE44" s="630"/>
      <c r="CF44" s="606" t="s">
        <v>355</v>
      </c>
      <c r="CG44" s="607"/>
      <c r="CH44" s="607"/>
      <c r="CI44" s="607"/>
      <c r="CJ44" s="607"/>
      <c r="CK44" s="607"/>
      <c r="CL44" s="607"/>
      <c r="CM44" s="607"/>
      <c r="CN44" s="607"/>
      <c r="CO44" s="607"/>
      <c r="CP44" s="607"/>
      <c r="CQ44" s="608"/>
      <c r="CR44" s="609">
        <v>4658900</v>
      </c>
      <c r="CS44" s="610"/>
      <c r="CT44" s="610"/>
      <c r="CU44" s="610"/>
      <c r="CV44" s="610"/>
      <c r="CW44" s="610"/>
      <c r="CX44" s="610"/>
      <c r="CY44" s="611"/>
      <c r="CZ44" s="612">
        <v>6.4</v>
      </c>
      <c r="DA44" s="613"/>
      <c r="DB44" s="613"/>
      <c r="DC44" s="614"/>
      <c r="DD44" s="615">
        <v>938909</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356</v>
      </c>
      <c r="CG45" s="607"/>
      <c r="CH45" s="607"/>
      <c r="CI45" s="607"/>
      <c r="CJ45" s="607"/>
      <c r="CK45" s="607"/>
      <c r="CL45" s="607"/>
      <c r="CM45" s="607"/>
      <c r="CN45" s="607"/>
      <c r="CO45" s="607"/>
      <c r="CP45" s="607"/>
      <c r="CQ45" s="608"/>
      <c r="CR45" s="609">
        <v>2465193</v>
      </c>
      <c r="CS45" s="619"/>
      <c r="CT45" s="619"/>
      <c r="CU45" s="619"/>
      <c r="CV45" s="619"/>
      <c r="CW45" s="619"/>
      <c r="CX45" s="619"/>
      <c r="CY45" s="620"/>
      <c r="CZ45" s="612">
        <v>3.4</v>
      </c>
      <c r="DA45" s="621"/>
      <c r="DB45" s="621"/>
      <c r="DC45" s="622"/>
      <c r="DD45" s="615">
        <v>188905</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344" t="s">
        <v>357</v>
      </c>
      <c r="CD46" s="631"/>
      <c r="CE46" s="632"/>
      <c r="CF46" s="606" t="s">
        <v>358</v>
      </c>
      <c r="CG46" s="607"/>
      <c r="CH46" s="607"/>
      <c r="CI46" s="607"/>
      <c r="CJ46" s="607"/>
      <c r="CK46" s="607"/>
      <c r="CL46" s="607"/>
      <c r="CM46" s="607"/>
      <c r="CN46" s="607"/>
      <c r="CO46" s="607"/>
      <c r="CP46" s="607"/>
      <c r="CQ46" s="608"/>
      <c r="CR46" s="609">
        <v>1707062</v>
      </c>
      <c r="CS46" s="610"/>
      <c r="CT46" s="610"/>
      <c r="CU46" s="610"/>
      <c r="CV46" s="610"/>
      <c r="CW46" s="610"/>
      <c r="CX46" s="610"/>
      <c r="CY46" s="611"/>
      <c r="CZ46" s="612">
        <v>2.2999999999999998</v>
      </c>
      <c r="DA46" s="613"/>
      <c r="DB46" s="613"/>
      <c r="DC46" s="614"/>
      <c r="DD46" s="615">
        <v>714866</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359</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360</v>
      </c>
      <c r="CG47" s="607"/>
      <c r="CH47" s="607"/>
      <c r="CI47" s="607"/>
      <c r="CJ47" s="607"/>
      <c r="CK47" s="607"/>
      <c r="CL47" s="607"/>
      <c r="CM47" s="607"/>
      <c r="CN47" s="607"/>
      <c r="CO47" s="607"/>
      <c r="CP47" s="607"/>
      <c r="CQ47" s="608"/>
      <c r="CR47" s="609">
        <v>261420</v>
      </c>
      <c r="CS47" s="619"/>
      <c r="CT47" s="619"/>
      <c r="CU47" s="619"/>
      <c r="CV47" s="619"/>
      <c r="CW47" s="619"/>
      <c r="CX47" s="619"/>
      <c r="CY47" s="620"/>
      <c r="CZ47" s="612">
        <v>0.4</v>
      </c>
      <c r="DA47" s="621"/>
      <c r="DB47" s="621"/>
      <c r="DC47" s="622"/>
      <c r="DD47" s="615">
        <v>153818</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361</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362</v>
      </c>
      <c r="CG48" s="607"/>
      <c r="CH48" s="607"/>
      <c r="CI48" s="607"/>
      <c r="CJ48" s="607"/>
      <c r="CK48" s="607"/>
      <c r="CL48" s="607"/>
      <c r="CM48" s="607"/>
      <c r="CN48" s="607"/>
      <c r="CO48" s="607"/>
      <c r="CP48" s="607"/>
      <c r="CQ48" s="608"/>
      <c r="CR48" s="609" t="s">
        <v>129</v>
      </c>
      <c r="CS48" s="610"/>
      <c r="CT48" s="610"/>
      <c r="CU48" s="610"/>
      <c r="CV48" s="610"/>
      <c r="CW48" s="610"/>
      <c r="CX48" s="610"/>
      <c r="CY48" s="611"/>
      <c r="CZ48" s="612" t="s">
        <v>129</v>
      </c>
      <c r="DA48" s="613"/>
      <c r="DB48" s="613"/>
      <c r="DC48" s="614"/>
      <c r="DD48" s="615" t="s">
        <v>129</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3"/>
      <c r="CD49" s="586" t="s">
        <v>363</v>
      </c>
      <c r="CE49" s="587"/>
      <c r="CF49" s="587"/>
      <c r="CG49" s="587"/>
      <c r="CH49" s="587"/>
      <c r="CI49" s="587"/>
      <c r="CJ49" s="587"/>
      <c r="CK49" s="587"/>
      <c r="CL49" s="587"/>
      <c r="CM49" s="587"/>
      <c r="CN49" s="587"/>
      <c r="CO49" s="587"/>
      <c r="CP49" s="587"/>
      <c r="CQ49" s="588"/>
      <c r="CR49" s="589">
        <v>73341819</v>
      </c>
      <c r="CS49" s="590"/>
      <c r="CT49" s="590"/>
      <c r="CU49" s="590"/>
      <c r="CV49" s="590"/>
      <c r="CW49" s="590"/>
      <c r="CX49" s="590"/>
      <c r="CY49" s="591"/>
      <c r="CZ49" s="592">
        <v>100</v>
      </c>
      <c r="DA49" s="593"/>
      <c r="DB49" s="593"/>
      <c r="DC49" s="594"/>
      <c r="DD49" s="595">
        <v>47376488</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3"/>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073" t="s">
        <v>364</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074" t="s">
        <v>365</v>
      </c>
      <c r="DK2" s="1075"/>
      <c r="DL2" s="1075"/>
      <c r="DM2" s="1075"/>
      <c r="DN2" s="1075"/>
      <c r="DO2" s="1076"/>
      <c r="DP2" s="213"/>
      <c r="DQ2" s="1074" t="s">
        <v>366</v>
      </c>
      <c r="DR2" s="1075"/>
      <c r="DS2" s="1075"/>
      <c r="DT2" s="1075"/>
      <c r="DU2" s="1075"/>
      <c r="DV2" s="1075"/>
      <c r="DW2" s="1075"/>
      <c r="DX2" s="1075"/>
      <c r="DY2" s="1075"/>
      <c r="DZ2" s="1076"/>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42" t="s">
        <v>367</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7"/>
      <c r="BA4" s="217"/>
      <c r="BB4" s="217"/>
      <c r="BC4" s="217"/>
      <c r="BD4" s="217"/>
      <c r="BE4" s="218"/>
      <c r="BF4" s="218"/>
      <c r="BG4" s="218"/>
      <c r="BH4" s="218"/>
      <c r="BI4" s="218"/>
      <c r="BJ4" s="218"/>
      <c r="BK4" s="218"/>
      <c r="BL4" s="218"/>
      <c r="BM4" s="218"/>
      <c r="BN4" s="218"/>
      <c r="BO4" s="218"/>
      <c r="BP4" s="218"/>
      <c r="BQ4" s="713" t="s">
        <v>368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9"/>
    </row>
    <row r="5" spans="1:131" s="220" customFormat="1" ht="26.25" customHeight="1" x14ac:dyDescent="0.15">
      <c r="A5" s="978" t="s">
        <v>369</v>
      </c>
      <c r="B5" s="979"/>
      <c r="C5" s="979"/>
      <c r="D5" s="979"/>
      <c r="E5" s="979"/>
      <c r="F5" s="979"/>
      <c r="G5" s="979"/>
      <c r="H5" s="979"/>
      <c r="I5" s="979"/>
      <c r="J5" s="979"/>
      <c r="K5" s="979"/>
      <c r="L5" s="979"/>
      <c r="M5" s="979"/>
      <c r="N5" s="979"/>
      <c r="O5" s="979"/>
      <c r="P5" s="980"/>
      <c r="Q5" s="984" t="s">
        <v>370</v>
      </c>
      <c r="R5" s="985"/>
      <c r="S5" s="985"/>
      <c r="T5" s="985"/>
      <c r="U5" s="986"/>
      <c r="V5" s="984" t="s">
        <v>371</v>
      </c>
      <c r="W5" s="985"/>
      <c r="X5" s="985"/>
      <c r="Y5" s="985"/>
      <c r="Z5" s="986"/>
      <c r="AA5" s="984" t="s">
        <v>372</v>
      </c>
      <c r="AB5" s="985"/>
      <c r="AC5" s="985"/>
      <c r="AD5" s="985"/>
      <c r="AE5" s="985"/>
      <c r="AF5" s="1077" t="s">
        <v>373</v>
      </c>
      <c r="AG5" s="985"/>
      <c r="AH5" s="985"/>
      <c r="AI5" s="985"/>
      <c r="AJ5" s="998"/>
      <c r="AK5" s="985" t="s">
        <v>374</v>
      </c>
      <c r="AL5" s="985"/>
      <c r="AM5" s="985"/>
      <c r="AN5" s="985"/>
      <c r="AO5" s="986"/>
      <c r="AP5" s="984" t="s">
        <v>375</v>
      </c>
      <c r="AQ5" s="985"/>
      <c r="AR5" s="985"/>
      <c r="AS5" s="985"/>
      <c r="AT5" s="986"/>
      <c r="AU5" s="984" t="s">
        <v>376</v>
      </c>
      <c r="AV5" s="985"/>
      <c r="AW5" s="985"/>
      <c r="AX5" s="985"/>
      <c r="AY5" s="998"/>
      <c r="AZ5" s="217"/>
      <c r="BA5" s="217"/>
      <c r="BB5" s="217"/>
      <c r="BC5" s="217"/>
      <c r="BD5" s="217"/>
      <c r="BE5" s="218"/>
      <c r="BF5" s="218"/>
      <c r="BG5" s="218"/>
      <c r="BH5" s="218"/>
      <c r="BI5" s="218"/>
      <c r="BJ5" s="218"/>
      <c r="BK5" s="218"/>
      <c r="BL5" s="218"/>
      <c r="BM5" s="218"/>
      <c r="BN5" s="218"/>
      <c r="BO5" s="218"/>
      <c r="BP5" s="218"/>
      <c r="BQ5" s="978" t="s">
        <v>377</v>
      </c>
      <c r="BR5" s="979"/>
      <c r="BS5" s="979"/>
      <c r="BT5" s="979"/>
      <c r="BU5" s="979"/>
      <c r="BV5" s="979"/>
      <c r="BW5" s="979"/>
      <c r="BX5" s="979"/>
      <c r="BY5" s="979"/>
      <c r="BZ5" s="979"/>
      <c r="CA5" s="979"/>
      <c r="CB5" s="979"/>
      <c r="CC5" s="979"/>
      <c r="CD5" s="979"/>
      <c r="CE5" s="979"/>
      <c r="CF5" s="979"/>
      <c r="CG5" s="980"/>
      <c r="CH5" s="984" t="s">
        <v>378</v>
      </c>
      <c r="CI5" s="985"/>
      <c r="CJ5" s="985"/>
      <c r="CK5" s="985"/>
      <c r="CL5" s="986"/>
      <c r="CM5" s="984" t="s">
        <v>379</v>
      </c>
      <c r="CN5" s="985"/>
      <c r="CO5" s="985"/>
      <c r="CP5" s="985"/>
      <c r="CQ5" s="986"/>
      <c r="CR5" s="984" t="s">
        <v>380</v>
      </c>
      <c r="CS5" s="985"/>
      <c r="CT5" s="985"/>
      <c r="CU5" s="985"/>
      <c r="CV5" s="986"/>
      <c r="CW5" s="984" t="s">
        <v>381</v>
      </c>
      <c r="CX5" s="985"/>
      <c r="CY5" s="985"/>
      <c r="CZ5" s="985"/>
      <c r="DA5" s="986"/>
      <c r="DB5" s="984" t="s">
        <v>382</v>
      </c>
      <c r="DC5" s="985"/>
      <c r="DD5" s="985"/>
      <c r="DE5" s="985"/>
      <c r="DF5" s="986"/>
      <c r="DG5" s="1067" t="s">
        <v>383</v>
      </c>
      <c r="DH5" s="1068"/>
      <c r="DI5" s="1068"/>
      <c r="DJ5" s="1068"/>
      <c r="DK5" s="1069"/>
      <c r="DL5" s="1067" t="s">
        <v>384</v>
      </c>
      <c r="DM5" s="1068"/>
      <c r="DN5" s="1068"/>
      <c r="DO5" s="1068"/>
      <c r="DP5" s="1069"/>
      <c r="DQ5" s="984" t="s">
        <v>385</v>
      </c>
      <c r="DR5" s="985"/>
      <c r="DS5" s="985"/>
      <c r="DT5" s="985"/>
      <c r="DU5" s="986"/>
      <c r="DV5" s="984" t="s">
        <v>376</v>
      </c>
      <c r="DW5" s="985"/>
      <c r="DX5" s="985"/>
      <c r="DY5" s="985"/>
      <c r="DZ5" s="998"/>
      <c r="EA5" s="219"/>
    </row>
    <row r="6" spans="1:131" s="220"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7"/>
      <c r="BA6" s="217"/>
      <c r="BB6" s="217"/>
      <c r="BC6" s="217"/>
      <c r="BD6" s="217"/>
      <c r="BE6" s="218"/>
      <c r="BF6" s="218"/>
      <c r="BG6" s="218"/>
      <c r="BH6" s="218"/>
      <c r="BI6" s="218"/>
      <c r="BJ6" s="218"/>
      <c r="BK6" s="218"/>
      <c r="BL6" s="218"/>
      <c r="BM6" s="218"/>
      <c r="BN6" s="218"/>
      <c r="BO6" s="218"/>
      <c r="BP6" s="218"/>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19"/>
    </row>
    <row r="7" spans="1:131" s="220" customFormat="1" ht="26.25" customHeight="1" thickTop="1" x14ac:dyDescent="0.15">
      <c r="A7" s="221">
        <v>1</v>
      </c>
      <c r="B7" s="1030" t="s">
        <v>386</v>
      </c>
      <c r="C7" s="1031"/>
      <c r="D7" s="1031"/>
      <c r="E7" s="1031"/>
      <c r="F7" s="1031"/>
      <c r="G7" s="1031"/>
      <c r="H7" s="1031"/>
      <c r="I7" s="1031"/>
      <c r="J7" s="1031"/>
      <c r="K7" s="1031"/>
      <c r="L7" s="1031"/>
      <c r="M7" s="1031"/>
      <c r="N7" s="1031"/>
      <c r="O7" s="1031"/>
      <c r="P7" s="1032"/>
      <c r="Q7" s="1085">
        <v>77424</v>
      </c>
      <c r="R7" s="1086"/>
      <c r="S7" s="1086"/>
      <c r="T7" s="1086"/>
      <c r="U7" s="1086"/>
      <c r="V7" s="1086">
        <v>73359</v>
      </c>
      <c r="W7" s="1086"/>
      <c r="X7" s="1086"/>
      <c r="Y7" s="1086"/>
      <c r="Z7" s="1086"/>
      <c r="AA7" s="1086">
        <v>4065</v>
      </c>
      <c r="AB7" s="1086"/>
      <c r="AC7" s="1086"/>
      <c r="AD7" s="1086"/>
      <c r="AE7" s="1087"/>
      <c r="AF7" s="1088">
        <v>3925</v>
      </c>
      <c r="AG7" s="1089"/>
      <c r="AH7" s="1089"/>
      <c r="AI7" s="1089"/>
      <c r="AJ7" s="1090"/>
      <c r="AK7" s="1091">
        <v>3275</v>
      </c>
      <c r="AL7" s="1092"/>
      <c r="AM7" s="1092"/>
      <c r="AN7" s="1092"/>
      <c r="AO7" s="1092"/>
      <c r="AP7" s="1092">
        <v>82788</v>
      </c>
      <c r="AQ7" s="1092"/>
      <c r="AR7" s="1092"/>
      <c r="AS7" s="1092"/>
      <c r="AT7" s="1092"/>
      <c r="AU7" s="1093"/>
      <c r="AV7" s="1093"/>
      <c r="AW7" s="1093"/>
      <c r="AX7" s="1093"/>
      <c r="AY7" s="1094"/>
      <c r="AZ7" s="217"/>
      <c r="BA7" s="217"/>
      <c r="BB7" s="217"/>
      <c r="BC7" s="217"/>
      <c r="BD7" s="217"/>
      <c r="BE7" s="218"/>
      <c r="BF7" s="218"/>
      <c r="BG7" s="218"/>
      <c r="BH7" s="218"/>
      <c r="BI7" s="218"/>
      <c r="BJ7" s="218"/>
      <c r="BK7" s="218"/>
      <c r="BL7" s="218"/>
      <c r="BM7" s="218"/>
      <c r="BN7" s="218"/>
      <c r="BO7" s="218"/>
      <c r="BP7" s="218"/>
      <c r="BQ7" s="221">
        <v>1</v>
      </c>
      <c r="BR7" s="222"/>
      <c r="BS7" s="1082" t="s">
        <v>600</v>
      </c>
      <c r="BT7" s="1083"/>
      <c r="BU7" s="1083"/>
      <c r="BV7" s="1083"/>
      <c r="BW7" s="1083"/>
      <c r="BX7" s="1083"/>
      <c r="BY7" s="1083"/>
      <c r="BZ7" s="1083"/>
      <c r="CA7" s="1083"/>
      <c r="CB7" s="1083"/>
      <c r="CC7" s="1083"/>
      <c r="CD7" s="1083"/>
      <c r="CE7" s="1083"/>
      <c r="CF7" s="1083"/>
      <c r="CG7" s="1095"/>
      <c r="CH7" s="1079">
        <v>8</v>
      </c>
      <c r="CI7" s="1080"/>
      <c r="CJ7" s="1080"/>
      <c r="CK7" s="1080"/>
      <c r="CL7" s="1081"/>
      <c r="CM7" s="1079">
        <v>456</v>
      </c>
      <c r="CN7" s="1080"/>
      <c r="CO7" s="1080"/>
      <c r="CP7" s="1080"/>
      <c r="CQ7" s="1081"/>
      <c r="CR7" s="1079">
        <v>77</v>
      </c>
      <c r="CS7" s="1080"/>
      <c r="CT7" s="1080"/>
      <c r="CU7" s="1080"/>
      <c r="CV7" s="1081"/>
      <c r="CW7" s="1079">
        <v>10</v>
      </c>
      <c r="CX7" s="1080"/>
      <c r="CY7" s="1080"/>
      <c r="CZ7" s="1080"/>
      <c r="DA7" s="1081"/>
      <c r="DB7" s="1079" t="s">
        <v>599</v>
      </c>
      <c r="DC7" s="1080"/>
      <c r="DD7" s="1080"/>
      <c r="DE7" s="1080"/>
      <c r="DF7" s="1081"/>
      <c r="DG7" s="1079" t="s">
        <v>599</v>
      </c>
      <c r="DH7" s="1080"/>
      <c r="DI7" s="1080"/>
      <c r="DJ7" s="1080"/>
      <c r="DK7" s="1081"/>
      <c r="DL7" s="1079" t="s">
        <v>517</v>
      </c>
      <c r="DM7" s="1080"/>
      <c r="DN7" s="1080"/>
      <c r="DO7" s="1080"/>
      <c r="DP7" s="1081"/>
      <c r="DQ7" s="1079" t="s">
        <v>517</v>
      </c>
      <c r="DR7" s="1080"/>
      <c r="DS7" s="1080"/>
      <c r="DT7" s="1080"/>
      <c r="DU7" s="1081"/>
      <c r="DV7" s="1082"/>
      <c r="DW7" s="1083"/>
      <c r="DX7" s="1083"/>
      <c r="DY7" s="1083"/>
      <c r="DZ7" s="1084"/>
      <c r="EA7" s="219"/>
    </row>
    <row r="8" spans="1:131" s="220" customFormat="1" ht="26.25" customHeight="1" x14ac:dyDescent="0.15">
      <c r="A8" s="223">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7"/>
      <c r="BA8" s="217"/>
      <c r="BB8" s="217"/>
      <c r="BC8" s="217"/>
      <c r="BD8" s="217"/>
      <c r="BE8" s="218"/>
      <c r="BF8" s="218"/>
      <c r="BG8" s="218"/>
      <c r="BH8" s="218"/>
      <c r="BI8" s="218"/>
      <c r="BJ8" s="218"/>
      <c r="BK8" s="218"/>
      <c r="BL8" s="218"/>
      <c r="BM8" s="218"/>
      <c r="BN8" s="218"/>
      <c r="BO8" s="218"/>
      <c r="BP8" s="218"/>
      <c r="BQ8" s="223">
        <v>2</v>
      </c>
      <c r="BR8" s="224"/>
      <c r="BS8" s="975" t="s">
        <v>601</v>
      </c>
      <c r="BT8" s="976"/>
      <c r="BU8" s="976"/>
      <c r="BV8" s="976"/>
      <c r="BW8" s="976"/>
      <c r="BX8" s="976"/>
      <c r="BY8" s="976"/>
      <c r="BZ8" s="976"/>
      <c r="CA8" s="976"/>
      <c r="CB8" s="976"/>
      <c r="CC8" s="976"/>
      <c r="CD8" s="976"/>
      <c r="CE8" s="976"/>
      <c r="CF8" s="976"/>
      <c r="CG8" s="997"/>
      <c r="CH8" s="972">
        <v>0</v>
      </c>
      <c r="CI8" s="973"/>
      <c r="CJ8" s="973"/>
      <c r="CK8" s="973"/>
      <c r="CL8" s="974"/>
      <c r="CM8" s="972">
        <v>80</v>
      </c>
      <c r="CN8" s="973"/>
      <c r="CO8" s="973"/>
      <c r="CP8" s="973"/>
      <c r="CQ8" s="974"/>
      <c r="CR8" s="972">
        <v>70</v>
      </c>
      <c r="CS8" s="973"/>
      <c r="CT8" s="973"/>
      <c r="CU8" s="973"/>
      <c r="CV8" s="974"/>
      <c r="CW8" s="972" t="s">
        <v>599</v>
      </c>
      <c r="CX8" s="973"/>
      <c r="CY8" s="973"/>
      <c r="CZ8" s="973"/>
      <c r="DA8" s="974"/>
      <c r="DB8" s="972" t="s">
        <v>599</v>
      </c>
      <c r="DC8" s="973"/>
      <c r="DD8" s="973"/>
      <c r="DE8" s="973"/>
      <c r="DF8" s="974"/>
      <c r="DG8" s="972" t="s">
        <v>599</v>
      </c>
      <c r="DH8" s="973"/>
      <c r="DI8" s="973"/>
      <c r="DJ8" s="973"/>
      <c r="DK8" s="974"/>
      <c r="DL8" s="972" t="s">
        <v>517</v>
      </c>
      <c r="DM8" s="973"/>
      <c r="DN8" s="973"/>
      <c r="DO8" s="973"/>
      <c r="DP8" s="974"/>
      <c r="DQ8" s="972" t="s">
        <v>517</v>
      </c>
      <c r="DR8" s="973"/>
      <c r="DS8" s="973"/>
      <c r="DT8" s="973"/>
      <c r="DU8" s="974"/>
      <c r="DV8" s="975"/>
      <c r="DW8" s="976"/>
      <c r="DX8" s="976"/>
      <c r="DY8" s="976"/>
      <c r="DZ8" s="977"/>
      <c r="EA8" s="219"/>
    </row>
    <row r="9" spans="1:131" s="220" customFormat="1" ht="26.25" customHeight="1" x14ac:dyDescent="0.15">
      <c r="A9" s="223">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7"/>
      <c r="BA9" s="217"/>
      <c r="BB9" s="217"/>
      <c r="BC9" s="217"/>
      <c r="BD9" s="217"/>
      <c r="BE9" s="218"/>
      <c r="BF9" s="218"/>
      <c r="BG9" s="218"/>
      <c r="BH9" s="218"/>
      <c r="BI9" s="218"/>
      <c r="BJ9" s="218"/>
      <c r="BK9" s="218"/>
      <c r="BL9" s="218"/>
      <c r="BM9" s="218"/>
      <c r="BN9" s="218"/>
      <c r="BO9" s="218"/>
      <c r="BP9" s="218"/>
      <c r="BQ9" s="223">
        <v>3</v>
      </c>
      <c r="BR9" s="224"/>
      <c r="BS9" s="975" t="s">
        <v>602</v>
      </c>
      <c r="BT9" s="976"/>
      <c r="BU9" s="976"/>
      <c r="BV9" s="976"/>
      <c r="BW9" s="976"/>
      <c r="BX9" s="976"/>
      <c r="BY9" s="976"/>
      <c r="BZ9" s="976"/>
      <c r="CA9" s="976"/>
      <c r="CB9" s="976"/>
      <c r="CC9" s="976"/>
      <c r="CD9" s="976"/>
      <c r="CE9" s="976"/>
      <c r="CF9" s="976"/>
      <c r="CG9" s="997"/>
      <c r="CH9" s="972">
        <v>-5</v>
      </c>
      <c r="CI9" s="973"/>
      <c r="CJ9" s="973"/>
      <c r="CK9" s="973"/>
      <c r="CL9" s="974"/>
      <c r="CM9" s="972">
        <v>362</v>
      </c>
      <c r="CN9" s="973"/>
      <c r="CO9" s="973"/>
      <c r="CP9" s="973"/>
      <c r="CQ9" s="974"/>
      <c r="CR9" s="972">
        <v>200</v>
      </c>
      <c r="CS9" s="973"/>
      <c r="CT9" s="973"/>
      <c r="CU9" s="973"/>
      <c r="CV9" s="974"/>
      <c r="CW9" s="972">
        <v>26</v>
      </c>
      <c r="CX9" s="973"/>
      <c r="CY9" s="973"/>
      <c r="CZ9" s="973"/>
      <c r="DA9" s="974"/>
      <c r="DB9" s="972" t="s">
        <v>599</v>
      </c>
      <c r="DC9" s="973"/>
      <c r="DD9" s="973"/>
      <c r="DE9" s="973"/>
      <c r="DF9" s="974"/>
      <c r="DG9" s="972" t="s">
        <v>599</v>
      </c>
      <c r="DH9" s="973"/>
      <c r="DI9" s="973"/>
      <c r="DJ9" s="973"/>
      <c r="DK9" s="974"/>
      <c r="DL9" s="972" t="s">
        <v>517</v>
      </c>
      <c r="DM9" s="973"/>
      <c r="DN9" s="973"/>
      <c r="DO9" s="973"/>
      <c r="DP9" s="974"/>
      <c r="DQ9" s="972" t="s">
        <v>517</v>
      </c>
      <c r="DR9" s="973"/>
      <c r="DS9" s="973"/>
      <c r="DT9" s="973"/>
      <c r="DU9" s="974"/>
      <c r="DV9" s="975"/>
      <c r="DW9" s="976"/>
      <c r="DX9" s="976"/>
      <c r="DY9" s="976"/>
      <c r="DZ9" s="977"/>
      <c r="EA9" s="219"/>
    </row>
    <row r="10" spans="1:131" s="220" customFormat="1" ht="26.25" customHeight="1" x14ac:dyDescent="0.15">
      <c r="A10" s="223">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7"/>
      <c r="BA10" s="217"/>
      <c r="BB10" s="217"/>
      <c r="BC10" s="217"/>
      <c r="BD10" s="217"/>
      <c r="BE10" s="218"/>
      <c r="BF10" s="218"/>
      <c r="BG10" s="218"/>
      <c r="BH10" s="218"/>
      <c r="BI10" s="218"/>
      <c r="BJ10" s="218"/>
      <c r="BK10" s="218"/>
      <c r="BL10" s="218"/>
      <c r="BM10" s="218"/>
      <c r="BN10" s="218"/>
      <c r="BO10" s="218"/>
      <c r="BP10" s="218"/>
      <c r="BQ10" s="223">
        <v>4</v>
      </c>
      <c r="BR10" s="224"/>
      <c r="BS10" s="975" t="s">
        <v>603</v>
      </c>
      <c r="BT10" s="976"/>
      <c r="BU10" s="976"/>
      <c r="BV10" s="976"/>
      <c r="BW10" s="976"/>
      <c r="BX10" s="976"/>
      <c r="BY10" s="976"/>
      <c r="BZ10" s="976"/>
      <c r="CA10" s="976"/>
      <c r="CB10" s="976"/>
      <c r="CC10" s="976"/>
      <c r="CD10" s="976"/>
      <c r="CE10" s="976"/>
      <c r="CF10" s="976"/>
      <c r="CG10" s="997"/>
      <c r="CH10" s="972">
        <v>3</v>
      </c>
      <c r="CI10" s="973"/>
      <c r="CJ10" s="973"/>
      <c r="CK10" s="973"/>
      <c r="CL10" s="974"/>
      <c r="CM10" s="972">
        <v>381</v>
      </c>
      <c r="CN10" s="973"/>
      <c r="CO10" s="973"/>
      <c r="CP10" s="973"/>
      <c r="CQ10" s="974"/>
      <c r="CR10" s="972">
        <v>300</v>
      </c>
      <c r="CS10" s="973"/>
      <c r="CT10" s="973"/>
      <c r="CU10" s="973"/>
      <c r="CV10" s="974"/>
      <c r="CW10" s="972">
        <v>36</v>
      </c>
      <c r="CX10" s="973"/>
      <c r="CY10" s="973"/>
      <c r="CZ10" s="973"/>
      <c r="DA10" s="974"/>
      <c r="DB10" s="972" t="s">
        <v>599</v>
      </c>
      <c r="DC10" s="973"/>
      <c r="DD10" s="973"/>
      <c r="DE10" s="973"/>
      <c r="DF10" s="974"/>
      <c r="DG10" s="972" t="s">
        <v>599</v>
      </c>
      <c r="DH10" s="973"/>
      <c r="DI10" s="973"/>
      <c r="DJ10" s="973"/>
      <c r="DK10" s="974"/>
      <c r="DL10" s="972" t="s">
        <v>517</v>
      </c>
      <c r="DM10" s="973"/>
      <c r="DN10" s="973"/>
      <c r="DO10" s="973"/>
      <c r="DP10" s="974"/>
      <c r="DQ10" s="972" t="s">
        <v>517</v>
      </c>
      <c r="DR10" s="973"/>
      <c r="DS10" s="973"/>
      <c r="DT10" s="973"/>
      <c r="DU10" s="974"/>
      <c r="DV10" s="975"/>
      <c r="DW10" s="976"/>
      <c r="DX10" s="976"/>
      <c r="DY10" s="976"/>
      <c r="DZ10" s="977"/>
      <c r="EA10" s="219"/>
    </row>
    <row r="11" spans="1:131" s="220" customFormat="1" ht="26.25" customHeight="1" x14ac:dyDescent="0.15">
      <c r="A11" s="223">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7"/>
      <c r="BA11" s="217"/>
      <c r="BB11" s="217"/>
      <c r="BC11" s="217"/>
      <c r="BD11" s="217"/>
      <c r="BE11" s="218"/>
      <c r="BF11" s="218"/>
      <c r="BG11" s="218"/>
      <c r="BH11" s="218"/>
      <c r="BI11" s="218"/>
      <c r="BJ11" s="218"/>
      <c r="BK11" s="218"/>
      <c r="BL11" s="218"/>
      <c r="BM11" s="218"/>
      <c r="BN11" s="218"/>
      <c r="BO11" s="218"/>
      <c r="BP11" s="218"/>
      <c r="BQ11" s="223">
        <v>5</v>
      </c>
      <c r="BR11" s="224"/>
      <c r="BS11" s="975" t="s">
        <v>604</v>
      </c>
      <c r="BT11" s="976"/>
      <c r="BU11" s="976"/>
      <c r="BV11" s="976"/>
      <c r="BW11" s="976"/>
      <c r="BX11" s="976"/>
      <c r="BY11" s="976"/>
      <c r="BZ11" s="976"/>
      <c r="CA11" s="976"/>
      <c r="CB11" s="976"/>
      <c r="CC11" s="976"/>
      <c r="CD11" s="976"/>
      <c r="CE11" s="976"/>
      <c r="CF11" s="976"/>
      <c r="CG11" s="997"/>
      <c r="CH11" s="972">
        <v>4</v>
      </c>
      <c r="CI11" s="973"/>
      <c r="CJ11" s="973"/>
      <c r="CK11" s="973"/>
      <c r="CL11" s="974"/>
      <c r="CM11" s="972">
        <v>338</v>
      </c>
      <c r="CN11" s="973"/>
      <c r="CO11" s="973"/>
      <c r="CP11" s="973"/>
      <c r="CQ11" s="974"/>
      <c r="CR11" s="972">
        <v>100</v>
      </c>
      <c r="CS11" s="973"/>
      <c r="CT11" s="973"/>
      <c r="CU11" s="973"/>
      <c r="CV11" s="974"/>
      <c r="CW11" s="972">
        <v>2871</v>
      </c>
      <c r="CX11" s="973"/>
      <c r="CY11" s="973"/>
      <c r="CZ11" s="973"/>
      <c r="DA11" s="974"/>
      <c r="DB11" s="972" t="s">
        <v>599</v>
      </c>
      <c r="DC11" s="973"/>
      <c r="DD11" s="973"/>
      <c r="DE11" s="973"/>
      <c r="DF11" s="974"/>
      <c r="DG11" s="972" t="s">
        <v>599</v>
      </c>
      <c r="DH11" s="973"/>
      <c r="DI11" s="973"/>
      <c r="DJ11" s="973"/>
      <c r="DK11" s="974"/>
      <c r="DL11" s="972" t="s">
        <v>517</v>
      </c>
      <c r="DM11" s="973"/>
      <c r="DN11" s="973"/>
      <c r="DO11" s="973"/>
      <c r="DP11" s="974"/>
      <c r="DQ11" s="972" t="s">
        <v>517</v>
      </c>
      <c r="DR11" s="973"/>
      <c r="DS11" s="973"/>
      <c r="DT11" s="973"/>
      <c r="DU11" s="974"/>
      <c r="DV11" s="975"/>
      <c r="DW11" s="976"/>
      <c r="DX11" s="976"/>
      <c r="DY11" s="976"/>
      <c r="DZ11" s="977"/>
      <c r="EA11" s="219"/>
    </row>
    <row r="12" spans="1:131" s="220" customFormat="1" ht="26.25" customHeight="1" x14ac:dyDescent="0.15">
      <c r="A12" s="223">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7"/>
      <c r="BA12" s="217"/>
      <c r="BB12" s="217"/>
      <c r="BC12" s="217"/>
      <c r="BD12" s="217"/>
      <c r="BE12" s="218"/>
      <c r="BF12" s="218"/>
      <c r="BG12" s="218"/>
      <c r="BH12" s="218"/>
      <c r="BI12" s="218"/>
      <c r="BJ12" s="218"/>
      <c r="BK12" s="218"/>
      <c r="BL12" s="218"/>
      <c r="BM12" s="218"/>
      <c r="BN12" s="218"/>
      <c r="BO12" s="218"/>
      <c r="BP12" s="218"/>
      <c r="BQ12" s="223">
        <v>6</v>
      </c>
      <c r="BR12" s="224"/>
      <c r="BS12" s="975" t="s">
        <v>605</v>
      </c>
      <c r="BT12" s="976"/>
      <c r="BU12" s="976"/>
      <c r="BV12" s="976"/>
      <c r="BW12" s="976"/>
      <c r="BX12" s="976"/>
      <c r="BY12" s="976"/>
      <c r="BZ12" s="976"/>
      <c r="CA12" s="976"/>
      <c r="CB12" s="976"/>
      <c r="CC12" s="976"/>
      <c r="CD12" s="976"/>
      <c r="CE12" s="976"/>
      <c r="CF12" s="976"/>
      <c r="CG12" s="997"/>
      <c r="CH12" s="972">
        <v>-12</v>
      </c>
      <c r="CI12" s="973"/>
      <c r="CJ12" s="973"/>
      <c r="CK12" s="973"/>
      <c r="CL12" s="974"/>
      <c r="CM12" s="972">
        <v>1001</v>
      </c>
      <c r="CN12" s="973"/>
      <c r="CO12" s="973"/>
      <c r="CP12" s="973"/>
      <c r="CQ12" s="974"/>
      <c r="CR12" s="972">
        <v>12</v>
      </c>
      <c r="CS12" s="973"/>
      <c r="CT12" s="973"/>
      <c r="CU12" s="973"/>
      <c r="CV12" s="974"/>
      <c r="CW12" s="972">
        <v>67</v>
      </c>
      <c r="CX12" s="973"/>
      <c r="CY12" s="973"/>
      <c r="CZ12" s="973"/>
      <c r="DA12" s="974"/>
      <c r="DB12" s="972" t="s">
        <v>599</v>
      </c>
      <c r="DC12" s="973"/>
      <c r="DD12" s="973"/>
      <c r="DE12" s="973"/>
      <c r="DF12" s="974"/>
      <c r="DG12" s="972" t="s">
        <v>599</v>
      </c>
      <c r="DH12" s="973"/>
      <c r="DI12" s="973"/>
      <c r="DJ12" s="973"/>
      <c r="DK12" s="974"/>
      <c r="DL12" s="972" t="s">
        <v>517</v>
      </c>
      <c r="DM12" s="973"/>
      <c r="DN12" s="973"/>
      <c r="DO12" s="973"/>
      <c r="DP12" s="974"/>
      <c r="DQ12" s="972" t="s">
        <v>517</v>
      </c>
      <c r="DR12" s="973"/>
      <c r="DS12" s="973"/>
      <c r="DT12" s="973"/>
      <c r="DU12" s="974"/>
      <c r="DV12" s="975"/>
      <c r="DW12" s="976"/>
      <c r="DX12" s="976"/>
      <c r="DY12" s="976"/>
      <c r="DZ12" s="977"/>
      <c r="EA12" s="219"/>
    </row>
    <row r="13" spans="1:131" s="220" customFormat="1" ht="26.25" customHeight="1" x14ac:dyDescent="0.15">
      <c r="A13" s="223">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7"/>
      <c r="BA13" s="217"/>
      <c r="BB13" s="217"/>
      <c r="BC13" s="217"/>
      <c r="BD13" s="217"/>
      <c r="BE13" s="218"/>
      <c r="BF13" s="218"/>
      <c r="BG13" s="218"/>
      <c r="BH13" s="218"/>
      <c r="BI13" s="218"/>
      <c r="BJ13" s="218"/>
      <c r="BK13" s="218"/>
      <c r="BL13" s="218"/>
      <c r="BM13" s="218"/>
      <c r="BN13" s="218"/>
      <c r="BO13" s="218"/>
      <c r="BP13" s="218"/>
      <c r="BQ13" s="223">
        <v>7</v>
      </c>
      <c r="BR13" s="224" t="s">
        <v>611</v>
      </c>
      <c r="BS13" s="975" t="s">
        <v>606</v>
      </c>
      <c r="BT13" s="976"/>
      <c r="BU13" s="976"/>
      <c r="BV13" s="976"/>
      <c r="BW13" s="976"/>
      <c r="BX13" s="976"/>
      <c r="BY13" s="976"/>
      <c r="BZ13" s="976"/>
      <c r="CA13" s="976"/>
      <c r="CB13" s="976"/>
      <c r="CC13" s="976"/>
      <c r="CD13" s="976"/>
      <c r="CE13" s="976"/>
      <c r="CF13" s="976"/>
      <c r="CG13" s="997"/>
      <c r="CH13" s="972">
        <v>-7</v>
      </c>
      <c r="CI13" s="973"/>
      <c r="CJ13" s="973"/>
      <c r="CK13" s="973"/>
      <c r="CL13" s="974"/>
      <c r="CM13" s="972">
        <v>30</v>
      </c>
      <c r="CN13" s="973"/>
      <c r="CO13" s="973"/>
      <c r="CP13" s="973"/>
      <c r="CQ13" s="974"/>
      <c r="CR13" s="972">
        <v>14</v>
      </c>
      <c r="CS13" s="973"/>
      <c r="CT13" s="973"/>
      <c r="CU13" s="973"/>
      <c r="CV13" s="974"/>
      <c r="CW13" s="972">
        <v>25</v>
      </c>
      <c r="CX13" s="973"/>
      <c r="CY13" s="973"/>
      <c r="CZ13" s="973"/>
      <c r="DA13" s="974"/>
      <c r="DB13" s="972" t="s">
        <v>599</v>
      </c>
      <c r="DC13" s="973"/>
      <c r="DD13" s="973"/>
      <c r="DE13" s="973"/>
      <c r="DF13" s="974"/>
      <c r="DG13" s="972" t="s">
        <v>599</v>
      </c>
      <c r="DH13" s="973"/>
      <c r="DI13" s="973"/>
      <c r="DJ13" s="973"/>
      <c r="DK13" s="974"/>
      <c r="DL13" s="972">
        <v>150</v>
      </c>
      <c r="DM13" s="973"/>
      <c r="DN13" s="973"/>
      <c r="DO13" s="973"/>
      <c r="DP13" s="974"/>
      <c r="DQ13" s="972">
        <v>135</v>
      </c>
      <c r="DR13" s="973"/>
      <c r="DS13" s="973"/>
      <c r="DT13" s="973"/>
      <c r="DU13" s="974"/>
      <c r="DV13" s="975"/>
      <c r="DW13" s="976"/>
      <c r="DX13" s="976"/>
      <c r="DY13" s="976"/>
      <c r="DZ13" s="977"/>
      <c r="EA13" s="219"/>
    </row>
    <row r="14" spans="1:131" s="220" customFormat="1" ht="26.25" customHeight="1" x14ac:dyDescent="0.15">
      <c r="A14" s="223">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7"/>
      <c r="BA14" s="217"/>
      <c r="BB14" s="217"/>
      <c r="BC14" s="217"/>
      <c r="BD14" s="217"/>
      <c r="BE14" s="218"/>
      <c r="BF14" s="218"/>
      <c r="BG14" s="218"/>
      <c r="BH14" s="218"/>
      <c r="BI14" s="218"/>
      <c r="BJ14" s="218"/>
      <c r="BK14" s="218"/>
      <c r="BL14" s="218"/>
      <c r="BM14" s="218"/>
      <c r="BN14" s="218"/>
      <c r="BO14" s="218"/>
      <c r="BP14" s="218"/>
      <c r="BQ14" s="223">
        <v>8</v>
      </c>
      <c r="BR14" s="224"/>
      <c r="BS14" s="975" t="s">
        <v>607</v>
      </c>
      <c r="BT14" s="976"/>
      <c r="BU14" s="976"/>
      <c r="BV14" s="976"/>
      <c r="BW14" s="976"/>
      <c r="BX14" s="976"/>
      <c r="BY14" s="976"/>
      <c r="BZ14" s="976"/>
      <c r="CA14" s="976"/>
      <c r="CB14" s="976"/>
      <c r="CC14" s="976"/>
      <c r="CD14" s="976"/>
      <c r="CE14" s="976"/>
      <c r="CF14" s="976"/>
      <c r="CG14" s="997"/>
      <c r="CH14" s="972">
        <v>1</v>
      </c>
      <c r="CI14" s="973"/>
      <c r="CJ14" s="973"/>
      <c r="CK14" s="973"/>
      <c r="CL14" s="974"/>
      <c r="CM14" s="972">
        <v>250</v>
      </c>
      <c r="CN14" s="973"/>
      <c r="CO14" s="973"/>
      <c r="CP14" s="973"/>
      <c r="CQ14" s="974"/>
      <c r="CR14" s="972">
        <v>3</v>
      </c>
      <c r="CS14" s="973"/>
      <c r="CT14" s="973"/>
      <c r="CU14" s="973"/>
      <c r="CV14" s="974"/>
      <c r="CW14" s="972" t="s">
        <v>599</v>
      </c>
      <c r="CX14" s="973"/>
      <c r="CY14" s="973"/>
      <c r="CZ14" s="973"/>
      <c r="DA14" s="974"/>
      <c r="DB14" s="972" t="s">
        <v>599</v>
      </c>
      <c r="DC14" s="973"/>
      <c r="DD14" s="973"/>
      <c r="DE14" s="973"/>
      <c r="DF14" s="974"/>
      <c r="DG14" s="972" t="s">
        <v>599</v>
      </c>
      <c r="DH14" s="973"/>
      <c r="DI14" s="973"/>
      <c r="DJ14" s="973"/>
      <c r="DK14" s="974"/>
      <c r="DL14" s="972" t="s">
        <v>517</v>
      </c>
      <c r="DM14" s="973"/>
      <c r="DN14" s="973"/>
      <c r="DO14" s="973"/>
      <c r="DP14" s="974"/>
      <c r="DQ14" s="972" t="s">
        <v>517</v>
      </c>
      <c r="DR14" s="973"/>
      <c r="DS14" s="973"/>
      <c r="DT14" s="973"/>
      <c r="DU14" s="974"/>
      <c r="DV14" s="975"/>
      <c r="DW14" s="976"/>
      <c r="DX14" s="976"/>
      <c r="DY14" s="976"/>
      <c r="DZ14" s="977"/>
      <c r="EA14" s="219"/>
    </row>
    <row r="15" spans="1:131" s="220" customFormat="1" ht="26.25" customHeight="1" x14ac:dyDescent="0.15">
      <c r="A15" s="223">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7"/>
      <c r="BA15" s="217"/>
      <c r="BB15" s="217"/>
      <c r="BC15" s="217"/>
      <c r="BD15" s="217"/>
      <c r="BE15" s="218"/>
      <c r="BF15" s="218"/>
      <c r="BG15" s="218"/>
      <c r="BH15" s="218"/>
      <c r="BI15" s="218"/>
      <c r="BJ15" s="218"/>
      <c r="BK15" s="218"/>
      <c r="BL15" s="218"/>
      <c r="BM15" s="218"/>
      <c r="BN15" s="218"/>
      <c r="BO15" s="218"/>
      <c r="BP15" s="218"/>
      <c r="BQ15" s="223">
        <v>9</v>
      </c>
      <c r="BR15" s="224"/>
      <c r="BS15" s="975" t="s">
        <v>608</v>
      </c>
      <c r="BT15" s="976"/>
      <c r="BU15" s="976"/>
      <c r="BV15" s="976"/>
      <c r="BW15" s="976"/>
      <c r="BX15" s="976"/>
      <c r="BY15" s="976"/>
      <c r="BZ15" s="976"/>
      <c r="CA15" s="976"/>
      <c r="CB15" s="976"/>
      <c r="CC15" s="976"/>
      <c r="CD15" s="976"/>
      <c r="CE15" s="976"/>
      <c r="CF15" s="976"/>
      <c r="CG15" s="997"/>
      <c r="CH15" s="972">
        <v>11</v>
      </c>
      <c r="CI15" s="973"/>
      <c r="CJ15" s="973"/>
      <c r="CK15" s="973"/>
      <c r="CL15" s="974"/>
      <c r="CM15" s="972">
        <v>33</v>
      </c>
      <c r="CN15" s="973"/>
      <c r="CO15" s="973"/>
      <c r="CP15" s="973"/>
      <c r="CQ15" s="974"/>
      <c r="CR15" s="972">
        <v>10</v>
      </c>
      <c r="CS15" s="973"/>
      <c r="CT15" s="973"/>
      <c r="CU15" s="973"/>
      <c r="CV15" s="974"/>
      <c r="CW15" s="972" t="s">
        <v>599</v>
      </c>
      <c r="CX15" s="973"/>
      <c r="CY15" s="973"/>
      <c r="CZ15" s="973"/>
      <c r="DA15" s="974"/>
      <c r="DB15" s="972" t="s">
        <v>599</v>
      </c>
      <c r="DC15" s="973"/>
      <c r="DD15" s="973"/>
      <c r="DE15" s="973"/>
      <c r="DF15" s="974"/>
      <c r="DG15" s="972" t="s">
        <v>599</v>
      </c>
      <c r="DH15" s="973"/>
      <c r="DI15" s="973"/>
      <c r="DJ15" s="973"/>
      <c r="DK15" s="974"/>
      <c r="DL15" s="972" t="s">
        <v>517</v>
      </c>
      <c r="DM15" s="973"/>
      <c r="DN15" s="973"/>
      <c r="DO15" s="973"/>
      <c r="DP15" s="974"/>
      <c r="DQ15" s="972" t="s">
        <v>517</v>
      </c>
      <c r="DR15" s="973"/>
      <c r="DS15" s="973"/>
      <c r="DT15" s="973"/>
      <c r="DU15" s="974"/>
      <c r="DV15" s="975"/>
      <c r="DW15" s="976"/>
      <c r="DX15" s="976"/>
      <c r="DY15" s="976"/>
      <c r="DZ15" s="977"/>
      <c r="EA15" s="219"/>
    </row>
    <row r="16" spans="1:131" s="220" customFormat="1" ht="26.25" customHeight="1" x14ac:dyDescent="0.15">
      <c r="A16" s="223">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7"/>
      <c r="BA16" s="217"/>
      <c r="BB16" s="217"/>
      <c r="BC16" s="217"/>
      <c r="BD16" s="217"/>
      <c r="BE16" s="218"/>
      <c r="BF16" s="218"/>
      <c r="BG16" s="218"/>
      <c r="BH16" s="218"/>
      <c r="BI16" s="218"/>
      <c r="BJ16" s="218"/>
      <c r="BK16" s="218"/>
      <c r="BL16" s="218"/>
      <c r="BM16" s="218"/>
      <c r="BN16" s="218"/>
      <c r="BO16" s="218"/>
      <c r="BP16" s="218"/>
      <c r="BQ16" s="223">
        <v>10</v>
      </c>
      <c r="BR16" s="224"/>
      <c r="BS16" s="975" t="s">
        <v>609</v>
      </c>
      <c r="BT16" s="976"/>
      <c r="BU16" s="976"/>
      <c r="BV16" s="976"/>
      <c r="BW16" s="976"/>
      <c r="BX16" s="976"/>
      <c r="BY16" s="976"/>
      <c r="BZ16" s="976"/>
      <c r="CA16" s="976"/>
      <c r="CB16" s="976"/>
      <c r="CC16" s="976"/>
      <c r="CD16" s="976"/>
      <c r="CE16" s="976"/>
      <c r="CF16" s="976"/>
      <c r="CG16" s="997"/>
      <c r="CH16" s="972">
        <v>0</v>
      </c>
      <c r="CI16" s="973"/>
      <c r="CJ16" s="973"/>
      <c r="CK16" s="973"/>
      <c r="CL16" s="974"/>
      <c r="CM16" s="972">
        <v>32</v>
      </c>
      <c r="CN16" s="973"/>
      <c r="CO16" s="973"/>
      <c r="CP16" s="973"/>
      <c r="CQ16" s="974"/>
      <c r="CR16" s="972">
        <v>9</v>
      </c>
      <c r="CS16" s="973"/>
      <c r="CT16" s="973"/>
      <c r="CU16" s="973"/>
      <c r="CV16" s="974"/>
      <c r="CW16" s="972" t="s">
        <v>599</v>
      </c>
      <c r="CX16" s="973"/>
      <c r="CY16" s="973"/>
      <c r="CZ16" s="973"/>
      <c r="DA16" s="974"/>
      <c r="DB16" s="972" t="s">
        <v>599</v>
      </c>
      <c r="DC16" s="973"/>
      <c r="DD16" s="973"/>
      <c r="DE16" s="973"/>
      <c r="DF16" s="974"/>
      <c r="DG16" s="972" t="s">
        <v>599</v>
      </c>
      <c r="DH16" s="973"/>
      <c r="DI16" s="973"/>
      <c r="DJ16" s="973"/>
      <c r="DK16" s="974"/>
      <c r="DL16" s="972" t="s">
        <v>517</v>
      </c>
      <c r="DM16" s="973"/>
      <c r="DN16" s="973"/>
      <c r="DO16" s="973"/>
      <c r="DP16" s="974"/>
      <c r="DQ16" s="972" t="s">
        <v>517</v>
      </c>
      <c r="DR16" s="973"/>
      <c r="DS16" s="973"/>
      <c r="DT16" s="973"/>
      <c r="DU16" s="974"/>
      <c r="DV16" s="975"/>
      <c r="DW16" s="976"/>
      <c r="DX16" s="976"/>
      <c r="DY16" s="976"/>
      <c r="DZ16" s="977"/>
      <c r="EA16" s="219"/>
    </row>
    <row r="17" spans="1:131" s="220" customFormat="1" ht="26.25" customHeight="1" x14ac:dyDescent="0.15">
      <c r="A17" s="223">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7"/>
      <c r="BA17" s="217"/>
      <c r="BB17" s="217"/>
      <c r="BC17" s="217"/>
      <c r="BD17" s="217"/>
      <c r="BE17" s="218"/>
      <c r="BF17" s="218"/>
      <c r="BG17" s="218"/>
      <c r="BH17" s="218"/>
      <c r="BI17" s="218"/>
      <c r="BJ17" s="218"/>
      <c r="BK17" s="218"/>
      <c r="BL17" s="218"/>
      <c r="BM17" s="218"/>
      <c r="BN17" s="218"/>
      <c r="BO17" s="218"/>
      <c r="BP17" s="218"/>
      <c r="BQ17" s="223">
        <v>11</v>
      </c>
      <c r="BR17" s="224"/>
      <c r="BS17" s="975" t="s">
        <v>610</v>
      </c>
      <c r="BT17" s="976"/>
      <c r="BU17" s="976"/>
      <c r="BV17" s="976"/>
      <c r="BW17" s="976"/>
      <c r="BX17" s="976"/>
      <c r="BY17" s="976"/>
      <c r="BZ17" s="976"/>
      <c r="CA17" s="976"/>
      <c r="CB17" s="976"/>
      <c r="CC17" s="976"/>
      <c r="CD17" s="976"/>
      <c r="CE17" s="976"/>
      <c r="CF17" s="976"/>
      <c r="CG17" s="997"/>
      <c r="CH17" s="972">
        <v>-4</v>
      </c>
      <c r="CI17" s="973"/>
      <c r="CJ17" s="973"/>
      <c r="CK17" s="973"/>
      <c r="CL17" s="974"/>
      <c r="CM17" s="972">
        <v>23</v>
      </c>
      <c r="CN17" s="973"/>
      <c r="CO17" s="973"/>
      <c r="CP17" s="973"/>
      <c r="CQ17" s="974"/>
      <c r="CR17" s="972">
        <v>1</v>
      </c>
      <c r="CS17" s="973"/>
      <c r="CT17" s="973"/>
      <c r="CU17" s="973"/>
      <c r="CV17" s="974"/>
      <c r="CW17" s="972">
        <v>32</v>
      </c>
      <c r="CX17" s="973"/>
      <c r="CY17" s="973"/>
      <c r="CZ17" s="973"/>
      <c r="DA17" s="974"/>
      <c r="DB17" s="972" t="s">
        <v>599</v>
      </c>
      <c r="DC17" s="973"/>
      <c r="DD17" s="973"/>
      <c r="DE17" s="973"/>
      <c r="DF17" s="974"/>
      <c r="DG17" s="972" t="s">
        <v>599</v>
      </c>
      <c r="DH17" s="973"/>
      <c r="DI17" s="973"/>
      <c r="DJ17" s="973"/>
      <c r="DK17" s="974"/>
      <c r="DL17" s="972" t="s">
        <v>517</v>
      </c>
      <c r="DM17" s="973"/>
      <c r="DN17" s="973"/>
      <c r="DO17" s="973"/>
      <c r="DP17" s="974"/>
      <c r="DQ17" s="972" t="s">
        <v>517</v>
      </c>
      <c r="DR17" s="973"/>
      <c r="DS17" s="973"/>
      <c r="DT17" s="973"/>
      <c r="DU17" s="974"/>
      <c r="DV17" s="975"/>
      <c r="DW17" s="976"/>
      <c r="DX17" s="976"/>
      <c r="DY17" s="976"/>
      <c r="DZ17" s="977"/>
      <c r="EA17" s="219"/>
    </row>
    <row r="18" spans="1:131" s="220" customFormat="1" ht="26.25" customHeight="1" x14ac:dyDescent="0.15">
      <c r="A18" s="223">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7"/>
      <c r="BA18" s="217"/>
      <c r="BB18" s="217"/>
      <c r="BC18" s="217"/>
      <c r="BD18" s="217"/>
      <c r="BE18" s="218"/>
      <c r="BF18" s="218"/>
      <c r="BG18" s="218"/>
      <c r="BH18" s="218"/>
      <c r="BI18" s="218"/>
      <c r="BJ18" s="218"/>
      <c r="BK18" s="218"/>
      <c r="BL18" s="218"/>
      <c r="BM18" s="218"/>
      <c r="BN18" s="218"/>
      <c r="BO18" s="218"/>
      <c r="BP18" s="218"/>
      <c r="BQ18" s="223">
        <v>12</v>
      </c>
      <c r="BR18" s="224"/>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9"/>
    </row>
    <row r="19" spans="1:131" s="220" customFormat="1" ht="26.25" customHeight="1" x14ac:dyDescent="0.15">
      <c r="A19" s="223">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7"/>
      <c r="BA19" s="217"/>
      <c r="BB19" s="217"/>
      <c r="BC19" s="217"/>
      <c r="BD19" s="217"/>
      <c r="BE19" s="218"/>
      <c r="BF19" s="218"/>
      <c r="BG19" s="218"/>
      <c r="BH19" s="218"/>
      <c r="BI19" s="218"/>
      <c r="BJ19" s="218"/>
      <c r="BK19" s="218"/>
      <c r="BL19" s="218"/>
      <c r="BM19" s="218"/>
      <c r="BN19" s="218"/>
      <c r="BO19" s="218"/>
      <c r="BP19" s="218"/>
      <c r="BQ19" s="223">
        <v>13</v>
      </c>
      <c r="BR19" s="224"/>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9"/>
    </row>
    <row r="20" spans="1:131" s="220" customFormat="1" ht="26.25" customHeight="1" x14ac:dyDescent="0.15">
      <c r="A20" s="223">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7"/>
      <c r="BA20" s="217"/>
      <c r="BB20" s="217"/>
      <c r="BC20" s="217"/>
      <c r="BD20" s="217"/>
      <c r="BE20" s="218"/>
      <c r="BF20" s="218"/>
      <c r="BG20" s="218"/>
      <c r="BH20" s="218"/>
      <c r="BI20" s="218"/>
      <c r="BJ20" s="218"/>
      <c r="BK20" s="218"/>
      <c r="BL20" s="218"/>
      <c r="BM20" s="218"/>
      <c r="BN20" s="218"/>
      <c r="BO20" s="218"/>
      <c r="BP20" s="218"/>
      <c r="BQ20" s="223">
        <v>14</v>
      </c>
      <c r="BR20" s="224"/>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9"/>
    </row>
    <row r="21" spans="1:131" s="220" customFormat="1" ht="26.25" customHeight="1" thickBot="1" x14ac:dyDescent="0.2">
      <c r="A21" s="223">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7"/>
      <c r="BA21" s="217"/>
      <c r="BB21" s="217"/>
      <c r="BC21" s="217"/>
      <c r="BD21" s="217"/>
      <c r="BE21" s="218"/>
      <c r="BF21" s="218"/>
      <c r="BG21" s="218"/>
      <c r="BH21" s="218"/>
      <c r="BI21" s="218"/>
      <c r="BJ21" s="218"/>
      <c r="BK21" s="218"/>
      <c r="BL21" s="218"/>
      <c r="BM21" s="218"/>
      <c r="BN21" s="218"/>
      <c r="BO21" s="218"/>
      <c r="BP21" s="218"/>
      <c r="BQ21" s="223">
        <v>15</v>
      </c>
      <c r="BR21" s="224"/>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9"/>
    </row>
    <row r="22" spans="1:131" s="220" customFormat="1" ht="26.25" customHeight="1" x14ac:dyDescent="0.15">
      <c r="A22" s="223">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387</v>
      </c>
      <c r="BA22" s="1011"/>
      <c r="BB22" s="1011"/>
      <c r="BC22" s="1011"/>
      <c r="BD22" s="1012"/>
      <c r="BE22" s="218"/>
      <c r="BF22" s="218"/>
      <c r="BG22" s="218"/>
      <c r="BH22" s="218"/>
      <c r="BI22" s="218"/>
      <c r="BJ22" s="218"/>
      <c r="BK22" s="218"/>
      <c r="BL22" s="218"/>
      <c r="BM22" s="218"/>
      <c r="BN22" s="218"/>
      <c r="BO22" s="218"/>
      <c r="BP22" s="218"/>
      <c r="BQ22" s="223">
        <v>16</v>
      </c>
      <c r="BR22" s="224"/>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9"/>
    </row>
    <row r="23" spans="1:131" s="220" customFormat="1" ht="26.25" customHeight="1" thickBot="1" x14ac:dyDescent="0.2">
      <c r="A23" s="225" t="s">
        <v>388</v>
      </c>
      <c r="B23" s="920" t="s">
        <v>389</v>
      </c>
      <c r="C23" s="921"/>
      <c r="D23" s="921"/>
      <c r="E23" s="921"/>
      <c r="F23" s="921"/>
      <c r="G23" s="921"/>
      <c r="H23" s="921"/>
      <c r="I23" s="921"/>
      <c r="J23" s="921"/>
      <c r="K23" s="921"/>
      <c r="L23" s="921"/>
      <c r="M23" s="921"/>
      <c r="N23" s="921"/>
      <c r="O23" s="921"/>
      <c r="P23" s="931"/>
      <c r="Q23" s="1050">
        <v>77407</v>
      </c>
      <c r="R23" s="1044"/>
      <c r="S23" s="1044"/>
      <c r="T23" s="1044"/>
      <c r="U23" s="1044"/>
      <c r="V23" s="1044">
        <v>73342</v>
      </c>
      <c r="W23" s="1044"/>
      <c r="X23" s="1044"/>
      <c r="Y23" s="1044"/>
      <c r="Z23" s="1044"/>
      <c r="AA23" s="1044">
        <v>4065</v>
      </c>
      <c r="AB23" s="1044"/>
      <c r="AC23" s="1044"/>
      <c r="AD23" s="1044"/>
      <c r="AE23" s="1051"/>
      <c r="AF23" s="1052">
        <v>3925</v>
      </c>
      <c r="AG23" s="1044"/>
      <c r="AH23" s="1044"/>
      <c r="AI23" s="1044"/>
      <c r="AJ23" s="1053"/>
      <c r="AK23" s="1054"/>
      <c r="AL23" s="1055"/>
      <c r="AM23" s="1055"/>
      <c r="AN23" s="1055"/>
      <c r="AO23" s="1055"/>
      <c r="AP23" s="1044">
        <v>82789</v>
      </c>
      <c r="AQ23" s="1044"/>
      <c r="AR23" s="1044"/>
      <c r="AS23" s="1044"/>
      <c r="AT23" s="1044"/>
      <c r="AU23" s="1045"/>
      <c r="AV23" s="1045"/>
      <c r="AW23" s="1045"/>
      <c r="AX23" s="1045"/>
      <c r="AY23" s="1046"/>
      <c r="AZ23" s="1047" t="s">
        <v>390</v>
      </c>
      <c r="BA23" s="1048"/>
      <c r="BB23" s="1048"/>
      <c r="BC23" s="1048"/>
      <c r="BD23" s="1049"/>
      <c r="BE23" s="218"/>
      <c r="BF23" s="218"/>
      <c r="BG23" s="218"/>
      <c r="BH23" s="218"/>
      <c r="BI23" s="218"/>
      <c r="BJ23" s="218"/>
      <c r="BK23" s="218"/>
      <c r="BL23" s="218"/>
      <c r="BM23" s="218"/>
      <c r="BN23" s="218"/>
      <c r="BO23" s="218"/>
      <c r="BP23" s="218"/>
      <c r="BQ23" s="223">
        <v>17</v>
      </c>
      <c r="BR23" s="224"/>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9"/>
    </row>
    <row r="24" spans="1:131" s="220" customFormat="1" ht="26.25" customHeight="1" x14ac:dyDescent="0.15">
      <c r="A24" s="1043" t="s">
        <v>391</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7"/>
      <c r="BA24" s="217"/>
      <c r="BB24" s="217"/>
      <c r="BC24" s="217"/>
      <c r="BD24" s="217"/>
      <c r="BE24" s="218"/>
      <c r="BF24" s="218"/>
      <c r="BG24" s="218"/>
      <c r="BH24" s="218"/>
      <c r="BI24" s="218"/>
      <c r="BJ24" s="218"/>
      <c r="BK24" s="218"/>
      <c r="BL24" s="218"/>
      <c r="BM24" s="218"/>
      <c r="BN24" s="218"/>
      <c r="BO24" s="218"/>
      <c r="BP24" s="218"/>
      <c r="BQ24" s="223">
        <v>18</v>
      </c>
      <c r="BR24" s="224"/>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9"/>
    </row>
    <row r="25" spans="1:131" ht="26.25" customHeight="1" thickBot="1" x14ac:dyDescent="0.2">
      <c r="A25" s="1042" t="s">
        <v>392</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7"/>
      <c r="BK25" s="217"/>
      <c r="BL25" s="217"/>
      <c r="BM25" s="217"/>
      <c r="BN25" s="217"/>
      <c r="BO25" s="226"/>
      <c r="BP25" s="226"/>
      <c r="BQ25" s="223">
        <v>19</v>
      </c>
      <c r="BR25" s="224"/>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5"/>
    </row>
    <row r="26" spans="1:131" ht="26.25" customHeight="1" x14ac:dyDescent="0.15">
      <c r="A26" s="978" t="s">
        <v>369</v>
      </c>
      <c r="B26" s="979"/>
      <c r="C26" s="979"/>
      <c r="D26" s="979"/>
      <c r="E26" s="979"/>
      <c r="F26" s="979"/>
      <c r="G26" s="979"/>
      <c r="H26" s="979"/>
      <c r="I26" s="979"/>
      <c r="J26" s="979"/>
      <c r="K26" s="979"/>
      <c r="L26" s="979"/>
      <c r="M26" s="979"/>
      <c r="N26" s="979"/>
      <c r="O26" s="979"/>
      <c r="P26" s="980"/>
      <c r="Q26" s="984" t="s">
        <v>393</v>
      </c>
      <c r="R26" s="985"/>
      <c r="S26" s="985"/>
      <c r="T26" s="985"/>
      <c r="U26" s="986"/>
      <c r="V26" s="984" t="s">
        <v>394</v>
      </c>
      <c r="W26" s="985"/>
      <c r="X26" s="985"/>
      <c r="Y26" s="985"/>
      <c r="Z26" s="986"/>
      <c r="AA26" s="984" t="s">
        <v>395</v>
      </c>
      <c r="AB26" s="985"/>
      <c r="AC26" s="985"/>
      <c r="AD26" s="985"/>
      <c r="AE26" s="985"/>
      <c r="AF26" s="1038" t="s">
        <v>396</v>
      </c>
      <c r="AG26" s="991"/>
      <c r="AH26" s="991"/>
      <c r="AI26" s="991"/>
      <c r="AJ26" s="1039"/>
      <c r="AK26" s="985" t="s">
        <v>397</v>
      </c>
      <c r="AL26" s="985"/>
      <c r="AM26" s="985"/>
      <c r="AN26" s="985"/>
      <c r="AO26" s="986"/>
      <c r="AP26" s="984" t="s">
        <v>398</v>
      </c>
      <c r="AQ26" s="985"/>
      <c r="AR26" s="985"/>
      <c r="AS26" s="985"/>
      <c r="AT26" s="986"/>
      <c r="AU26" s="984" t="s">
        <v>399</v>
      </c>
      <c r="AV26" s="985"/>
      <c r="AW26" s="985"/>
      <c r="AX26" s="985"/>
      <c r="AY26" s="986"/>
      <c r="AZ26" s="984" t="s">
        <v>400</v>
      </c>
      <c r="BA26" s="985"/>
      <c r="BB26" s="985"/>
      <c r="BC26" s="985"/>
      <c r="BD26" s="986"/>
      <c r="BE26" s="984" t="s">
        <v>376</v>
      </c>
      <c r="BF26" s="985"/>
      <c r="BG26" s="985"/>
      <c r="BH26" s="985"/>
      <c r="BI26" s="998"/>
      <c r="BJ26" s="217"/>
      <c r="BK26" s="217"/>
      <c r="BL26" s="217"/>
      <c r="BM26" s="217"/>
      <c r="BN26" s="217"/>
      <c r="BO26" s="226"/>
      <c r="BP26" s="226"/>
      <c r="BQ26" s="223">
        <v>20</v>
      </c>
      <c r="BR26" s="224"/>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5"/>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7"/>
      <c r="BK27" s="217"/>
      <c r="BL27" s="217"/>
      <c r="BM27" s="217"/>
      <c r="BN27" s="217"/>
      <c r="BO27" s="226"/>
      <c r="BP27" s="226"/>
      <c r="BQ27" s="223">
        <v>21</v>
      </c>
      <c r="BR27" s="224"/>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5"/>
    </row>
    <row r="28" spans="1:131" ht="26.25" customHeight="1" thickTop="1" x14ac:dyDescent="0.15">
      <c r="A28" s="227">
        <v>1</v>
      </c>
      <c r="B28" s="1030" t="s">
        <v>401</v>
      </c>
      <c r="C28" s="1031"/>
      <c r="D28" s="1031"/>
      <c r="E28" s="1031"/>
      <c r="F28" s="1031"/>
      <c r="G28" s="1031"/>
      <c r="H28" s="1031"/>
      <c r="I28" s="1031"/>
      <c r="J28" s="1031"/>
      <c r="K28" s="1031"/>
      <c r="L28" s="1031"/>
      <c r="M28" s="1031"/>
      <c r="N28" s="1031"/>
      <c r="O28" s="1031"/>
      <c r="P28" s="1032"/>
      <c r="Q28" s="1033">
        <v>15622</v>
      </c>
      <c r="R28" s="1034"/>
      <c r="S28" s="1034"/>
      <c r="T28" s="1034"/>
      <c r="U28" s="1034"/>
      <c r="V28" s="1034">
        <v>15361</v>
      </c>
      <c r="W28" s="1034"/>
      <c r="X28" s="1034"/>
      <c r="Y28" s="1034"/>
      <c r="Z28" s="1034"/>
      <c r="AA28" s="1034">
        <v>261</v>
      </c>
      <c r="AB28" s="1034"/>
      <c r="AC28" s="1034"/>
      <c r="AD28" s="1034"/>
      <c r="AE28" s="1035"/>
      <c r="AF28" s="1036">
        <v>261</v>
      </c>
      <c r="AG28" s="1034"/>
      <c r="AH28" s="1034"/>
      <c r="AI28" s="1034"/>
      <c r="AJ28" s="1037"/>
      <c r="AK28" s="1025">
        <v>1502</v>
      </c>
      <c r="AL28" s="1026"/>
      <c r="AM28" s="1026"/>
      <c r="AN28" s="1026"/>
      <c r="AO28" s="1026"/>
      <c r="AP28" s="1026" t="s">
        <v>584</v>
      </c>
      <c r="AQ28" s="1026"/>
      <c r="AR28" s="1026"/>
      <c r="AS28" s="1026"/>
      <c r="AT28" s="1026"/>
      <c r="AU28" s="1026" t="s">
        <v>584</v>
      </c>
      <c r="AV28" s="1026"/>
      <c r="AW28" s="1026"/>
      <c r="AX28" s="1026"/>
      <c r="AY28" s="1026"/>
      <c r="AZ28" s="1027"/>
      <c r="BA28" s="1027"/>
      <c r="BB28" s="1027"/>
      <c r="BC28" s="1027"/>
      <c r="BD28" s="1027"/>
      <c r="BE28" s="1028"/>
      <c r="BF28" s="1028"/>
      <c r="BG28" s="1028"/>
      <c r="BH28" s="1028"/>
      <c r="BI28" s="1029"/>
      <c r="BJ28" s="217"/>
      <c r="BK28" s="217"/>
      <c r="BL28" s="217"/>
      <c r="BM28" s="217"/>
      <c r="BN28" s="217"/>
      <c r="BO28" s="226"/>
      <c r="BP28" s="226"/>
      <c r="BQ28" s="223">
        <v>22</v>
      </c>
      <c r="BR28" s="224"/>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5"/>
    </row>
    <row r="29" spans="1:131" ht="26.25" customHeight="1" x14ac:dyDescent="0.15">
      <c r="A29" s="227">
        <v>2</v>
      </c>
      <c r="B29" s="1013" t="s">
        <v>402</v>
      </c>
      <c r="C29" s="1014"/>
      <c r="D29" s="1014"/>
      <c r="E29" s="1014"/>
      <c r="F29" s="1014"/>
      <c r="G29" s="1014"/>
      <c r="H29" s="1014"/>
      <c r="I29" s="1014"/>
      <c r="J29" s="1014"/>
      <c r="K29" s="1014"/>
      <c r="L29" s="1014"/>
      <c r="M29" s="1014"/>
      <c r="N29" s="1014"/>
      <c r="O29" s="1014"/>
      <c r="P29" s="1015"/>
      <c r="Q29" s="1021">
        <v>48</v>
      </c>
      <c r="R29" s="1022"/>
      <c r="S29" s="1022"/>
      <c r="T29" s="1022"/>
      <c r="U29" s="1022"/>
      <c r="V29" s="1022">
        <v>48</v>
      </c>
      <c r="W29" s="1022"/>
      <c r="X29" s="1022"/>
      <c r="Y29" s="1022"/>
      <c r="Z29" s="1022"/>
      <c r="AA29" s="1022" t="s">
        <v>584</v>
      </c>
      <c r="AB29" s="1022"/>
      <c r="AC29" s="1022"/>
      <c r="AD29" s="1022"/>
      <c r="AE29" s="1023"/>
      <c r="AF29" s="1018" t="s">
        <v>390</v>
      </c>
      <c r="AG29" s="1019"/>
      <c r="AH29" s="1019"/>
      <c r="AI29" s="1019"/>
      <c r="AJ29" s="1020"/>
      <c r="AK29" s="963">
        <v>40</v>
      </c>
      <c r="AL29" s="954"/>
      <c r="AM29" s="954"/>
      <c r="AN29" s="954"/>
      <c r="AO29" s="954"/>
      <c r="AP29" s="954">
        <v>19</v>
      </c>
      <c r="AQ29" s="954"/>
      <c r="AR29" s="954"/>
      <c r="AS29" s="954"/>
      <c r="AT29" s="954"/>
      <c r="AU29" s="954">
        <v>15</v>
      </c>
      <c r="AV29" s="954"/>
      <c r="AW29" s="954"/>
      <c r="AX29" s="954"/>
      <c r="AY29" s="954"/>
      <c r="AZ29" s="1024"/>
      <c r="BA29" s="1024"/>
      <c r="BB29" s="1024"/>
      <c r="BC29" s="1024"/>
      <c r="BD29" s="1024"/>
      <c r="BE29" s="955"/>
      <c r="BF29" s="955"/>
      <c r="BG29" s="955"/>
      <c r="BH29" s="955"/>
      <c r="BI29" s="956"/>
      <c r="BJ29" s="217"/>
      <c r="BK29" s="217"/>
      <c r="BL29" s="217"/>
      <c r="BM29" s="217"/>
      <c r="BN29" s="217"/>
      <c r="BO29" s="226"/>
      <c r="BP29" s="226"/>
      <c r="BQ29" s="223">
        <v>23</v>
      </c>
      <c r="BR29" s="224"/>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5"/>
    </row>
    <row r="30" spans="1:131" ht="26.25" customHeight="1" x14ac:dyDescent="0.15">
      <c r="A30" s="227">
        <v>3</v>
      </c>
      <c r="B30" s="1013" t="s">
        <v>403</v>
      </c>
      <c r="C30" s="1014"/>
      <c r="D30" s="1014"/>
      <c r="E30" s="1014"/>
      <c r="F30" s="1014"/>
      <c r="G30" s="1014"/>
      <c r="H30" s="1014"/>
      <c r="I30" s="1014"/>
      <c r="J30" s="1014"/>
      <c r="K30" s="1014"/>
      <c r="L30" s="1014"/>
      <c r="M30" s="1014"/>
      <c r="N30" s="1014"/>
      <c r="O30" s="1014"/>
      <c r="P30" s="1015"/>
      <c r="Q30" s="1021">
        <v>2629</v>
      </c>
      <c r="R30" s="1022"/>
      <c r="S30" s="1022"/>
      <c r="T30" s="1022"/>
      <c r="U30" s="1022"/>
      <c r="V30" s="1022">
        <v>2562</v>
      </c>
      <c r="W30" s="1022"/>
      <c r="X30" s="1022"/>
      <c r="Y30" s="1022"/>
      <c r="Z30" s="1022"/>
      <c r="AA30" s="1022">
        <v>67</v>
      </c>
      <c r="AB30" s="1022"/>
      <c r="AC30" s="1022"/>
      <c r="AD30" s="1022"/>
      <c r="AE30" s="1023"/>
      <c r="AF30" s="1018">
        <v>67</v>
      </c>
      <c r="AG30" s="1019"/>
      <c r="AH30" s="1019"/>
      <c r="AI30" s="1019"/>
      <c r="AJ30" s="1020"/>
      <c r="AK30" s="963">
        <v>586</v>
      </c>
      <c r="AL30" s="954"/>
      <c r="AM30" s="954"/>
      <c r="AN30" s="954"/>
      <c r="AO30" s="954"/>
      <c r="AP30" s="954" t="s">
        <v>584</v>
      </c>
      <c r="AQ30" s="954"/>
      <c r="AR30" s="954"/>
      <c r="AS30" s="954"/>
      <c r="AT30" s="954"/>
      <c r="AU30" s="954" t="s">
        <v>584</v>
      </c>
      <c r="AV30" s="954"/>
      <c r="AW30" s="954"/>
      <c r="AX30" s="954"/>
      <c r="AY30" s="954"/>
      <c r="AZ30" s="1024"/>
      <c r="BA30" s="1024"/>
      <c r="BB30" s="1024"/>
      <c r="BC30" s="1024"/>
      <c r="BD30" s="1024"/>
      <c r="BE30" s="955"/>
      <c r="BF30" s="955"/>
      <c r="BG30" s="955"/>
      <c r="BH30" s="955"/>
      <c r="BI30" s="956"/>
      <c r="BJ30" s="217"/>
      <c r="BK30" s="217"/>
      <c r="BL30" s="217"/>
      <c r="BM30" s="217"/>
      <c r="BN30" s="217"/>
      <c r="BO30" s="226"/>
      <c r="BP30" s="226"/>
      <c r="BQ30" s="223">
        <v>24</v>
      </c>
      <c r="BR30" s="224"/>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5"/>
    </row>
    <row r="31" spans="1:131" ht="26.25" customHeight="1" x14ac:dyDescent="0.15">
      <c r="A31" s="227">
        <v>4</v>
      </c>
      <c r="B31" s="1013" t="s">
        <v>404</v>
      </c>
      <c r="C31" s="1014"/>
      <c r="D31" s="1014"/>
      <c r="E31" s="1014"/>
      <c r="F31" s="1014"/>
      <c r="G31" s="1014"/>
      <c r="H31" s="1014"/>
      <c r="I31" s="1014"/>
      <c r="J31" s="1014"/>
      <c r="K31" s="1014"/>
      <c r="L31" s="1014"/>
      <c r="M31" s="1014"/>
      <c r="N31" s="1014"/>
      <c r="O31" s="1014"/>
      <c r="P31" s="1015"/>
      <c r="Q31" s="1021">
        <v>12758</v>
      </c>
      <c r="R31" s="1022"/>
      <c r="S31" s="1022"/>
      <c r="T31" s="1022"/>
      <c r="U31" s="1022"/>
      <c r="V31" s="1022">
        <v>12431</v>
      </c>
      <c r="W31" s="1022"/>
      <c r="X31" s="1022"/>
      <c r="Y31" s="1022"/>
      <c r="Z31" s="1022"/>
      <c r="AA31" s="1022">
        <v>327</v>
      </c>
      <c r="AB31" s="1022"/>
      <c r="AC31" s="1022"/>
      <c r="AD31" s="1022"/>
      <c r="AE31" s="1023"/>
      <c r="AF31" s="1018">
        <v>327</v>
      </c>
      <c r="AG31" s="1019"/>
      <c r="AH31" s="1019"/>
      <c r="AI31" s="1019"/>
      <c r="AJ31" s="1020"/>
      <c r="AK31" s="963">
        <v>2024</v>
      </c>
      <c r="AL31" s="954"/>
      <c r="AM31" s="954"/>
      <c r="AN31" s="954"/>
      <c r="AO31" s="954"/>
      <c r="AP31" s="954">
        <v>1</v>
      </c>
      <c r="AQ31" s="954"/>
      <c r="AR31" s="954"/>
      <c r="AS31" s="954"/>
      <c r="AT31" s="954"/>
      <c r="AU31" s="954">
        <v>1</v>
      </c>
      <c r="AV31" s="954"/>
      <c r="AW31" s="954"/>
      <c r="AX31" s="954"/>
      <c r="AY31" s="954"/>
      <c r="AZ31" s="1024"/>
      <c r="BA31" s="1024"/>
      <c r="BB31" s="1024"/>
      <c r="BC31" s="1024"/>
      <c r="BD31" s="1024"/>
      <c r="BE31" s="955"/>
      <c r="BF31" s="955"/>
      <c r="BG31" s="955"/>
      <c r="BH31" s="955"/>
      <c r="BI31" s="956"/>
      <c r="BJ31" s="217"/>
      <c r="BK31" s="217"/>
      <c r="BL31" s="217"/>
      <c r="BM31" s="217"/>
      <c r="BN31" s="217"/>
      <c r="BO31" s="226"/>
      <c r="BP31" s="226"/>
      <c r="BQ31" s="223">
        <v>25</v>
      </c>
      <c r="BR31" s="224"/>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5"/>
    </row>
    <row r="32" spans="1:131" ht="26.25" customHeight="1" x14ac:dyDescent="0.15">
      <c r="A32" s="227">
        <v>5</v>
      </c>
      <c r="B32" s="1013" t="s">
        <v>405</v>
      </c>
      <c r="C32" s="1014"/>
      <c r="D32" s="1014"/>
      <c r="E32" s="1014"/>
      <c r="F32" s="1014"/>
      <c r="G32" s="1014"/>
      <c r="H32" s="1014"/>
      <c r="I32" s="1014"/>
      <c r="J32" s="1014"/>
      <c r="K32" s="1014"/>
      <c r="L32" s="1014"/>
      <c r="M32" s="1014"/>
      <c r="N32" s="1014"/>
      <c r="O32" s="1014"/>
      <c r="P32" s="1015"/>
      <c r="Q32" s="1021">
        <v>79</v>
      </c>
      <c r="R32" s="1022"/>
      <c r="S32" s="1022"/>
      <c r="T32" s="1022"/>
      <c r="U32" s="1022"/>
      <c r="V32" s="1022">
        <v>13</v>
      </c>
      <c r="W32" s="1022"/>
      <c r="X32" s="1022"/>
      <c r="Y32" s="1022"/>
      <c r="Z32" s="1022"/>
      <c r="AA32" s="1022">
        <v>66</v>
      </c>
      <c r="AB32" s="1022"/>
      <c r="AC32" s="1022"/>
      <c r="AD32" s="1022"/>
      <c r="AE32" s="1023"/>
      <c r="AF32" s="1018">
        <v>66</v>
      </c>
      <c r="AG32" s="1019"/>
      <c r="AH32" s="1019"/>
      <c r="AI32" s="1019"/>
      <c r="AJ32" s="1020"/>
      <c r="AK32" s="963" t="s">
        <v>584</v>
      </c>
      <c r="AL32" s="954"/>
      <c r="AM32" s="954"/>
      <c r="AN32" s="954"/>
      <c r="AO32" s="954"/>
      <c r="AP32" s="954">
        <v>14</v>
      </c>
      <c r="AQ32" s="954"/>
      <c r="AR32" s="954"/>
      <c r="AS32" s="954"/>
      <c r="AT32" s="954"/>
      <c r="AU32" s="954" t="s">
        <v>584</v>
      </c>
      <c r="AV32" s="954"/>
      <c r="AW32" s="954"/>
      <c r="AX32" s="954"/>
      <c r="AY32" s="954"/>
      <c r="AZ32" s="1024"/>
      <c r="BA32" s="1024"/>
      <c r="BB32" s="1024"/>
      <c r="BC32" s="1024"/>
      <c r="BD32" s="1024"/>
      <c r="BE32" s="955"/>
      <c r="BF32" s="955"/>
      <c r="BG32" s="955"/>
      <c r="BH32" s="955"/>
      <c r="BI32" s="956"/>
      <c r="BJ32" s="217"/>
      <c r="BK32" s="217"/>
      <c r="BL32" s="217"/>
      <c r="BM32" s="217"/>
      <c r="BN32" s="217"/>
      <c r="BO32" s="226"/>
      <c r="BP32" s="226"/>
      <c r="BQ32" s="223">
        <v>26</v>
      </c>
      <c r="BR32" s="224"/>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5"/>
    </row>
    <row r="33" spans="1:131" ht="26.25" customHeight="1" x14ac:dyDescent="0.15">
      <c r="A33" s="227">
        <v>6</v>
      </c>
      <c r="B33" s="1013" t="s">
        <v>406</v>
      </c>
      <c r="C33" s="1014"/>
      <c r="D33" s="1014"/>
      <c r="E33" s="1014"/>
      <c r="F33" s="1014"/>
      <c r="G33" s="1014"/>
      <c r="H33" s="1014"/>
      <c r="I33" s="1014"/>
      <c r="J33" s="1014"/>
      <c r="K33" s="1014"/>
      <c r="L33" s="1014"/>
      <c r="M33" s="1014"/>
      <c r="N33" s="1014"/>
      <c r="O33" s="1014"/>
      <c r="P33" s="1015"/>
      <c r="Q33" s="1021">
        <v>3407</v>
      </c>
      <c r="R33" s="1022"/>
      <c r="S33" s="1022"/>
      <c r="T33" s="1022"/>
      <c r="U33" s="1022"/>
      <c r="V33" s="1022">
        <v>2965</v>
      </c>
      <c r="W33" s="1022"/>
      <c r="X33" s="1022"/>
      <c r="Y33" s="1022"/>
      <c r="Z33" s="1022"/>
      <c r="AA33" s="1022">
        <v>443</v>
      </c>
      <c r="AB33" s="1022"/>
      <c r="AC33" s="1022"/>
      <c r="AD33" s="1022"/>
      <c r="AE33" s="1023"/>
      <c r="AF33" s="1018">
        <v>3480</v>
      </c>
      <c r="AG33" s="1019"/>
      <c r="AH33" s="1019"/>
      <c r="AI33" s="1019"/>
      <c r="AJ33" s="1020"/>
      <c r="AK33" s="963">
        <v>519</v>
      </c>
      <c r="AL33" s="954"/>
      <c r="AM33" s="954"/>
      <c r="AN33" s="954"/>
      <c r="AO33" s="954"/>
      <c r="AP33" s="954">
        <v>12152</v>
      </c>
      <c r="AQ33" s="954"/>
      <c r="AR33" s="954"/>
      <c r="AS33" s="954"/>
      <c r="AT33" s="954"/>
      <c r="AU33" s="954">
        <v>2941</v>
      </c>
      <c r="AV33" s="954"/>
      <c r="AW33" s="954"/>
      <c r="AX33" s="954"/>
      <c r="AY33" s="954"/>
      <c r="AZ33" s="1024"/>
      <c r="BA33" s="1024"/>
      <c r="BB33" s="1024"/>
      <c r="BC33" s="1024"/>
      <c r="BD33" s="1024"/>
      <c r="BE33" s="955" t="s">
        <v>407</v>
      </c>
      <c r="BF33" s="955"/>
      <c r="BG33" s="955"/>
      <c r="BH33" s="955"/>
      <c r="BI33" s="956"/>
      <c r="BJ33" s="217"/>
      <c r="BK33" s="217"/>
      <c r="BL33" s="217"/>
      <c r="BM33" s="217"/>
      <c r="BN33" s="217"/>
      <c r="BO33" s="226"/>
      <c r="BP33" s="226"/>
      <c r="BQ33" s="223">
        <v>27</v>
      </c>
      <c r="BR33" s="224"/>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5"/>
    </row>
    <row r="34" spans="1:131" ht="26.25" customHeight="1" x14ac:dyDescent="0.15">
      <c r="A34" s="227">
        <v>7</v>
      </c>
      <c r="B34" s="1013" t="s">
        <v>408</v>
      </c>
      <c r="C34" s="1014"/>
      <c r="D34" s="1014"/>
      <c r="E34" s="1014"/>
      <c r="F34" s="1014"/>
      <c r="G34" s="1014"/>
      <c r="H34" s="1014"/>
      <c r="I34" s="1014"/>
      <c r="J34" s="1014"/>
      <c r="K34" s="1014"/>
      <c r="L34" s="1014"/>
      <c r="M34" s="1014"/>
      <c r="N34" s="1014"/>
      <c r="O34" s="1014"/>
      <c r="P34" s="1015"/>
      <c r="Q34" s="1021">
        <v>4730</v>
      </c>
      <c r="R34" s="1022"/>
      <c r="S34" s="1022"/>
      <c r="T34" s="1022"/>
      <c r="U34" s="1022"/>
      <c r="V34" s="1022">
        <v>4612</v>
      </c>
      <c r="W34" s="1022"/>
      <c r="X34" s="1022"/>
      <c r="Y34" s="1022"/>
      <c r="Z34" s="1022"/>
      <c r="AA34" s="1022">
        <v>118</v>
      </c>
      <c r="AB34" s="1022"/>
      <c r="AC34" s="1022"/>
      <c r="AD34" s="1022"/>
      <c r="AE34" s="1023"/>
      <c r="AF34" s="1018">
        <v>2001</v>
      </c>
      <c r="AG34" s="1019"/>
      <c r="AH34" s="1019"/>
      <c r="AI34" s="1019"/>
      <c r="AJ34" s="1020"/>
      <c r="AK34" s="963">
        <v>1623</v>
      </c>
      <c r="AL34" s="954"/>
      <c r="AM34" s="954"/>
      <c r="AN34" s="954"/>
      <c r="AO34" s="954"/>
      <c r="AP34" s="954">
        <v>18302</v>
      </c>
      <c r="AQ34" s="954"/>
      <c r="AR34" s="954"/>
      <c r="AS34" s="954"/>
      <c r="AT34" s="954"/>
      <c r="AU34" s="954">
        <v>11054</v>
      </c>
      <c r="AV34" s="954"/>
      <c r="AW34" s="954"/>
      <c r="AX34" s="954"/>
      <c r="AY34" s="954"/>
      <c r="AZ34" s="1024"/>
      <c r="BA34" s="1024"/>
      <c r="BB34" s="1024"/>
      <c r="BC34" s="1024"/>
      <c r="BD34" s="1024"/>
      <c r="BE34" s="955" t="s">
        <v>407</v>
      </c>
      <c r="BF34" s="955"/>
      <c r="BG34" s="955"/>
      <c r="BH34" s="955"/>
      <c r="BI34" s="956"/>
      <c r="BJ34" s="217"/>
      <c r="BK34" s="217"/>
      <c r="BL34" s="217"/>
      <c r="BM34" s="217"/>
      <c r="BN34" s="217"/>
      <c r="BO34" s="226"/>
      <c r="BP34" s="226"/>
      <c r="BQ34" s="223">
        <v>28</v>
      </c>
      <c r="BR34" s="224"/>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5"/>
    </row>
    <row r="35" spans="1:131" ht="26.25" customHeight="1" x14ac:dyDescent="0.15">
      <c r="A35" s="227">
        <v>8</v>
      </c>
      <c r="B35" s="1013" t="s">
        <v>409</v>
      </c>
      <c r="C35" s="1014"/>
      <c r="D35" s="1014"/>
      <c r="E35" s="1014"/>
      <c r="F35" s="1014"/>
      <c r="G35" s="1014"/>
      <c r="H35" s="1014"/>
      <c r="I35" s="1014"/>
      <c r="J35" s="1014"/>
      <c r="K35" s="1014"/>
      <c r="L35" s="1014"/>
      <c r="M35" s="1014"/>
      <c r="N35" s="1014"/>
      <c r="O35" s="1014"/>
      <c r="P35" s="1015"/>
      <c r="Q35" s="1021">
        <v>3382</v>
      </c>
      <c r="R35" s="1022"/>
      <c r="S35" s="1022"/>
      <c r="T35" s="1022"/>
      <c r="U35" s="1022"/>
      <c r="V35" s="1022">
        <v>3401</v>
      </c>
      <c r="W35" s="1022"/>
      <c r="X35" s="1022"/>
      <c r="Y35" s="1022"/>
      <c r="Z35" s="1022"/>
      <c r="AA35" s="1022">
        <v>341</v>
      </c>
      <c r="AB35" s="1022"/>
      <c r="AC35" s="1022"/>
      <c r="AD35" s="1022"/>
      <c r="AE35" s="1023"/>
      <c r="AF35" s="1018">
        <v>1703</v>
      </c>
      <c r="AG35" s="1019"/>
      <c r="AH35" s="1019"/>
      <c r="AI35" s="1019"/>
      <c r="AJ35" s="1020"/>
      <c r="AK35" s="963">
        <v>437</v>
      </c>
      <c r="AL35" s="954"/>
      <c r="AM35" s="954"/>
      <c r="AN35" s="954"/>
      <c r="AO35" s="954"/>
      <c r="AP35" s="954">
        <v>2437</v>
      </c>
      <c r="AQ35" s="954"/>
      <c r="AR35" s="954"/>
      <c r="AS35" s="954"/>
      <c r="AT35" s="954"/>
      <c r="AU35" s="954">
        <v>1557</v>
      </c>
      <c r="AV35" s="954"/>
      <c r="AW35" s="954"/>
      <c r="AX35" s="954"/>
      <c r="AY35" s="954"/>
      <c r="AZ35" s="1024"/>
      <c r="BA35" s="1024"/>
      <c r="BB35" s="1024"/>
      <c r="BC35" s="1024"/>
      <c r="BD35" s="1024"/>
      <c r="BE35" s="955" t="s">
        <v>407</v>
      </c>
      <c r="BF35" s="955"/>
      <c r="BG35" s="955"/>
      <c r="BH35" s="955"/>
      <c r="BI35" s="956"/>
      <c r="BJ35" s="217"/>
      <c r="BK35" s="217"/>
      <c r="BL35" s="217"/>
      <c r="BM35" s="217"/>
      <c r="BN35" s="217"/>
      <c r="BO35" s="226"/>
      <c r="BP35" s="226"/>
      <c r="BQ35" s="223">
        <v>29</v>
      </c>
      <c r="BR35" s="224"/>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5"/>
    </row>
    <row r="36" spans="1:131" ht="26.25" customHeight="1" x14ac:dyDescent="0.15">
      <c r="A36" s="227">
        <v>9</v>
      </c>
      <c r="B36" s="1013" t="s">
        <v>410</v>
      </c>
      <c r="C36" s="1014"/>
      <c r="D36" s="1014"/>
      <c r="E36" s="1014"/>
      <c r="F36" s="1014"/>
      <c r="G36" s="1014"/>
      <c r="H36" s="1014"/>
      <c r="I36" s="1014"/>
      <c r="J36" s="1014"/>
      <c r="K36" s="1014"/>
      <c r="L36" s="1014"/>
      <c r="M36" s="1014"/>
      <c r="N36" s="1014"/>
      <c r="O36" s="1014"/>
      <c r="P36" s="1015"/>
      <c r="Q36" s="1021">
        <v>329</v>
      </c>
      <c r="R36" s="1022"/>
      <c r="S36" s="1022"/>
      <c r="T36" s="1022"/>
      <c r="U36" s="1022"/>
      <c r="V36" s="1022">
        <v>307</v>
      </c>
      <c r="W36" s="1022"/>
      <c r="X36" s="1022"/>
      <c r="Y36" s="1022"/>
      <c r="Z36" s="1022"/>
      <c r="AA36" s="1022">
        <v>22</v>
      </c>
      <c r="AB36" s="1022"/>
      <c r="AC36" s="1022"/>
      <c r="AD36" s="1022"/>
      <c r="AE36" s="1023"/>
      <c r="AF36" s="1018">
        <v>59</v>
      </c>
      <c r="AG36" s="1019"/>
      <c r="AH36" s="1019"/>
      <c r="AI36" s="1019"/>
      <c r="AJ36" s="1020"/>
      <c r="AK36" s="963">
        <v>44</v>
      </c>
      <c r="AL36" s="954"/>
      <c r="AM36" s="954"/>
      <c r="AN36" s="954"/>
      <c r="AO36" s="954"/>
      <c r="AP36" s="954">
        <v>663</v>
      </c>
      <c r="AQ36" s="954"/>
      <c r="AR36" s="954"/>
      <c r="AS36" s="954"/>
      <c r="AT36" s="954"/>
      <c r="AU36" s="954">
        <v>336</v>
      </c>
      <c r="AV36" s="954"/>
      <c r="AW36" s="954"/>
      <c r="AX36" s="954"/>
      <c r="AY36" s="954"/>
      <c r="AZ36" s="1024"/>
      <c r="BA36" s="1024"/>
      <c r="BB36" s="1024"/>
      <c r="BC36" s="1024"/>
      <c r="BD36" s="1024"/>
      <c r="BE36" s="955" t="s">
        <v>407</v>
      </c>
      <c r="BF36" s="955"/>
      <c r="BG36" s="955"/>
      <c r="BH36" s="955"/>
      <c r="BI36" s="956"/>
      <c r="BJ36" s="217"/>
      <c r="BK36" s="217"/>
      <c r="BL36" s="217"/>
      <c r="BM36" s="217"/>
      <c r="BN36" s="217"/>
      <c r="BO36" s="226"/>
      <c r="BP36" s="226"/>
      <c r="BQ36" s="223">
        <v>30</v>
      </c>
      <c r="BR36" s="224"/>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5"/>
    </row>
    <row r="37" spans="1:131" ht="26.25" customHeight="1" x14ac:dyDescent="0.15">
      <c r="A37" s="227">
        <v>10</v>
      </c>
      <c r="B37" s="1013" t="s">
        <v>411</v>
      </c>
      <c r="C37" s="1014"/>
      <c r="D37" s="1014"/>
      <c r="E37" s="1014"/>
      <c r="F37" s="1014"/>
      <c r="G37" s="1014"/>
      <c r="H37" s="1014"/>
      <c r="I37" s="1014"/>
      <c r="J37" s="1014"/>
      <c r="K37" s="1014"/>
      <c r="L37" s="1014"/>
      <c r="M37" s="1014"/>
      <c r="N37" s="1014"/>
      <c r="O37" s="1014"/>
      <c r="P37" s="1015"/>
      <c r="Q37" s="1021">
        <v>85248</v>
      </c>
      <c r="R37" s="1022"/>
      <c r="S37" s="1022"/>
      <c r="T37" s="1022"/>
      <c r="U37" s="1022"/>
      <c r="V37" s="1022">
        <v>79008</v>
      </c>
      <c r="W37" s="1022"/>
      <c r="X37" s="1022"/>
      <c r="Y37" s="1022"/>
      <c r="Z37" s="1022"/>
      <c r="AA37" s="1022">
        <v>6240</v>
      </c>
      <c r="AB37" s="1022"/>
      <c r="AC37" s="1022"/>
      <c r="AD37" s="1022"/>
      <c r="AE37" s="1023"/>
      <c r="AF37" s="1018">
        <v>20145</v>
      </c>
      <c r="AG37" s="1019"/>
      <c r="AH37" s="1019"/>
      <c r="AI37" s="1019"/>
      <c r="AJ37" s="1020"/>
      <c r="AK37" s="963" t="s">
        <v>584</v>
      </c>
      <c r="AL37" s="954"/>
      <c r="AM37" s="954"/>
      <c r="AN37" s="954"/>
      <c r="AO37" s="954"/>
      <c r="AP37" s="954" t="s">
        <v>584</v>
      </c>
      <c r="AQ37" s="954"/>
      <c r="AR37" s="954"/>
      <c r="AS37" s="954"/>
      <c r="AT37" s="954"/>
      <c r="AU37" s="954" t="s">
        <v>584</v>
      </c>
      <c r="AV37" s="954"/>
      <c r="AW37" s="954"/>
      <c r="AX37" s="954"/>
      <c r="AY37" s="954"/>
      <c r="AZ37" s="1024"/>
      <c r="BA37" s="1024"/>
      <c r="BB37" s="1024"/>
      <c r="BC37" s="1024"/>
      <c r="BD37" s="1024"/>
      <c r="BE37" s="955" t="s">
        <v>412</v>
      </c>
      <c r="BF37" s="955"/>
      <c r="BG37" s="955"/>
      <c r="BH37" s="955"/>
      <c r="BI37" s="956"/>
      <c r="BJ37" s="217"/>
      <c r="BK37" s="217"/>
      <c r="BL37" s="217"/>
      <c r="BM37" s="217"/>
      <c r="BN37" s="217"/>
      <c r="BO37" s="226"/>
      <c r="BP37" s="226"/>
      <c r="BQ37" s="223">
        <v>31</v>
      </c>
      <c r="BR37" s="224"/>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5"/>
    </row>
    <row r="38" spans="1:131" ht="26.25" customHeight="1" x14ac:dyDescent="0.15">
      <c r="A38" s="227">
        <v>11</v>
      </c>
      <c r="B38" s="1013" t="s">
        <v>413</v>
      </c>
      <c r="C38" s="1014"/>
      <c r="D38" s="1014"/>
      <c r="E38" s="1014"/>
      <c r="F38" s="1014"/>
      <c r="G38" s="1014"/>
      <c r="H38" s="1014"/>
      <c r="I38" s="1014"/>
      <c r="J38" s="1014"/>
      <c r="K38" s="1014"/>
      <c r="L38" s="1014"/>
      <c r="M38" s="1014"/>
      <c r="N38" s="1014"/>
      <c r="O38" s="1014"/>
      <c r="P38" s="1015"/>
      <c r="Q38" s="1021">
        <v>164</v>
      </c>
      <c r="R38" s="1022"/>
      <c r="S38" s="1022"/>
      <c r="T38" s="1022"/>
      <c r="U38" s="1022"/>
      <c r="V38" s="1022">
        <v>164</v>
      </c>
      <c r="W38" s="1022"/>
      <c r="X38" s="1022"/>
      <c r="Y38" s="1022"/>
      <c r="Z38" s="1022"/>
      <c r="AA38" s="1022" t="s">
        <v>584</v>
      </c>
      <c r="AB38" s="1022"/>
      <c r="AC38" s="1022"/>
      <c r="AD38" s="1022"/>
      <c r="AE38" s="1023"/>
      <c r="AF38" s="1018" t="s">
        <v>138</v>
      </c>
      <c r="AG38" s="1019"/>
      <c r="AH38" s="1019"/>
      <c r="AI38" s="1019"/>
      <c r="AJ38" s="1020"/>
      <c r="AK38" s="963">
        <v>42</v>
      </c>
      <c r="AL38" s="954"/>
      <c r="AM38" s="954"/>
      <c r="AN38" s="954"/>
      <c r="AO38" s="954"/>
      <c r="AP38" s="954">
        <v>116</v>
      </c>
      <c r="AQ38" s="954"/>
      <c r="AR38" s="954"/>
      <c r="AS38" s="954"/>
      <c r="AT38" s="954"/>
      <c r="AU38" s="954">
        <v>76</v>
      </c>
      <c r="AV38" s="954"/>
      <c r="AW38" s="954"/>
      <c r="AX38" s="954"/>
      <c r="AY38" s="954"/>
      <c r="AZ38" s="1024"/>
      <c r="BA38" s="1024"/>
      <c r="BB38" s="1024"/>
      <c r="BC38" s="1024"/>
      <c r="BD38" s="1024"/>
      <c r="BE38" s="955" t="s">
        <v>414</v>
      </c>
      <c r="BF38" s="955"/>
      <c r="BG38" s="955"/>
      <c r="BH38" s="955"/>
      <c r="BI38" s="956"/>
      <c r="BJ38" s="217"/>
      <c r="BK38" s="217"/>
      <c r="BL38" s="217"/>
      <c r="BM38" s="217"/>
      <c r="BN38" s="217"/>
      <c r="BO38" s="226"/>
      <c r="BP38" s="226"/>
      <c r="BQ38" s="223">
        <v>32</v>
      </c>
      <c r="BR38" s="224"/>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5"/>
    </row>
    <row r="39" spans="1:131" ht="26.25" customHeight="1" x14ac:dyDescent="0.15">
      <c r="A39" s="227">
        <v>12</v>
      </c>
      <c r="B39" s="1013" t="s">
        <v>415</v>
      </c>
      <c r="C39" s="1014"/>
      <c r="D39" s="1014"/>
      <c r="E39" s="1014"/>
      <c r="F39" s="1014"/>
      <c r="G39" s="1014"/>
      <c r="H39" s="1014"/>
      <c r="I39" s="1014"/>
      <c r="J39" s="1014"/>
      <c r="K39" s="1014"/>
      <c r="L39" s="1014"/>
      <c r="M39" s="1014"/>
      <c r="N39" s="1014"/>
      <c r="O39" s="1014"/>
      <c r="P39" s="1015"/>
      <c r="Q39" s="1021">
        <v>114</v>
      </c>
      <c r="R39" s="1022"/>
      <c r="S39" s="1022"/>
      <c r="T39" s="1022"/>
      <c r="U39" s="1022"/>
      <c r="V39" s="1022">
        <v>114</v>
      </c>
      <c r="W39" s="1022"/>
      <c r="X39" s="1022"/>
      <c r="Y39" s="1022"/>
      <c r="Z39" s="1022"/>
      <c r="AA39" s="1022" t="s">
        <v>584</v>
      </c>
      <c r="AB39" s="1022"/>
      <c r="AC39" s="1022"/>
      <c r="AD39" s="1022"/>
      <c r="AE39" s="1023"/>
      <c r="AF39" s="1018" t="s">
        <v>390</v>
      </c>
      <c r="AG39" s="1019"/>
      <c r="AH39" s="1019"/>
      <c r="AI39" s="1019"/>
      <c r="AJ39" s="1020"/>
      <c r="AK39" s="963">
        <v>84</v>
      </c>
      <c r="AL39" s="954"/>
      <c r="AM39" s="954"/>
      <c r="AN39" s="954"/>
      <c r="AO39" s="954"/>
      <c r="AP39" s="954" t="s">
        <v>584</v>
      </c>
      <c r="AQ39" s="954"/>
      <c r="AR39" s="954"/>
      <c r="AS39" s="954"/>
      <c r="AT39" s="954"/>
      <c r="AU39" s="954" t="s">
        <v>584</v>
      </c>
      <c r="AV39" s="954"/>
      <c r="AW39" s="954"/>
      <c r="AX39" s="954"/>
      <c r="AY39" s="954"/>
      <c r="AZ39" s="1024"/>
      <c r="BA39" s="1024"/>
      <c r="BB39" s="1024"/>
      <c r="BC39" s="1024"/>
      <c r="BD39" s="1024"/>
      <c r="BE39" s="955" t="s">
        <v>414</v>
      </c>
      <c r="BF39" s="955"/>
      <c r="BG39" s="955"/>
      <c r="BH39" s="955"/>
      <c r="BI39" s="956"/>
      <c r="BJ39" s="217"/>
      <c r="BK39" s="217"/>
      <c r="BL39" s="217"/>
      <c r="BM39" s="217"/>
      <c r="BN39" s="217"/>
      <c r="BO39" s="226"/>
      <c r="BP39" s="226"/>
      <c r="BQ39" s="223">
        <v>33</v>
      </c>
      <c r="BR39" s="224"/>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5"/>
    </row>
    <row r="40" spans="1:131" ht="26.25" customHeight="1" x14ac:dyDescent="0.15">
      <c r="A40" s="223">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7"/>
      <c r="BK40" s="217"/>
      <c r="BL40" s="217"/>
      <c r="BM40" s="217"/>
      <c r="BN40" s="217"/>
      <c r="BO40" s="226"/>
      <c r="BP40" s="226"/>
      <c r="BQ40" s="223">
        <v>34</v>
      </c>
      <c r="BR40" s="224"/>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5"/>
    </row>
    <row r="41" spans="1:131" ht="26.25" customHeight="1" x14ac:dyDescent="0.15">
      <c r="A41" s="223">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7"/>
      <c r="BK41" s="217"/>
      <c r="BL41" s="217"/>
      <c r="BM41" s="217"/>
      <c r="BN41" s="217"/>
      <c r="BO41" s="226"/>
      <c r="BP41" s="226"/>
      <c r="BQ41" s="223">
        <v>35</v>
      </c>
      <c r="BR41" s="224"/>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5"/>
    </row>
    <row r="42" spans="1:131" ht="26.25" customHeight="1" x14ac:dyDescent="0.15">
      <c r="A42" s="223">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7"/>
      <c r="BK42" s="217"/>
      <c r="BL42" s="217"/>
      <c r="BM42" s="217"/>
      <c r="BN42" s="217"/>
      <c r="BO42" s="226"/>
      <c r="BP42" s="226"/>
      <c r="BQ42" s="223">
        <v>36</v>
      </c>
      <c r="BR42" s="224"/>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5"/>
    </row>
    <row r="43" spans="1:131" ht="26.25" customHeight="1" x14ac:dyDescent="0.15">
      <c r="A43" s="223">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7"/>
      <c r="BK43" s="217"/>
      <c r="BL43" s="217"/>
      <c r="BM43" s="217"/>
      <c r="BN43" s="217"/>
      <c r="BO43" s="226"/>
      <c r="BP43" s="226"/>
      <c r="BQ43" s="223">
        <v>37</v>
      </c>
      <c r="BR43" s="224"/>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5"/>
    </row>
    <row r="44" spans="1:131" ht="26.25" customHeight="1" x14ac:dyDescent="0.15">
      <c r="A44" s="223">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7"/>
      <c r="BK44" s="217"/>
      <c r="BL44" s="217"/>
      <c r="BM44" s="217"/>
      <c r="BN44" s="217"/>
      <c r="BO44" s="226"/>
      <c r="BP44" s="226"/>
      <c r="BQ44" s="223">
        <v>38</v>
      </c>
      <c r="BR44" s="224"/>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5"/>
    </row>
    <row r="45" spans="1:131" ht="26.25" customHeight="1" x14ac:dyDescent="0.15">
      <c r="A45" s="223">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7"/>
      <c r="BK45" s="217"/>
      <c r="BL45" s="217"/>
      <c r="BM45" s="217"/>
      <c r="BN45" s="217"/>
      <c r="BO45" s="226"/>
      <c r="BP45" s="226"/>
      <c r="BQ45" s="223">
        <v>39</v>
      </c>
      <c r="BR45" s="224"/>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5"/>
    </row>
    <row r="46" spans="1:131" ht="26.25" customHeight="1" x14ac:dyDescent="0.15">
      <c r="A46" s="223">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7"/>
      <c r="BK46" s="217"/>
      <c r="BL46" s="217"/>
      <c r="BM46" s="217"/>
      <c r="BN46" s="217"/>
      <c r="BO46" s="226"/>
      <c r="BP46" s="226"/>
      <c r="BQ46" s="223">
        <v>40</v>
      </c>
      <c r="BR46" s="224"/>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5"/>
    </row>
    <row r="47" spans="1:131" ht="26.25" customHeight="1" x14ac:dyDescent="0.15">
      <c r="A47" s="223">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7"/>
      <c r="BK47" s="217"/>
      <c r="BL47" s="217"/>
      <c r="BM47" s="217"/>
      <c r="BN47" s="217"/>
      <c r="BO47" s="226"/>
      <c r="BP47" s="226"/>
      <c r="BQ47" s="223">
        <v>41</v>
      </c>
      <c r="BR47" s="224"/>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5"/>
    </row>
    <row r="48" spans="1:131" ht="26.25" customHeight="1" x14ac:dyDescent="0.15">
      <c r="A48" s="223">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7"/>
      <c r="BK48" s="217"/>
      <c r="BL48" s="217"/>
      <c r="BM48" s="217"/>
      <c r="BN48" s="217"/>
      <c r="BO48" s="226"/>
      <c r="BP48" s="226"/>
      <c r="BQ48" s="223">
        <v>42</v>
      </c>
      <c r="BR48" s="224"/>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5"/>
    </row>
    <row r="49" spans="1:131" ht="26.25" customHeight="1" x14ac:dyDescent="0.15">
      <c r="A49" s="223">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7"/>
      <c r="BK49" s="217"/>
      <c r="BL49" s="217"/>
      <c r="BM49" s="217"/>
      <c r="BN49" s="217"/>
      <c r="BO49" s="226"/>
      <c r="BP49" s="226"/>
      <c r="BQ49" s="223">
        <v>43</v>
      </c>
      <c r="BR49" s="224"/>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5"/>
    </row>
    <row r="50" spans="1:131" ht="26.25" customHeight="1" x14ac:dyDescent="0.15">
      <c r="A50" s="223">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7"/>
      <c r="BK50" s="217"/>
      <c r="BL50" s="217"/>
      <c r="BM50" s="217"/>
      <c r="BN50" s="217"/>
      <c r="BO50" s="226"/>
      <c r="BP50" s="226"/>
      <c r="BQ50" s="223">
        <v>44</v>
      </c>
      <c r="BR50" s="224"/>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5"/>
    </row>
    <row r="51" spans="1:131" ht="26.25" customHeight="1" x14ac:dyDescent="0.15">
      <c r="A51" s="223">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7"/>
      <c r="BK51" s="217"/>
      <c r="BL51" s="217"/>
      <c r="BM51" s="217"/>
      <c r="BN51" s="217"/>
      <c r="BO51" s="226"/>
      <c r="BP51" s="226"/>
      <c r="BQ51" s="223">
        <v>45</v>
      </c>
      <c r="BR51" s="224"/>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5"/>
    </row>
    <row r="52" spans="1:131" ht="26.25" customHeight="1" x14ac:dyDescent="0.15">
      <c r="A52" s="223">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7"/>
      <c r="BK52" s="217"/>
      <c r="BL52" s="217"/>
      <c r="BM52" s="217"/>
      <c r="BN52" s="217"/>
      <c r="BO52" s="226"/>
      <c r="BP52" s="226"/>
      <c r="BQ52" s="223">
        <v>46</v>
      </c>
      <c r="BR52" s="224"/>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5"/>
    </row>
    <row r="53" spans="1:131" ht="26.25" customHeight="1" x14ac:dyDescent="0.15">
      <c r="A53" s="223">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7"/>
      <c r="BK53" s="217"/>
      <c r="BL53" s="217"/>
      <c r="BM53" s="217"/>
      <c r="BN53" s="217"/>
      <c r="BO53" s="226"/>
      <c r="BP53" s="226"/>
      <c r="BQ53" s="223">
        <v>47</v>
      </c>
      <c r="BR53" s="224"/>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5"/>
    </row>
    <row r="54" spans="1:131" ht="26.25" customHeight="1" x14ac:dyDescent="0.15">
      <c r="A54" s="223">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7"/>
      <c r="BK54" s="217"/>
      <c r="BL54" s="217"/>
      <c r="BM54" s="217"/>
      <c r="BN54" s="217"/>
      <c r="BO54" s="226"/>
      <c r="BP54" s="226"/>
      <c r="BQ54" s="223">
        <v>48</v>
      </c>
      <c r="BR54" s="224"/>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5"/>
    </row>
    <row r="55" spans="1:131" ht="26.25" customHeight="1" x14ac:dyDescent="0.15">
      <c r="A55" s="223">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7"/>
      <c r="BK55" s="217"/>
      <c r="BL55" s="217"/>
      <c r="BM55" s="217"/>
      <c r="BN55" s="217"/>
      <c r="BO55" s="226"/>
      <c r="BP55" s="226"/>
      <c r="BQ55" s="223">
        <v>49</v>
      </c>
      <c r="BR55" s="224"/>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5"/>
    </row>
    <row r="56" spans="1:131" ht="26.25" customHeight="1" x14ac:dyDescent="0.15">
      <c r="A56" s="223">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7"/>
      <c r="BK56" s="217"/>
      <c r="BL56" s="217"/>
      <c r="BM56" s="217"/>
      <c r="BN56" s="217"/>
      <c r="BO56" s="226"/>
      <c r="BP56" s="226"/>
      <c r="BQ56" s="223">
        <v>50</v>
      </c>
      <c r="BR56" s="224"/>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5"/>
    </row>
    <row r="57" spans="1:131" ht="26.25" customHeight="1" x14ac:dyDescent="0.15">
      <c r="A57" s="223">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7"/>
      <c r="BK57" s="217"/>
      <c r="BL57" s="217"/>
      <c r="BM57" s="217"/>
      <c r="BN57" s="217"/>
      <c r="BO57" s="226"/>
      <c r="BP57" s="226"/>
      <c r="BQ57" s="223">
        <v>51</v>
      </c>
      <c r="BR57" s="224"/>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5"/>
    </row>
    <row r="58" spans="1:131" ht="26.25" customHeight="1" x14ac:dyDescent="0.15">
      <c r="A58" s="223">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7"/>
      <c r="BK58" s="217"/>
      <c r="BL58" s="217"/>
      <c r="BM58" s="217"/>
      <c r="BN58" s="217"/>
      <c r="BO58" s="226"/>
      <c r="BP58" s="226"/>
      <c r="BQ58" s="223">
        <v>52</v>
      </c>
      <c r="BR58" s="224"/>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5"/>
    </row>
    <row r="59" spans="1:131" ht="26.25" customHeight="1" x14ac:dyDescent="0.15">
      <c r="A59" s="223">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7"/>
      <c r="BK59" s="217"/>
      <c r="BL59" s="217"/>
      <c r="BM59" s="217"/>
      <c r="BN59" s="217"/>
      <c r="BO59" s="226"/>
      <c r="BP59" s="226"/>
      <c r="BQ59" s="223">
        <v>53</v>
      </c>
      <c r="BR59" s="224"/>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5"/>
    </row>
    <row r="60" spans="1:131" ht="26.25" customHeight="1" x14ac:dyDescent="0.15">
      <c r="A60" s="223">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7"/>
      <c r="BK60" s="217"/>
      <c r="BL60" s="217"/>
      <c r="BM60" s="217"/>
      <c r="BN60" s="217"/>
      <c r="BO60" s="226"/>
      <c r="BP60" s="226"/>
      <c r="BQ60" s="223">
        <v>54</v>
      </c>
      <c r="BR60" s="224"/>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5"/>
    </row>
    <row r="61" spans="1:131" ht="26.25" customHeight="1" thickBot="1" x14ac:dyDescent="0.2">
      <c r="A61" s="223">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7"/>
      <c r="BK61" s="217"/>
      <c r="BL61" s="217"/>
      <c r="BM61" s="217"/>
      <c r="BN61" s="217"/>
      <c r="BO61" s="226"/>
      <c r="BP61" s="226"/>
      <c r="BQ61" s="223">
        <v>55</v>
      </c>
      <c r="BR61" s="224"/>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5"/>
    </row>
    <row r="62" spans="1:131" ht="26.25" customHeight="1" x14ac:dyDescent="0.15">
      <c r="A62" s="223">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416</v>
      </c>
      <c r="BK62" s="1011"/>
      <c r="BL62" s="1011"/>
      <c r="BM62" s="1011"/>
      <c r="BN62" s="1012"/>
      <c r="BO62" s="226"/>
      <c r="BP62" s="226"/>
      <c r="BQ62" s="223">
        <v>56</v>
      </c>
      <c r="BR62" s="224"/>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5"/>
    </row>
    <row r="63" spans="1:131" ht="26.25" customHeight="1" thickBot="1" x14ac:dyDescent="0.2">
      <c r="A63" s="225" t="s">
        <v>388</v>
      </c>
      <c r="B63" s="920" t="s">
        <v>417</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28109</v>
      </c>
      <c r="AG63" s="942"/>
      <c r="AH63" s="942"/>
      <c r="AI63" s="942"/>
      <c r="AJ63" s="1005"/>
      <c r="AK63" s="1006"/>
      <c r="AL63" s="946"/>
      <c r="AM63" s="946"/>
      <c r="AN63" s="946"/>
      <c r="AO63" s="946"/>
      <c r="AP63" s="942">
        <v>33704</v>
      </c>
      <c r="AQ63" s="942"/>
      <c r="AR63" s="942"/>
      <c r="AS63" s="942"/>
      <c r="AT63" s="942"/>
      <c r="AU63" s="942">
        <v>15980</v>
      </c>
      <c r="AV63" s="942"/>
      <c r="AW63" s="942"/>
      <c r="AX63" s="942"/>
      <c r="AY63" s="942"/>
      <c r="AZ63" s="1000"/>
      <c r="BA63" s="1000"/>
      <c r="BB63" s="1000"/>
      <c r="BC63" s="1000"/>
      <c r="BD63" s="1000"/>
      <c r="BE63" s="943"/>
      <c r="BF63" s="943"/>
      <c r="BG63" s="943"/>
      <c r="BH63" s="943"/>
      <c r="BI63" s="944"/>
      <c r="BJ63" s="1001" t="s">
        <v>138</v>
      </c>
      <c r="BK63" s="936"/>
      <c r="BL63" s="936"/>
      <c r="BM63" s="936"/>
      <c r="BN63" s="1002"/>
      <c r="BO63" s="226"/>
      <c r="BP63" s="226"/>
      <c r="BQ63" s="223">
        <v>57</v>
      </c>
      <c r="BR63" s="224"/>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5"/>
    </row>
    <row r="65" spans="1:131" ht="26.25" customHeight="1" thickBot="1" x14ac:dyDescent="0.2">
      <c r="A65" s="217" t="s">
        <v>418</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5"/>
    </row>
    <row r="66" spans="1:131" ht="26.25" customHeight="1" x14ac:dyDescent="0.15">
      <c r="A66" s="978" t="s">
        <v>419</v>
      </c>
      <c r="B66" s="979"/>
      <c r="C66" s="979"/>
      <c r="D66" s="979"/>
      <c r="E66" s="979"/>
      <c r="F66" s="979"/>
      <c r="G66" s="979"/>
      <c r="H66" s="979"/>
      <c r="I66" s="979"/>
      <c r="J66" s="979"/>
      <c r="K66" s="979"/>
      <c r="L66" s="979"/>
      <c r="M66" s="979"/>
      <c r="N66" s="979"/>
      <c r="O66" s="979"/>
      <c r="P66" s="980"/>
      <c r="Q66" s="984" t="s">
        <v>420</v>
      </c>
      <c r="R66" s="985"/>
      <c r="S66" s="985"/>
      <c r="T66" s="985"/>
      <c r="U66" s="986"/>
      <c r="V66" s="984" t="s">
        <v>421</v>
      </c>
      <c r="W66" s="985"/>
      <c r="X66" s="985"/>
      <c r="Y66" s="985"/>
      <c r="Z66" s="986"/>
      <c r="AA66" s="984" t="s">
        <v>422</v>
      </c>
      <c r="AB66" s="985"/>
      <c r="AC66" s="985"/>
      <c r="AD66" s="985"/>
      <c r="AE66" s="986"/>
      <c r="AF66" s="990" t="s">
        <v>396</v>
      </c>
      <c r="AG66" s="991"/>
      <c r="AH66" s="991"/>
      <c r="AI66" s="991"/>
      <c r="AJ66" s="992"/>
      <c r="AK66" s="984" t="s">
        <v>423</v>
      </c>
      <c r="AL66" s="979"/>
      <c r="AM66" s="979"/>
      <c r="AN66" s="979"/>
      <c r="AO66" s="980"/>
      <c r="AP66" s="984" t="s">
        <v>398</v>
      </c>
      <c r="AQ66" s="985"/>
      <c r="AR66" s="985"/>
      <c r="AS66" s="985"/>
      <c r="AT66" s="986"/>
      <c r="AU66" s="984" t="s">
        <v>424</v>
      </c>
      <c r="AV66" s="985"/>
      <c r="AW66" s="985"/>
      <c r="AX66" s="985"/>
      <c r="AY66" s="986"/>
      <c r="AZ66" s="984" t="s">
        <v>376</v>
      </c>
      <c r="BA66" s="985"/>
      <c r="BB66" s="985"/>
      <c r="BC66" s="985"/>
      <c r="BD66" s="998"/>
      <c r="BE66" s="226"/>
      <c r="BF66" s="226"/>
      <c r="BG66" s="226"/>
      <c r="BH66" s="226"/>
      <c r="BI66" s="226"/>
      <c r="BJ66" s="226"/>
      <c r="BK66" s="226"/>
      <c r="BL66" s="226"/>
      <c r="BM66" s="226"/>
      <c r="BN66" s="226"/>
      <c r="BO66" s="226"/>
      <c r="BP66" s="226"/>
      <c r="BQ66" s="223">
        <v>60</v>
      </c>
      <c r="BR66" s="228"/>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5"/>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6"/>
      <c r="BF67" s="226"/>
      <c r="BG67" s="226"/>
      <c r="BH67" s="226"/>
      <c r="BI67" s="226"/>
      <c r="BJ67" s="226"/>
      <c r="BK67" s="226"/>
      <c r="BL67" s="226"/>
      <c r="BM67" s="226"/>
      <c r="BN67" s="226"/>
      <c r="BO67" s="226"/>
      <c r="BP67" s="226"/>
      <c r="BQ67" s="223">
        <v>61</v>
      </c>
      <c r="BR67" s="228"/>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5"/>
    </row>
    <row r="68" spans="1:131" ht="26.25" customHeight="1" thickTop="1" x14ac:dyDescent="0.15">
      <c r="A68" s="221">
        <v>1</v>
      </c>
      <c r="B68" s="968" t="s">
        <v>585</v>
      </c>
      <c r="C68" s="969"/>
      <c r="D68" s="969"/>
      <c r="E68" s="969"/>
      <c r="F68" s="969"/>
      <c r="G68" s="969"/>
      <c r="H68" s="969"/>
      <c r="I68" s="969"/>
      <c r="J68" s="969"/>
      <c r="K68" s="969"/>
      <c r="L68" s="969"/>
      <c r="M68" s="969"/>
      <c r="N68" s="969"/>
      <c r="O68" s="969"/>
      <c r="P68" s="970"/>
      <c r="Q68" s="971">
        <v>478</v>
      </c>
      <c r="R68" s="965"/>
      <c r="S68" s="965"/>
      <c r="T68" s="965"/>
      <c r="U68" s="965"/>
      <c r="V68" s="965">
        <v>452</v>
      </c>
      <c r="W68" s="965"/>
      <c r="X68" s="965"/>
      <c r="Y68" s="965"/>
      <c r="Z68" s="965"/>
      <c r="AA68" s="965">
        <v>26</v>
      </c>
      <c r="AB68" s="965"/>
      <c r="AC68" s="965"/>
      <c r="AD68" s="965"/>
      <c r="AE68" s="965"/>
      <c r="AF68" s="965">
        <v>26</v>
      </c>
      <c r="AG68" s="965"/>
      <c r="AH68" s="965"/>
      <c r="AI68" s="965"/>
      <c r="AJ68" s="965"/>
      <c r="AK68" s="965">
        <v>46</v>
      </c>
      <c r="AL68" s="965"/>
      <c r="AM68" s="965"/>
      <c r="AN68" s="965"/>
      <c r="AO68" s="965"/>
      <c r="AP68" s="965">
        <v>1296</v>
      </c>
      <c r="AQ68" s="965"/>
      <c r="AR68" s="965"/>
      <c r="AS68" s="965"/>
      <c r="AT68" s="965"/>
      <c r="AU68" s="965">
        <v>935</v>
      </c>
      <c r="AV68" s="965"/>
      <c r="AW68" s="965"/>
      <c r="AX68" s="965"/>
      <c r="AY68" s="965"/>
      <c r="AZ68" s="966"/>
      <c r="BA68" s="966"/>
      <c r="BB68" s="966"/>
      <c r="BC68" s="966"/>
      <c r="BD68" s="967"/>
      <c r="BE68" s="226"/>
      <c r="BF68" s="226"/>
      <c r="BG68" s="226"/>
      <c r="BH68" s="226"/>
      <c r="BI68" s="226"/>
      <c r="BJ68" s="226"/>
      <c r="BK68" s="226"/>
      <c r="BL68" s="226"/>
      <c r="BM68" s="226"/>
      <c r="BN68" s="226"/>
      <c r="BO68" s="226"/>
      <c r="BP68" s="226"/>
      <c r="BQ68" s="223">
        <v>62</v>
      </c>
      <c r="BR68" s="228"/>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5"/>
    </row>
    <row r="69" spans="1:131" ht="26.25" customHeight="1" x14ac:dyDescent="0.15">
      <c r="A69" s="223">
        <v>2</v>
      </c>
      <c r="B69" s="957" t="s">
        <v>586</v>
      </c>
      <c r="C69" s="958"/>
      <c r="D69" s="958"/>
      <c r="E69" s="958"/>
      <c r="F69" s="958"/>
      <c r="G69" s="958"/>
      <c r="H69" s="958"/>
      <c r="I69" s="958"/>
      <c r="J69" s="958"/>
      <c r="K69" s="958"/>
      <c r="L69" s="958"/>
      <c r="M69" s="958"/>
      <c r="N69" s="958"/>
      <c r="O69" s="958"/>
      <c r="P69" s="959"/>
      <c r="Q69" s="960">
        <v>180</v>
      </c>
      <c r="R69" s="954"/>
      <c r="S69" s="954"/>
      <c r="T69" s="954"/>
      <c r="U69" s="954"/>
      <c r="V69" s="954">
        <v>174</v>
      </c>
      <c r="W69" s="954"/>
      <c r="X69" s="954"/>
      <c r="Y69" s="954"/>
      <c r="Z69" s="954"/>
      <c r="AA69" s="954">
        <v>6</v>
      </c>
      <c r="AB69" s="954"/>
      <c r="AC69" s="954"/>
      <c r="AD69" s="954"/>
      <c r="AE69" s="954"/>
      <c r="AF69" s="954">
        <v>6</v>
      </c>
      <c r="AG69" s="954"/>
      <c r="AH69" s="954"/>
      <c r="AI69" s="954"/>
      <c r="AJ69" s="954"/>
      <c r="AK69" s="954" t="s">
        <v>599</v>
      </c>
      <c r="AL69" s="954"/>
      <c r="AM69" s="954"/>
      <c r="AN69" s="954"/>
      <c r="AO69" s="954"/>
      <c r="AP69" s="954" t="s">
        <v>599</v>
      </c>
      <c r="AQ69" s="954"/>
      <c r="AR69" s="954"/>
      <c r="AS69" s="954"/>
      <c r="AT69" s="954"/>
      <c r="AU69" s="954" t="s">
        <v>599</v>
      </c>
      <c r="AV69" s="954"/>
      <c r="AW69" s="954"/>
      <c r="AX69" s="954"/>
      <c r="AY69" s="954"/>
      <c r="AZ69" s="955"/>
      <c r="BA69" s="955"/>
      <c r="BB69" s="955"/>
      <c r="BC69" s="955"/>
      <c r="BD69" s="956"/>
      <c r="BE69" s="226"/>
      <c r="BF69" s="226"/>
      <c r="BG69" s="226"/>
      <c r="BH69" s="226"/>
      <c r="BI69" s="226"/>
      <c r="BJ69" s="226"/>
      <c r="BK69" s="226"/>
      <c r="BL69" s="226"/>
      <c r="BM69" s="226"/>
      <c r="BN69" s="226"/>
      <c r="BO69" s="226"/>
      <c r="BP69" s="226"/>
      <c r="BQ69" s="223">
        <v>63</v>
      </c>
      <c r="BR69" s="228"/>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5"/>
    </row>
    <row r="70" spans="1:131" ht="26.25" customHeight="1" x14ac:dyDescent="0.15">
      <c r="A70" s="223">
        <v>3</v>
      </c>
      <c r="B70" s="957" t="s">
        <v>587</v>
      </c>
      <c r="C70" s="958"/>
      <c r="D70" s="958"/>
      <c r="E70" s="958"/>
      <c r="F70" s="958"/>
      <c r="G70" s="958"/>
      <c r="H70" s="958"/>
      <c r="I70" s="958"/>
      <c r="J70" s="958"/>
      <c r="K70" s="958"/>
      <c r="L70" s="958"/>
      <c r="M70" s="958"/>
      <c r="N70" s="958"/>
      <c r="O70" s="958"/>
      <c r="P70" s="959"/>
      <c r="Q70" s="960">
        <v>2547</v>
      </c>
      <c r="R70" s="954"/>
      <c r="S70" s="954"/>
      <c r="T70" s="954"/>
      <c r="U70" s="954"/>
      <c r="V70" s="954">
        <v>2265</v>
      </c>
      <c r="W70" s="954"/>
      <c r="X70" s="954"/>
      <c r="Y70" s="954"/>
      <c r="Z70" s="954"/>
      <c r="AA70" s="954">
        <v>282</v>
      </c>
      <c r="AB70" s="954"/>
      <c r="AC70" s="954"/>
      <c r="AD70" s="954"/>
      <c r="AE70" s="954"/>
      <c r="AF70" s="954">
        <v>282</v>
      </c>
      <c r="AG70" s="954"/>
      <c r="AH70" s="954"/>
      <c r="AI70" s="954"/>
      <c r="AJ70" s="954"/>
      <c r="AK70" s="954">
        <v>26</v>
      </c>
      <c r="AL70" s="954"/>
      <c r="AM70" s="954"/>
      <c r="AN70" s="954"/>
      <c r="AO70" s="954"/>
      <c r="AP70" s="954">
        <v>2846</v>
      </c>
      <c r="AQ70" s="954"/>
      <c r="AR70" s="954"/>
      <c r="AS70" s="954"/>
      <c r="AT70" s="954"/>
      <c r="AU70" s="954">
        <v>1635</v>
      </c>
      <c r="AV70" s="954"/>
      <c r="AW70" s="954"/>
      <c r="AX70" s="954"/>
      <c r="AY70" s="954"/>
      <c r="AZ70" s="955"/>
      <c r="BA70" s="955"/>
      <c r="BB70" s="955"/>
      <c r="BC70" s="955"/>
      <c r="BD70" s="956"/>
      <c r="BE70" s="226"/>
      <c r="BF70" s="226"/>
      <c r="BG70" s="226"/>
      <c r="BH70" s="226"/>
      <c r="BI70" s="226"/>
      <c r="BJ70" s="226"/>
      <c r="BK70" s="226"/>
      <c r="BL70" s="226"/>
      <c r="BM70" s="226"/>
      <c r="BN70" s="226"/>
      <c r="BO70" s="226"/>
      <c r="BP70" s="226"/>
      <c r="BQ70" s="223">
        <v>64</v>
      </c>
      <c r="BR70" s="228"/>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5"/>
    </row>
    <row r="71" spans="1:131" ht="26.25" customHeight="1" x14ac:dyDescent="0.15">
      <c r="A71" s="223">
        <v>4</v>
      </c>
      <c r="B71" s="957" t="s">
        <v>588</v>
      </c>
      <c r="C71" s="958"/>
      <c r="D71" s="958"/>
      <c r="E71" s="958"/>
      <c r="F71" s="958"/>
      <c r="G71" s="958"/>
      <c r="H71" s="958"/>
      <c r="I71" s="958"/>
      <c r="J71" s="958"/>
      <c r="K71" s="958"/>
      <c r="L71" s="958"/>
      <c r="M71" s="958"/>
      <c r="N71" s="958"/>
      <c r="O71" s="958"/>
      <c r="P71" s="959"/>
      <c r="Q71" s="960">
        <v>1258</v>
      </c>
      <c r="R71" s="954"/>
      <c r="S71" s="954"/>
      <c r="T71" s="954"/>
      <c r="U71" s="954"/>
      <c r="V71" s="954">
        <v>1218</v>
      </c>
      <c r="W71" s="954"/>
      <c r="X71" s="954"/>
      <c r="Y71" s="954"/>
      <c r="Z71" s="954"/>
      <c r="AA71" s="954">
        <v>39</v>
      </c>
      <c r="AB71" s="954"/>
      <c r="AC71" s="954"/>
      <c r="AD71" s="954"/>
      <c r="AE71" s="954"/>
      <c r="AF71" s="954">
        <v>39</v>
      </c>
      <c r="AG71" s="954"/>
      <c r="AH71" s="954"/>
      <c r="AI71" s="954"/>
      <c r="AJ71" s="954"/>
      <c r="AK71" s="954">
        <v>2</v>
      </c>
      <c r="AL71" s="954"/>
      <c r="AM71" s="954"/>
      <c r="AN71" s="954"/>
      <c r="AO71" s="954"/>
      <c r="AP71" s="954">
        <v>634</v>
      </c>
      <c r="AQ71" s="954"/>
      <c r="AR71" s="954"/>
      <c r="AS71" s="954"/>
      <c r="AT71" s="954"/>
      <c r="AU71" s="954">
        <v>134</v>
      </c>
      <c r="AV71" s="954"/>
      <c r="AW71" s="954"/>
      <c r="AX71" s="954"/>
      <c r="AY71" s="954"/>
      <c r="AZ71" s="955"/>
      <c r="BA71" s="955"/>
      <c r="BB71" s="955"/>
      <c r="BC71" s="955"/>
      <c r="BD71" s="956"/>
      <c r="BE71" s="226"/>
      <c r="BF71" s="226"/>
      <c r="BG71" s="226"/>
      <c r="BH71" s="226"/>
      <c r="BI71" s="226"/>
      <c r="BJ71" s="226"/>
      <c r="BK71" s="226"/>
      <c r="BL71" s="226"/>
      <c r="BM71" s="226"/>
      <c r="BN71" s="226"/>
      <c r="BO71" s="226"/>
      <c r="BP71" s="226"/>
      <c r="BQ71" s="223">
        <v>65</v>
      </c>
      <c r="BR71" s="228"/>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5"/>
    </row>
    <row r="72" spans="1:131" ht="26.25" customHeight="1" x14ac:dyDescent="0.15">
      <c r="A72" s="223">
        <v>5</v>
      </c>
      <c r="B72" s="957" t="s">
        <v>589</v>
      </c>
      <c r="C72" s="958"/>
      <c r="D72" s="958"/>
      <c r="E72" s="958"/>
      <c r="F72" s="958"/>
      <c r="G72" s="958"/>
      <c r="H72" s="958"/>
      <c r="I72" s="958"/>
      <c r="J72" s="958"/>
      <c r="K72" s="958"/>
      <c r="L72" s="958"/>
      <c r="M72" s="958"/>
      <c r="N72" s="958"/>
      <c r="O72" s="958"/>
      <c r="P72" s="959"/>
      <c r="Q72" s="960">
        <v>205</v>
      </c>
      <c r="R72" s="954"/>
      <c r="S72" s="954"/>
      <c r="T72" s="954"/>
      <c r="U72" s="954"/>
      <c r="V72" s="954">
        <v>204</v>
      </c>
      <c r="W72" s="954"/>
      <c r="X72" s="954"/>
      <c r="Y72" s="954"/>
      <c r="Z72" s="954"/>
      <c r="AA72" s="954">
        <v>1</v>
      </c>
      <c r="AB72" s="954"/>
      <c r="AC72" s="954"/>
      <c r="AD72" s="954"/>
      <c r="AE72" s="954"/>
      <c r="AF72" s="954">
        <v>1</v>
      </c>
      <c r="AG72" s="954"/>
      <c r="AH72" s="954"/>
      <c r="AI72" s="954"/>
      <c r="AJ72" s="954"/>
      <c r="AK72" s="954">
        <v>129</v>
      </c>
      <c r="AL72" s="954"/>
      <c r="AM72" s="954"/>
      <c r="AN72" s="954"/>
      <c r="AO72" s="954"/>
      <c r="AP72" s="954" t="s">
        <v>599</v>
      </c>
      <c r="AQ72" s="954"/>
      <c r="AR72" s="954"/>
      <c r="AS72" s="954"/>
      <c r="AT72" s="954"/>
      <c r="AU72" s="954" t="s">
        <v>599</v>
      </c>
      <c r="AV72" s="954"/>
      <c r="AW72" s="954"/>
      <c r="AX72" s="954"/>
      <c r="AY72" s="954"/>
      <c r="AZ72" s="955"/>
      <c r="BA72" s="955"/>
      <c r="BB72" s="955"/>
      <c r="BC72" s="955"/>
      <c r="BD72" s="956"/>
      <c r="BE72" s="226"/>
      <c r="BF72" s="226"/>
      <c r="BG72" s="226"/>
      <c r="BH72" s="226"/>
      <c r="BI72" s="226"/>
      <c r="BJ72" s="226"/>
      <c r="BK72" s="226"/>
      <c r="BL72" s="226"/>
      <c r="BM72" s="226"/>
      <c r="BN72" s="226"/>
      <c r="BO72" s="226"/>
      <c r="BP72" s="226"/>
      <c r="BQ72" s="223">
        <v>66</v>
      </c>
      <c r="BR72" s="228"/>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5"/>
    </row>
    <row r="73" spans="1:131" ht="26.25" customHeight="1" x14ac:dyDescent="0.15">
      <c r="A73" s="223">
        <v>6</v>
      </c>
      <c r="B73" s="957" t="s">
        <v>590</v>
      </c>
      <c r="C73" s="958"/>
      <c r="D73" s="958"/>
      <c r="E73" s="958"/>
      <c r="F73" s="958"/>
      <c r="G73" s="958"/>
      <c r="H73" s="958"/>
      <c r="I73" s="958"/>
      <c r="J73" s="958"/>
      <c r="K73" s="958"/>
      <c r="L73" s="958"/>
      <c r="M73" s="958"/>
      <c r="N73" s="958"/>
      <c r="O73" s="958"/>
      <c r="P73" s="959"/>
      <c r="Q73" s="960">
        <v>310</v>
      </c>
      <c r="R73" s="954"/>
      <c r="S73" s="954"/>
      <c r="T73" s="954"/>
      <c r="U73" s="954"/>
      <c r="V73" s="954">
        <v>303</v>
      </c>
      <c r="W73" s="954"/>
      <c r="X73" s="954"/>
      <c r="Y73" s="954"/>
      <c r="Z73" s="954"/>
      <c r="AA73" s="954">
        <v>7</v>
      </c>
      <c r="AB73" s="954"/>
      <c r="AC73" s="954"/>
      <c r="AD73" s="954"/>
      <c r="AE73" s="954"/>
      <c r="AF73" s="954">
        <v>7</v>
      </c>
      <c r="AG73" s="954"/>
      <c r="AH73" s="954"/>
      <c r="AI73" s="954"/>
      <c r="AJ73" s="954"/>
      <c r="AK73" s="954">
        <v>66</v>
      </c>
      <c r="AL73" s="954"/>
      <c r="AM73" s="954"/>
      <c r="AN73" s="954"/>
      <c r="AO73" s="954"/>
      <c r="AP73" s="954" t="s">
        <v>599</v>
      </c>
      <c r="AQ73" s="954"/>
      <c r="AR73" s="954"/>
      <c r="AS73" s="954"/>
      <c r="AT73" s="954"/>
      <c r="AU73" s="954" t="s">
        <v>599</v>
      </c>
      <c r="AV73" s="954"/>
      <c r="AW73" s="954"/>
      <c r="AX73" s="954"/>
      <c r="AY73" s="954"/>
      <c r="AZ73" s="955"/>
      <c r="BA73" s="955"/>
      <c r="BB73" s="955"/>
      <c r="BC73" s="955"/>
      <c r="BD73" s="956"/>
      <c r="BE73" s="226"/>
      <c r="BF73" s="226"/>
      <c r="BG73" s="226"/>
      <c r="BH73" s="226"/>
      <c r="BI73" s="226"/>
      <c r="BJ73" s="226"/>
      <c r="BK73" s="226"/>
      <c r="BL73" s="226"/>
      <c r="BM73" s="226"/>
      <c r="BN73" s="226"/>
      <c r="BO73" s="226"/>
      <c r="BP73" s="226"/>
      <c r="BQ73" s="223">
        <v>67</v>
      </c>
      <c r="BR73" s="228"/>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5"/>
    </row>
    <row r="74" spans="1:131" ht="26.25" customHeight="1" x14ac:dyDescent="0.15">
      <c r="A74" s="223">
        <v>7</v>
      </c>
      <c r="B74" s="957" t="s">
        <v>591</v>
      </c>
      <c r="C74" s="958"/>
      <c r="D74" s="958"/>
      <c r="E74" s="958"/>
      <c r="F74" s="958"/>
      <c r="G74" s="958"/>
      <c r="H74" s="958"/>
      <c r="I74" s="958"/>
      <c r="J74" s="958"/>
      <c r="K74" s="958"/>
      <c r="L74" s="958"/>
      <c r="M74" s="958"/>
      <c r="N74" s="958"/>
      <c r="O74" s="958"/>
      <c r="P74" s="959"/>
      <c r="Q74" s="960">
        <v>760</v>
      </c>
      <c r="R74" s="954"/>
      <c r="S74" s="954"/>
      <c r="T74" s="954"/>
      <c r="U74" s="954"/>
      <c r="V74" s="954">
        <v>731</v>
      </c>
      <c r="W74" s="954"/>
      <c r="X74" s="954"/>
      <c r="Y74" s="954"/>
      <c r="Z74" s="954"/>
      <c r="AA74" s="954">
        <v>29</v>
      </c>
      <c r="AB74" s="954"/>
      <c r="AC74" s="954"/>
      <c r="AD74" s="954"/>
      <c r="AE74" s="954"/>
      <c r="AF74" s="954">
        <v>29</v>
      </c>
      <c r="AG74" s="954"/>
      <c r="AH74" s="954"/>
      <c r="AI74" s="954"/>
      <c r="AJ74" s="954"/>
      <c r="AK74" s="954">
        <v>6</v>
      </c>
      <c r="AL74" s="954"/>
      <c r="AM74" s="954"/>
      <c r="AN74" s="954"/>
      <c r="AO74" s="954"/>
      <c r="AP74" s="954" t="s">
        <v>599</v>
      </c>
      <c r="AQ74" s="954"/>
      <c r="AR74" s="954"/>
      <c r="AS74" s="954"/>
      <c r="AT74" s="954"/>
      <c r="AU74" s="954" t="s">
        <v>599</v>
      </c>
      <c r="AV74" s="954"/>
      <c r="AW74" s="954"/>
      <c r="AX74" s="954"/>
      <c r="AY74" s="954"/>
      <c r="AZ74" s="955"/>
      <c r="BA74" s="955"/>
      <c r="BB74" s="955"/>
      <c r="BC74" s="955"/>
      <c r="BD74" s="956"/>
      <c r="BE74" s="226"/>
      <c r="BF74" s="226"/>
      <c r="BG74" s="226"/>
      <c r="BH74" s="226"/>
      <c r="BI74" s="226"/>
      <c r="BJ74" s="226"/>
      <c r="BK74" s="226"/>
      <c r="BL74" s="226"/>
      <c r="BM74" s="226"/>
      <c r="BN74" s="226"/>
      <c r="BO74" s="226"/>
      <c r="BP74" s="226"/>
      <c r="BQ74" s="223">
        <v>68</v>
      </c>
      <c r="BR74" s="228"/>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5"/>
    </row>
    <row r="75" spans="1:131" ht="26.25" customHeight="1" x14ac:dyDescent="0.15">
      <c r="A75" s="223">
        <v>8</v>
      </c>
      <c r="B75" s="957" t="s">
        <v>592</v>
      </c>
      <c r="C75" s="958"/>
      <c r="D75" s="958"/>
      <c r="E75" s="958"/>
      <c r="F75" s="958"/>
      <c r="G75" s="958"/>
      <c r="H75" s="958"/>
      <c r="I75" s="958"/>
      <c r="J75" s="958"/>
      <c r="K75" s="958"/>
      <c r="L75" s="958"/>
      <c r="M75" s="958"/>
      <c r="N75" s="958"/>
      <c r="O75" s="958"/>
      <c r="P75" s="959"/>
      <c r="Q75" s="961">
        <v>171</v>
      </c>
      <c r="R75" s="962"/>
      <c r="S75" s="962"/>
      <c r="T75" s="962"/>
      <c r="U75" s="963"/>
      <c r="V75" s="964">
        <v>168</v>
      </c>
      <c r="W75" s="962"/>
      <c r="X75" s="962"/>
      <c r="Y75" s="962"/>
      <c r="Z75" s="963"/>
      <c r="AA75" s="964">
        <v>3</v>
      </c>
      <c r="AB75" s="962"/>
      <c r="AC75" s="962"/>
      <c r="AD75" s="962"/>
      <c r="AE75" s="963"/>
      <c r="AF75" s="964">
        <v>3</v>
      </c>
      <c r="AG75" s="962"/>
      <c r="AH75" s="962"/>
      <c r="AI75" s="962"/>
      <c r="AJ75" s="963"/>
      <c r="AK75" s="964" t="s">
        <v>599</v>
      </c>
      <c r="AL75" s="962"/>
      <c r="AM75" s="962"/>
      <c r="AN75" s="962"/>
      <c r="AO75" s="963"/>
      <c r="AP75" s="964" t="s">
        <v>599</v>
      </c>
      <c r="AQ75" s="962"/>
      <c r="AR75" s="962"/>
      <c r="AS75" s="962"/>
      <c r="AT75" s="963"/>
      <c r="AU75" s="964" t="s">
        <v>599</v>
      </c>
      <c r="AV75" s="962"/>
      <c r="AW75" s="962"/>
      <c r="AX75" s="962"/>
      <c r="AY75" s="963"/>
      <c r="AZ75" s="955"/>
      <c r="BA75" s="955"/>
      <c r="BB75" s="955"/>
      <c r="BC75" s="955"/>
      <c r="BD75" s="956"/>
      <c r="BE75" s="226"/>
      <c r="BF75" s="226"/>
      <c r="BG75" s="226"/>
      <c r="BH75" s="226"/>
      <c r="BI75" s="226"/>
      <c r="BJ75" s="226"/>
      <c r="BK75" s="226"/>
      <c r="BL75" s="226"/>
      <c r="BM75" s="226"/>
      <c r="BN75" s="226"/>
      <c r="BO75" s="226"/>
      <c r="BP75" s="226"/>
      <c r="BQ75" s="223">
        <v>69</v>
      </c>
      <c r="BR75" s="228"/>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5"/>
    </row>
    <row r="76" spans="1:131" ht="26.25" customHeight="1" x14ac:dyDescent="0.15">
      <c r="A76" s="223">
        <v>9</v>
      </c>
      <c r="B76" s="957" t="s">
        <v>593</v>
      </c>
      <c r="C76" s="958"/>
      <c r="D76" s="958"/>
      <c r="E76" s="958"/>
      <c r="F76" s="958"/>
      <c r="G76" s="958"/>
      <c r="H76" s="958"/>
      <c r="I76" s="958"/>
      <c r="J76" s="958"/>
      <c r="K76" s="958"/>
      <c r="L76" s="958"/>
      <c r="M76" s="958"/>
      <c r="N76" s="958"/>
      <c r="O76" s="958"/>
      <c r="P76" s="959"/>
      <c r="Q76" s="961">
        <v>32</v>
      </c>
      <c r="R76" s="962"/>
      <c r="S76" s="962"/>
      <c r="T76" s="962"/>
      <c r="U76" s="963"/>
      <c r="V76" s="964">
        <v>31</v>
      </c>
      <c r="W76" s="962"/>
      <c r="X76" s="962"/>
      <c r="Y76" s="962"/>
      <c r="Z76" s="963"/>
      <c r="AA76" s="964">
        <v>2</v>
      </c>
      <c r="AB76" s="962"/>
      <c r="AC76" s="962"/>
      <c r="AD76" s="962"/>
      <c r="AE76" s="963"/>
      <c r="AF76" s="964">
        <v>2</v>
      </c>
      <c r="AG76" s="962"/>
      <c r="AH76" s="962"/>
      <c r="AI76" s="962"/>
      <c r="AJ76" s="963"/>
      <c r="AK76" s="964">
        <v>17</v>
      </c>
      <c r="AL76" s="962"/>
      <c r="AM76" s="962"/>
      <c r="AN76" s="962"/>
      <c r="AO76" s="963"/>
      <c r="AP76" s="964" t="s">
        <v>599</v>
      </c>
      <c r="AQ76" s="962"/>
      <c r="AR76" s="962"/>
      <c r="AS76" s="962"/>
      <c r="AT76" s="963"/>
      <c r="AU76" s="964" t="s">
        <v>599</v>
      </c>
      <c r="AV76" s="962"/>
      <c r="AW76" s="962"/>
      <c r="AX76" s="962"/>
      <c r="AY76" s="963"/>
      <c r="AZ76" s="955"/>
      <c r="BA76" s="955"/>
      <c r="BB76" s="955"/>
      <c r="BC76" s="955"/>
      <c r="BD76" s="956"/>
      <c r="BE76" s="226"/>
      <c r="BF76" s="226"/>
      <c r="BG76" s="226"/>
      <c r="BH76" s="226"/>
      <c r="BI76" s="226"/>
      <c r="BJ76" s="226"/>
      <c r="BK76" s="226"/>
      <c r="BL76" s="226"/>
      <c r="BM76" s="226"/>
      <c r="BN76" s="226"/>
      <c r="BO76" s="226"/>
      <c r="BP76" s="226"/>
      <c r="BQ76" s="223">
        <v>70</v>
      </c>
      <c r="BR76" s="228"/>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5"/>
    </row>
    <row r="77" spans="1:131" ht="26.25" customHeight="1" x14ac:dyDescent="0.15">
      <c r="A77" s="223">
        <v>10</v>
      </c>
      <c r="B77" s="957" t="s">
        <v>594</v>
      </c>
      <c r="C77" s="958"/>
      <c r="D77" s="958"/>
      <c r="E77" s="958"/>
      <c r="F77" s="958"/>
      <c r="G77" s="958"/>
      <c r="H77" s="958"/>
      <c r="I77" s="958"/>
      <c r="J77" s="958"/>
      <c r="K77" s="958"/>
      <c r="L77" s="958"/>
      <c r="M77" s="958"/>
      <c r="N77" s="958"/>
      <c r="O77" s="958"/>
      <c r="P77" s="959"/>
      <c r="Q77" s="961">
        <v>16</v>
      </c>
      <c r="R77" s="962"/>
      <c r="S77" s="962"/>
      <c r="T77" s="962"/>
      <c r="U77" s="963"/>
      <c r="V77" s="964">
        <v>9</v>
      </c>
      <c r="W77" s="962"/>
      <c r="X77" s="962"/>
      <c r="Y77" s="962"/>
      <c r="Z77" s="963"/>
      <c r="AA77" s="964">
        <v>7</v>
      </c>
      <c r="AB77" s="962"/>
      <c r="AC77" s="962"/>
      <c r="AD77" s="962"/>
      <c r="AE77" s="963"/>
      <c r="AF77" s="964">
        <v>7</v>
      </c>
      <c r="AG77" s="962"/>
      <c r="AH77" s="962"/>
      <c r="AI77" s="962"/>
      <c r="AJ77" s="963"/>
      <c r="AK77" s="964" t="s">
        <v>599</v>
      </c>
      <c r="AL77" s="962"/>
      <c r="AM77" s="962"/>
      <c r="AN77" s="962"/>
      <c r="AO77" s="963"/>
      <c r="AP77" s="964" t="s">
        <v>599</v>
      </c>
      <c r="AQ77" s="962"/>
      <c r="AR77" s="962"/>
      <c r="AS77" s="962"/>
      <c r="AT77" s="963"/>
      <c r="AU77" s="964" t="s">
        <v>599</v>
      </c>
      <c r="AV77" s="962"/>
      <c r="AW77" s="962"/>
      <c r="AX77" s="962"/>
      <c r="AY77" s="963"/>
      <c r="AZ77" s="955"/>
      <c r="BA77" s="955"/>
      <c r="BB77" s="955"/>
      <c r="BC77" s="955"/>
      <c r="BD77" s="956"/>
      <c r="BE77" s="226"/>
      <c r="BF77" s="226"/>
      <c r="BG77" s="226"/>
      <c r="BH77" s="226"/>
      <c r="BI77" s="226"/>
      <c r="BJ77" s="226"/>
      <c r="BK77" s="226"/>
      <c r="BL77" s="226"/>
      <c r="BM77" s="226"/>
      <c r="BN77" s="226"/>
      <c r="BO77" s="226"/>
      <c r="BP77" s="226"/>
      <c r="BQ77" s="223">
        <v>71</v>
      </c>
      <c r="BR77" s="228"/>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5"/>
    </row>
    <row r="78" spans="1:131" ht="26.25" customHeight="1" x14ac:dyDescent="0.15">
      <c r="A78" s="223">
        <v>11</v>
      </c>
      <c r="B78" s="957" t="s">
        <v>595</v>
      </c>
      <c r="C78" s="958"/>
      <c r="D78" s="958"/>
      <c r="E78" s="958"/>
      <c r="F78" s="958"/>
      <c r="G78" s="958"/>
      <c r="H78" s="958"/>
      <c r="I78" s="958"/>
      <c r="J78" s="958"/>
      <c r="K78" s="958"/>
      <c r="L78" s="958"/>
      <c r="M78" s="958"/>
      <c r="N78" s="958"/>
      <c r="O78" s="958"/>
      <c r="P78" s="959"/>
      <c r="Q78" s="960">
        <v>28</v>
      </c>
      <c r="R78" s="954"/>
      <c r="S78" s="954"/>
      <c r="T78" s="954"/>
      <c r="U78" s="954"/>
      <c r="V78" s="954">
        <v>28</v>
      </c>
      <c r="W78" s="954"/>
      <c r="X78" s="954"/>
      <c r="Y78" s="954"/>
      <c r="Z78" s="954"/>
      <c r="AA78" s="954">
        <v>0</v>
      </c>
      <c r="AB78" s="954"/>
      <c r="AC78" s="954"/>
      <c r="AD78" s="954"/>
      <c r="AE78" s="954"/>
      <c r="AF78" s="954">
        <v>0</v>
      </c>
      <c r="AG78" s="954"/>
      <c r="AH78" s="954"/>
      <c r="AI78" s="954"/>
      <c r="AJ78" s="954"/>
      <c r="AK78" s="954">
        <v>2</v>
      </c>
      <c r="AL78" s="954"/>
      <c r="AM78" s="954"/>
      <c r="AN78" s="954"/>
      <c r="AO78" s="954"/>
      <c r="AP78" s="954" t="s">
        <v>599</v>
      </c>
      <c r="AQ78" s="954"/>
      <c r="AR78" s="954"/>
      <c r="AS78" s="954"/>
      <c r="AT78" s="954"/>
      <c r="AU78" s="954" t="s">
        <v>599</v>
      </c>
      <c r="AV78" s="954"/>
      <c r="AW78" s="954"/>
      <c r="AX78" s="954"/>
      <c r="AY78" s="954"/>
      <c r="AZ78" s="955"/>
      <c r="BA78" s="955"/>
      <c r="BB78" s="955"/>
      <c r="BC78" s="955"/>
      <c r="BD78" s="956"/>
      <c r="BE78" s="226"/>
      <c r="BF78" s="226"/>
      <c r="BG78" s="226"/>
      <c r="BH78" s="226"/>
      <c r="BI78" s="226"/>
      <c r="BJ78" s="215"/>
      <c r="BK78" s="215"/>
      <c r="BL78" s="215"/>
      <c r="BM78" s="215"/>
      <c r="BN78" s="215"/>
      <c r="BO78" s="226"/>
      <c r="BP78" s="226"/>
      <c r="BQ78" s="223">
        <v>72</v>
      </c>
      <c r="BR78" s="228"/>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5"/>
    </row>
    <row r="79" spans="1:131" ht="26.25" customHeight="1" x14ac:dyDescent="0.15">
      <c r="A79" s="223">
        <v>12</v>
      </c>
      <c r="B79" s="957" t="s">
        <v>596</v>
      </c>
      <c r="C79" s="958"/>
      <c r="D79" s="958"/>
      <c r="E79" s="958"/>
      <c r="F79" s="958"/>
      <c r="G79" s="958"/>
      <c r="H79" s="958"/>
      <c r="I79" s="958"/>
      <c r="J79" s="958"/>
      <c r="K79" s="958"/>
      <c r="L79" s="958"/>
      <c r="M79" s="958"/>
      <c r="N79" s="958"/>
      <c r="O79" s="958"/>
      <c r="P79" s="959"/>
      <c r="Q79" s="960">
        <v>37</v>
      </c>
      <c r="R79" s="954"/>
      <c r="S79" s="954"/>
      <c r="T79" s="954"/>
      <c r="U79" s="954"/>
      <c r="V79" s="954">
        <v>34</v>
      </c>
      <c r="W79" s="954"/>
      <c r="X79" s="954"/>
      <c r="Y79" s="954"/>
      <c r="Z79" s="954"/>
      <c r="AA79" s="954">
        <v>3</v>
      </c>
      <c r="AB79" s="954"/>
      <c r="AC79" s="954"/>
      <c r="AD79" s="954"/>
      <c r="AE79" s="954"/>
      <c r="AF79" s="954">
        <v>3</v>
      </c>
      <c r="AG79" s="954"/>
      <c r="AH79" s="954"/>
      <c r="AI79" s="954"/>
      <c r="AJ79" s="954"/>
      <c r="AK79" s="954">
        <v>5</v>
      </c>
      <c r="AL79" s="954"/>
      <c r="AM79" s="954"/>
      <c r="AN79" s="954"/>
      <c r="AO79" s="954"/>
      <c r="AP79" s="954" t="s">
        <v>599</v>
      </c>
      <c r="AQ79" s="954"/>
      <c r="AR79" s="954"/>
      <c r="AS79" s="954"/>
      <c r="AT79" s="954"/>
      <c r="AU79" s="954" t="s">
        <v>599</v>
      </c>
      <c r="AV79" s="954"/>
      <c r="AW79" s="954"/>
      <c r="AX79" s="954"/>
      <c r="AY79" s="954"/>
      <c r="AZ79" s="955"/>
      <c r="BA79" s="955"/>
      <c r="BB79" s="955"/>
      <c r="BC79" s="955"/>
      <c r="BD79" s="956"/>
      <c r="BE79" s="226"/>
      <c r="BF79" s="226"/>
      <c r="BG79" s="226"/>
      <c r="BH79" s="226"/>
      <c r="BI79" s="226"/>
      <c r="BJ79" s="215"/>
      <c r="BK79" s="215"/>
      <c r="BL79" s="215"/>
      <c r="BM79" s="215"/>
      <c r="BN79" s="215"/>
      <c r="BO79" s="226"/>
      <c r="BP79" s="226"/>
      <c r="BQ79" s="223">
        <v>73</v>
      </c>
      <c r="BR79" s="228"/>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5"/>
    </row>
    <row r="80" spans="1:131" ht="26.25" customHeight="1" x14ac:dyDescent="0.15">
      <c r="A80" s="223">
        <v>13</v>
      </c>
      <c r="B80" s="957" t="s">
        <v>597</v>
      </c>
      <c r="C80" s="958"/>
      <c r="D80" s="958"/>
      <c r="E80" s="958"/>
      <c r="F80" s="958"/>
      <c r="G80" s="958"/>
      <c r="H80" s="958"/>
      <c r="I80" s="958"/>
      <c r="J80" s="958"/>
      <c r="K80" s="958"/>
      <c r="L80" s="958"/>
      <c r="M80" s="958"/>
      <c r="N80" s="958"/>
      <c r="O80" s="958"/>
      <c r="P80" s="959"/>
      <c r="Q80" s="960">
        <v>66</v>
      </c>
      <c r="R80" s="954"/>
      <c r="S80" s="954"/>
      <c r="T80" s="954"/>
      <c r="U80" s="954"/>
      <c r="V80" s="954">
        <v>61</v>
      </c>
      <c r="W80" s="954"/>
      <c r="X80" s="954"/>
      <c r="Y80" s="954"/>
      <c r="Z80" s="954"/>
      <c r="AA80" s="954">
        <v>6</v>
      </c>
      <c r="AB80" s="954"/>
      <c r="AC80" s="954"/>
      <c r="AD80" s="954"/>
      <c r="AE80" s="954"/>
      <c r="AF80" s="954">
        <v>6</v>
      </c>
      <c r="AG80" s="954"/>
      <c r="AH80" s="954"/>
      <c r="AI80" s="954"/>
      <c r="AJ80" s="954"/>
      <c r="AK80" s="954" t="s">
        <v>599</v>
      </c>
      <c r="AL80" s="954"/>
      <c r="AM80" s="954"/>
      <c r="AN80" s="954"/>
      <c r="AO80" s="954"/>
      <c r="AP80" s="954" t="s">
        <v>599</v>
      </c>
      <c r="AQ80" s="954"/>
      <c r="AR80" s="954"/>
      <c r="AS80" s="954"/>
      <c r="AT80" s="954"/>
      <c r="AU80" s="954" t="s">
        <v>599</v>
      </c>
      <c r="AV80" s="954"/>
      <c r="AW80" s="954"/>
      <c r="AX80" s="954"/>
      <c r="AY80" s="954"/>
      <c r="AZ80" s="955"/>
      <c r="BA80" s="955"/>
      <c r="BB80" s="955"/>
      <c r="BC80" s="955"/>
      <c r="BD80" s="956"/>
      <c r="BE80" s="226"/>
      <c r="BF80" s="226"/>
      <c r="BG80" s="226"/>
      <c r="BH80" s="226"/>
      <c r="BI80" s="226"/>
      <c r="BJ80" s="226"/>
      <c r="BK80" s="226"/>
      <c r="BL80" s="226"/>
      <c r="BM80" s="226"/>
      <c r="BN80" s="226"/>
      <c r="BO80" s="226"/>
      <c r="BP80" s="226"/>
      <c r="BQ80" s="223">
        <v>74</v>
      </c>
      <c r="BR80" s="228"/>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5"/>
    </row>
    <row r="81" spans="1:131" ht="26.25" customHeight="1" x14ac:dyDescent="0.15">
      <c r="A81" s="223">
        <v>14</v>
      </c>
      <c r="B81" s="957" t="s">
        <v>598</v>
      </c>
      <c r="C81" s="958"/>
      <c r="D81" s="958"/>
      <c r="E81" s="958"/>
      <c r="F81" s="958"/>
      <c r="G81" s="958"/>
      <c r="H81" s="958"/>
      <c r="I81" s="958"/>
      <c r="J81" s="958"/>
      <c r="K81" s="958"/>
      <c r="L81" s="958"/>
      <c r="M81" s="958"/>
      <c r="N81" s="958"/>
      <c r="O81" s="958"/>
      <c r="P81" s="959"/>
      <c r="Q81" s="960">
        <v>247756</v>
      </c>
      <c r="R81" s="954"/>
      <c r="S81" s="954"/>
      <c r="T81" s="954"/>
      <c r="U81" s="954"/>
      <c r="V81" s="954">
        <v>239546</v>
      </c>
      <c r="W81" s="954"/>
      <c r="X81" s="954"/>
      <c r="Y81" s="954"/>
      <c r="Z81" s="954"/>
      <c r="AA81" s="954">
        <v>8210</v>
      </c>
      <c r="AB81" s="954"/>
      <c r="AC81" s="954"/>
      <c r="AD81" s="954"/>
      <c r="AE81" s="954"/>
      <c r="AF81" s="954">
        <v>8210</v>
      </c>
      <c r="AG81" s="954"/>
      <c r="AH81" s="954"/>
      <c r="AI81" s="954"/>
      <c r="AJ81" s="954"/>
      <c r="AK81" s="954" t="s">
        <v>599</v>
      </c>
      <c r="AL81" s="954"/>
      <c r="AM81" s="954"/>
      <c r="AN81" s="954"/>
      <c r="AO81" s="954"/>
      <c r="AP81" s="954" t="s">
        <v>599</v>
      </c>
      <c r="AQ81" s="954"/>
      <c r="AR81" s="954"/>
      <c r="AS81" s="954"/>
      <c r="AT81" s="954"/>
      <c r="AU81" s="954" t="s">
        <v>599</v>
      </c>
      <c r="AV81" s="954"/>
      <c r="AW81" s="954"/>
      <c r="AX81" s="954"/>
      <c r="AY81" s="954"/>
      <c r="AZ81" s="955"/>
      <c r="BA81" s="955"/>
      <c r="BB81" s="955"/>
      <c r="BC81" s="955"/>
      <c r="BD81" s="956"/>
      <c r="BE81" s="226"/>
      <c r="BF81" s="226"/>
      <c r="BG81" s="226"/>
      <c r="BH81" s="226"/>
      <c r="BI81" s="226"/>
      <c r="BJ81" s="226"/>
      <c r="BK81" s="226"/>
      <c r="BL81" s="226"/>
      <c r="BM81" s="226"/>
      <c r="BN81" s="226"/>
      <c r="BO81" s="226"/>
      <c r="BP81" s="226"/>
      <c r="BQ81" s="223">
        <v>75</v>
      </c>
      <c r="BR81" s="228"/>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5"/>
    </row>
    <row r="82" spans="1:131" ht="26.25" customHeight="1" x14ac:dyDescent="0.15">
      <c r="A82" s="223">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6"/>
      <c r="BF82" s="226"/>
      <c r="BG82" s="226"/>
      <c r="BH82" s="226"/>
      <c r="BI82" s="226"/>
      <c r="BJ82" s="226"/>
      <c r="BK82" s="226"/>
      <c r="BL82" s="226"/>
      <c r="BM82" s="226"/>
      <c r="BN82" s="226"/>
      <c r="BO82" s="226"/>
      <c r="BP82" s="226"/>
      <c r="BQ82" s="223">
        <v>76</v>
      </c>
      <c r="BR82" s="228"/>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5"/>
    </row>
    <row r="83" spans="1:131" ht="26.25" customHeight="1" x14ac:dyDescent="0.15">
      <c r="A83" s="223">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6"/>
      <c r="BF83" s="226"/>
      <c r="BG83" s="226"/>
      <c r="BH83" s="226"/>
      <c r="BI83" s="226"/>
      <c r="BJ83" s="226"/>
      <c r="BK83" s="226"/>
      <c r="BL83" s="226"/>
      <c r="BM83" s="226"/>
      <c r="BN83" s="226"/>
      <c r="BO83" s="226"/>
      <c r="BP83" s="226"/>
      <c r="BQ83" s="223">
        <v>77</v>
      </c>
      <c r="BR83" s="228"/>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5"/>
    </row>
    <row r="84" spans="1:131" ht="26.25" customHeight="1" x14ac:dyDescent="0.15">
      <c r="A84" s="223">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6"/>
      <c r="BF84" s="226"/>
      <c r="BG84" s="226"/>
      <c r="BH84" s="226"/>
      <c r="BI84" s="226"/>
      <c r="BJ84" s="226"/>
      <c r="BK84" s="226"/>
      <c r="BL84" s="226"/>
      <c r="BM84" s="226"/>
      <c r="BN84" s="226"/>
      <c r="BO84" s="226"/>
      <c r="BP84" s="226"/>
      <c r="BQ84" s="223">
        <v>78</v>
      </c>
      <c r="BR84" s="228"/>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5"/>
    </row>
    <row r="85" spans="1:131" ht="26.25" customHeight="1" x14ac:dyDescent="0.15">
      <c r="A85" s="223">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6"/>
      <c r="BF85" s="226"/>
      <c r="BG85" s="226"/>
      <c r="BH85" s="226"/>
      <c r="BI85" s="226"/>
      <c r="BJ85" s="226"/>
      <c r="BK85" s="226"/>
      <c r="BL85" s="226"/>
      <c r="BM85" s="226"/>
      <c r="BN85" s="226"/>
      <c r="BO85" s="226"/>
      <c r="BP85" s="226"/>
      <c r="BQ85" s="223">
        <v>79</v>
      </c>
      <c r="BR85" s="228"/>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5"/>
    </row>
    <row r="86" spans="1:131" ht="26.25" customHeight="1" x14ac:dyDescent="0.15">
      <c r="A86" s="223">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6"/>
      <c r="BF86" s="226"/>
      <c r="BG86" s="226"/>
      <c r="BH86" s="226"/>
      <c r="BI86" s="226"/>
      <c r="BJ86" s="226"/>
      <c r="BK86" s="226"/>
      <c r="BL86" s="226"/>
      <c r="BM86" s="226"/>
      <c r="BN86" s="226"/>
      <c r="BO86" s="226"/>
      <c r="BP86" s="226"/>
      <c r="BQ86" s="223">
        <v>80</v>
      </c>
      <c r="BR86" s="228"/>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5"/>
    </row>
    <row r="87" spans="1:131" ht="26.25" customHeight="1" x14ac:dyDescent="0.15">
      <c r="A87" s="22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6"/>
      <c r="BF87" s="226"/>
      <c r="BG87" s="226"/>
      <c r="BH87" s="226"/>
      <c r="BI87" s="226"/>
      <c r="BJ87" s="226"/>
      <c r="BK87" s="226"/>
      <c r="BL87" s="226"/>
      <c r="BM87" s="226"/>
      <c r="BN87" s="226"/>
      <c r="BO87" s="226"/>
      <c r="BP87" s="226"/>
      <c r="BQ87" s="223">
        <v>81</v>
      </c>
      <c r="BR87" s="228"/>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5"/>
    </row>
    <row r="88" spans="1:131" ht="26.25" customHeight="1" thickBot="1" x14ac:dyDescent="0.2">
      <c r="A88" s="225" t="s">
        <v>388</v>
      </c>
      <c r="B88" s="920" t="s">
        <v>425</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8621</v>
      </c>
      <c r="AG88" s="942"/>
      <c r="AH88" s="942"/>
      <c r="AI88" s="942"/>
      <c r="AJ88" s="942"/>
      <c r="AK88" s="946"/>
      <c r="AL88" s="946"/>
      <c r="AM88" s="946"/>
      <c r="AN88" s="946"/>
      <c r="AO88" s="946"/>
      <c r="AP88" s="942">
        <v>4776</v>
      </c>
      <c r="AQ88" s="942"/>
      <c r="AR88" s="942"/>
      <c r="AS88" s="942"/>
      <c r="AT88" s="942"/>
      <c r="AU88" s="942">
        <v>2704</v>
      </c>
      <c r="AV88" s="942"/>
      <c r="AW88" s="942"/>
      <c r="AX88" s="942"/>
      <c r="AY88" s="942"/>
      <c r="AZ88" s="943"/>
      <c r="BA88" s="943"/>
      <c r="BB88" s="943"/>
      <c r="BC88" s="943"/>
      <c r="BD88" s="944"/>
      <c r="BE88" s="226"/>
      <c r="BF88" s="226"/>
      <c r="BG88" s="226"/>
      <c r="BH88" s="226"/>
      <c r="BI88" s="226"/>
      <c r="BJ88" s="226"/>
      <c r="BK88" s="226"/>
      <c r="BL88" s="226"/>
      <c r="BM88" s="226"/>
      <c r="BN88" s="226"/>
      <c r="BO88" s="226"/>
      <c r="BP88" s="226"/>
      <c r="BQ88" s="223">
        <v>82</v>
      </c>
      <c r="BR88" s="228"/>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388</v>
      </c>
      <c r="BR102" s="920" t="s">
        <v>426</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796</v>
      </c>
      <c r="CS102" s="936"/>
      <c r="CT102" s="936"/>
      <c r="CU102" s="936"/>
      <c r="CV102" s="937"/>
      <c r="CW102" s="935">
        <v>3067</v>
      </c>
      <c r="CX102" s="936"/>
      <c r="CY102" s="936"/>
      <c r="CZ102" s="936"/>
      <c r="DA102" s="937"/>
      <c r="DB102" s="935" t="s">
        <v>618</v>
      </c>
      <c r="DC102" s="936"/>
      <c r="DD102" s="936"/>
      <c r="DE102" s="936"/>
      <c r="DF102" s="937"/>
      <c r="DG102" s="935" t="s">
        <v>618</v>
      </c>
      <c r="DH102" s="936"/>
      <c r="DI102" s="936"/>
      <c r="DJ102" s="936"/>
      <c r="DK102" s="937"/>
      <c r="DL102" s="935">
        <v>150</v>
      </c>
      <c r="DM102" s="936"/>
      <c r="DN102" s="936"/>
      <c r="DO102" s="936"/>
      <c r="DP102" s="937"/>
      <c r="DQ102" s="935">
        <v>135</v>
      </c>
      <c r="DR102" s="936"/>
      <c r="DS102" s="936"/>
      <c r="DT102" s="936"/>
      <c r="DU102" s="937"/>
      <c r="DV102" s="920"/>
      <c r="DW102" s="921"/>
      <c r="DX102" s="921"/>
      <c r="DY102" s="921"/>
      <c r="DZ102" s="922"/>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3" t="s">
        <v>427</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4" t="s">
        <v>428</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429</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430</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25" t="s">
        <v>431</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432</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5" customFormat="1" ht="26.25" customHeight="1" x14ac:dyDescent="0.15">
      <c r="A109" s="878" t="s">
        <v>433</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434</v>
      </c>
      <c r="AB109" s="879"/>
      <c r="AC109" s="879"/>
      <c r="AD109" s="879"/>
      <c r="AE109" s="880"/>
      <c r="AF109" s="881" t="s">
        <v>435</v>
      </c>
      <c r="AG109" s="879"/>
      <c r="AH109" s="879"/>
      <c r="AI109" s="879"/>
      <c r="AJ109" s="880"/>
      <c r="AK109" s="881" t="s">
        <v>303</v>
      </c>
      <c r="AL109" s="879"/>
      <c r="AM109" s="879"/>
      <c r="AN109" s="879"/>
      <c r="AO109" s="880"/>
      <c r="AP109" s="881" t="s">
        <v>436</v>
      </c>
      <c r="AQ109" s="879"/>
      <c r="AR109" s="879"/>
      <c r="AS109" s="879"/>
      <c r="AT109" s="912"/>
      <c r="AU109" s="878" t="s">
        <v>433</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434</v>
      </c>
      <c r="BR109" s="879"/>
      <c r="BS109" s="879"/>
      <c r="BT109" s="879"/>
      <c r="BU109" s="880"/>
      <c r="BV109" s="881" t="s">
        <v>435</v>
      </c>
      <c r="BW109" s="879"/>
      <c r="BX109" s="879"/>
      <c r="BY109" s="879"/>
      <c r="BZ109" s="880"/>
      <c r="CA109" s="881" t="s">
        <v>303</v>
      </c>
      <c r="CB109" s="879"/>
      <c r="CC109" s="879"/>
      <c r="CD109" s="879"/>
      <c r="CE109" s="880"/>
      <c r="CF109" s="919" t="s">
        <v>436</v>
      </c>
      <c r="CG109" s="919"/>
      <c r="CH109" s="919"/>
      <c r="CI109" s="919"/>
      <c r="CJ109" s="919"/>
      <c r="CK109" s="881" t="s">
        <v>437</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434</v>
      </c>
      <c r="DH109" s="879"/>
      <c r="DI109" s="879"/>
      <c r="DJ109" s="879"/>
      <c r="DK109" s="880"/>
      <c r="DL109" s="881" t="s">
        <v>435</v>
      </c>
      <c r="DM109" s="879"/>
      <c r="DN109" s="879"/>
      <c r="DO109" s="879"/>
      <c r="DP109" s="880"/>
      <c r="DQ109" s="881" t="s">
        <v>303</v>
      </c>
      <c r="DR109" s="879"/>
      <c r="DS109" s="879"/>
      <c r="DT109" s="879"/>
      <c r="DU109" s="880"/>
      <c r="DV109" s="881" t="s">
        <v>436</v>
      </c>
      <c r="DW109" s="879"/>
      <c r="DX109" s="879"/>
      <c r="DY109" s="879"/>
      <c r="DZ109" s="912"/>
    </row>
    <row r="110" spans="1:131" s="215" customFormat="1" ht="26.25" customHeight="1" x14ac:dyDescent="0.15">
      <c r="A110" s="790" t="s">
        <v>438</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8386960</v>
      </c>
      <c r="AB110" s="872"/>
      <c r="AC110" s="872"/>
      <c r="AD110" s="872"/>
      <c r="AE110" s="873"/>
      <c r="AF110" s="874">
        <v>8264508</v>
      </c>
      <c r="AG110" s="872"/>
      <c r="AH110" s="872"/>
      <c r="AI110" s="872"/>
      <c r="AJ110" s="873"/>
      <c r="AK110" s="874">
        <v>8297017</v>
      </c>
      <c r="AL110" s="872"/>
      <c r="AM110" s="872"/>
      <c r="AN110" s="872"/>
      <c r="AO110" s="873"/>
      <c r="AP110" s="875">
        <v>26.2</v>
      </c>
      <c r="AQ110" s="876"/>
      <c r="AR110" s="876"/>
      <c r="AS110" s="876"/>
      <c r="AT110" s="877"/>
      <c r="AU110" s="913" t="s">
        <v>73</v>
      </c>
      <c r="AV110" s="914"/>
      <c r="AW110" s="914"/>
      <c r="AX110" s="914"/>
      <c r="AY110" s="914"/>
      <c r="AZ110" s="843" t="s">
        <v>439</v>
      </c>
      <c r="BA110" s="791"/>
      <c r="BB110" s="791"/>
      <c r="BC110" s="791"/>
      <c r="BD110" s="791"/>
      <c r="BE110" s="791"/>
      <c r="BF110" s="791"/>
      <c r="BG110" s="791"/>
      <c r="BH110" s="791"/>
      <c r="BI110" s="791"/>
      <c r="BJ110" s="791"/>
      <c r="BK110" s="791"/>
      <c r="BL110" s="791"/>
      <c r="BM110" s="791"/>
      <c r="BN110" s="791"/>
      <c r="BO110" s="791"/>
      <c r="BP110" s="792"/>
      <c r="BQ110" s="844">
        <v>87103652</v>
      </c>
      <c r="BR110" s="825"/>
      <c r="BS110" s="825"/>
      <c r="BT110" s="825"/>
      <c r="BU110" s="825"/>
      <c r="BV110" s="825">
        <v>86255747</v>
      </c>
      <c r="BW110" s="825"/>
      <c r="BX110" s="825"/>
      <c r="BY110" s="825"/>
      <c r="BZ110" s="825"/>
      <c r="CA110" s="825">
        <v>82787658</v>
      </c>
      <c r="CB110" s="825"/>
      <c r="CC110" s="825"/>
      <c r="CD110" s="825"/>
      <c r="CE110" s="825"/>
      <c r="CF110" s="849">
        <v>261.8</v>
      </c>
      <c r="CG110" s="850"/>
      <c r="CH110" s="850"/>
      <c r="CI110" s="850"/>
      <c r="CJ110" s="850"/>
      <c r="CK110" s="909" t="s">
        <v>440</v>
      </c>
      <c r="CL110" s="802"/>
      <c r="CM110" s="843" t="s">
        <v>441</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v>270842</v>
      </c>
      <c r="DH110" s="825"/>
      <c r="DI110" s="825"/>
      <c r="DJ110" s="825"/>
      <c r="DK110" s="825"/>
      <c r="DL110" s="825">
        <v>253104</v>
      </c>
      <c r="DM110" s="825"/>
      <c r="DN110" s="825"/>
      <c r="DO110" s="825"/>
      <c r="DP110" s="825"/>
      <c r="DQ110" s="825">
        <v>235321</v>
      </c>
      <c r="DR110" s="825"/>
      <c r="DS110" s="825"/>
      <c r="DT110" s="825"/>
      <c r="DU110" s="825"/>
      <c r="DV110" s="826">
        <v>0.7</v>
      </c>
      <c r="DW110" s="826"/>
      <c r="DX110" s="826"/>
      <c r="DY110" s="826"/>
      <c r="DZ110" s="827"/>
    </row>
    <row r="111" spans="1:131" s="215" customFormat="1" ht="26.25" customHeight="1" x14ac:dyDescent="0.15">
      <c r="A111" s="757" t="s">
        <v>442</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138</v>
      </c>
      <c r="AB111" s="902"/>
      <c r="AC111" s="902"/>
      <c r="AD111" s="902"/>
      <c r="AE111" s="903"/>
      <c r="AF111" s="904" t="s">
        <v>138</v>
      </c>
      <c r="AG111" s="902"/>
      <c r="AH111" s="902"/>
      <c r="AI111" s="902"/>
      <c r="AJ111" s="903"/>
      <c r="AK111" s="904" t="s">
        <v>138</v>
      </c>
      <c r="AL111" s="902"/>
      <c r="AM111" s="902"/>
      <c r="AN111" s="902"/>
      <c r="AO111" s="903"/>
      <c r="AP111" s="905" t="s">
        <v>138</v>
      </c>
      <c r="AQ111" s="906"/>
      <c r="AR111" s="906"/>
      <c r="AS111" s="906"/>
      <c r="AT111" s="907"/>
      <c r="AU111" s="915"/>
      <c r="AV111" s="916"/>
      <c r="AW111" s="916"/>
      <c r="AX111" s="916"/>
      <c r="AY111" s="916"/>
      <c r="AZ111" s="798" t="s">
        <v>443</v>
      </c>
      <c r="BA111" s="735"/>
      <c r="BB111" s="735"/>
      <c r="BC111" s="735"/>
      <c r="BD111" s="735"/>
      <c r="BE111" s="735"/>
      <c r="BF111" s="735"/>
      <c r="BG111" s="735"/>
      <c r="BH111" s="735"/>
      <c r="BI111" s="735"/>
      <c r="BJ111" s="735"/>
      <c r="BK111" s="735"/>
      <c r="BL111" s="735"/>
      <c r="BM111" s="735"/>
      <c r="BN111" s="735"/>
      <c r="BO111" s="735"/>
      <c r="BP111" s="736"/>
      <c r="BQ111" s="799">
        <v>3055516</v>
      </c>
      <c r="BR111" s="800"/>
      <c r="BS111" s="800"/>
      <c r="BT111" s="800"/>
      <c r="BU111" s="800"/>
      <c r="BV111" s="800">
        <v>2899847</v>
      </c>
      <c r="BW111" s="800"/>
      <c r="BX111" s="800"/>
      <c r="BY111" s="800"/>
      <c r="BZ111" s="800"/>
      <c r="CA111" s="800">
        <v>2782392</v>
      </c>
      <c r="CB111" s="800"/>
      <c r="CC111" s="800"/>
      <c r="CD111" s="800"/>
      <c r="CE111" s="800"/>
      <c r="CF111" s="858">
        <v>8.8000000000000007</v>
      </c>
      <c r="CG111" s="859"/>
      <c r="CH111" s="859"/>
      <c r="CI111" s="859"/>
      <c r="CJ111" s="859"/>
      <c r="CK111" s="910"/>
      <c r="CL111" s="804"/>
      <c r="CM111" s="798" t="s">
        <v>444</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390</v>
      </c>
      <c r="DH111" s="800"/>
      <c r="DI111" s="800"/>
      <c r="DJ111" s="800"/>
      <c r="DK111" s="800"/>
      <c r="DL111" s="800" t="s">
        <v>445</v>
      </c>
      <c r="DM111" s="800"/>
      <c r="DN111" s="800"/>
      <c r="DO111" s="800"/>
      <c r="DP111" s="800"/>
      <c r="DQ111" s="800" t="s">
        <v>138</v>
      </c>
      <c r="DR111" s="800"/>
      <c r="DS111" s="800"/>
      <c r="DT111" s="800"/>
      <c r="DU111" s="800"/>
      <c r="DV111" s="777" t="s">
        <v>138</v>
      </c>
      <c r="DW111" s="777"/>
      <c r="DX111" s="777"/>
      <c r="DY111" s="777"/>
      <c r="DZ111" s="778"/>
    </row>
    <row r="112" spans="1:131" s="215" customFormat="1" ht="26.25" customHeight="1" x14ac:dyDescent="0.15">
      <c r="A112" s="895" t="s">
        <v>446</v>
      </c>
      <c r="B112" s="896"/>
      <c r="C112" s="735" t="s">
        <v>447</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138</v>
      </c>
      <c r="AB112" s="763"/>
      <c r="AC112" s="763"/>
      <c r="AD112" s="763"/>
      <c r="AE112" s="764"/>
      <c r="AF112" s="765" t="s">
        <v>390</v>
      </c>
      <c r="AG112" s="763"/>
      <c r="AH112" s="763"/>
      <c r="AI112" s="763"/>
      <c r="AJ112" s="764"/>
      <c r="AK112" s="765" t="s">
        <v>138</v>
      </c>
      <c r="AL112" s="763"/>
      <c r="AM112" s="763"/>
      <c r="AN112" s="763"/>
      <c r="AO112" s="764"/>
      <c r="AP112" s="807" t="s">
        <v>138</v>
      </c>
      <c r="AQ112" s="808"/>
      <c r="AR112" s="808"/>
      <c r="AS112" s="808"/>
      <c r="AT112" s="809"/>
      <c r="AU112" s="915"/>
      <c r="AV112" s="916"/>
      <c r="AW112" s="916"/>
      <c r="AX112" s="916"/>
      <c r="AY112" s="916"/>
      <c r="AZ112" s="798" t="s">
        <v>448</v>
      </c>
      <c r="BA112" s="735"/>
      <c r="BB112" s="735"/>
      <c r="BC112" s="735"/>
      <c r="BD112" s="735"/>
      <c r="BE112" s="735"/>
      <c r="BF112" s="735"/>
      <c r="BG112" s="735"/>
      <c r="BH112" s="735"/>
      <c r="BI112" s="735"/>
      <c r="BJ112" s="735"/>
      <c r="BK112" s="735"/>
      <c r="BL112" s="735"/>
      <c r="BM112" s="735"/>
      <c r="BN112" s="735"/>
      <c r="BO112" s="735"/>
      <c r="BP112" s="736"/>
      <c r="BQ112" s="799">
        <v>17836686</v>
      </c>
      <c r="BR112" s="800"/>
      <c r="BS112" s="800"/>
      <c r="BT112" s="800"/>
      <c r="BU112" s="800"/>
      <c r="BV112" s="800">
        <v>16720789</v>
      </c>
      <c r="BW112" s="800"/>
      <c r="BX112" s="800"/>
      <c r="BY112" s="800"/>
      <c r="BZ112" s="800"/>
      <c r="CA112" s="800">
        <v>15979548</v>
      </c>
      <c r="CB112" s="800"/>
      <c r="CC112" s="800"/>
      <c r="CD112" s="800"/>
      <c r="CE112" s="800"/>
      <c r="CF112" s="858">
        <v>50.5</v>
      </c>
      <c r="CG112" s="859"/>
      <c r="CH112" s="859"/>
      <c r="CI112" s="859"/>
      <c r="CJ112" s="859"/>
      <c r="CK112" s="910"/>
      <c r="CL112" s="804"/>
      <c r="CM112" s="798" t="s">
        <v>449</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138</v>
      </c>
      <c r="DH112" s="800"/>
      <c r="DI112" s="800"/>
      <c r="DJ112" s="800"/>
      <c r="DK112" s="800"/>
      <c r="DL112" s="800" t="s">
        <v>390</v>
      </c>
      <c r="DM112" s="800"/>
      <c r="DN112" s="800"/>
      <c r="DO112" s="800"/>
      <c r="DP112" s="800"/>
      <c r="DQ112" s="800" t="s">
        <v>138</v>
      </c>
      <c r="DR112" s="800"/>
      <c r="DS112" s="800"/>
      <c r="DT112" s="800"/>
      <c r="DU112" s="800"/>
      <c r="DV112" s="777" t="s">
        <v>138</v>
      </c>
      <c r="DW112" s="777"/>
      <c r="DX112" s="777"/>
      <c r="DY112" s="777"/>
      <c r="DZ112" s="778"/>
    </row>
    <row r="113" spans="1:130" s="215" customFormat="1" ht="26.25" customHeight="1" x14ac:dyDescent="0.15">
      <c r="A113" s="897"/>
      <c r="B113" s="898"/>
      <c r="C113" s="735" t="s">
        <v>450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2013862</v>
      </c>
      <c r="AB113" s="902"/>
      <c r="AC113" s="902"/>
      <c r="AD113" s="902"/>
      <c r="AE113" s="903"/>
      <c r="AF113" s="904">
        <v>1938471</v>
      </c>
      <c r="AG113" s="902"/>
      <c r="AH113" s="902"/>
      <c r="AI113" s="902"/>
      <c r="AJ113" s="903"/>
      <c r="AK113" s="904">
        <v>1834364</v>
      </c>
      <c r="AL113" s="902"/>
      <c r="AM113" s="902"/>
      <c r="AN113" s="902"/>
      <c r="AO113" s="903"/>
      <c r="AP113" s="905">
        <v>5.8</v>
      </c>
      <c r="AQ113" s="906"/>
      <c r="AR113" s="906"/>
      <c r="AS113" s="906"/>
      <c r="AT113" s="907"/>
      <c r="AU113" s="915"/>
      <c r="AV113" s="916"/>
      <c r="AW113" s="916"/>
      <c r="AX113" s="916"/>
      <c r="AY113" s="916"/>
      <c r="AZ113" s="798" t="s">
        <v>451</v>
      </c>
      <c r="BA113" s="735"/>
      <c r="BB113" s="735"/>
      <c r="BC113" s="735"/>
      <c r="BD113" s="735"/>
      <c r="BE113" s="735"/>
      <c r="BF113" s="735"/>
      <c r="BG113" s="735"/>
      <c r="BH113" s="735"/>
      <c r="BI113" s="735"/>
      <c r="BJ113" s="735"/>
      <c r="BK113" s="735"/>
      <c r="BL113" s="735"/>
      <c r="BM113" s="735"/>
      <c r="BN113" s="735"/>
      <c r="BO113" s="735"/>
      <c r="BP113" s="736"/>
      <c r="BQ113" s="799">
        <v>2737608</v>
      </c>
      <c r="BR113" s="800"/>
      <c r="BS113" s="800"/>
      <c r="BT113" s="800"/>
      <c r="BU113" s="800"/>
      <c r="BV113" s="800">
        <v>2926459</v>
      </c>
      <c r="BW113" s="800"/>
      <c r="BX113" s="800"/>
      <c r="BY113" s="800"/>
      <c r="BZ113" s="800"/>
      <c r="CA113" s="800">
        <v>2704703</v>
      </c>
      <c r="CB113" s="800"/>
      <c r="CC113" s="800"/>
      <c r="CD113" s="800"/>
      <c r="CE113" s="800"/>
      <c r="CF113" s="858">
        <v>8.6</v>
      </c>
      <c r="CG113" s="859"/>
      <c r="CH113" s="859"/>
      <c r="CI113" s="859"/>
      <c r="CJ113" s="859"/>
      <c r="CK113" s="910"/>
      <c r="CL113" s="804"/>
      <c r="CM113" s="798" t="s">
        <v>452</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390</v>
      </c>
      <c r="DH113" s="763"/>
      <c r="DI113" s="763"/>
      <c r="DJ113" s="763"/>
      <c r="DK113" s="764"/>
      <c r="DL113" s="765" t="s">
        <v>390</v>
      </c>
      <c r="DM113" s="763"/>
      <c r="DN113" s="763"/>
      <c r="DO113" s="763"/>
      <c r="DP113" s="764"/>
      <c r="DQ113" s="765" t="s">
        <v>138</v>
      </c>
      <c r="DR113" s="763"/>
      <c r="DS113" s="763"/>
      <c r="DT113" s="763"/>
      <c r="DU113" s="764"/>
      <c r="DV113" s="807" t="s">
        <v>138</v>
      </c>
      <c r="DW113" s="808"/>
      <c r="DX113" s="808"/>
      <c r="DY113" s="808"/>
      <c r="DZ113" s="809"/>
    </row>
    <row r="114" spans="1:130" s="215" customFormat="1" ht="26.25" customHeight="1" x14ac:dyDescent="0.15">
      <c r="A114" s="897"/>
      <c r="B114" s="898"/>
      <c r="C114" s="735" t="s">
        <v>453</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166637</v>
      </c>
      <c r="AB114" s="763"/>
      <c r="AC114" s="763"/>
      <c r="AD114" s="763"/>
      <c r="AE114" s="764"/>
      <c r="AF114" s="765">
        <v>223419</v>
      </c>
      <c r="AG114" s="763"/>
      <c r="AH114" s="763"/>
      <c r="AI114" s="763"/>
      <c r="AJ114" s="764"/>
      <c r="AK114" s="765">
        <v>223953</v>
      </c>
      <c r="AL114" s="763"/>
      <c r="AM114" s="763"/>
      <c r="AN114" s="763"/>
      <c r="AO114" s="764"/>
      <c r="AP114" s="807">
        <v>0.7</v>
      </c>
      <c r="AQ114" s="808"/>
      <c r="AR114" s="808"/>
      <c r="AS114" s="808"/>
      <c r="AT114" s="809"/>
      <c r="AU114" s="915"/>
      <c r="AV114" s="916"/>
      <c r="AW114" s="916"/>
      <c r="AX114" s="916"/>
      <c r="AY114" s="916"/>
      <c r="AZ114" s="798" t="s">
        <v>454</v>
      </c>
      <c r="BA114" s="735"/>
      <c r="BB114" s="735"/>
      <c r="BC114" s="735"/>
      <c r="BD114" s="735"/>
      <c r="BE114" s="735"/>
      <c r="BF114" s="735"/>
      <c r="BG114" s="735"/>
      <c r="BH114" s="735"/>
      <c r="BI114" s="735"/>
      <c r="BJ114" s="735"/>
      <c r="BK114" s="735"/>
      <c r="BL114" s="735"/>
      <c r="BM114" s="735"/>
      <c r="BN114" s="735"/>
      <c r="BO114" s="735"/>
      <c r="BP114" s="736"/>
      <c r="BQ114" s="799">
        <v>9430127</v>
      </c>
      <c r="BR114" s="800"/>
      <c r="BS114" s="800"/>
      <c r="BT114" s="800"/>
      <c r="BU114" s="800"/>
      <c r="BV114" s="800">
        <v>9536097</v>
      </c>
      <c r="BW114" s="800"/>
      <c r="BX114" s="800"/>
      <c r="BY114" s="800"/>
      <c r="BZ114" s="800"/>
      <c r="CA114" s="800">
        <v>9664955</v>
      </c>
      <c r="CB114" s="800"/>
      <c r="CC114" s="800"/>
      <c r="CD114" s="800"/>
      <c r="CE114" s="800"/>
      <c r="CF114" s="858">
        <v>30.6</v>
      </c>
      <c r="CG114" s="859"/>
      <c r="CH114" s="859"/>
      <c r="CI114" s="859"/>
      <c r="CJ114" s="859"/>
      <c r="CK114" s="910"/>
      <c r="CL114" s="804"/>
      <c r="CM114" s="798" t="s">
        <v>455</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138</v>
      </c>
      <c r="DH114" s="763"/>
      <c r="DI114" s="763"/>
      <c r="DJ114" s="763"/>
      <c r="DK114" s="764"/>
      <c r="DL114" s="765" t="s">
        <v>138</v>
      </c>
      <c r="DM114" s="763"/>
      <c r="DN114" s="763"/>
      <c r="DO114" s="763"/>
      <c r="DP114" s="764"/>
      <c r="DQ114" s="765" t="s">
        <v>138</v>
      </c>
      <c r="DR114" s="763"/>
      <c r="DS114" s="763"/>
      <c r="DT114" s="763"/>
      <c r="DU114" s="764"/>
      <c r="DV114" s="807" t="s">
        <v>138</v>
      </c>
      <c r="DW114" s="808"/>
      <c r="DX114" s="808"/>
      <c r="DY114" s="808"/>
      <c r="DZ114" s="809"/>
    </row>
    <row r="115" spans="1:130" s="215" customFormat="1" ht="26.25" customHeight="1" x14ac:dyDescent="0.15">
      <c r="A115" s="897"/>
      <c r="B115" s="898"/>
      <c r="C115" s="735" t="s">
        <v>456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38015</v>
      </c>
      <c r="AB115" s="902"/>
      <c r="AC115" s="902"/>
      <c r="AD115" s="902"/>
      <c r="AE115" s="903"/>
      <c r="AF115" s="904">
        <v>75413</v>
      </c>
      <c r="AG115" s="902"/>
      <c r="AH115" s="902"/>
      <c r="AI115" s="902"/>
      <c r="AJ115" s="903"/>
      <c r="AK115" s="904">
        <v>37996</v>
      </c>
      <c r="AL115" s="902"/>
      <c r="AM115" s="902"/>
      <c r="AN115" s="902"/>
      <c r="AO115" s="903"/>
      <c r="AP115" s="905">
        <v>0.1</v>
      </c>
      <c r="AQ115" s="906"/>
      <c r="AR115" s="906"/>
      <c r="AS115" s="906"/>
      <c r="AT115" s="907"/>
      <c r="AU115" s="915"/>
      <c r="AV115" s="916"/>
      <c r="AW115" s="916"/>
      <c r="AX115" s="916"/>
      <c r="AY115" s="916"/>
      <c r="AZ115" s="798" t="s">
        <v>457</v>
      </c>
      <c r="BA115" s="735"/>
      <c r="BB115" s="735"/>
      <c r="BC115" s="735"/>
      <c r="BD115" s="735"/>
      <c r="BE115" s="735"/>
      <c r="BF115" s="735"/>
      <c r="BG115" s="735"/>
      <c r="BH115" s="735"/>
      <c r="BI115" s="735"/>
      <c r="BJ115" s="735"/>
      <c r="BK115" s="735"/>
      <c r="BL115" s="735"/>
      <c r="BM115" s="735"/>
      <c r="BN115" s="735"/>
      <c r="BO115" s="735"/>
      <c r="BP115" s="736"/>
      <c r="BQ115" s="799">
        <v>135138</v>
      </c>
      <c r="BR115" s="800"/>
      <c r="BS115" s="800"/>
      <c r="BT115" s="800"/>
      <c r="BU115" s="800"/>
      <c r="BV115" s="800">
        <v>126000</v>
      </c>
      <c r="BW115" s="800"/>
      <c r="BX115" s="800"/>
      <c r="BY115" s="800"/>
      <c r="BZ115" s="800"/>
      <c r="CA115" s="800">
        <v>135000</v>
      </c>
      <c r="CB115" s="800"/>
      <c r="CC115" s="800"/>
      <c r="CD115" s="800"/>
      <c r="CE115" s="800"/>
      <c r="CF115" s="858">
        <v>0.4</v>
      </c>
      <c r="CG115" s="859"/>
      <c r="CH115" s="859"/>
      <c r="CI115" s="859"/>
      <c r="CJ115" s="859"/>
      <c r="CK115" s="910"/>
      <c r="CL115" s="804"/>
      <c r="CM115" s="798" t="s">
        <v>458</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390</v>
      </c>
      <c r="DH115" s="763"/>
      <c r="DI115" s="763"/>
      <c r="DJ115" s="763"/>
      <c r="DK115" s="764"/>
      <c r="DL115" s="765" t="s">
        <v>390</v>
      </c>
      <c r="DM115" s="763"/>
      <c r="DN115" s="763"/>
      <c r="DO115" s="763"/>
      <c r="DP115" s="764"/>
      <c r="DQ115" s="765" t="s">
        <v>390</v>
      </c>
      <c r="DR115" s="763"/>
      <c r="DS115" s="763"/>
      <c r="DT115" s="763"/>
      <c r="DU115" s="764"/>
      <c r="DV115" s="807" t="s">
        <v>138</v>
      </c>
      <c r="DW115" s="808"/>
      <c r="DX115" s="808"/>
      <c r="DY115" s="808"/>
      <c r="DZ115" s="809"/>
    </row>
    <row r="116" spans="1:130" s="215" customFormat="1" ht="26.25" customHeight="1" x14ac:dyDescent="0.15">
      <c r="A116" s="899"/>
      <c r="B116" s="900"/>
      <c r="C116" s="822" t="s">
        <v>459</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390</v>
      </c>
      <c r="AB116" s="763"/>
      <c r="AC116" s="763"/>
      <c r="AD116" s="763"/>
      <c r="AE116" s="764"/>
      <c r="AF116" s="765" t="s">
        <v>138</v>
      </c>
      <c r="AG116" s="763"/>
      <c r="AH116" s="763"/>
      <c r="AI116" s="763"/>
      <c r="AJ116" s="764"/>
      <c r="AK116" s="765" t="s">
        <v>138</v>
      </c>
      <c r="AL116" s="763"/>
      <c r="AM116" s="763"/>
      <c r="AN116" s="763"/>
      <c r="AO116" s="764"/>
      <c r="AP116" s="807" t="s">
        <v>138</v>
      </c>
      <c r="AQ116" s="808"/>
      <c r="AR116" s="808"/>
      <c r="AS116" s="808"/>
      <c r="AT116" s="809"/>
      <c r="AU116" s="915"/>
      <c r="AV116" s="916"/>
      <c r="AW116" s="916"/>
      <c r="AX116" s="916"/>
      <c r="AY116" s="916"/>
      <c r="AZ116" s="892" t="s">
        <v>460</v>
      </c>
      <c r="BA116" s="893"/>
      <c r="BB116" s="893"/>
      <c r="BC116" s="893"/>
      <c r="BD116" s="893"/>
      <c r="BE116" s="893"/>
      <c r="BF116" s="893"/>
      <c r="BG116" s="893"/>
      <c r="BH116" s="893"/>
      <c r="BI116" s="893"/>
      <c r="BJ116" s="893"/>
      <c r="BK116" s="893"/>
      <c r="BL116" s="893"/>
      <c r="BM116" s="893"/>
      <c r="BN116" s="893"/>
      <c r="BO116" s="893"/>
      <c r="BP116" s="894"/>
      <c r="BQ116" s="799" t="s">
        <v>390</v>
      </c>
      <c r="BR116" s="800"/>
      <c r="BS116" s="800"/>
      <c r="BT116" s="800"/>
      <c r="BU116" s="800"/>
      <c r="BV116" s="800" t="s">
        <v>138</v>
      </c>
      <c r="BW116" s="800"/>
      <c r="BX116" s="800"/>
      <c r="BY116" s="800"/>
      <c r="BZ116" s="800"/>
      <c r="CA116" s="800" t="s">
        <v>138</v>
      </c>
      <c r="CB116" s="800"/>
      <c r="CC116" s="800"/>
      <c r="CD116" s="800"/>
      <c r="CE116" s="800"/>
      <c r="CF116" s="858" t="s">
        <v>138</v>
      </c>
      <c r="CG116" s="859"/>
      <c r="CH116" s="859"/>
      <c r="CI116" s="859"/>
      <c r="CJ116" s="859"/>
      <c r="CK116" s="910"/>
      <c r="CL116" s="804"/>
      <c r="CM116" s="798" t="s">
        <v>461</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v>61525</v>
      </c>
      <c r="DH116" s="763"/>
      <c r="DI116" s="763"/>
      <c r="DJ116" s="763"/>
      <c r="DK116" s="764"/>
      <c r="DL116" s="765">
        <v>42480</v>
      </c>
      <c r="DM116" s="763"/>
      <c r="DN116" s="763"/>
      <c r="DO116" s="763"/>
      <c r="DP116" s="764"/>
      <c r="DQ116" s="765">
        <v>33435</v>
      </c>
      <c r="DR116" s="763"/>
      <c r="DS116" s="763"/>
      <c r="DT116" s="763"/>
      <c r="DU116" s="764"/>
      <c r="DV116" s="807">
        <v>0.1</v>
      </c>
      <c r="DW116" s="808"/>
      <c r="DX116" s="808"/>
      <c r="DY116" s="808"/>
      <c r="DZ116" s="809"/>
    </row>
    <row r="117" spans="1:130" s="215" customFormat="1" ht="26.25" customHeight="1" x14ac:dyDescent="0.15">
      <c r="A117" s="878" t="s">
        <v>187</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462</v>
      </c>
      <c r="Z117" s="880"/>
      <c r="AA117" s="885">
        <v>10605474</v>
      </c>
      <c r="AB117" s="886"/>
      <c r="AC117" s="886"/>
      <c r="AD117" s="886"/>
      <c r="AE117" s="887"/>
      <c r="AF117" s="888">
        <v>10501811</v>
      </c>
      <c r="AG117" s="886"/>
      <c r="AH117" s="886"/>
      <c r="AI117" s="886"/>
      <c r="AJ117" s="887"/>
      <c r="AK117" s="888">
        <v>10393330</v>
      </c>
      <c r="AL117" s="886"/>
      <c r="AM117" s="886"/>
      <c r="AN117" s="886"/>
      <c r="AO117" s="887"/>
      <c r="AP117" s="889"/>
      <c r="AQ117" s="890"/>
      <c r="AR117" s="890"/>
      <c r="AS117" s="890"/>
      <c r="AT117" s="891"/>
      <c r="AU117" s="915"/>
      <c r="AV117" s="916"/>
      <c r="AW117" s="916"/>
      <c r="AX117" s="916"/>
      <c r="AY117" s="916"/>
      <c r="AZ117" s="846" t="s">
        <v>463</v>
      </c>
      <c r="BA117" s="847"/>
      <c r="BB117" s="847"/>
      <c r="BC117" s="847"/>
      <c r="BD117" s="847"/>
      <c r="BE117" s="847"/>
      <c r="BF117" s="847"/>
      <c r="BG117" s="847"/>
      <c r="BH117" s="847"/>
      <c r="BI117" s="847"/>
      <c r="BJ117" s="847"/>
      <c r="BK117" s="847"/>
      <c r="BL117" s="847"/>
      <c r="BM117" s="847"/>
      <c r="BN117" s="847"/>
      <c r="BO117" s="847"/>
      <c r="BP117" s="848"/>
      <c r="BQ117" s="799" t="s">
        <v>138</v>
      </c>
      <c r="BR117" s="800"/>
      <c r="BS117" s="800"/>
      <c r="BT117" s="800"/>
      <c r="BU117" s="800"/>
      <c r="BV117" s="800" t="s">
        <v>138</v>
      </c>
      <c r="BW117" s="800"/>
      <c r="BX117" s="800"/>
      <c r="BY117" s="800"/>
      <c r="BZ117" s="800"/>
      <c r="CA117" s="800" t="s">
        <v>138</v>
      </c>
      <c r="CB117" s="800"/>
      <c r="CC117" s="800"/>
      <c r="CD117" s="800"/>
      <c r="CE117" s="800"/>
      <c r="CF117" s="858" t="s">
        <v>138</v>
      </c>
      <c r="CG117" s="859"/>
      <c r="CH117" s="859"/>
      <c r="CI117" s="859"/>
      <c r="CJ117" s="859"/>
      <c r="CK117" s="910"/>
      <c r="CL117" s="804"/>
      <c r="CM117" s="798" t="s">
        <v>464</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390</v>
      </c>
      <c r="DH117" s="763"/>
      <c r="DI117" s="763"/>
      <c r="DJ117" s="763"/>
      <c r="DK117" s="764"/>
      <c r="DL117" s="765" t="s">
        <v>138</v>
      </c>
      <c r="DM117" s="763"/>
      <c r="DN117" s="763"/>
      <c r="DO117" s="763"/>
      <c r="DP117" s="764"/>
      <c r="DQ117" s="765" t="s">
        <v>138</v>
      </c>
      <c r="DR117" s="763"/>
      <c r="DS117" s="763"/>
      <c r="DT117" s="763"/>
      <c r="DU117" s="764"/>
      <c r="DV117" s="807" t="s">
        <v>138</v>
      </c>
      <c r="DW117" s="808"/>
      <c r="DX117" s="808"/>
      <c r="DY117" s="808"/>
      <c r="DZ117" s="809"/>
    </row>
    <row r="118" spans="1:130" s="215" customFormat="1" ht="26.25" customHeight="1" x14ac:dyDescent="0.15">
      <c r="A118" s="878" t="s">
        <v>437</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434</v>
      </c>
      <c r="AB118" s="879"/>
      <c r="AC118" s="879"/>
      <c r="AD118" s="879"/>
      <c r="AE118" s="880"/>
      <c r="AF118" s="881" t="s">
        <v>435</v>
      </c>
      <c r="AG118" s="879"/>
      <c r="AH118" s="879"/>
      <c r="AI118" s="879"/>
      <c r="AJ118" s="880"/>
      <c r="AK118" s="881" t="s">
        <v>303</v>
      </c>
      <c r="AL118" s="879"/>
      <c r="AM118" s="879"/>
      <c r="AN118" s="879"/>
      <c r="AO118" s="880"/>
      <c r="AP118" s="882" t="s">
        <v>436</v>
      </c>
      <c r="AQ118" s="883"/>
      <c r="AR118" s="883"/>
      <c r="AS118" s="883"/>
      <c r="AT118" s="884"/>
      <c r="AU118" s="915"/>
      <c r="AV118" s="916"/>
      <c r="AW118" s="916"/>
      <c r="AX118" s="916"/>
      <c r="AY118" s="916"/>
      <c r="AZ118" s="821" t="s">
        <v>465</v>
      </c>
      <c r="BA118" s="822"/>
      <c r="BB118" s="822"/>
      <c r="BC118" s="822"/>
      <c r="BD118" s="822"/>
      <c r="BE118" s="822"/>
      <c r="BF118" s="822"/>
      <c r="BG118" s="822"/>
      <c r="BH118" s="822"/>
      <c r="BI118" s="822"/>
      <c r="BJ118" s="822"/>
      <c r="BK118" s="822"/>
      <c r="BL118" s="822"/>
      <c r="BM118" s="822"/>
      <c r="BN118" s="822"/>
      <c r="BO118" s="822"/>
      <c r="BP118" s="823"/>
      <c r="BQ118" s="862" t="s">
        <v>138</v>
      </c>
      <c r="BR118" s="828"/>
      <c r="BS118" s="828"/>
      <c r="BT118" s="828"/>
      <c r="BU118" s="828"/>
      <c r="BV118" s="828" t="s">
        <v>138</v>
      </c>
      <c r="BW118" s="828"/>
      <c r="BX118" s="828"/>
      <c r="BY118" s="828"/>
      <c r="BZ118" s="828"/>
      <c r="CA118" s="828" t="s">
        <v>138</v>
      </c>
      <c r="CB118" s="828"/>
      <c r="CC118" s="828"/>
      <c r="CD118" s="828"/>
      <c r="CE118" s="828"/>
      <c r="CF118" s="858" t="s">
        <v>138</v>
      </c>
      <c r="CG118" s="859"/>
      <c r="CH118" s="859"/>
      <c r="CI118" s="859"/>
      <c r="CJ118" s="859"/>
      <c r="CK118" s="910"/>
      <c r="CL118" s="804"/>
      <c r="CM118" s="798" t="s">
        <v>466</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138</v>
      </c>
      <c r="DH118" s="763"/>
      <c r="DI118" s="763"/>
      <c r="DJ118" s="763"/>
      <c r="DK118" s="764"/>
      <c r="DL118" s="765" t="s">
        <v>138</v>
      </c>
      <c r="DM118" s="763"/>
      <c r="DN118" s="763"/>
      <c r="DO118" s="763"/>
      <c r="DP118" s="764"/>
      <c r="DQ118" s="765" t="s">
        <v>138</v>
      </c>
      <c r="DR118" s="763"/>
      <c r="DS118" s="763"/>
      <c r="DT118" s="763"/>
      <c r="DU118" s="764"/>
      <c r="DV118" s="807" t="s">
        <v>138</v>
      </c>
      <c r="DW118" s="808"/>
      <c r="DX118" s="808"/>
      <c r="DY118" s="808"/>
      <c r="DZ118" s="809"/>
    </row>
    <row r="119" spans="1:130" s="215" customFormat="1" ht="26.25" customHeight="1" x14ac:dyDescent="0.15">
      <c r="A119" s="801" t="s">
        <v>440</v>
      </c>
      <c r="B119" s="802"/>
      <c r="C119" s="843" t="s">
        <v>441</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138</v>
      </c>
      <c r="AB119" s="872"/>
      <c r="AC119" s="872"/>
      <c r="AD119" s="872"/>
      <c r="AE119" s="873"/>
      <c r="AF119" s="874">
        <v>18357</v>
      </c>
      <c r="AG119" s="872"/>
      <c r="AH119" s="872"/>
      <c r="AI119" s="872"/>
      <c r="AJ119" s="873"/>
      <c r="AK119" s="874">
        <v>18360</v>
      </c>
      <c r="AL119" s="872"/>
      <c r="AM119" s="872"/>
      <c r="AN119" s="872"/>
      <c r="AO119" s="873"/>
      <c r="AP119" s="875">
        <v>0.1</v>
      </c>
      <c r="AQ119" s="876"/>
      <c r="AR119" s="876"/>
      <c r="AS119" s="876"/>
      <c r="AT119" s="877"/>
      <c r="AU119" s="917"/>
      <c r="AV119" s="918"/>
      <c r="AW119" s="918"/>
      <c r="AX119" s="918"/>
      <c r="AY119" s="918"/>
      <c r="AZ119" s="236" t="s">
        <v>187</v>
      </c>
      <c r="BA119" s="236"/>
      <c r="BB119" s="236"/>
      <c r="BC119" s="236"/>
      <c r="BD119" s="236"/>
      <c r="BE119" s="236"/>
      <c r="BF119" s="236"/>
      <c r="BG119" s="236"/>
      <c r="BH119" s="236"/>
      <c r="BI119" s="236"/>
      <c r="BJ119" s="236"/>
      <c r="BK119" s="236"/>
      <c r="BL119" s="236"/>
      <c r="BM119" s="236"/>
      <c r="BN119" s="236"/>
      <c r="BO119" s="860" t="s">
        <v>467</v>
      </c>
      <c r="BP119" s="861"/>
      <c r="BQ119" s="862">
        <v>120298727</v>
      </c>
      <c r="BR119" s="828"/>
      <c r="BS119" s="828"/>
      <c r="BT119" s="828"/>
      <c r="BU119" s="828"/>
      <c r="BV119" s="828">
        <v>118464939</v>
      </c>
      <c r="BW119" s="828"/>
      <c r="BX119" s="828"/>
      <c r="BY119" s="828"/>
      <c r="BZ119" s="828"/>
      <c r="CA119" s="828">
        <v>114054256</v>
      </c>
      <c r="CB119" s="828"/>
      <c r="CC119" s="828"/>
      <c r="CD119" s="828"/>
      <c r="CE119" s="828"/>
      <c r="CF119" s="731"/>
      <c r="CG119" s="732"/>
      <c r="CH119" s="732"/>
      <c r="CI119" s="732"/>
      <c r="CJ119" s="817"/>
      <c r="CK119" s="911"/>
      <c r="CL119" s="806"/>
      <c r="CM119" s="821" t="s">
        <v>468</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2723149</v>
      </c>
      <c r="DH119" s="747"/>
      <c r="DI119" s="747"/>
      <c r="DJ119" s="747"/>
      <c r="DK119" s="748"/>
      <c r="DL119" s="749">
        <v>2604263</v>
      </c>
      <c r="DM119" s="747"/>
      <c r="DN119" s="747"/>
      <c r="DO119" s="747"/>
      <c r="DP119" s="748"/>
      <c r="DQ119" s="749">
        <v>2513636</v>
      </c>
      <c r="DR119" s="747"/>
      <c r="DS119" s="747"/>
      <c r="DT119" s="747"/>
      <c r="DU119" s="748"/>
      <c r="DV119" s="831">
        <v>7.9</v>
      </c>
      <c r="DW119" s="832"/>
      <c r="DX119" s="832"/>
      <c r="DY119" s="832"/>
      <c r="DZ119" s="833"/>
    </row>
    <row r="120" spans="1:130" s="215" customFormat="1" ht="26.25" customHeight="1" x14ac:dyDescent="0.15">
      <c r="A120" s="803"/>
      <c r="B120" s="804"/>
      <c r="C120" s="798" t="s">
        <v>444</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138</v>
      </c>
      <c r="AB120" s="763"/>
      <c r="AC120" s="763"/>
      <c r="AD120" s="763"/>
      <c r="AE120" s="764"/>
      <c r="AF120" s="765" t="s">
        <v>138</v>
      </c>
      <c r="AG120" s="763"/>
      <c r="AH120" s="763"/>
      <c r="AI120" s="763"/>
      <c r="AJ120" s="764"/>
      <c r="AK120" s="765" t="s">
        <v>138</v>
      </c>
      <c r="AL120" s="763"/>
      <c r="AM120" s="763"/>
      <c r="AN120" s="763"/>
      <c r="AO120" s="764"/>
      <c r="AP120" s="807" t="s">
        <v>138</v>
      </c>
      <c r="AQ120" s="808"/>
      <c r="AR120" s="808"/>
      <c r="AS120" s="808"/>
      <c r="AT120" s="809"/>
      <c r="AU120" s="863" t="s">
        <v>469</v>
      </c>
      <c r="AV120" s="864"/>
      <c r="AW120" s="864"/>
      <c r="AX120" s="864"/>
      <c r="AY120" s="865"/>
      <c r="AZ120" s="843" t="s">
        <v>470</v>
      </c>
      <c r="BA120" s="791"/>
      <c r="BB120" s="791"/>
      <c r="BC120" s="791"/>
      <c r="BD120" s="791"/>
      <c r="BE120" s="791"/>
      <c r="BF120" s="791"/>
      <c r="BG120" s="791"/>
      <c r="BH120" s="791"/>
      <c r="BI120" s="791"/>
      <c r="BJ120" s="791"/>
      <c r="BK120" s="791"/>
      <c r="BL120" s="791"/>
      <c r="BM120" s="791"/>
      <c r="BN120" s="791"/>
      <c r="BO120" s="791"/>
      <c r="BP120" s="792"/>
      <c r="BQ120" s="844">
        <v>8215815</v>
      </c>
      <c r="BR120" s="825"/>
      <c r="BS120" s="825"/>
      <c r="BT120" s="825"/>
      <c r="BU120" s="825"/>
      <c r="BV120" s="825">
        <v>8626436</v>
      </c>
      <c r="BW120" s="825"/>
      <c r="BX120" s="825"/>
      <c r="BY120" s="825"/>
      <c r="BZ120" s="825"/>
      <c r="CA120" s="825">
        <v>12820929</v>
      </c>
      <c r="CB120" s="825"/>
      <c r="CC120" s="825"/>
      <c r="CD120" s="825"/>
      <c r="CE120" s="825"/>
      <c r="CF120" s="849">
        <v>40.5</v>
      </c>
      <c r="CG120" s="850"/>
      <c r="CH120" s="850"/>
      <c r="CI120" s="850"/>
      <c r="CJ120" s="850"/>
      <c r="CK120" s="851" t="s">
        <v>471</v>
      </c>
      <c r="CL120" s="835"/>
      <c r="CM120" s="835"/>
      <c r="CN120" s="835"/>
      <c r="CO120" s="836"/>
      <c r="CP120" s="855" t="s">
        <v>408</v>
      </c>
      <c r="CQ120" s="856"/>
      <c r="CR120" s="856"/>
      <c r="CS120" s="856"/>
      <c r="CT120" s="856"/>
      <c r="CU120" s="856"/>
      <c r="CV120" s="856"/>
      <c r="CW120" s="856"/>
      <c r="CX120" s="856"/>
      <c r="CY120" s="856"/>
      <c r="CZ120" s="856"/>
      <c r="DA120" s="856"/>
      <c r="DB120" s="856"/>
      <c r="DC120" s="856"/>
      <c r="DD120" s="856"/>
      <c r="DE120" s="856"/>
      <c r="DF120" s="857"/>
      <c r="DG120" s="844">
        <v>12491048</v>
      </c>
      <c r="DH120" s="825"/>
      <c r="DI120" s="825"/>
      <c r="DJ120" s="825"/>
      <c r="DK120" s="825"/>
      <c r="DL120" s="825">
        <v>11584296</v>
      </c>
      <c r="DM120" s="825"/>
      <c r="DN120" s="825"/>
      <c r="DO120" s="825"/>
      <c r="DP120" s="825"/>
      <c r="DQ120" s="825">
        <v>11054169</v>
      </c>
      <c r="DR120" s="825"/>
      <c r="DS120" s="825"/>
      <c r="DT120" s="825"/>
      <c r="DU120" s="825"/>
      <c r="DV120" s="826">
        <v>35</v>
      </c>
      <c r="DW120" s="826"/>
      <c r="DX120" s="826"/>
      <c r="DY120" s="826"/>
      <c r="DZ120" s="827"/>
    </row>
    <row r="121" spans="1:130" s="215" customFormat="1" ht="26.25" customHeight="1" x14ac:dyDescent="0.15">
      <c r="A121" s="803"/>
      <c r="B121" s="804"/>
      <c r="C121" s="846" t="s">
        <v>472</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138</v>
      </c>
      <c r="AB121" s="763"/>
      <c r="AC121" s="763"/>
      <c r="AD121" s="763"/>
      <c r="AE121" s="764"/>
      <c r="AF121" s="765" t="s">
        <v>138</v>
      </c>
      <c r="AG121" s="763"/>
      <c r="AH121" s="763"/>
      <c r="AI121" s="763"/>
      <c r="AJ121" s="764"/>
      <c r="AK121" s="765" t="s">
        <v>138</v>
      </c>
      <c r="AL121" s="763"/>
      <c r="AM121" s="763"/>
      <c r="AN121" s="763"/>
      <c r="AO121" s="764"/>
      <c r="AP121" s="807" t="s">
        <v>138</v>
      </c>
      <c r="AQ121" s="808"/>
      <c r="AR121" s="808"/>
      <c r="AS121" s="808"/>
      <c r="AT121" s="809"/>
      <c r="AU121" s="866"/>
      <c r="AV121" s="867"/>
      <c r="AW121" s="867"/>
      <c r="AX121" s="867"/>
      <c r="AY121" s="868"/>
      <c r="AZ121" s="798" t="s">
        <v>473</v>
      </c>
      <c r="BA121" s="735"/>
      <c r="BB121" s="735"/>
      <c r="BC121" s="735"/>
      <c r="BD121" s="735"/>
      <c r="BE121" s="735"/>
      <c r="BF121" s="735"/>
      <c r="BG121" s="735"/>
      <c r="BH121" s="735"/>
      <c r="BI121" s="735"/>
      <c r="BJ121" s="735"/>
      <c r="BK121" s="735"/>
      <c r="BL121" s="735"/>
      <c r="BM121" s="735"/>
      <c r="BN121" s="735"/>
      <c r="BO121" s="735"/>
      <c r="BP121" s="736"/>
      <c r="BQ121" s="799">
        <v>13052174</v>
      </c>
      <c r="BR121" s="800"/>
      <c r="BS121" s="800"/>
      <c r="BT121" s="800"/>
      <c r="BU121" s="800"/>
      <c r="BV121" s="800">
        <v>13092603</v>
      </c>
      <c r="BW121" s="800"/>
      <c r="BX121" s="800"/>
      <c r="BY121" s="800"/>
      <c r="BZ121" s="800"/>
      <c r="CA121" s="800">
        <v>12717308</v>
      </c>
      <c r="CB121" s="800"/>
      <c r="CC121" s="800"/>
      <c r="CD121" s="800"/>
      <c r="CE121" s="800"/>
      <c r="CF121" s="858">
        <v>40.200000000000003</v>
      </c>
      <c r="CG121" s="859"/>
      <c r="CH121" s="859"/>
      <c r="CI121" s="859"/>
      <c r="CJ121" s="859"/>
      <c r="CK121" s="852"/>
      <c r="CL121" s="838"/>
      <c r="CM121" s="838"/>
      <c r="CN121" s="838"/>
      <c r="CO121" s="839"/>
      <c r="CP121" s="818" t="s">
        <v>406</v>
      </c>
      <c r="CQ121" s="819"/>
      <c r="CR121" s="819"/>
      <c r="CS121" s="819"/>
      <c r="CT121" s="819"/>
      <c r="CU121" s="819"/>
      <c r="CV121" s="819"/>
      <c r="CW121" s="819"/>
      <c r="CX121" s="819"/>
      <c r="CY121" s="819"/>
      <c r="CZ121" s="819"/>
      <c r="DA121" s="819"/>
      <c r="DB121" s="819"/>
      <c r="DC121" s="819"/>
      <c r="DD121" s="819"/>
      <c r="DE121" s="819"/>
      <c r="DF121" s="820"/>
      <c r="DG121" s="799">
        <v>2911599</v>
      </c>
      <c r="DH121" s="800"/>
      <c r="DI121" s="800"/>
      <c r="DJ121" s="800"/>
      <c r="DK121" s="800"/>
      <c r="DL121" s="800">
        <v>3006522</v>
      </c>
      <c r="DM121" s="800"/>
      <c r="DN121" s="800"/>
      <c r="DO121" s="800"/>
      <c r="DP121" s="800"/>
      <c r="DQ121" s="800">
        <v>2940830</v>
      </c>
      <c r="DR121" s="800"/>
      <c r="DS121" s="800"/>
      <c r="DT121" s="800"/>
      <c r="DU121" s="800"/>
      <c r="DV121" s="777">
        <v>9.3000000000000007</v>
      </c>
      <c r="DW121" s="777"/>
      <c r="DX121" s="777"/>
      <c r="DY121" s="777"/>
      <c r="DZ121" s="778"/>
    </row>
    <row r="122" spans="1:130" s="215" customFormat="1" ht="26.25" customHeight="1" x14ac:dyDescent="0.15">
      <c r="A122" s="803"/>
      <c r="B122" s="804"/>
      <c r="C122" s="798" t="s">
        <v>455</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138</v>
      </c>
      <c r="AB122" s="763"/>
      <c r="AC122" s="763"/>
      <c r="AD122" s="763"/>
      <c r="AE122" s="764"/>
      <c r="AF122" s="765" t="s">
        <v>445</v>
      </c>
      <c r="AG122" s="763"/>
      <c r="AH122" s="763"/>
      <c r="AI122" s="763"/>
      <c r="AJ122" s="764"/>
      <c r="AK122" s="765" t="s">
        <v>138</v>
      </c>
      <c r="AL122" s="763"/>
      <c r="AM122" s="763"/>
      <c r="AN122" s="763"/>
      <c r="AO122" s="764"/>
      <c r="AP122" s="807" t="s">
        <v>138</v>
      </c>
      <c r="AQ122" s="808"/>
      <c r="AR122" s="808"/>
      <c r="AS122" s="808"/>
      <c r="AT122" s="809"/>
      <c r="AU122" s="866"/>
      <c r="AV122" s="867"/>
      <c r="AW122" s="867"/>
      <c r="AX122" s="867"/>
      <c r="AY122" s="868"/>
      <c r="AZ122" s="821" t="s">
        <v>474</v>
      </c>
      <c r="BA122" s="822"/>
      <c r="BB122" s="822"/>
      <c r="BC122" s="822"/>
      <c r="BD122" s="822"/>
      <c r="BE122" s="822"/>
      <c r="BF122" s="822"/>
      <c r="BG122" s="822"/>
      <c r="BH122" s="822"/>
      <c r="BI122" s="822"/>
      <c r="BJ122" s="822"/>
      <c r="BK122" s="822"/>
      <c r="BL122" s="822"/>
      <c r="BM122" s="822"/>
      <c r="BN122" s="822"/>
      <c r="BO122" s="822"/>
      <c r="BP122" s="823"/>
      <c r="BQ122" s="862">
        <v>72222154</v>
      </c>
      <c r="BR122" s="828"/>
      <c r="BS122" s="828"/>
      <c r="BT122" s="828"/>
      <c r="BU122" s="828"/>
      <c r="BV122" s="828">
        <v>70047718</v>
      </c>
      <c r="BW122" s="828"/>
      <c r="BX122" s="828"/>
      <c r="BY122" s="828"/>
      <c r="BZ122" s="828"/>
      <c r="CA122" s="828">
        <v>67636701</v>
      </c>
      <c r="CB122" s="828"/>
      <c r="CC122" s="828"/>
      <c r="CD122" s="828"/>
      <c r="CE122" s="828"/>
      <c r="CF122" s="829">
        <v>213.9</v>
      </c>
      <c r="CG122" s="830"/>
      <c r="CH122" s="830"/>
      <c r="CI122" s="830"/>
      <c r="CJ122" s="830"/>
      <c r="CK122" s="852"/>
      <c r="CL122" s="838"/>
      <c r="CM122" s="838"/>
      <c r="CN122" s="838"/>
      <c r="CO122" s="839"/>
      <c r="CP122" s="818" t="s">
        <v>475</v>
      </c>
      <c r="CQ122" s="819"/>
      <c r="CR122" s="819"/>
      <c r="CS122" s="819"/>
      <c r="CT122" s="819"/>
      <c r="CU122" s="819"/>
      <c r="CV122" s="819"/>
      <c r="CW122" s="819"/>
      <c r="CX122" s="819"/>
      <c r="CY122" s="819"/>
      <c r="CZ122" s="819"/>
      <c r="DA122" s="819"/>
      <c r="DB122" s="819"/>
      <c r="DC122" s="819"/>
      <c r="DD122" s="819"/>
      <c r="DE122" s="819"/>
      <c r="DF122" s="820"/>
      <c r="DG122" s="799">
        <v>1943056</v>
      </c>
      <c r="DH122" s="800"/>
      <c r="DI122" s="800"/>
      <c r="DJ122" s="800"/>
      <c r="DK122" s="800"/>
      <c r="DL122" s="800">
        <v>1684861</v>
      </c>
      <c r="DM122" s="800"/>
      <c r="DN122" s="800"/>
      <c r="DO122" s="800"/>
      <c r="DP122" s="800"/>
      <c r="DQ122" s="800">
        <v>1557260</v>
      </c>
      <c r="DR122" s="800"/>
      <c r="DS122" s="800"/>
      <c r="DT122" s="800"/>
      <c r="DU122" s="800"/>
      <c r="DV122" s="777">
        <v>4.9000000000000004</v>
      </c>
      <c r="DW122" s="777"/>
      <c r="DX122" s="777"/>
      <c r="DY122" s="777"/>
      <c r="DZ122" s="778"/>
    </row>
    <row r="123" spans="1:130" s="215" customFormat="1" ht="26.25" customHeight="1" x14ac:dyDescent="0.15">
      <c r="A123" s="803"/>
      <c r="B123" s="804"/>
      <c r="C123" s="798" t="s">
        <v>461</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v>22818</v>
      </c>
      <c r="AB123" s="763"/>
      <c r="AC123" s="763"/>
      <c r="AD123" s="763"/>
      <c r="AE123" s="764"/>
      <c r="AF123" s="765">
        <v>42216</v>
      </c>
      <c r="AG123" s="763"/>
      <c r="AH123" s="763"/>
      <c r="AI123" s="763"/>
      <c r="AJ123" s="764"/>
      <c r="AK123" s="765">
        <v>9410</v>
      </c>
      <c r="AL123" s="763"/>
      <c r="AM123" s="763"/>
      <c r="AN123" s="763"/>
      <c r="AO123" s="764"/>
      <c r="AP123" s="807">
        <v>0</v>
      </c>
      <c r="AQ123" s="808"/>
      <c r="AR123" s="808"/>
      <c r="AS123" s="808"/>
      <c r="AT123" s="809"/>
      <c r="AU123" s="869"/>
      <c r="AV123" s="870"/>
      <c r="AW123" s="870"/>
      <c r="AX123" s="870"/>
      <c r="AY123" s="870"/>
      <c r="AZ123" s="236" t="s">
        <v>187</v>
      </c>
      <c r="BA123" s="236"/>
      <c r="BB123" s="236"/>
      <c r="BC123" s="236"/>
      <c r="BD123" s="236"/>
      <c r="BE123" s="236"/>
      <c r="BF123" s="236"/>
      <c r="BG123" s="236"/>
      <c r="BH123" s="236"/>
      <c r="BI123" s="236"/>
      <c r="BJ123" s="236"/>
      <c r="BK123" s="236"/>
      <c r="BL123" s="236"/>
      <c r="BM123" s="236"/>
      <c r="BN123" s="236"/>
      <c r="BO123" s="860" t="s">
        <v>476</v>
      </c>
      <c r="BP123" s="861"/>
      <c r="BQ123" s="815">
        <v>93490143</v>
      </c>
      <c r="BR123" s="816"/>
      <c r="BS123" s="816"/>
      <c r="BT123" s="816"/>
      <c r="BU123" s="816"/>
      <c r="BV123" s="816">
        <v>91766757</v>
      </c>
      <c r="BW123" s="816"/>
      <c r="BX123" s="816"/>
      <c r="BY123" s="816"/>
      <c r="BZ123" s="816"/>
      <c r="CA123" s="816">
        <v>93174938</v>
      </c>
      <c r="CB123" s="816"/>
      <c r="CC123" s="816"/>
      <c r="CD123" s="816"/>
      <c r="CE123" s="816"/>
      <c r="CF123" s="731"/>
      <c r="CG123" s="732"/>
      <c r="CH123" s="732"/>
      <c r="CI123" s="732"/>
      <c r="CJ123" s="817"/>
      <c r="CK123" s="852"/>
      <c r="CL123" s="838"/>
      <c r="CM123" s="838"/>
      <c r="CN123" s="838"/>
      <c r="CO123" s="839"/>
      <c r="CP123" s="818" t="s">
        <v>477</v>
      </c>
      <c r="CQ123" s="819"/>
      <c r="CR123" s="819"/>
      <c r="CS123" s="819"/>
      <c r="CT123" s="819"/>
      <c r="CU123" s="819"/>
      <c r="CV123" s="819"/>
      <c r="CW123" s="819"/>
      <c r="CX123" s="819"/>
      <c r="CY123" s="819"/>
      <c r="CZ123" s="819"/>
      <c r="DA123" s="819"/>
      <c r="DB123" s="819"/>
      <c r="DC123" s="819"/>
      <c r="DD123" s="819"/>
      <c r="DE123" s="819"/>
      <c r="DF123" s="820"/>
      <c r="DG123" s="762">
        <v>390790</v>
      </c>
      <c r="DH123" s="763"/>
      <c r="DI123" s="763"/>
      <c r="DJ123" s="763"/>
      <c r="DK123" s="764"/>
      <c r="DL123" s="765">
        <v>363881</v>
      </c>
      <c r="DM123" s="763"/>
      <c r="DN123" s="763"/>
      <c r="DO123" s="763"/>
      <c r="DP123" s="764"/>
      <c r="DQ123" s="765">
        <v>335694</v>
      </c>
      <c r="DR123" s="763"/>
      <c r="DS123" s="763"/>
      <c r="DT123" s="763"/>
      <c r="DU123" s="764"/>
      <c r="DV123" s="807">
        <v>1.1000000000000001</v>
      </c>
      <c r="DW123" s="808"/>
      <c r="DX123" s="808"/>
      <c r="DY123" s="808"/>
      <c r="DZ123" s="809"/>
    </row>
    <row r="124" spans="1:130" s="215" customFormat="1" ht="26.25" customHeight="1" thickBot="1" x14ac:dyDescent="0.2">
      <c r="A124" s="803"/>
      <c r="B124" s="804"/>
      <c r="C124" s="798" t="s">
        <v>464</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138</v>
      </c>
      <c r="AB124" s="763"/>
      <c r="AC124" s="763"/>
      <c r="AD124" s="763"/>
      <c r="AE124" s="764"/>
      <c r="AF124" s="765" t="s">
        <v>138</v>
      </c>
      <c r="AG124" s="763"/>
      <c r="AH124" s="763"/>
      <c r="AI124" s="763"/>
      <c r="AJ124" s="764"/>
      <c r="AK124" s="765" t="s">
        <v>445</v>
      </c>
      <c r="AL124" s="763"/>
      <c r="AM124" s="763"/>
      <c r="AN124" s="763"/>
      <c r="AO124" s="764"/>
      <c r="AP124" s="807" t="s">
        <v>138</v>
      </c>
      <c r="AQ124" s="808"/>
      <c r="AR124" s="808"/>
      <c r="AS124" s="808"/>
      <c r="AT124" s="809"/>
      <c r="AU124" s="810" t="s">
        <v>478</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91</v>
      </c>
      <c r="BR124" s="814"/>
      <c r="BS124" s="814"/>
      <c r="BT124" s="814"/>
      <c r="BU124" s="814"/>
      <c r="BV124" s="814">
        <v>87.9</v>
      </c>
      <c r="BW124" s="814"/>
      <c r="BX124" s="814"/>
      <c r="BY124" s="814"/>
      <c r="BZ124" s="814"/>
      <c r="CA124" s="814">
        <v>66</v>
      </c>
      <c r="CB124" s="814"/>
      <c r="CC124" s="814"/>
      <c r="CD124" s="814"/>
      <c r="CE124" s="814"/>
      <c r="CF124" s="709"/>
      <c r="CG124" s="710"/>
      <c r="CH124" s="710"/>
      <c r="CI124" s="710"/>
      <c r="CJ124" s="845"/>
      <c r="CK124" s="853"/>
      <c r="CL124" s="853"/>
      <c r="CM124" s="853"/>
      <c r="CN124" s="853"/>
      <c r="CO124" s="854"/>
      <c r="CP124" s="818" t="s">
        <v>479</v>
      </c>
      <c r="CQ124" s="819"/>
      <c r="CR124" s="819"/>
      <c r="CS124" s="819"/>
      <c r="CT124" s="819"/>
      <c r="CU124" s="819"/>
      <c r="CV124" s="819"/>
      <c r="CW124" s="819"/>
      <c r="CX124" s="819"/>
      <c r="CY124" s="819"/>
      <c r="CZ124" s="819"/>
      <c r="DA124" s="819"/>
      <c r="DB124" s="819"/>
      <c r="DC124" s="819"/>
      <c r="DD124" s="819"/>
      <c r="DE124" s="819"/>
      <c r="DF124" s="820"/>
      <c r="DG124" s="746">
        <v>100193</v>
      </c>
      <c r="DH124" s="747"/>
      <c r="DI124" s="747"/>
      <c r="DJ124" s="747"/>
      <c r="DK124" s="748"/>
      <c r="DL124" s="749">
        <v>81229</v>
      </c>
      <c r="DM124" s="747"/>
      <c r="DN124" s="747"/>
      <c r="DO124" s="747"/>
      <c r="DP124" s="748"/>
      <c r="DQ124" s="749">
        <v>91595</v>
      </c>
      <c r="DR124" s="747"/>
      <c r="DS124" s="747"/>
      <c r="DT124" s="747"/>
      <c r="DU124" s="748"/>
      <c r="DV124" s="831">
        <v>0.3</v>
      </c>
      <c r="DW124" s="832"/>
      <c r="DX124" s="832"/>
      <c r="DY124" s="832"/>
      <c r="DZ124" s="833"/>
    </row>
    <row r="125" spans="1:130" s="215" customFormat="1" ht="26.25" customHeight="1" x14ac:dyDescent="0.15">
      <c r="A125" s="803"/>
      <c r="B125" s="804"/>
      <c r="C125" s="798" t="s">
        <v>466</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480</v>
      </c>
      <c r="AB125" s="763"/>
      <c r="AC125" s="763"/>
      <c r="AD125" s="763"/>
      <c r="AE125" s="764"/>
      <c r="AF125" s="765" t="s">
        <v>480</v>
      </c>
      <c r="AG125" s="763"/>
      <c r="AH125" s="763"/>
      <c r="AI125" s="763"/>
      <c r="AJ125" s="764"/>
      <c r="AK125" s="765" t="s">
        <v>138</v>
      </c>
      <c r="AL125" s="763"/>
      <c r="AM125" s="763"/>
      <c r="AN125" s="763"/>
      <c r="AO125" s="764"/>
      <c r="AP125" s="807" t="s">
        <v>138</v>
      </c>
      <c r="AQ125" s="808"/>
      <c r="AR125" s="808"/>
      <c r="AS125" s="808"/>
      <c r="AT125" s="809"/>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34" t="s">
        <v>481</v>
      </c>
      <c r="CL125" s="835"/>
      <c r="CM125" s="835"/>
      <c r="CN125" s="835"/>
      <c r="CO125" s="836"/>
      <c r="CP125" s="843" t="s">
        <v>482</v>
      </c>
      <c r="CQ125" s="791"/>
      <c r="CR125" s="791"/>
      <c r="CS125" s="791"/>
      <c r="CT125" s="791"/>
      <c r="CU125" s="791"/>
      <c r="CV125" s="791"/>
      <c r="CW125" s="791"/>
      <c r="CX125" s="791"/>
      <c r="CY125" s="791"/>
      <c r="CZ125" s="791"/>
      <c r="DA125" s="791"/>
      <c r="DB125" s="791"/>
      <c r="DC125" s="791"/>
      <c r="DD125" s="791"/>
      <c r="DE125" s="791"/>
      <c r="DF125" s="792"/>
      <c r="DG125" s="844" t="s">
        <v>138</v>
      </c>
      <c r="DH125" s="825"/>
      <c r="DI125" s="825"/>
      <c r="DJ125" s="825"/>
      <c r="DK125" s="825"/>
      <c r="DL125" s="825" t="s">
        <v>483</v>
      </c>
      <c r="DM125" s="825"/>
      <c r="DN125" s="825"/>
      <c r="DO125" s="825"/>
      <c r="DP125" s="825"/>
      <c r="DQ125" s="825" t="s">
        <v>138</v>
      </c>
      <c r="DR125" s="825"/>
      <c r="DS125" s="825"/>
      <c r="DT125" s="825"/>
      <c r="DU125" s="825"/>
      <c r="DV125" s="826" t="s">
        <v>480</v>
      </c>
      <c r="DW125" s="826"/>
      <c r="DX125" s="826"/>
      <c r="DY125" s="826"/>
      <c r="DZ125" s="827"/>
    </row>
    <row r="126" spans="1:130" s="215" customFormat="1" ht="26.25" customHeight="1" thickBot="1" x14ac:dyDescent="0.2">
      <c r="A126" s="803"/>
      <c r="B126" s="804"/>
      <c r="C126" s="798" t="s">
        <v>468</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14545</v>
      </c>
      <c r="AB126" s="763"/>
      <c r="AC126" s="763"/>
      <c r="AD126" s="763"/>
      <c r="AE126" s="764"/>
      <c r="AF126" s="765">
        <v>12195</v>
      </c>
      <c r="AG126" s="763"/>
      <c r="AH126" s="763"/>
      <c r="AI126" s="763"/>
      <c r="AJ126" s="764"/>
      <c r="AK126" s="765">
        <v>8907</v>
      </c>
      <c r="AL126" s="763"/>
      <c r="AM126" s="763"/>
      <c r="AN126" s="763"/>
      <c r="AO126" s="764"/>
      <c r="AP126" s="807">
        <v>0</v>
      </c>
      <c r="AQ126" s="808"/>
      <c r="AR126" s="808"/>
      <c r="AS126" s="808"/>
      <c r="AT126" s="809"/>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37"/>
      <c r="CL126" s="838"/>
      <c r="CM126" s="838"/>
      <c r="CN126" s="838"/>
      <c r="CO126" s="839"/>
      <c r="CP126" s="798" t="s">
        <v>484</v>
      </c>
      <c r="CQ126" s="735"/>
      <c r="CR126" s="735"/>
      <c r="CS126" s="735"/>
      <c r="CT126" s="735"/>
      <c r="CU126" s="735"/>
      <c r="CV126" s="735"/>
      <c r="CW126" s="735"/>
      <c r="CX126" s="735"/>
      <c r="CY126" s="735"/>
      <c r="CZ126" s="735"/>
      <c r="DA126" s="735"/>
      <c r="DB126" s="735"/>
      <c r="DC126" s="735"/>
      <c r="DD126" s="735"/>
      <c r="DE126" s="735"/>
      <c r="DF126" s="736"/>
      <c r="DG126" s="799" t="s">
        <v>480</v>
      </c>
      <c r="DH126" s="800"/>
      <c r="DI126" s="800"/>
      <c r="DJ126" s="800"/>
      <c r="DK126" s="800"/>
      <c r="DL126" s="800" t="s">
        <v>480</v>
      </c>
      <c r="DM126" s="800"/>
      <c r="DN126" s="800"/>
      <c r="DO126" s="800"/>
      <c r="DP126" s="800"/>
      <c r="DQ126" s="800" t="s">
        <v>138</v>
      </c>
      <c r="DR126" s="800"/>
      <c r="DS126" s="800"/>
      <c r="DT126" s="800"/>
      <c r="DU126" s="800"/>
      <c r="DV126" s="777" t="s">
        <v>445</v>
      </c>
      <c r="DW126" s="777"/>
      <c r="DX126" s="777"/>
      <c r="DY126" s="777"/>
      <c r="DZ126" s="778"/>
    </row>
    <row r="127" spans="1:130" s="215" customFormat="1" ht="26.25" customHeight="1" x14ac:dyDescent="0.15">
      <c r="A127" s="805"/>
      <c r="B127" s="806"/>
      <c r="C127" s="821" t="s">
        <v>485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v>652</v>
      </c>
      <c r="AB127" s="763"/>
      <c r="AC127" s="763"/>
      <c r="AD127" s="763"/>
      <c r="AE127" s="764"/>
      <c r="AF127" s="765">
        <v>2645</v>
      </c>
      <c r="AG127" s="763"/>
      <c r="AH127" s="763"/>
      <c r="AI127" s="763"/>
      <c r="AJ127" s="764"/>
      <c r="AK127" s="765">
        <v>1319</v>
      </c>
      <c r="AL127" s="763"/>
      <c r="AM127" s="763"/>
      <c r="AN127" s="763"/>
      <c r="AO127" s="764"/>
      <c r="AP127" s="807">
        <v>0</v>
      </c>
      <c r="AQ127" s="808"/>
      <c r="AR127" s="808"/>
      <c r="AS127" s="808"/>
      <c r="AT127" s="809"/>
      <c r="AU127" s="217"/>
      <c r="AV127" s="217"/>
      <c r="AW127" s="217"/>
      <c r="AX127" s="824" t="s">
        <v>486</v>
      </c>
      <c r="AY127" s="795"/>
      <c r="AZ127" s="795"/>
      <c r="BA127" s="795"/>
      <c r="BB127" s="795"/>
      <c r="BC127" s="795"/>
      <c r="BD127" s="795"/>
      <c r="BE127" s="796"/>
      <c r="BF127" s="794" t="s">
        <v>487</v>
      </c>
      <c r="BG127" s="795"/>
      <c r="BH127" s="795"/>
      <c r="BI127" s="795"/>
      <c r="BJ127" s="795"/>
      <c r="BK127" s="795"/>
      <c r="BL127" s="796"/>
      <c r="BM127" s="794" t="s">
        <v>488</v>
      </c>
      <c r="BN127" s="795"/>
      <c r="BO127" s="795"/>
      <c r="BP127" s="795"/>
      <c r="BQ127" s="795"/>
      <c r="BR127" s="795"/>
      <c r="BS127" s="796"/>
      <c r="BT127" s="794" t="s">
        <v>489</v>
      </c>
      <c r="BU127" s="795"/>
      <c r="BV127" s="795"/>
      <c r="BW127" s="795"/>
      <c r="BX127" s="795"/>
      <c r="BY127" s="795"/>
      <c r="BZ127" s="797"/>
      <c r="CA127" s="217"/>
      <c r="CB127" s="217"/>
      <c r="CC127" s="217"/>
      <c r="CD127" s="240"/>
      <c r="CE127" s="240"/>
      <c r="CF127" s="240"/>
      <c r="CG127" s="217"/>
      <c r="CH127" s="217"/>
      <c r="CI127" s="217"/>
      <c r="CJ127" s="239"/>
      <c r="CK127" s="837"/>
      <c r="CL127" s="838"/>
      <c r="CM127" s="838"/>
      <c r="CN127" s="838"/>
      <c r="CO127" s="839"/>
      <c r="CP127" s="798" t="s">
        <v>490</v>
      </c>
      <c r="CQ127" s="735"/>
      <c r="CR127" s="735"/>
      <c r="CS127" s="735"/>
      <c r="CT127" s="735"/>
      <c r="CU127" s="735"/>
      <c r="CV127" s="735"/>
      <c r="CW127" s="735"/>
      <c r="CX127" s="735"/>
      <c r="CY127" s="735"/>
      <c r="CZ127" s="735"/>
      <c r="DA127" s="735"/>
      <c r="DB127" s="735"/>
      <c r="DC127" s="735"/>
      <c r="DD127" s="735"/>
      <c r="DE127" s="735"/>
      <c r="DF127" s="736"/>
      <c r="DG127" s="799" t="s">
        <v>138</v>
      </c>
      <c r="DH127" s="800"/>
      <c r="DI127" s="800"/>
      <c r="DJ127" s="800"/>
      <c r="DK127" s="800"/>
      <c r="DL127" s="800" t="s">
        <v>138</v>
      </c>
      <c r="DM127" s="800"/>
      <c r="DN127" s="800"/>
      <c r="DO127" s="800"/>
      <c r="DP127" s="800"/>
      <c r="DQ127" s="800" t="s">
        <v>480</v>
      </c>
      <c r="DR127" s="800"/>
      <c r="DS127" s="800"/>
      <c r="DT127" s="800"/>
      <c r="DU127" s="800"/>
      <c r="DV127" s="777" t="s">
        <v>138</v>
      </c>
      <c r="DW127" s="777"/>
      <c r="DX127" s="777"/>
      <c r="DY127" s="777"/>
      <c r="DZ127" s="778"/>
    </row>
    <row r="128" spans="1:130" s="215" customFormat="1" ht="26.25" customHeight="1" thickBot="1" x14ac:dyDescent="0.2">
      <c r="A128" s="779" t="s">
        <v>491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492</v>
      </c>
      <c r="X128" s="781"/>
      <c r="Y128" s="781"/>
      <c r="Z128" s="782"/>
      <c r="AA128" s="783">
        <v>1154115</v>
      </c>
      <c r="AB128" s="784"/>
      <c r="AC128" s="784"/>
      <c r="AD128" s="784"/>
      <c r="AE128" s="785"/>
      <c r="AF128" s="786">
        <v>1160411</v>
      </c>
      <c r="AG128" s="784"/>
      <c r="AH128" s="784"/>
      <c r="AI128" s="784"/>
      <c r="AJ128" s="785"/>
      <c r="AK128" s="786">
        <v>1151290</v>
      </c>
      <c r="AL128" s="784"/>
      <c r="AM128" s="784"/>
      <c r="AN128" s="784"/>
      <c r="AO128" s="785"/>
      <c r="AP128" s="787"/>
      <c r="AQ128" s="788"/>
      <c r="AR128" s="788"/>
      <c r="AS128" s="788"/>
      <c r="AT128" s="789"/>
      <c r="AU128" s="217"/>
      <c r="AV128" s="217"/>
      <c r="AW128" s="217"/>
      <c r="AX128" s="790" t="s">
        <v>493</v>
      </c>
      <c r="AY128" s="791"/>
      <c r="AZ128" s="791"/>
      <c r="BA128" s="791"/>
      <c r="BB128" s="791"/>
      <c r="BC128" s="791"/>
      <c r="BD128" s="791"/>
      <c r="BE128" s="792"/>
      <c r="BF128" s="769" t="s">
        <v>138</v>
      </c>
      <c r="BG128" s="770"/>
      <c r="BH128" s="770"/>
      <c r="BI128" s="770"/>
      <c r="BJ128" s="770"/>
      <c r="BK128" s="770"/>
      <c r="BL128" s="793"/>
      <c r="BM128" s="769">
        <v>11.51</v>
      </c>
      <c r="BN128" s="770"/>
      <c r="BO128" s="770"/>
      <c r="BP128" s="770"/>
      <c r="BQ128" s="770"/>
      <c r="BR128" s="770"/>
      <c r="BS128" s="793"/>
      <c r="BT128" s="769">
        <v>20</v>
      </c>
      <c r="BU128" s="770"/>
      <c r="BV128" s="770"/>
      <c r="BW128" s="770"/>
      <c r="BX128" s="770"/>
      <c r="BY128" s="770"/>
      <c r="BZ128" s="771"/>
      <c r="CA128" s="240"/>
      <c r="CB128" s="240"/>
      <c r="CC128" s="240"/>
      <c r="CD128" s="240"/>
      <c r="CE128" s="240"/>
      <c r="CF128" s="240"/>
      <c r="CG128" s="217"/>
      <c r="CH128" s="217"/>
      <c r="CI128" s="217"/>
      <c r="CJ128" s="239"/>
      <c r="CK128" s="840"/>
      <c r="CL128" s="841"/>
      <c r="CM128" s="841"/>
      <c r="CN128" s="841"/>
      <c r="CO128" s="842"/>
      <c r="CP128" s="772" t="s">
        <v>494</v>
      </c>
      <c r="CQ128" s="713"/>
      <c r="CR128" s="713"/>
      <c r="CS128" s="713"/>
      <c r="CT128" s="713"/>
      <c r="CU128" s="713"/>
      <c r="CV128" s="713"/>
      <c r="CW128" s="713"/>
      <c r="CX128" s="713"/>
      <c r="CY128" s="713"/>
      <c r="CZ128" s="713"/>
      <c r="DA128" s="713"/>
      <c r="DB128" s="713"/>
      <c r="DC128" s="713"/>
      <c r="DD128" s="713"/>
      <c r="DE128" s="713"/>
      <c r="DF128" s="714"/>
      <c r="DG128" s="773">
        <v>135138</v>
      </c>
      <c r="DH128" s="774"/>
      <c r="DI128" s="774"/>
      <c r="DJ128" s="774"/>
      <c r="DK128" s="774"/>
      <c r="DL128" s="774">
        <v>126000</v>
      </c>
      <c r="DM128" s="774"/>
      <c r="DN128" s="774"/>
      <c r="DO128" s="774"/>
      <c r="DP128" s="774"/>
      <c r="DQ128" s="774">
        <v>135000</v>
      </c>
      <c r="DR128" s="774"/>
      <c r="DS128" s="774"/>
      <c r="DT128" s="774"/>
      <c r="DU128" s="774"/>
      <c r="DV128" s="775">
        <v>0.4</v>
      </c>
      <c r="DW128" s="775"/>
      <c r="DX128" s="775"/>
      <c r="DY128" s="775"/>
      <c r="DZ128" s="776"/>
    </row>
    <row r="129" spans="1:131" s="215" customFormat="1" ht="26.25" customHeight="1" x14ac:dyDescent="0.15">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495</v>
      </c>
      <c r="X129" s="760"/>
      <c r="Y129" s="760"/>
      <c r="Z129" s="761"/>
      <c r="AA129" s="762">
        <v>36174249</v>
      </c>
      <c r="AB129" s="763"/>
      <c r="AC129" s="763"/>
      <c r="AD129" s="763"/>
      <c r="AE129" s="764"/>
      <c r="AF129" s="765">
        <v>36938822</v>
      </c>
      <c r="AG129" s="763"/>
      <c r="AH129" s="763"/>
      <c r="AI129" s="763"/>
      <c r="AJ129" s="764"/>
      <c r="AK129" s="765">
        <v>38096116</v>
      </c>
      <c r="AL129" s="763"/>
      <c r="AM129" s="763"/>
      <c r="AN129" s="763"/>
      <c r="AO129" s="764"/>
      <c r="AP129" s="766"/>
      <c r="AQ129" s="767"/>
      <c r="AR129" s="767"/>
      <c r="AS129" s="767"/>
      <c r="AT129" s="768"/>
      <c r="AU129" s="218"/>
      <c r="AV129" s="218"/>
      <c r="AW129" s="218"/>
      <c r="AX129" s="734" t="s">
        <v>496</v>
      </c>
      <c r="AY129" s="735"/>
      <c r="AZ129" s="735"/>
      <c r="BA129" s="735"/>
      <c r="BB129" s="735"/>
      <c r="BC129" s="735"/>
      <c r="BD129" s="735"/>
      <c r="BE129" s="736"/>
      <c r="BF129" s="753" t="s">
        <v>138</v>
      </c>
      <c r="BG129" s="754"/>
      <c r="BH129" s="754"/>
      <c r="BI129" s="754"/>
      <c r="BJ129" s="754"/>
      <c r="BK129" s="754"/>
      <c r="BL129" s="755"/>
      <c r="BM129" s="753">
        <v>16.510000000000002</v>
      </c>
      <c r="BN129" s="754"/>
      <c r="BO129" s="754"/>
      <c r="BP129" s="754"/>
      <c r="BQ129" s="754"/>
      <c r="BR129" s="754"/>
      <c r="BS129" s="755"/>
      <c r="BT129" s="753">
        <v>30</v>
      </c>
      <c r="BU129" s="754"/>
      <c r="BV129" s="754"/>
      <c r="BW129" s="754"/>
      <c r="BX129" s="754"/>
      <c r="BY129" s="754"/>
      <c r="BZ129" s="756"/>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757" t="s">
        <v>497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498</v>
      </c>
      <c r="X130" s="760"/>
      <c r="Y130" s="760"/>
      <c r="Z130" s="761"/>
      <c r="AA130" s="762">
        <v>6729802</v>
      </c>
      <c r="AB130" s="763"/>
      <c r="AC130" s="763"/>
      <c r="AD130" s="763"/>
      <c r="AE130" s="764"/>
      <c r="AF130" s="765">
        <v>6578913</v>
      </c>
      <c r="AG130" s="763"/>
      <c r="AH130" s="763"/>
      <c r="AI130" s="763"/>
      <c r="AJ130" s="764"/>
      <c r="AK130" s="765">
        <v>6470008</v>
      </c>
      <c r="AL130" s="763"/>
      <c r="AM130" s="763"/>
      <c r="AN130" s="763"/>
      <c r="AO130" s="764"/>
      <c r="AP130" s="766"/>
      <c r="AQ130" s="767"/>
      <c r="AR130" s="767"/>
      <c r="AS130" s="767"/>
      <c r="AT130" s="768"/>
      <c r="AU130" s="218"/>
      <c r="AV130" s="218"/>
      <c r="AW130" s="218"/>
      <c r="AX130" s="734" t="s">
        <v>499</v>
      </c>
      <c r="AY130" s="735"/>
      <c r="AZ130" s="735"/>
      <c r="BA130" s="735"/>
      <c r="BB130" s="735"/>
      <c r="BC130" s="735"/>
      <c r="BD130" s="735"/>
      <c r="BE130" s="736"/>
      <c r="BF130" s="737">
        <v>9</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500</v>
      </c>
      <c r="X131" s="744"/>
      <c r="Y131" s="744"/>
      <c r="Z131" s="745"/>
      <c r="AA131" s="746">
        <v>29444447</v>
      </c>
      <c r="AB131" s="747"/>
      <c r="AC131" s="747"/>
      <c r="AD131" s="747"/>
      <c r="AE131" s="748"/>
      <c r="AF131" s="749">
        <v>30359909</v>
      </c>
      <c r="AG131" s="747"/>
      <c r="AH131" s="747"/>
      <c r="AI131" s="747"/>
      <c r="AJ131" s="748"/>
      <c r="AK131" s="749">
        <v>31626108</v>
      </c>
      <c r="AL131" s="747"/>
      <c r="AM131" s="747"/>
      <c r="AN131" s="747"/>
      <c r="AO131" s="748"/>
      <c r="AP131" s="750"/>
      <c r="AQ131" s="751"/>
      <c r="AR131" s="751"/>
      <c r="AS131" s="751"/>
      <c r="AT131" s="752"/>
      <c r="AU131" s="218"/>
      <c r="AV131" s="218"/>
      <c r="AW131" s="218"/>
      <c r="AX131" s="712" t="s">
        <v>501</v>
      </c>
      <c r="AY131" s="713"/>
      <c r="AZ131" s="713"/>
      <c r="BA131" s="713"/>
      <c r="BB131" s="713"/>
      <c r="BC131" s="713"/>
      <c r="BD131" s="713"/>
      <c r="BE131" s="714"/>
      <c r="BF131" s="715">
        <v>66</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21" t="s">
        <v>502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503</v>
      </c>
      <c r="W132" s="725"/>
      <c r="X132" s="725"/>
      <c r="Y132" s="725"/>
      <c r="Z132" s="726"/>
      <c r="AA132" s="727">
        <v>9.2430229710000003</v>
      </c>
      <c r="AB132" s="728"/>
      <c r="AC132" s="728"/>
      <c r="AD132" s="728"/>
      <c r="AE132" s="729"/>
      <c r="AF132" s="730">
        <v>9.0991280640000003</v>
      </c>
      <c r="AG132" s="728"/>
      <c r="AH132" s="728"/>
      <c r="AI132" s="728"/>
      <c r="AJ132" s="729"/>
      <c r="AK132" s="730">
        <v>8.7650114899999991</v>
      </c>
      <c r="AL132" s="728"/>
      <c r="AM132" s="728"/>
      <c r="AN132" s="728"/>
      <c r="AO132" s="729"/>
      <c r="AP132" s="731"/>
      <c r="AQ132" s="732"/>
      <c r="AR132" s="732"/>
      <c r="AS132" s="732"/>
      <c r="AT132" s="733"/>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504</v>
      </c>
      <c r="W133" s="704"/>
      <c r="X133" s="704"/>
      <c r="Y133" s="704"/>
      <c r="Z133" s="705"/>
      <c r="AA133" s="706">
        <v>8.6</v>
      </c>
      <c r="AB133" s="707"/>
      <c r="AC133" s="707"/>
      <c r="AD133" s="707"/>
      <c r="AE133" s="708"/>
      <c r="AF133" s="706">
        <v>8.9</v>
      </c>
      <c r="AG133" s="707"/>
      <c r="AH133" s="707"/>
      <c r="AI133" s="707"/>
      <c r="AJ133" s="708"/>
      <c r="AK133" s="706">
        <v>9</v>
      </c>
      <c r="AL133" s="707"/>
      <c r="AM133" s="707"/>
      <c r="AN133" s="707"/>
      <c r="AO133" s="708"/>
      <c r="AP133" s="709"/>
      <c r="AQ133" s="710"/>
      <c r="AR133" s="710"/>
      <c r="AS133" s="710"/>
      <c r="AT133" s="711"/>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l2p0NOpS8+rGV93h82ud8ckXBKancnVfDH0OlYkPKI8SiG4lNj5Wx6cdhBvJee2XyLguFyDKVk+RgvCDoK4Vtg==" saltValue="kYf7RfakEVnRCP4qxhNf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505</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PkXufOnHNGJ/UF7RpvEaEAdlObtcZQfreYDijCviz2l+/rQCiUMk3hnIZrmKNCacfeZaG77+QaGf9r8tWhKKg==" saltValue="MNXJNR479oW2Mk8wGLYn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506</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507</v>
      </c>
      <c r="AL6" s="251"/>
      <c r="AM6" s="251"/>
      <c r="AN6" s="251"/>
    </row>
    <row r="7" spans="1:46" ht="13.5" customHeight="1" x14ac:dyDescent="0.15">
      <c r="A7" s="250"/>
      <c r="AK7" s="253"/>
      <c r="AL7" s="254"/>
      <c r="AM7" s="254"/>
      <c r="AN7" s="255"/>
      <c r="AO7" s="1101" t="s">
        <v>508</v>
      </c>
      <c r="AP7" s="256"/>
      <c r="AQ7" s="257" t="s">
        <v>509</v>
      </c>
      <c r="AR7" s="258"/>
    </row>
    <row r="8" spans="1:46" x14ac:dyDescent="0.15">
      <c r="A8" s="250"/>
      <c r="AK8" s="259"/>
      <c r="AL8" s="260"/>
      <c r="AM8" s="260"/>
      <c r="AN8" s="261"/>
      <c r="AO8" s="1102"/>
      <c r="AP8" s="262" t="s">
        <v>510</v>
      </c>
      <c r="AQ8" s="263" t="s">
        <v>511</v>
      </c>
      <c r="AR8" s="264" t="s">
        <v>512</v>
      </c>
    </row>
    <row r="9" spans="1:46" x14ac:dyDescent="0.15">
      <c r="A9" s="250"/>
      <c r="AK9" s="1113" t="s">
        <v>513</v>
      </c>
      <c r="AL9" s="1114"/>
      <c r="AM9" s="1114"/>
      <c r="AN9" s="1115"/>
      <c r="AO9" s="265">
        <v>10928839</v>
      </c>
      <c r="AP9" s="265">
        <v>78350</v>
      </c>
      <c r="AQ9" s="266">
        <v>66231</v>
      </c>
      <c r="AR9" s="267">
        <v>18.3</v>
      </c>
    </row>
    <row r="10" spans="1:46" ht="13.5" customHeight="1" x14ac:dyDescent="0.15">
      <c r="A10" s="250"/>
      <c r="AK10" s="1113" t="s">
        <v>514</v>
      </c>
      <c r="AL10" s="1114"/>
      <c r="AM10" s="1114"/>
      <c r="AN10" s="1115"/>
      <c r="AO10" s="268">
        <v>458768</v>
      </c>
      <c r="AP10" s="268">
        <v>3289</v>
      </c>
      <c r="AQ10" s="269">
        <v>3837</v>
      </c>
      <c r="AR10" s="270">
        <v>-14.3</v>
      </c>
    </row>
    <row r="11" spans="1:46" ht="13.5" customHeight="1" x14ac:dyDescent="0.15">
      <c r="A11" s="250"/>
      <c r="AK11" s="1113" t="s">
        <v>515</v>
      </c>
      <c r="AL11" s="1114"/>
      <c r="AM11" s="1114"/>
      <c r="AN11" s="1115"/>
      <c r="AO11" s="268">
        <v>231265</v>
      </c>
      <c r="AP11" s="268">
        <v>1658</v>
      </c>
      <c r="AQ11" s="269">
        <v>2036</v>
      </c>
      <c r="AR11" s="270">
        <v>-18.600000000000001</v>
      </c>
    </row>
    <row r="12" spans="1:46" ht="13.5" customHeight="1" x14ac:dyDescent="0.15">
      <c r="A12" s="250"/>
      <c r="AK12" s="1113" t="s">
        <v>516</v>
      </c>
      <c r="AL12" s="1114"/>
      <c r="AM12" s="1114"/>
      <c r="AN12" s="1115"/>
      <c r="AO12" s="268" t="s">
        <v>517</v>
      </c>
      <c r="AP12" s="268" t="s">
        <v>517</v>
      </c>
      <c r="AQ12" s="269">
        <v>22</v>
      </c>
      <c r="AR12" s="270" t="s">
        <v>517</v>
      </c>
    </row>
    <row r="13" spans="1:46" ht="13.5" customHeight="1" x14ac:dyDescent="0.15">
      <c r="A13" s="250"/>
      <c r="AK13" s="1113" t="s">
        <v>518</v>
      </c>
      <c r="AL13" s="1114"/>
      <c r="AM13" s="1114"/>
      <c r="AN13" s="1115"/>
      <c r="AO13" s="268">
        <v>363564</v>
      </c>
      <c r="AP13" s="268">
        <v>2606</v>
      </c>
      <c r="AQ13" s="269">
        <v>2446</v>
      </c>
      <c r="AR13" s="270">
        <v>6.5</v>
      </c>
    </row>
    <row r="14" spans="1:46" ht="13.5" customHeight="1" x14ac:dyDescent="0.15">
      <c r="A14" s="250"/>
      <c r="AK14" s="1113" t="s">
        <v>519</v>
      </c>
      <c r="AL14" s="1114"/>
      <c r="AM14" s="1114"/>
      <c r="AN14" s="1115"/>
      <c r="AO14" s="268">
        <v>355564</v>
      </c>
      <c r="AP14" s="268">
        <v>2549</v>
      </c>
      <c r="AQ14" s="269">
        <v>1539</v>
      </c>
      <c r="AR14" s="270">
        <v>65.599999999999994</v>
      </c>
    </row>
    <row r="15" spans="1:46" ht="13.5" customHeight="1" x14ac:dyDescent="0.15">
      <c r="A15" s="250"/>
      <c r="AK15" s="1116" t="s">
        <v>520</v>
      </c>
      <c r="AL15" s="1117"/>
      <c r="AM15" s="1117"/>
      <c r="AN15" s="1118"/>
      <c r="AO15" s="268">
        <v>-563345</v>
      </c>
      <c r="AP15" s="268">
        <v>-4039</v>
      </c>
      <c r="AQ15" s="269">
        <v>-4027</v>
      </c>
      <c r="AR15" s="270">
        <v>0.3</v>
      </c>
    </row>
    <row r="16" spans="1:46" x14ac:dyDescent="0.15">
      <c r="A16" s="250"/>
      <c r="AK16" s="1116" t="s">
        <v>187</v>
      </c>
      <c r="AL16" s="1117"/>
      <c r="AM16" s="1117"/>
      <c r="AN16" s="1118"/>
      <c r="AO16" s="268">
        <v>11774655</v>
      </c>
      <c r="AP16" s="268">
        <v>84413</v>
      </c>
      <c r="AQ16" s="269">
        <v>72085</v>
      </c>
      <c r="AR16" s="270">
        <v>17.100000000000001</v>
      </c>
    </row>
    <row r="17" spans="1:46" x14ac:dyDescent="0.15">
      <c r="A17" s="250"/>
    </row>
    <row r="18" spans="1:46" x14ac:dyDescent="0.15">
      <c r="A18" s="250"/>
      <c r="AQ18" s="271"/>
      <c r="AR18" s="271"/>
    </row>
    <row r="19" spans="1:46" x14ac:dyDescent="0.15">
      <c r="A19" s="250"/>
      <c r="AK19" s="246" t="s">
        <v>521</v>
      </c>
    </row>
    <row r="20" spans="1:46" x14ac:dyDescent="0.15">
      <c r="A20" s="250"/>
      <c r="AK20" s="272"/>
      <c r="AL20" s="273"/>
      <c r="AM20" s="273"/>
      <c r="AN20" s="274"/>
      <c r="AO20" s="275" t="s">
        <v>522</v>
      </c>
      <c r="AP20" s="276" t="s">
        <v>523</v>
      </c>
      <c r="AQ20" s="277" t="s">
        <v>524</v>
      </c>
      <c r="AR20" s="278"/>
    </row>
    <row r="21" spans="1:46" s="251" customFormat="1" x14ac:dyDescent="0.15">
      <c r="A21" s="279"/>
      <c r="AK21" s="1119" t="s">
        <v>525</v>
      </c>
      <c r="AL21" s="1120"/>
      <c r="AM21" s="1120"/>
      <c r="AN21" s="1121"/>
      <c r="AO21" s="280">
        <v>8.5399999999999991</v>
      </c>
      <c r="AP21" s="281">
        <v>6.79</v>
      </c>
      <c r="AQ21" s="282">
        <v>1.75</v>
      </c>
      <c r="AS21" s="283"/>
      <c r="AT21" s="279"/>
    </row>
    <row r="22" spans="1:46" s="251" customFormat="1" x14ac:dyDescent="0.15">
      <c r="A22" s="279"/>
      <c r="AK22" s="1119" t="s">
        <v>526</v>
      </c>
      <c r="AL22" s="1120"/>
      <c r="AM22" s="1120"/>
      <c r="AN22" s="1121"/>
      <c r="AO22" s="284">
        <v>101.6</v>
      </c>
      <c r="AP22" s="285">
        <v>99.5</v>
      </c>
      <c r="AQ22" s="286">
        <v>2.1</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12" t="s">
        <v>527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1"/>
      <c r="AS27" s="246"/>
      <c r="AT27" s="246"/>
    </row>
    <row r="28" spans="1:46" ht="17.25" x14ac:dyDescent="0.15">
      <c r="A28" s="247" t="s">
        <v>528</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529</v>
      </c>
      <c r="AL29" s="251"/>
      <c r="AM29" s="251"/>
      <c r="AN29" s="251"/>
      <c r="AS29" s="293"/>
    </row>
    <row r="30" spans="1:46" ht="13.5" customHeight="1" x14ac:dyDescent="0.15">
      <c r="A30" s="250"/>
      <c r="AK30" s="253"/>
      <c r="AL30" s="254"/>
      <c r="AM30" s="254"/>
      <c r="AN30" s="255"/>
      <c r="AO30" s="1101" t="s">
        <v>508</v>
      </c>
      <c r="AP30" s="256"/>
      <c r="AQ30" s="257" t="s">
        <v>509</v>
      </c>
      <c r="AR30" s="258"/>
    </row>
    <row r="31" spans="1:46" x14ac:dyDescent="0.15">
      <c r="A31" s="250"/>
      <c r="AK31" s="259"/>
      <c r="AL31" s="260"/>
      <c r="AM31" s="260"/>
      <c r="AN31" s="261"/>
      <c r="AO31" s="1102"/>
      <c r="AP31" s="262" t="s">
        <v>510</v>
      </c>
      <c r="AQ31" s="263" t="s">
        <v>511</v>
      </c>
      <c r="AR31" s="264" t="s">
        <v>512</v>
      </c>
    </row>
    <row r="32" spans="1:46" ht="27" customHeight="1" x14ac:dyDescent="0.15">
      <c r="A32" s="250"/>
      <c r="AK32" s="1103" t="s">
        <v>530</v>
      </c>
      <c r="AL32" s="1104"/>
      <c r="AM32" s="1104"/>
      <c r="AN32" s="1105"/>
      <c r="AO32" s="294">
        <v>8297017</v>
      </c>
      <c r="AP32" s="294">
        <v>59482</v>
      </c>
      <c r="AQ32" s="295">
        <v>37860</v>
      </c>
      <c r="AR32" s="296">
        <v>57.1</v>
      </c>
    </row>
    <row r="33" spans="1:46" ht="13.5" customHeight="1" x14ac:dyDescent="0.15">
      <c r="A33" s="250"/>
      <c r="AK33" s="1103" t="s">
        <v>531</v>
      </c>
      <c r="AL33" s="1104"/>
      <c r="AM33" s="1104"/>
      <c r="AN33" s="1105"/>
      <c r="AO33" s="294" t="s">
        <v>517</v>
      </c>
      <c r="AP33" s="294" t="s">
        <v>517</v>
      </c>
      <c r="AQ33" s="295" t="s">
        <v>517</v>
      </c>
      <c r="AR33" s="296" t="s">
        <v>517</v>
      </c>
    </row>
    <row r="34" spans="1:46" ht="27" customHeight="1" x14ac:dyDescent="0.15">
      <c r="A34" s="250"/>
      <c r="AK34" s="1103" t="s">
        <v>532</v>
      </c>
      <c r="AL34" s="1104"/>
      <c r="AM34" s="1104"/>
      <c r="AN34" s="1105"/>
      <c r="AO34" s="294" t="s">
        <v>517</v>
      </c>
      <c r="AP34" s="294" t="s">
        <v>517</v>
      </c>
      <c r="AQ34" s="295">
        <v>17</v>
      </c>
      <c r="AR34" s="296" t="s">
        <v>517</v>
      </c>
    </row>
    <row r="35" spans="1:46" ht="27" customHeight="1" x14ac:dyDescent="0.15">
      <c r="A35" s="250"/>
      <c r="AK35" s="1103" t="s">
        <v>533</v>
      </c>
      <c r="AL35" s="1104"/>
      <c r="AM35" s="1104"/>
      <c r="AN35" s="1105"/>
      <c r="AO35" s="294">
        <v>1834364</v>
      </c>
      <c r="AP35" s="294">
        <v>13151</v>
      </c>
      <c r="AQ35" s="295">
        <v>11532</v>
      </c>
      <c r="AR35" s="296">
        <v>14</v>
      </c>
    </row>
    <row r="36" spans="1:46" ht="27" customHeight="1" x14ac:dyDescent="0.15">
      <c r="A36" s="250"/>
      <c r="AK36" s="1103" t="s">
        <v>534</v>
      </c>
      <c r="AL36" s="1104"/>
      <c r="AM36" s="1104"/>
      <c r="AN36" s="1105"/>
      <c r="AO36" s="294">
        <v>223953</v>
      </c>
      <c r="AP36" s="294">
        <v>1606</v>
      </c>
      <c r="AQ36" s="295">
        <v>1356</v>
      </c>
      <c r="AR36" s="296">
        <v>18.399999999999999</v>
      </c>
    </row>
    <row r="37" spans="1:46" ht="13.5" customHeight="1" x14ac:dyDescent="0.15">
      <c r="A37" s="250"/>
      <c r="AK37" s="1103" t="s">
        <v>535</v>
      </c>
      <c r="AL37" s="1104"/>
      <c r="AM37" s="1104"/>
      <c r="AN37" s="1105"/>
      <c r="AO37" s="294">
        <v>37996</v>
      </c>
      <c r="AP37" s="294">
        <v>272</v>
      </c>
      <c r="AQ37" s="295">
        <v>431</v>
      </c>
      <c r="AR37" s="296">
        <v>-36.9</v>
      </c>
    </row>
    <row r="38" spans="1:46" ht="27" customHeight="1" x14ac:dyDescent="0.15">
      <c r="A38" s="250"/>
      <c r="AK38" s="1106" t="s">
        <v>536</v>
      </c>
      <c r="AL38" s="1107"/>
      <c r="AM38" s="1107"/>
      <c r="AN38" s="1108"/>
      <c r="AO38" s="297" t="s">
        <v>517</v>
      </c>
      <c r="AP38" s="297" t="s">
        <v>517</v>
      </c>
      <c r="AQ38" s="298">
        <v>0</v>
      </c>
      <c r="AR38" s="286" t="s">
        <v>517</v>
      </c>
      <c r="AS38" s="293"/>
    </row>
    <row r="39" spans="1:46" x14ac:dyDescent="0.15">
      <c r="A39" s="250"/>
      <c r="AK39" s="1106" t="s">
        <v>537</v>
      </c>
      <c r="AL39" s="1107"/>
      <c r="AM39" s="1107"/>
      <c r="AN39" s="1108"/>
      <c r="AO39" s="294">
        <v>-1151290</v>
      </c>
      <c r="AP39" s="294">
        <v>-8254</v>
      </c>
      <c r="AQ39" s="295">
        <v>-7223</v>
      </c>
      <c r="AR39" s="296">
        <v>14.3</v>
      </c>
      <c r="AS39" s="293"/>
    </row>
    <row r="40" spans="1:46" ht="27" customHeight="1" x14ac:dyDescent="0.15">
      <c r="A40" s="250"/>
      <c r="AK40" s="1103" t="s">
        <v>538</v>
      </c>
      <c r="AL40" s="1104"/>
      <c r="AM40" s="1104"/>
      <c r="AN40" s="1105"/>
      <c r="AO40" s="294">
        <v>-6470008</v>
      </c>
      <c r="AP40" s="294">
        <v>-46384</v>
      </c>
      <c r="AQ40" s="295">
        <v>-33224</v>
      </c>
      <c r="AR40" s="296">
        <v>39.6</v>
      </c>
      <c r="AS40" s="293"/>
    </row>
    <row r="41" spans="1:46" x14ac:dyDescent="0.15">
      <c r="A41" s="250"/>
      <c r="AK41" s="1109" t="s">
        <v>296</v>
      </c>
      <c r="AL41" s="1110"/>
      <c r="AM41" s="1110"/>
      <c r="AN41" s="1111"/>
      <c r="AO41" s="294">
        <v>2772032</v>
      </c>
      <c r="AP41" s="294">
        <v>19873</v>
      </c>
      <c r="AQ41" s="295">
        <v>10748</v>
      </c>
      <c r="AR41" s="296">
        <v>84.9</v>
      </c>
      <c r="AS41" s="293"/>
    </row>
    <row r="42" spans="1:46" x14ac:dyDescent="0.15">
      <c r="A42" s="250"/>
      <c r="AK42" s="299" t="s">
        <v>539</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540</v>
      </c>
    </row>
    <row r="48" spans="1:46" x14ac:dyDescent="0.15">
      <c r="A48" s="250"/>
      <c r="AK48" s="304" t="s">
        <v>541</v>
      </c>
      <c r="AL48" s="304"/>
      <c r="AM48" s="304"/>
      <c r="AN48" s="304"/>
      <c r="AO48" s="304"/>
      <c r="AP48" s="304"/>
      <c r="AQ48" s="305"/>
      <c r="AR48" s="304"/>
    </row>
    <row r="49" spans="1:44" ht="13.5" customHeight="1" x14ac:dyDescent="0.15">
      <c r="A49" s="250"/>
      <c r="AK49" s="306"/>
      <c r="AL49" s="307"/>
      <c r="AM49" s="1096" t="s">
        <v>508</v>
      </c>
      <c r="AN49" s="1098" t="s">
        <v>542</v>
      </c>
      <c r="AO49" s="1099"/>
      <c r="AP49" s="1099"/>
      <c r="AQ49" s="1099"/>
      <c r="AR49" s="1100"/>
    </row>
    <row r="50" spans="1:44" x14ac:dyDescent="0.15">
      <c r="A50" s="250"/>
      <c r="AK50" s="308"/>
      <c r="AL50" s="309"/>
      <c r="AM50" s="1097"/>
      <c r="AN50" s="310" t="s">
        <v>543</v>
      </c>
      <c r="AO50" s="311" t="s">
        <v>544</v>
      </c>
      <c r="AP50" s="312" t="s">
        <v>545</v>
      </c>
      <c r="AQ50" s="313" t="s">
        <v>546</v>
      </c>
      <c r="AR50" s="314" t="s">
        <v>547</v>
      </c>
    </row>
    <row r="51" spans="1:44" x14ac:dyDescent="0.15">
      <c r="A51" s="250"/>
      <c r="AK51" s="306" t="s">
        <v>548</v>
      </c>
      <c r="AL51" s="307"/>
      <c r="AM51" s="315">
        <v>14820103</v>
      </c>
      <c r="AN51" s="316">
        <v>102075</v>
      </c>
      <c r="AO51" s="317">
        <v>97.3</v>
      </c>
      <c r="AP51" s="318">
        <v>52308</v>
      </c>
      <c r="AQ51" s="319">
        <v>-17.3</v>
      </c>
      <c r="AR51" s="320">
        <v>114.6</v>
      </c>
    </row>
    <row r="52" spans="1:44" x14ac:dyDescent="0.15">
      <c r="A52" s="250"/>
      <c r="AK52" s="321"/>
      <c r="AL52" s="322" t="s">
        <v>549</v>
      </c>
      <c r="AM52" s="323">
        <v>8979248</v>
      </c>
      <c r="AN52" s="324">
        <v>61846</v>
      </c>
      <c r="AO52" s="325">
        <v>130.4</v>
      </c>
      <c r="AP52" s="326">
        <v>28695</v>
      </c>
      <c r="AQ52" s="327">
        <v>5.3</v>
      </c>
      <c r="AR52" s="328">
        <v>125.1</v>
      </c>
    </row>
    <row r="53" spans="1:44" x14ac:dyDescent="0.15">
      <c r="A53" s="250"/>
      <c r="AK53" s="306" t="s">
        <v>550</v>
      </c>
      <c r="AL53" s="307"/>
      <c r="AM53" s="315">
        <v>9150668</v>
      </c>
      <c r="AN53" s="316">
        <v>63623</v>
      </c>
      <c r="AO53" s="317">
        <v>-37.700000000000003</v>
      </c>
      <c r="AP53" s="318">
        <v>46402</v>
      </c>
      <c r="AQ53" s="319">
        <v>-11.3</v>
      </c>
      <c r="AR53" s="320">
        <v>-26.4</v>
      </c>
    </row>
    <row r="54" spans="1:44" x14ac:dyDescent="0.15">
      <c r="A54" s="250"/>
      <c r="AK54" s="321"/>
      <c r="AL54" s="322" t="s">
        <v>549</v>
      </c>
      <c r="AM54" s="323">
        <v>5603538</v>
      </c>
      <c r="AN54" s="324">
        <v>38960</v>
      </c>
      <c r="AO54" s="325">
        <v>-37</v>
      </c>
      <c r="AP54" s="326">
        <v>26897</v>
      </c>
      <c r="AQ54" s="327">
        <v>-6.3</v>
      </c>
      <c r="AR54" s="328">
        <v>-30.7</v>
      </c>
    </row>
    <row r="55" spans="1:44" x14ac:dyDescent="0.15">
      <c r="A55" s="250"/>
      <c r="AK55" s="306" t="s">
        <v>551</v>
      </c>
      <c r="AL55" s="307"/>
      <c r="AM55" s="315">
        <v>7320596</v>
      </c>
      <c r="AN55" s="316">
        <v>51379</v>
      </c>
      <c r="AO55" s="317">
        <v>-19.2</v>
      </c>
      <c r="AP55" s="318">
        <v>66343</v>
      </c>
      <c r="AQ55" s="319">
        <v>43</v>
      </c>
      <c r="AR55" s="320">
        <v>-62.2</v>
      </c>
    </row>
    <row r="56" spans="1:44" x14ac:dyDescent="0.15">
      <c r="A56" s="250"/>
      <c r="AK56" s="321"/>
      <c r="AL56" s="322" t="s">
        <v>549</v>
      </c>
      <c r="AM56" s="323">
        <v>3442201</v>
      </c>
      <c r="AN56" s="324">
        <v>24159</v>
      </c>
      <c r="AO56" s="325">
        <v>-38</v>
      </c>
      <c r="AP56" s="326">
        <v>34529</v>
      </c>
      <c r="AQ56" s="327">
        <v>28.4</v>
      </c>
      <c r="AR56" s="328">
        <v>-66.400000000000006</v>
      </c>
    </row>
    <row r="57" spans="1:44" x14ac:dyDescent="0.15">
      <c r="A57" s="250"/>
      <c r="AK57" s="306" t="s">
        <v>552</v>
      </c>
      <c r="AL57" s="307"/>
      <c r="AM57" s="315">
        <v>8329278</v>
      </c>
      <c r="AN57" s="316">
        <v>59074</v>
      </c>
      <c r="AO57" s="317">
        <v>15</v>
      </c>
      <c r="AP57" s="318">
        <v>56416</v>
      </c>
      <c r="AQ57" s="319">
        <v>-15</v>
      </c>
      <c r="AR57" s="320">
        <v>30</v>
      </c>
    </row>
    <row r="58" spans="1:44" x14ac:dyDescent="0.15">
      <c r="A58" s="250"/>
      <c r="AK58" s="321"/>
      <c r="AL58" s="322" t="s">
        <v>549</v>
      </c>
      <c r="AM58" s="323">
        <v>3895829</v>
      </c>
      <c r="AN58" s="324">
        <v>27630</v>
      </c>
      <c r="AO58" s="325">
        <v>14.4</v>
      </c>
      <c r="AP58" s="326">
        <v>32623</v>
      </c>
      <c r="AQ58" s="327">
        <v>-5.5</v>
      </c>
      <c r="AR58" s="328">
        <v>19.899999999999999</v>
      </c>
    </row>
    <row r="59" spans="1:44" x14ac:dyDescent="0.15">
      <c r="A59" s="250"/>
      <c r="AK59" s="306" t="s">
        <v>553</v>
      </c>
      <c r="AL59" s="307"/>
      <c r="AM59" s="315">
        <v>4658900</v>
      </c>
      <c r="AN59" s="316">
        <v>33400</v>
      </c>
      <c r="AO59" s="317">
        <v>-43.5</v>
      </c>
      <c r="AP59" s="318">
        <v>49217</v>
      </c>
      <c r="AQ59" s="319">
        <v>-12.8</v>
      </c>
      <c r="AR59" s="320">
        <v>-30.7</v>
      </c>
    </row>
    <row r="60" spans="1:44" x14ac:dyDescent="0.15">
      <c r="A60" s="250"/>
      <c r="AK60" s="321"/>
      <c r="AL60" s="322" t="s">
        <v>549</v>
      </c>
      <c r="AM60" s="323">
        <v>1707062</v>
      </c>
      <c r="AN60" s="324">
        <v>12238</v>
      </c>
      <c r="AO60" s="325">
        <v>-55.7</v>
      </c>
      <c r="AP60" s="326">
        <v>27232</v>
      </c>
      <c r="AQ60" s="327">
        <v>-16.5</v>
      </c>
      <c r="AR60" s="328">
        <v>-39.200000000000003</v>
      </c>
    </row>
    <row r="61" spans="1:44" x14ac:dyDescent="0.15">
      <c r="A61" s="250"/>
      <c r="AK61" s="306" t="s">
        <v>554</v>
      </c>
      <c r="AL61" s="329"/>
      <c r="AM61" s="315">
        <v>8855909</v>
      </c>
      <c r="AN61" s="316">
        <v>61910</v>
      </c>
      <c r="AO61" s="317">
        <v>2.4</v>
      </c>
      <c r="AP61" s="318">
        <v>54137</v>
      </c>
      <c r="AQ61" s="330">
        <v>-2.7</v>
      </c>
      <c r="AR61" s="320">
        <v>5.0999999999999996</v>
      </c>
    </row>
    <row r="62" spans="1:44" x14ac:dyDescent="0.15">
      <c r="A62" s="250"/>
      <c r="AK62" s="321"/>
      <c r="AL62" s="322" t="s">
        <v>549</v>
      </c>
      <c r="AM62" s="323">
        <v>4725576</v>
      </c>
      <c r="AN62" s="324">
        <v>32967</v>
      </c>
      <c r="AO62" s="325">
        <v>2.8</v>
      </c>
      <c r="AP62" s="326">
        <v>29995</v>
      </c>
      <c r="AQ62" s="327">
        <v>1.1000000000000001</v>
      </c>
      <c r="AR62" s="328">
        <v>1.7</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1k6/UEUqt7zcrj+e2Yi/KB/YHZ/XHYKQArpVfbXsa5wbxoXag/qncTk8C8hNcgDPC9BnoUOuOW5Z2dSOexbd4Q==" saltValue="szXE86lKfgkcAZzRsQ64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556</v>
      </c>
    </row>
    <row r="121" spans="125:125" ht="13.5" hidden="1" customHeight="1" x14ac:dyDescent="0.15">
      <c r="DU121" s="244"/>
    </row>
  </sheetData>
  <sheetProtection algorithmName="SHA-512" hashValue="D4OX5J7ECi9zFEwDsBVnjarj8efT1xfwopmYapazYcGpjhXkK7NnoGyW0uGfXEAwH/OccuSL083cFtbIp9f2yg==" saltValue="gZ0jrfnVjqaB/Hwf/C2b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557</v>
      </c>
    </row>
  </sheetData>
  <sheetProtection algorithmName="SHA-512" hashValue="lBlQIJj8sk1dRsGwHQc5OzlflSnfXfVIsSe36lqaLDONl65vNuIBC3+2etROk+W/f+cQDf0nlgmDjdEykhumJg==" saltValue="FT5/VqWF5JLnG3sBC4Uw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2" t="s">
        <v>3</v>
      </c>
      <c r="D47" s="1122"/>
      <c r="E47" s="1123"/>
      <c r="F47" s="11">
        <v>9.65</v>
      </c>
      <c r="G47" s="12">
        <v>9.6999999999999993</v>
      </c>
      <c r="H47" s="12">
        <v>7.96</v>
      </c>
      <c r="I47" s="12">
        <v>7.67</v>
      </c>
      <c r="J47" s="13">
        <v>12.6</v>
      </c>
    </row>
    <row r="48" spans="2:10" ht="57.75" customHeight="1" x14ac:dyDescent="0.15">
      <c r="B48" s="14"/>
      <c r="C48" s="1124" t="s">
        <v>4</v>
      </c>
      <c r="D48" s="1124"/>
      <c r="E48" s="1125"/>
      <c r="F48" s="15">
        <v>6.03</v>
      </c>
      <c r="G48" s="16">
        <v>4.59</v>
      </c>
      <c r="H48" s="16">
        <v>5.59</v>
      </c>
      <c r="I48" s="16">
        <v>4.8600000000000003</v>
      </c>
      <c r="J48" s="17">
        <v>10.3</v>
      </c>
    </row>
    <row r="49" spans="2:10" ht="57.75" customHeight="1" thickBot="1" x14ac:dyDescent="0.2">
      <c r="B49" s="18"/>
      <c r="C49" s="1126" t="s">
        <v>5</v>
      </c>
      <c r="D49" s="1126"/>
      <c r="E49" s="1127"/>
      <c r="F49" s="19" t="s">
        <v>563</v>
      </c>
      <c r="G49" s="20" t="s">
        <v>564</v>
      </c>
      <c r="H49" s="20" t="s">
        <v>565</v>
      </c>
      <c r="I49" s="20" t="s">
        <v>566</v>
      </c>
      <c r="J49" s="21">
        <v>10.75</v>
      </c>
    </row>
    <row r="50" spans="2:10" x14ac:dyDescent="0.15"/>
  </sheetData>
  <sheetProtection algorithmName="SHA-512" hashValue="iLrjK0ky+CmRYeuvTDeFB/XsOWD4BlkG76pxaeAyH/uSYHK7urSzxOtq0yHCOnCi6cvRE10eZgHNwXsZ11IjRg==" saltValue="MokbF+LAW1MxtA/ac7ht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2023-03-16T02:34:42Z</cp:lastPrinted>
  <dcterms:created xsi:type="dcterms:W3CDTF">2023-02-20T06:48:28Z</dcterms:created>
  <dcterms:modified xsi:type="dcterms:W3CDTF">2023-11-13T02:58:50Z</dcterms:modified>
  <cp:category/>
</cp:coreProperties>
</file>