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d.kurahachi\Desktop\【財政状況資料集】_353213_和木町_2021\"/>
    </mc:Choice>
  </mc:AlternateContent>
  <xr:revisionPtr revIDLastSave="0" documentId="13_ncr:1_{85DF7B35-E7F1-407C-990E-6758B82B80C8}" xr6:coauthVersionLast="36" xr6:coauthVersionMax="47" xr10:uidLastSave="{00000000-0000-0000-0000-000000000000}"/>
  <bookViews>
    <workbookView xWindow="20370" yWindow="-1425"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BW34" i="10"/>
  <c r="AM34" i="10"/>
  <c r="U34" i="10"/>
  <c r="U35" i="10" s="1"/>
  <c r="U36" i="10" s="1"/>
  <c r="C34" i="10"/>
  <c r="BW35" i="10" l="1"/>
  <c r="BW36" i="10" s="1"/>
  <c r="BW37" i="10" s="1"/>
  <c r="BW38" i="10" s="1"/>
  <c r="BW39" i="10" s="1"/>
  <c r="BW40" i="10" s="1"/>
  <c r="BW41" i="10" s="1"/>
  <c r="BW42" i="10" s="1"/>
  <c r="BW43"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<sst xmlns="http://schemas.openxmlformats.org/spreadsheetml/2006/main" count="1177" uniqueCount="608">
  <si>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</si>
  <si>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</si>
  <si>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</si>
  <si>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</si>
  <si>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</si>
  <si>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</si>
  <si>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</si>
  <si>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</si>
  <si>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</si>
  <si>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</si>
  <si>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</si>
  <si>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</si>
  <si>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</si>
  <si>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</si>
  <si>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</si>
  <si>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</si>
  <si>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</si>
  <si>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</si>
  <si>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</si>
  <si>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</si>
  <si>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</si>
  <si>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</si>
  <si>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</si>
  <si>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</si>
  <si>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</si>
  <si>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</si>
  <si>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</si>
  <si>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</si>
  <si>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</si>
  <si>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</si>
  <si>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</si>
  <si>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</si>
  <si>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</si>
  <si>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</si>
  <si>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</si>
  <si>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</si>
  <si>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</si>
  <si>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</si>
  <si>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</si>
  <si>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</si>
  <si>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</si>
  <si>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</si>
  <si>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</si>
  <si>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</si>
  <si>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</si>
  <si>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</si>
  <si>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</si>
  <si>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</si>
  <si>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</si>
  <si>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</si>
  <si>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</si>
  <si>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</si>
  <si>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</si>
  <si>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</si>
  <si>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</si>
  <si>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</si>
  <si>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</si>
  <si>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</si>
  <si>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</si>
  <si>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</si>
  <si>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</si>
  <si>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</si>
  <si>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</si>
  <si>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</si>
  <si>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</si>
  <si>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</si>
  <si>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</si>
  <si>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</si>
  <si>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</si>
  <si>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</si>
  <si>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</si>
  <si>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</si>
  <si>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</si>
  <si>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</si>
  <si>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</si>
  <si>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</si>
  <si>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</si>
  <si>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</si>
  <si>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</si>
  <si>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</si>
  <si>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</si>
  <si>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</si>
  <si>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</si>
  <si>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</si>
  <si>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</si>
  <si>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</si>
  <si>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</si>
  <si>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</si>
  <si>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</si>
  <si>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</si>
  <si>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</si>
  <si>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</si>
  <si>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</si>
  <si>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</si>
  <si>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</si>
  <si>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</si>
  <si>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</si>
  <si>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</si>
  <si>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</si>
  <si>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</si>
  <si>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</si>
  <si>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</si>
  <si>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</si>
  <si>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</si>
  <si>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</si>
  <si>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</si>
  <si>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</si>
  <si>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</si>
  <si>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</si>
  <si>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</si>
  <si>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</si>
  <si>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</si>
  <si>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</si>
  <si>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</si>
  <si>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</si>
  <si>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</si>
  <si>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</si>
  <si>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</si>
  <si>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</si>
  <si>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</si>
  <si>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</si>
  <si>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</si>
  <si>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</si>
  <si>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</si>
  <si>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</si>
  <si>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</si>
  <si>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</si>
  <si>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</si>
  <si>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</si>
  <si>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</si>
  <si>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</si>
  <si>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</si>
  <si>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</si>
  <si>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</si>
  <si>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</si>
  <si>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</si>
  <si>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</si>
  <si>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</si>
  <si>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</si>
  <si>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</si>
  <si>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</si>
  <si>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</si>
  <si>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</si>
  <si>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</si>
  <si>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</si>
  <si>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</si>
  <si>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</si>
  <si>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</si>
  <si>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</si>
  <si>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</si>
  <si>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</si>
  <si>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</si>
  <si>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</si>
  <si>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</si>
  <si>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</si>
  <si>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</si>
  <si>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</si>
  <si>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</si>
  <si>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</si>
  <si>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</si>
  <si>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</si>
  <si>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</si>
  <si>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</si>
  <si>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</si>
  <si>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</si>
  <si>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</si>
  <si>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</si>
  <si>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</si>
  <si>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</si>
  <si>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</si>
  <si>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</si>
  <si>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</si>
  <si>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</si>
  <si>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</si>
  <si>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</si>
  <si>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</si>
  <si>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</si>
  <si>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</si>
  <si>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</si>
  <si>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</si>
  <si>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</si>
  <si>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</si>
  <si>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</si>
  <si>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</si>
  <si>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</si>
  <si>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</si>
  <si>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</si>
  <si>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</si>
  <si>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</si>
  <si>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</si>
  <si>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</si>
  <si>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</si>
  <si>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</si>
  <si>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</si>
  <si>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</si>
  <si>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</si>
  <si>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</si>
  <si>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</si>
  <si>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</si>
  <si>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</si>
  <si>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</si>
  <si>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</si>
  <si>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</si>
  <si>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</si>
  <si>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</si>
  <si>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</si>
  <si>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</si>
  <si>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</si>
  <si>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</si>
  <si>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</si>
  <si>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</si>
  <si>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山口県和木町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</si>
  <si>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</si>
  <si>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</si>
  <si>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</si>
  <si>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</si>
  <si>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</si>
  <si>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</si>
  <si>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</si>
  <si>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</si>
  <si>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</si>
  <si>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</si>
  <si>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</si>
  <si>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</si>
  <si>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</si>
  <si>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</si>
  <si>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</si>
  <si>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</si>
  <si>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</si>
  <si>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</si>
  <si>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</si>
  <si>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</si>
  <si>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</si>
  <si>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</si>
  <si>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</si>
  <si>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</si>
  <si>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</si>
  <si>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</si>
  <si>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</si>
  <si>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</si>
  <si>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</si>
  <si>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</si>
  <si>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</si>
  <si>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</si>
  <si>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</si>
  <si>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</si>
  <si>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</si>
  <si>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</si>
  <si>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</si>
  <si>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</si>
  <si>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</si>
  <si>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</si>
  <si>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</si>
  <si>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</si>
  <si>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</si>
  <si>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</si>
  <si>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</si>
  <si>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</si>
  <si>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</si>
  <si>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</si>
  <si>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</si>
  <si>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</si>
  <si>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</si>
  <si>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</si>
  <si>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</si>
  <si>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</si>
  <si>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</si>
  <si>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</si>
  <si>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</si>
  <si>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</si>
  <si>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</si>
  <si>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</si>
  <si>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</si>
  <si>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</si>
  <si>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</si>
  <si>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</si>
  <si>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</si>
  <si>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</si>
  <si>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</si>
  <si>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</si>
  <si>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</si>
  <si>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</si>
  <si>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</si>
  <si>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</si>
  <si>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</si>
  <si>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</si>
  <si>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</si>
  <si>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</si>
  <si>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</si>
  <si>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</si>
  <si>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</si>
  <si>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</si>
  <si>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</si>
  <si>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</si>
  <si>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</si>
  <si>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</si>
  <si>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</si>
  <si>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</si>
  <si>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</si>
  <si>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</si>
  <si>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</si>
  <si>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</si>
  <si>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</si>
  <si>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</si>
  <si>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</si>
  <si>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</si>
  <si>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</si>
  <si>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</si>
  <si>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</si>
  <si>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</si>
  <si>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</si>
  <si>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</si>
  <si>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</si>
  <si>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</si>
  <si>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</si>
  <si>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</si>
  <si>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</si>
  <si>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</si>
  <si>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</si>
  <si>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</si>
  <si>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</si>
  <si>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</si>
  <si>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</si>
  <si>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</si>
  <si>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</si>
  <si>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</si>
  <si>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</si>
  <si>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</si>
  <si>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</si>
  <si>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</si>
  <si>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</si>
  <si>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</si>
  <si>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</si>
  <si>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</si>
  <si>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</si>
  <si>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</si>
  <si>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</si>
  <si>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</si>
  <si>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</si>
  <si>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</si>
  <si>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</si>
  <si>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</si>
  <si>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</si>
  <si>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</si>
  <si>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</si>
  <si>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</si>
  <si>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</si>
  <si>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</si>
  <si>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</si>
  <si>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</si>
  <si>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</si>
  <si>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</si>
  <si>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</si>
  <si>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</si>
  <si>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</si>
  <si>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</si>
  <si>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</si>
  <si>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</si>
  <si>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</si>
  <si>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</si>
  <si>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</si>
  <si>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</si>
  <si>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</si>
  <si>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</si>
  <si>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</si>
  <si>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山口県和木町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</si>
  <si>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</si>
  <si>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</si>
  <si>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</si>
  <si>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</si>
  <si>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</si>
  <si>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</si>
  <si>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</si>
  <si>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</si>
  <si>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</si>
  <si>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</si>
  <si>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</si>
  <si>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</si>
  <si>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</si>
  <si>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</si>
  <si>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</si>
  <si>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</si>
  <si>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</si>
  <si>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</si>
  <si>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</si>
  <si>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</si>
  <si>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</si>
  <si>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</si>
  <si>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</si>
  <si>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</si>
  <si>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</si>
  <si>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</si>
  <si>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</si>
  <si>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</si>
  <si>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</si>
  <si>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</si>
  <si>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</si>
  <si>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</si>
  <si>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</si>
  <si>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</si>
  <si>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</si>
  <si>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</si>
  <si>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</si>
  <si>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</si>
  <si>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</si>
  <si>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</si>
  <si>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</si>
  <si>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</si>
  <si>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</si>
  <si>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</si>
  <si>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</si>
  <si>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</si>
  <si>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</si>
  <si>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</si>
  <si>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</si>
  <si>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</si>
  <si>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</si>
  <si>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</si>
  <si>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</si>
  <si>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</si>
  <si>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</si>
  <si>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</si>
  <si>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</si>
  <si>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</si>
  <si>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</si>
  <si>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</si>
  <si>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</si>
  <si>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</si>
  <si>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</si>
  <si>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</si>
  <si>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</si>
  <si>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</si>
  <si>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</si>
  <si>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</si>
  <si>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</si>
  <si>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</si>
  <si>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</si>
  <si>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</si>
  <si>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</si>
  <si>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</si>
  <si>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</si>
  <si>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</si>
  <si>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</si>
  <si>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</si>
  <si>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</si>
  <si>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</si>
  <si>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</si>
  <si>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</si>
  <si>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</si>
  <si>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</si>
  <si>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</si>
  <si>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</si>
  <si>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</si>
  <si>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</si>
  <si>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</si>
  <si>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</si>
  <si>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</si>
  <si>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</si>
  <si>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</si>
  <si>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</si>
  <si>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</si>
  <si>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</si>
  <si>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</si>
  <si>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</si>
  <si>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</si>
  <si>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</si>
  <si>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</si>
  <si>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</si>
  <si>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</si>
  <si>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</si>
  <si>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</si>
  <si>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</si>
  <si>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</si>
  <si>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</si>
  <si>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</si>
  <si>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</si>
  <si>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</si>
  <si>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</si>
  <si>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</si>
  <si>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</si>
  <si>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</si>
  <si>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</si>
  <si>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</si>
  <si>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</si>
  <si>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</si>
  <si>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</si>
  <si>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</si>
  <si>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</si>
  <si>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</si>
  <si>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</si>
  <si>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</si>
  <si>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</si>
  <si>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</si>
  <si>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</si>
  <si>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</si>
  <si>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</si>
  <si>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</si>
  <si>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</si>
  <si>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</si>
  <si>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</si>
  <si>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</si>
  <si>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</si>
  <si>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</si>
  <si>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</si>
  <si>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</si>
  <si>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</si>
  <si>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</si>
  <si>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</si>
  <si>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</si>
  <si>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</si>
  <si>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</si>
  <si>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</si>
  <si>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</si>
  <si>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</si>
  <si>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</si>
  <si>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</si>
  <si>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</si>
  <si>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</si>
  <si>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</si>
  <si>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</si>
  <si>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</si>
  <si>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</si>
  <si>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</si>
  <si>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</si>
  <si>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</si>
  <si>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</si>
  <si>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</si>
  <si>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</si>
  <si>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</si>
  <si>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</si>
  <si>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</si>
  <si>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</si>
  <si>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</si>
  <si>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</si>
  <si>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</si>
  <si>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</si>
  <si>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</si>
  <si>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</si>
  <si>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</si>
  <si>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</si>
  <si>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</si>
  <si>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</si>
  <si>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</si>
  <si>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</si>
  <si>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</si>
  <si>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</si>
  <si>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</si>
  <si>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</si>
  <si>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</si>
  <si>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</si>
  <si>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</si>
  <si>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</si>
  <si>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</si>
  <si>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</si>
  <si>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</si>
  <si>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</si>
  <si>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0.07</t>
  </si>
  <si>
    <t>▲ 5.36</t>
  </si>
  <si>
    <t>一般会計</t>
  </si>
  <si>
    <t>国民健康保険特別会計</t>
  </si>
  <si>
    <t>介護保険特別会計</t>
  </si>
  <si>
    <t>公共下水道事業特別会計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</si>
  <si>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</si>
  <si>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</si>
  <si>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</si>
  <si>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</si>
  <si>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</si>
  <si>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</si>
  <si>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</si>
  <si>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</si>
  <si>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</si>
  <si>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</si>
  <si>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和木町土地開発公社</t>
    <rPh sb="0" eb="3">
      <t>ワキチョウ</t>
    </rPh>
    <rPh sb="3" eb="9">
      <t>トチカイハツコウシャ</t>
    </rPh>
    <phoneticPr fontId="2"/>
  </si>
  <si>
    <t>和木町蜂ヶ峯総合公園管理協会</t>
    <rPh sb="0" eb="3">
      <t>ワキチョウ</t>
    </rPh>
    <rPh sb="3" eb="6">
      <t>ハチガミネ</t>
    </rPh>
    <rPh sb="6" eb="8">
      <t>ソウゴウ</t>
    </rPh>
    <rPh sb="8" eb="10">
      <t>コウエン</t>
    </rPh>
    <rPh sb="10" eb="12">
      <t>カンリ</t>
    </rPh>
    <rPh sb="12" eb="14">
      <t>キョウカイ</t>
    </rPh>
    <phoneticPr fontId="2"/>
  </si>
  <si>
    <t>-</t>
    <phoneticPr fontId="2"/>
  </si>
  <si>
    <t>玖珂地方老人福祉施設組合一般会計</t>
    <rPh sb="0" eb="2">
      <t>クガ</t>
    </rPh>
    <rPh sb="2" eb="4">
      <t>チホウ</t>
    </rPh>
    <rPh sb="4" eb="6">
      <t>ロウジン</t>
    </rPh>
    <rPh sb="6" eb="8">
      <t>フクシ</t>
    </rPh>
    <rPh sb="8" eb="10">
      <t>シセツ</t>
    </rPh>
    <rPh sb="10" eb="12">
      <t>クミアイ</t>
    </rPh>
    <rPh sb="12" eb="14">
      <t>イッパン</t>
    </rPh>
    <rPh sb="14" eb="16">
      <t>カイケイ</t>
    </rPh>
    <phoneticPr fontId="2"/>
  </si>
  <si>
    <t>岩国地区消防組合一般会計</t>
    <rPh sb="0" eb="2">
      <t>イワクニ</t>
    </rPh>
    <rPh sb="2" eb="4">
      <t>チク</t>
    </rPh>
    <rPh sb="4" eb="6">
      <t>ショウボウ</t>
    </rPh>
    <rPh sb="6" eb="8">
      <t>クミアイ</t>
    </rPh>
    <rPh sb="8" eb="10">
      <t>イッパン</t>
    </rPh>
    <rPh sb="10" eb="12">
      <t>カイケイ</t>
    </rPh>
    <phoneticPr fontId="2"/>
  </si>
  <si>
    <t>周陽環境整備組合一般会計</t>
    <rPh sb="0" eb="2">
      <t>シュウヨウ</t>
    </rPh>
    <rPh sb="2" eb="4">
      <t>カンキョウ</t>
    </rPh>
    <rPh sb="4" eb="6">
      <t>セイビ</t>
    </rPh>
    <rPh sb="6" eb="8">
      <t>クミアイ</t>
    </rPh>
    <rPh sb="8" eb="10">
      <t>イッパン</t>
    </rPh>
    <rPh sb="10" eb="12">
      <t>カイケイ</t>
    </rPh>
    <phoneticPr fontId="2"/>
  </si>
  <si>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</si>
  <si>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</si>
  <si>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</si>
  <si>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山口県市町総合事務組合山口県市町公平委員会特別会計</t>
    <rPh sb="0" eb="3">
      <t>ヤマグチケン</t>
    </rPh>
    <rPh sb="3" eb="4">
      <t>シ</t>
    </rPh>
    <rPh sb="4" eb="5">
      <t>マチ</t>
    </rPh>
    <rPh sb="5" eb="7">
      <t>ソウゴウ</t>
    </rPh>
    <rPh sb="7" eb="9">
      <t>ジム</t>
    </rPh>
    <rPh sb="9" eb="11">
      <t>クミアイ</t>
    </rPh>
    <rPh sb="11" eb="14">
      <t>ヤマグチケン</t>
    </rPh>
    <rPh sb="14" eb="15">
      <t>シ</t>
    </rPh>
    <rPh sb="15" eb="16">
      <t>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</si>
  <si>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4">
      <t>シ</t>
    </rPh>
    <rPh sb="4" eb="5">
      <t>マチ</t>
    </rPh>
    <rPh sb="5" eb="7">
      <t>ソウゴウ</t>
    </rPh>
    <rPh sb="7" eb="9">
      <t>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</si>
  <si>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山口県市町総合事務組合山口県総合自治会館管理特別会計</t>
    <rPh sb="0" eb="3">
      <t>ヤマグチケン</t>
    </rPh>
    <rPh sb="3" eb="4">
      <t>シ</t>
    </rPh>
    <rPh sb="4" eb="5">
      <t>マチ</t>
    </rPh>
    <rPh sb="5" eb="7">
      <t>ソウゴウ</t>
    </rPh>
    <rPh sb="7" eb="9">
      <t>ジム</t>
    </rPh>
    <rPh sb="9" eb="11">
      <t>クミアイ</t>
    </rPh>
    <rPh sb="11" eb="14">
      <t>ヤマグチケン</t>
    </rPh>
    <rPh sb="14" eb="16">
      <t>ソウゴウ</t>
    </rPh>
    <rPh sb="16" eb="18">
      <t>ジチ</t>
    </rPh>
    <rPh sb="18" eb="20">
      <t>カイカン</t>
    </rPh>
    <rPh sb="20" eb="22">
      <t>カンリ</t>
    </rPh>
    <rPh sb="22" eb="24">
      <t>トクベツ</t>
    </rPh>
    <rPh sb="24" eb="26">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</si>
  <si>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</si>
  <si>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</si>
  <si>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2" eb="14">
      <t>シテイ</t>
    </rPh>
    <rPh sb="14" eb="16">
      <t>ホウモン</t>
    </rPh>
    <rPh sb="16" eb="18">
      <t>カイゴ</t>
    </rPh>
    <rPh sb="18" eb="20">
      <t>ジギョウ</t>
    </rPh>
    <rPh sb="20" eb="22">
      <t>トクベツ</t>
    </rPh>
    <rPh sb="22" eb="24">
      <t>カイケイ</t>
    </rPh>
    <phoneticPr fontId="2"/>
  </si>
  <si>
    <t>-</t>
    <phoneticPr fontId="2"/>
  </si>
  <si>
    <t>-</t>
    <phoneticPr fontId="2"/>
  </si>
  <si>
    <t>健やか安心基金</t>
    <rPh sb="0" eb="1">
      <t>スコ</t>
    </rPh>
    <rPh sb="3" eb="5">
      <t>アンシン</t>
    </rPh>
    <rPh sb="5" eb="7">
      <t>キキン</t>
    </rPh>
    <phoneticPr fontId="5"/>
  </si>
  <si>
    <t>福祉基金</t>
    <rPh sb="0" eb="2">
      <t>フクシ</t>
    </rPh>
    <rPh sb="2" eb="4">
      <t>キキン</t>
    </rPh>
    <phoneticPr fontId="5"/>
  </si>
  <si>
    <t>地域振興事業助成基金</t>
    <rPh sb="0" eb="2">
      <t>チイキ</t>
    </rPh>
    <rPh sb="2" eb="4">
      <t>シンコウ</t>
    </rPh>
    <rPh sb="4" eb="6">
      <t>ジギョウ</t>
    </rPh>
    <rPh sb="6" eb="8">
      <t>ジョセイ</t>
    </rPh>
    <rPh sb="8" eb="10">
      <t>キキン</t>
    </rPh>
    <phoneticPr fontId="5"/>
  </si>
  <si>
    <t>和木町ICT教育推進基金</t>
    <rPh sb="0" eb="3">
      <t>ワキチョウ</t>
    </rPh>
    <rPh sb="6" eb="8">
      <t>キョウイク</t>
    </rPh>
    <rPh sb="8" eb="10">
      <t>スイシン</t>
    </rPh>
    <rPh sb="10" eb="12">
      <t>キキン</t>
    </rPh>
    <phoneticPr fontId="5"/>
  </si>
  <si>
    <t>山口県市町総合事務組合非常勤職員公務災害補償特別会計</t>
    <rPh sb="0" eb="3">
      <t>ヤマグチケン</t>
    </rPh>
    <rPh sb="3" eb="4">
      <t>シ</t>
    </rPh>
    <rPh sb="4" eb="5">
      <t>マチ</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</si>
  <si>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和木町すくすくこども基金</t>
    <rPh sb="0" eb="3">
      <t>ワキチョウ</t>
    </rPh>
    <rPh sb="10" eb="12">
      <t>キキン</t>
    </rPh>
    <phoneticPr fontId="5"/>
  </si>
  <si>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</si>
  <si>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</si>
  <si>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</si>
  <si>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</si>
  <si>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</si>
  <si>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</si>
  <si>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</si>
  <si>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近年、事業規模の大きな施設（小中学校、こども園、町営住宅、公民館分館等）の建設が集中し、地方債を借り入れたことから、将来負担比率は平成30年度がピークとなっている。
　また、地方債残高が増加したため、実質公債費比率は増加すると見込んでいたところ、「標準税収入額等」「普通交付税額」「臨時財政対策債発行可能額」の増加によって、比率の上昇は抑えられている。公債費は令和4年度をピークと見込んでおり、しばらくは同程度の比率で推移していくものと見込ま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</si>
  <si>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</si>
  <si>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</si>
  <si>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</si>
  <si>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</si>
  <si>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近年、事業規模の大きな施設（小・中学校、こども園、町営住宅、公民館分館等）を建設したことから、固定資産の取得価格が増え、結果として全体の有形固定資産減価償却率が類似団体平均値よりも低い値で推移しているものと考えられる。また、これらの建設事業のために地方債を借り入れたため、将来負担比率は平成30年度がピークとなったが、徐々に減少傾向となっている。
　事業規模の大きな施設の建替えはある程度落ち着き、地方債の償還も始まったことから、地方債残高は徐々に減少し、将来負担比率も下がる見込みである。今後の施設の新築や更新にあたっては、補助金等を有効活用し、将来負担比率の上昇を抑えつつ、対処していきたいと考えている。</t>
    <rPh sb="1" eb="3">
      <t>キンネン</t>
    </rPh>
    <rPh sb="4" eb="6">
      <t>ジギョウ</t>
    </rPh>
    <rPh sb="6" eb="8">
      <t>キボ</t>
    </rPh>
    <rPh sb="9" eb="10">
      <t>オオ</t>
    </rPh>
    <rPh sb="12" eb="14">
      <t>シセツ</t>
    </rPh>
    <rPh sb="15" eb="16">
      <t>ショウ</t>
    </rPh>
    <rPh sb="17" eb="20">
      <t>チュウガッコウ</t>
    </rPh>
    <rPh sb="24" eb="25">
      <t>エン</t>
    </rPh>
    <rPh sb="26" eb="28">
      <t>チョウエイ</t>
    </rPh>
    <rPh sb="28" eb="30">
      <t>ジュウタク</t>
    </rPh>
    <rPh sb="31" eb="34">
      <t>コウミンカン</t>
    </rPh>
    <rPh sb="34" eb="36">
      <t>ブンカン</t>
    </rPh>
    <rPh sb="36" eb="37">
      <t>ナド</t>
    </rPh>
    <rPh sb="39" eb="41">
      <t>ケンセツ</t>
    </rPh>
    <rPh sb="48" eb="50">
      <t>コテイ</t>
    </rPh>
    <rPh sb="50" eb="52">
      <t>シサン</t>
    </rPh>
    <rPh sb="53" eb="55">
      <t>シュトク</t>
    </rPh>
    <rPh sb="55" eb="57">
      <t>カカク</t>
    </rPh>
    <rPh sb="58" eb="59">
      <t>フ</t>
    </rPh>
    <rPh sb="61" eb="63">
      <t>ケッカ</t>
    </rPh>
    <rPh sb="66" eb="68">
      <t>ゼンタイ</t>
    </rPh>
    <rPh sb="69" eb="71">
      <t>ユウケイ</t>
    </rPh>
    <rPh sb="71" eb="73">
      <t>コテイ</t>
    </rPh>
    <rPh sb="73" eb="75">
      <t>シサン</t>
    </rPh>
    <rPh sb="75" eb="77">
      <t>ゲンカ</t>
    </rPh>
    <rPh sb="77" eb="79">
      <t>ショウキャク</t>
    </rPh>
    <rPh sb="79" eb="80">
      <t>リツ</t>
    </rPh>
    <rPh sb="81" eb="83">
      <t>ルイジ</t>
    </rPh>
    <rPh sb="83" eb="85">
      <t>ダンタイ</t>
    </rPh>
    <rPh sb="85" eb="88">
      <t>ヘイキンチ</t>
    </rPh>
    <rPh sb="91" eb="92">
      <t>ヒク</t>
    </rPh>
    <rPh sb="93" eb="94">
      <t>アタイ</t>
    </rPh>
    <rPh sb="95" eb="97">
      <t>スイイ</t>
    </rPh>
    <rPh sb="104" eb="105">
      <t>カンガ</t>
    </rPh>
    <rPh sb="117" eb="119">
      <t>ケンセツ</t>
    </rPh>
    <rPh sb="119" eb="121">
      <t>ジギョウ</t>
    </rPh>
    <rPh sb="125" eb="128">
      <t>チホウサイ</t>
    </rPh>
    <rPh sb="129" eb="130">
      <t>カ</t>
    </rPh>
    <rPh sb="131" eb="132">
      <t>イ</t>
    </rPh>
    <rPh sb="137" eb="139">
      <t>ショウライ</t>
    </rPh>
    <rPh sb="139" eb="141">
      <t>フタン</t>
    </rPh>
    <rPh sb="141" eb="143">
      <t>ヒリツ</t>
    </rPh>
    <rPh sb="144" eb="146">
      <t>ヘイセイ</t>
    </rPh>
    <rPh sb="148" eb="150">
      <t>ネンド</t>
    </rPh>
    <rPh sb="160" eb="162">
      <t>ジョジョ</t>
    </rPh>
    <rPh sb="163" eb="165">
      <t>ゲンショウ</t>
    </rPh>
    <rPh sb="165" eb="167">
      <t>ケイコウ</t>
    </rPh>
    <rPh sb="176" eb="178">
      <t>ジギョウ</t>
    </rPh>
    <rPh sb="178" eb="180">
      <t>キボ</t>
    </rPh>
    <rPh sb="181" eb="182">
      <t>オオ</t>
    </rPh>
    <rPh sb="184" eb="186">
      <t>シセツ</t>
    </rPh>
    <rPh sb="187" eb="189">
      <t>タテカ</t>
    </rPh>
    <rPh sb="193" eb="195">
      <t>テイド</t>
    </rPh>
    <rPh sb="195" eb="196">
      <t>オ</t>
    </rPh>
    <rPh sb="197" eb="198">
      <t>ツ</t>
    </rPh>
    <rPh sb="200" eb="203">
      <t>チホウサイ</t>
    </rPh>
    <rPh sb="204" eb="206">
      <t>ショウカン</t>
    </rPh>
    <rPh sb="207" eb="208">
      <t>ハジ</t>
    </rPh>
    <rPh sb="216" eb="219">
      <t>チホウサイ</t>
    </rPh>
    <rPh sb="219" eb="221">
      <t>ザンダカ</t>
    </rPh>
    <rPh sb="222" eb="224">
      <t>ジョジョ</t>
    </rPh>
    <rPh sb="225" eb="227">
      <t>ゲンショウ</t>
    </rPh>
    <rPh sb="229" eb="231">
      <t>ショウライ</t>
    </rPh>
    <rPh sb="231" eb="233">
      <t>フタン</t>
    </rPh>
    <rPh sb="233" eb="235">
      <t>ヒリツ</t>
    </rPh>
    <rPh sb="236" eb="237">
      <t>サ</t>
    </rPh>
    <rPh sb="239" eb="241">
      <t>ミコ</t>
    </rPh>
    <rPh sb="246" eb="248">
      <t>コンゴ</t>
    </rPh>
    <rPh sb="249" eb="251">
      <t>シセツ</t>
    </rPh>
    <rPh sb="252" eb="254">
      <t>シンチク</t>
    </rPh>
    <rPh sb="255" eb="257">
      <t>コウシン</t>
    </rPh>
    <rPh sb="264" eb="268">
      <t>ホジョキンナド</t>
    </rPh>
    <rPh sb="269" eb="271">
      <t>ユウコウ</t>
    </rPh>
    <rPh sb="271" eb="273">
      <t>カツヨウ</t>
    </rPh>
    <rPh sb="275" eb="277">
      <t>ショウライ</t>
    </rPh>
    <rPh sb="277" eb="279">
      <t>フタン</t>
    </rPh>
    <rPh sb="279" eb="281">
      <t>ヒリツ</t>
    </rPh>
    <rPh sb="282" eb="284">
      <t>ジョウショウ</t>
    </rPh>
    <rPh sb="285" eb="286">
      <t>オサ</t>
    </rPh>
    <rPh sb="290" eb="292">
      <t>タイショ</t>
    </rPh>
    <rPh sb="299" eb="30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</si>
</sst>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4" fillId="0" borderId="0" xfId="20" applyFont="1" applyFill="1">
      <alignment vertical="center"/>
    </xf>
    <xf numFmtId="0" fontId="20" fillId="0" borderId="0" xfId="11" applyFont="1" applyAlignment="1">
      <alignment vertical="center"/>
    </xf>
    <xf numFmtId="0" fontId="24"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0" fillId="0" borderId="0" xfId="11" applyFont="1" applyFill="1">
      <alignment vertical="center"/>
    </xf>
    <xf numFmtId="0" fontId="20" fillId="0" borderId="5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0"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C1B2B91-4EB9-4291-B062-57DF73C1CBAF}"/>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A25D8436-E393-4FDB-8825-595157320D1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138402</c:v>
                </c:pt>
              </c:numCache>
            </c:numRef>
          </c:val>
          <c:smooth val="0"/>
          <c:extLst>
            <c:ext xmlns:c16="http://schemas.microsoft.com/office/drawing/2014/chart" uri="{C3380CC4-5D6E-409C-BE32-E72D297353CC}">
              <c16:uniqueId val="{00000000-5172-4628-ABA1-3ED54F36AF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118163</c:v>
                </c:pt>
                <c:pt idx="1">
                  <c:v>346459</c:v>
                </c:pt>
                <c:pt idx="2">
                  <c:v>59924</c:v>
                </c:pt>
                <c:pt idx="3">
                  <c:v>75472</c:v>
                </c:pt>
                <c:pt idx="4">
                  <c:v>133832</c:v>
                </c:pt>
              </c:numCache>
            </c:numRef>
          </c:val>
          <c:smooth val="0"/>
          <c:extLst>
            <c:ext xmlns:c16="http://schemas.microsoft.com/office/drawing/2014/chart" uri="{C3380CC4-5D6E-409C-BE32-E72D297353CC}">
              <c16:uniqueId val="{00000001-5172-4628-ABA1-3ED54F36AF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6.39</c:v>
                </c:pt>
                <c:pt idx="1">
                  <c:v>6.32</c:v>
                </c:pt>
                <c:pt idx="2">
                  <c:v>7.57</c:v>
                </c:pt>
                <c:pt idx="3">
                  <c:v>7.3</c:v>
                </c:pt>
                <c:pt idx="4">
                  <c:v>11.01</c:v>
                </c:pt>
              </c:numCache>
            </c:numRef>
          </c:val>
          <c:extLst>
            <c:ext xmlns:c16="http://schemas.microsoft.com/office/drawing/2014/chart" uri="{C3380CC4-5D6E-409C-BE32-E72D297353CC}">
              <c16:uniqueId val="{00000000-A4FE-4DD7-96E8-22FBC9BFC4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56.09</c:v>
                </c:pt>
                <c:pt idx="1">
                  <c:v>52.63</c:v>
                </c:pt>
                <c:pt idx="2">
                  <c:v>51.97</c:v>
                </c:pt>
                <c:pt idx="3">
                  <c:v>52.71</c:v>
                </c:pt>
                <c:pt idx="4">
                  <c:v>55.79</c:v>
                </c:pt>
              </c:numCache>
            </c:numRef>
          </c:val>
          <c:extLst>
            <c:ext xmlns:c16="http://schemas.microsoft.com/office/drawing/2014/chart" uri="{C3380CC4-5D6E-409C-BE32-E72D297353CC}">
              <c16:uniqueId val="{00000001-A4FE-4DD7-96E8-22FBC9BFC4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-7.0000000000000007E-2</c:v>
                </c:pt>
                <c:pt idx="1">
                  <c:v>-5.36</c:v>
                </c:pt>
                <c:pt idx="2">
                  <c:v>1.85</c:v>
                </c:pt>
                <c:pt idx="3">
                  <c:v>3.98</c:v>
                </c:pt>
                <c:pt idx="4">
                  <c:v>9.75</c:v>
                </c:pt>
              </c:numCache>
            </c:numRef>
          </c:val>
          <c:smooth val="0"/>
          <c:extLst>
            <c:ext xmlns:c16="http://schemas.microsoft.com/office/drawing/2014/chart" uri="{C3380CC4-5D6E-409C-BE32-E72D297353CC}">
              <c16:uniqueId val="{00000002-A4FE-4DD7-96E8-22FBC9BFC4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24-4BF9-B125-C389AE9B35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24-4BF9-B125-C389AE9B35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24-4BF9-B125-C389AE9B35A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24-4BF9-B125-C389AE9B35A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0.01</c:v>
                </c:pt>
                <c:pt idx="4">
                  <c:v>#N/A</c:v>
                </c:pt>
                <c:pt idx="5">
                  <c:v>0.04</c:v>
                </c:pt>
                <c:pt idx="6">
                  <c:v>#N/A</c:v>
                </c:pt>
                <c:pt idx="7">
                  <c:v>0.03</c:v>
                </c:pt>
                <c:pt idx="8">
                  <c:v>#N/A</c:v>
                </c:pt>
                <c:pt idx="9">
                  <c:v>0.02</c:v>
                </c:pt>
              </c:numCache>
            </c:numRef>
          </c:val>
          <c:extLst>
            <c:ext xmlns:c16="http://schemas.microsoft.com/office/drawing/2014/chart" uri="{C3380CC4-5D6E-409C-BE32-E72D297353CC}">
              <c16:uniqueId val="{00000004-C324-4BF9-B125-C389AE9B35A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0.21</c:v>
                </c:pt>
                <c:pt idx="4">
                  <c:v>#N/A</c:v>
                </c:pt>
                <c:pt idx="5">
                  <c:v>0.14000000000000001</c:v>
                </c:pt>
                <c:pt idx="6">
                  <c:v>#N/A</c:v>
                </c:pt>
                <c:pt idx="7">
                  <c:v>0.22</c:v>
                </c:pt>
                <c:pt idx="8">
                  <c:v>#N/A</c:v>
                </c:pt>
                <c:pt idx="9">
                  <c:v>0.17</c:v>
                </c:pt>
              </c:numCache>
            </c:numRef>
          </c:val>
          <c:extLst>
            <c:ext xmlns:c16="http://schemas.microsoft.com/office/drawing/2014/chart" uri="{C3380CC4-5D6E-409C-BE32-E72D297353CC}">
              <c16:uniqueId val="{00000005-C324-4BF9-B125-C389AE9B35A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0.66</c:v>
                </c:pt>
                <c:pt idx="4">
                  <c:v>#N/A</c:v>
                </c:pt>
                <c:pt idx="5">
                  <c:v>0.5</c:v>
                </c:pt>
                <c:pt idx="6">
                  <c:v>#N/A</c:v>
                </c:pt>
                <c:pt idx="7">
                  <c:v>0.62</c:v>
                </c:pt>
                <c:pt idx="8">
                  <c:v>#N/A</c:v>
                </c:pt>
                <c:pt idx="9">
                  <c:v>0.36</c:v>
                </c:pt>
              </c:numCache>
            </c:numRef>
          </c:val>
          <c:extLst>
            <c:ext xmlns:c16="http://schemas.microsoft.com/office/drawing/2014/chart" uri="{C3380CC4-5D6E-409C-BE32-E72D297353CC}">
              <c16:uniqueId val="{00000006-C324-4BF9-B125-C389AE9B35A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0.73</c:v>
                </c:pt>
                <c:pt idx="2">
                  <c:v>#N/A</c:v>
                </c:pt>
                <c:pt idx="3">
                  <c:v>1.1499999999999999</c:v>
                </c:pt>
                <c:pt idx="4">
                  <c:v>#N/A</c:v>
                </c:pt>
                <c:pt idx="5">
                  <c:v>0.82</c:v>
                </c:pt>
                <c:pt idx="6">
                  <c:v>#N/A</c:v>
                </c:pt>
                <c:pt idx="7">
                  <c:v>1</c:v>
                </c:pt>
                <c:pt idx="8">
                  <c:v>#N/A</c:v>
                </c:pt>
                <c:pt idx="9">
                  <c:v>0.81</c:v>
                </c:pt>
              </c:numCache>
            </c:numRef>
          </c:val>
          <c:extLst>
            <c:ext xmlns:c16="http://schemas.microsoft.com/office/drawing/2014/chart" uri="{C3380CC4-5D6E-409C-BE32-E72D297353CC}">
              <c16:uniqueId val="{00000007-C324-4BF9-B125-C389AE9B35A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1.64</c:v>
                </c:pt>
                <c:pt idx="2">
                  <c:v>#N/A</c:v>
                </c:pt>
                <c:pt idx="3">
                  <c:v>0.63</c:v>
                </c:pt>
                <c:pt idx="4">
                  <c:v>#N/A</c:v>
                </c:pt>
                <c:pt idx="5">
                  <c:v>0.83</c:v>
                </c:pt>
                <c:pt idx="6">
                  <c:v>#N/A</c:v>
                </c:pt>
                <c:pt idx="7">
                  <c:v>1.1499999999999999</c:v>
                </c:pt>
                <c:pt idx="8">
                  <c:v>#N/A</c:v>
                </c:pt>
                <c:pt idx="9">
                  <c:v>0.81</c:v>
                </c:pt>
              </c:numCache>
            </c:numRef>
          </c:val>
          <c:extLst>
            <c:ext xmlns:c16="http://schemas.microsoft.com/office/drawing/2014/chart" uri="{C3380CC4-5D6E-409C-BE32-E72D297353CC}">
              <c16:uniqueId val="{00000008-C324-4BF9-B125-C389AE9B35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6.38</c:v>
                </c:pt>
                <c:pt idx="2">
                  <c:v>#N/A</c:v>
                </c:pt>
                <c:pt idx="3">
                  <c:v>6.31</c:v>
                </c:pt>
                <c:pt idx="4">
                  <c:v>#N/A</c:v>
                </c:pt>
                <c:pt idx="5">
                  <c:v>7.57</c:v>
                </c:pt>
                <c:pt idx="6">
                  <c:v>#N/A</c:v>
                </c:pt>
                <c:pt idx="7">
                  <c:v>7.3</c:v>
                </c:pt>
                <c:pt idx="8">
                  <c:v>#N/A</c:v>
                </c:pt>
                <c:pt idx="9">
                  <c:v>11</c:v>
                </c:pt>
              </c:numCache>
            </c:numRef>
          </c:val>
          <c:extLst>
            <c:ext xmlns:c16="http://schemas.microsoft.com/office/drawing/2014/chart" uri="{C3380CC4-5D6E-409C-BE32-E72D297353CC}">
              <c16:uniqueId val="{00000009-C324-4BF9-B125-C389AE9B35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315</c:v>
                </c:pt>
                <c:pt idx="5">
                  <c:v>320</c:v>
                </c:pt>
                <c:pt idx="8">
                  <c:v>321</c:v>
                </c:pt>
                <c:pt idx="11">
                  <c:v>338</c:v>
                </c:pt>
                <c:pt idx="14">
                  <c:v>355</c:v>
                </c:pt>
              </c:numCache>
            </c:numRef>
          </c:val>
          <c:extLst>
            <c:ext xmlns:c16="http://schemas.microsoft.com/office/drawing/2014/chart" uri="{C3380CC4-5D6E-409C-BE32-E72D297353CC}">
              <c16:uniqueId val="{00000000-6650-4BCD-B62F-8E1DA13B26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50-4BCD-B62F-8E1DA13B26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50-4BCD-B62F-8E1DA13B26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14</c:v>
                </c:pt>
                <c:pt idx="6">
                  <c:v>8</c:v>
                </c:pt>
                <c:pt idx="9">
                  <c:v>0</c:v>
                </c:pt>
                <c:pt idx="12">
                  <c:v>0</c:v>
                </c:pt>
              </c:numCache>
            </c:numRef>
          </c:val>
          <c:extLst>
            <c:ext xmlns:c16="http://schemas.microsoft.com/office/drawing/2014/chart" uri="{C3380CC4-5D6E-409C-BE32-E72D297353CC}">
              <c16:uniqueId val="{00000003-6650-4BCD-B62F-8E1DA13B26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36</c:v>
                </c:pt>
                <c:pt idx="6">
                  <c:v>35</c:v>
                </c:pt>
                <c:pt idx="9">
                  <c:v>35</c:v>
                </c:pt>
                <c:pt idx="12">
                  <c:v>34</c:v>
                </c:pt>
              </c:numCache>
            </c:numRef>
          </c:val>
          <c:extLst>
            <c:ext xmlns:c16="http://schemas.microsoft.com/office/drawing/2014/chart" uri="{C3380CC4-5D6E-409C-BE32-E72D297353CC}">
              <c16:uniqueId val="{00000004-6650-4BCD-B62F-8E1DA13B26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50-4BCD-B62F-8E1DA13B26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50-4BCD-B62F-8E1DA13B26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424</c:v>
                </c:pt>
                <c:pt idx="3">
                  <c:v>396</c:v>
                </c:pt>
                <c:pt idx="6">
                  <c:v>403</c:v>
                </c:pt>
                <c:pt idx="9">
                  <c:v>416</c:v>
                </c:pt>
                <c:pt idx="12">
                  <c:v>448</c:v>
                </c:pt>
              </c:numCache>
            </c:numRef>
          </c:val>
          <c:extLst>
            <c:ext xmlns:c16="http://schemas.microsoft.com/office/drawing/2014/chart" uri="{C3380CC4-5D6E-409C-BE32-E72D297353CC}">
              <c16:uniqueId val="{00000007-6650-4BCD-B62F-8E1DA13B26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153</c:v>
                </c:pt>
                <c:pt idx="2">
                  <c:v>#N/A</c:v>
                </c:pt>
                <c:pt idx="3">
                  <c:v>#N/A</c:v>
                </c:pt>
                <c:pt idx="4">
                  <c:v>126</c:v>
                </c:pt>
                <c:pt idx="5">
                  <c:v>#N/A</c:v>
                </c:pt>
                <c:pt idx="6">
                  <c:v>#N/A</c:v>
                </c:pt>
                <c:pt idx="7">
                  <c:v>125</c:v>
                </c:pt>
                <c:pt idx="8">
                  <c:v>#N/A</c:v>
                </c:pt>
                <c:pt idx="9">
                  <c:v>#N/A</c:v>
                </c:pt>
                <c:pt idx="10">
                  <c:v>113</c:v>
                </c:pt>
                <c:pt idx="11">
                  <c:v>#N/A</c:v>
                </c:pt>
                <c:pt idx="12">
                  <c:v>#N/A</c:v>
                </c:pt>
                <c:pt idx="13">
                  <c:v>127</c:v>
                </c:pt>
                <c:pt idx="14">
                  <c:v>#N/A</c:v>
                </c:pt>
              </c:numCache>
            </c:numRef>
          </c:val>
          <c:smooth val="0"/>
          <c:extLst>
            <c:ext xmlns:c16="http://schemas.microsoft.com/office/drawing/2014/chart" uri="{C3380CC4-5D6E-409C-BE32-E72D297353CC}">
              <c16:uniqueId val="{00000008-6650-4BCD-B62F-8E1DA13B26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3577</c:v>
                </c:pt>
                <c:pt idx="5">
                  <c:v>3835</c:v>
                </c:pt>
                <c:pt idx="8">
                  <c:v>3704</c:v>
                </c:pt>
                <c:pt idx="11">
                  <c:v>3587</c:v>
                </c:pt>
                <c:pt idx="14">
                  <c:v>3481</c:v>
                </c:pt>
              </c:numCache>
            </c:numRef>
          </c:val>
          <c:extLst>
            <c:ext xmlns:c16="http://schemas.microsoft.com/office/drawing/2014/chart" uri="{C3380CC4-5D6E-409C-BE32-E72D297353CC}">
              <c16:uniqueId val="{00000000-F97D-4B23-BEC1-3734DB452F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198</c:v>
                </c:pt>
                <c:pt idx="5">
                  <c:v>324</c:v>
                </c:pt>
                <c:pt idx="8">
                  <c:v>325</c:v>
                </c:pt>
                <c:pt idx="11">
                  <c:v>377</c:v>
                </c:pt>
                <c:pt idx="14">
                  <c:v>612</c:v>
                </c:pt>
              </c:numCache>
            </c:numRef>
          </c:val>
          <c:extLst>
            <c:ext xmlns:c16="http://schemas.microsoft.com/office/drawing/2014/chart" uri="{C3380CC4-5D6E-409C-BE32-E72D297353CC}">
              <c16:uniqueId val="{00000001-F97D-4B23-BEC1-3734DB452F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1477</c:v>
                </c:pt>
                <c:pt idx="5">
                  <c:v>1420</c:v>
                </c:pt>
                <c:pt idx="8">
                  <c:v>1507</c:v>
                </c:pt>
                <c:pt idx="11">
                  <c:v>1635</c:v>
                </c:pt>
                <c:pt idx="14">
                  <c:v>1902</c:v>
                </c:pt>
              </c:numCache>
            </c:numRef>
          </c:val>
          <c:extLst>
            <c:ext xmlns:c16="http://schemas.microsoft.com/office/drawing/2014/chart" uri="{C3380CC4-5D6E-409C-BE32-E72D297353CC}">
              <c16:uniqueId val="{00000002-F97D-4B23-BEC1-3734DB452F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7D-4B23-BEC1-3734DB452F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7D-4B23-BEC1-3734DB452F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213</c:v>
                </c:pt>
                <c:pt idx="3">
                  <c:v>229</c:v>
                </c:pt>
                <c:pt idx="6">
                  <c:v>219</c:v>
                </c:pt>
                <c:pt idx="9">
                  <c:v>175</c:v>
                </c:pt>
                <c:pt idx="12">
                  <c:v>164</c:v>
                </c:pt>
              </c:numCache>
            </c:numRef>
          </c:val>
          <c:extLst>
            <c:ext xmlns:c16="http://schemas.microsoft.com/office/drawing/2014/chart" uri="{C3380CC4-5D6E-409C-BE32-E72D297353CC}">
              <c16:uniqueId val="{00000005-F97D-4B23-BEC1-3734DB452F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540</c:v>
                </c:pt>
                <c:pt idx="3">
                  <c:v>526</c:v>
                </c:pt>
                <c:pt idx="6">
                  <c:v>509</c:v>
                </c:pt>
                <c:pt idx="9">
                  <c:v>498</c:v>
                </c:pt>
                <c:pt idx="12">
                  <c:v>534</c:v>
                </c:pt>
              </c:numCache>
            </c:numRef>
          </c:val>
          <c:extLst>
            <c:ext xmlns:c16="http://schemas.microsoft.com/office/drawing/2014/chart" uri="{C3380CC4-5D6E-409C-BE32-E72D297353CC}">
              <c16:uniqueId val="{00000006-F97D-4B23-BEC1-3734DB452F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c:v>
                </c:pt>
                <c:pt idx="3">
                  <c:v>8</c:v>
                </c:pt>
                <c:pt idx="6">
                  <c:v>8</c:v>
                </c:pt>
                <c:pt idx="9">
                  <c:v>8</c:v>
                </c:pt>
                <c:pt idx="12">
                  <c:v>10</c:v>
                </c:pt>
              </c:numCache>
            </c:numRef>
          </c:val>
          <c:extLst>
            <c:ext xmlns:c16="http://schemas.microsoft.com/office/drawing/2014/chart" uri="{C3380CC4-5D6E-409C-BE32-E72D297353CC}">
              <c16:uniqueId val="{00000007-F97D-4B23-BEC1-3734DB452F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385</c:v>
                </c:pt>
                <c:pt idx="3">
                  <c:v>441</c:v>
                </c:pt>
                <c:pt idx="6">
                  <c:v>507</c:v>
                </c:pt>
                <c:pt idx="9">
                  <c:v>519</c:v>
                </c:pt>
                <c:pt idx="12">
                  <c:v>544</c:v>
                </c:pt>
              </c:numCache>
            </c:numRef>
          </c:val>
          <c:extLst>
            <c:ext xmlns:c16="http://schemas.microsoft.com/office/drawing/2014/chart" uri="{C3380CC4-5D6E-409C-BE32-E72D297353CC}">
              <c16:uniqueId val="{00000008-F97D-4B23-BEC1-3734DB452F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7D-4B23-BEC1-3734DB452F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4895</c:v>
                </c:pt>
                <c:pt idx="3">
                  <c:v>5671</c:v>
                </c:pt>
                <c:pt idx="6">
                  <c:v>5500</c:v>
                </c:pt>
                <c:pt idx="9">
                  <c:v>5403</c:v>
                </c:pt>
                <c:pt idx="12">
                  <c:v>5466</c:v>
                </c:pt>
              </c:numCache>
            </c:numRef>
          </c:val>
          <c:extLst>
            <c:ext xmlns:c16="http://schemas.microsoft.com/office/drawing/2014/chart" uri="{C3380CC4-5D6E-409C-BE32-E72D297353CC}">
              <c16:uniqueId val="{0000000A-F97D-4B23-BEC1-3734DB452F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803</c:v>
                </c:pt>
                <c:pt idx="2">
                  <c:v>#N/A</c:v>
                </c:pt>
                <c:pt idx="3">
                  <c:v>#N/A</c:v>
                </c:pt>
                <c:pt idx="4">
                  <c:v>1296</c:v>
                </c:pt>
                <c:pt idx="5">
                  <c:v>#N/A</c:v>
                </c:pt>
                <c:pt idx="6">
                  <c:v>#N/A</c:v>
                </c:pt>
                <c:pt idx="7">
                  <c:v>1207</c:v>
                </c:pt>
                <c:pt idx="8">
                  <c:v>#N/A</c:v>
                </c:pt>
                <c:pt idx="9">
                  <c:v>#N/A</c:v>
                </c:pt>
                <c:pt idx="10">
                  <c:v>1005</c:v>
                </c:pt>
                <c:pt idx="11">
                  <c:v>#N/A</c:v>
                </c:pt>
                <c:pt idx="12">
                  <c:v>#N/A</c:v>
                </c:pt>
                <c:pt idx="13">
                  <c:v>723</c:v>
                </c:pt>
                <c:pt idx="14">
                  <c:v>#N/A</c:v>
                </c:pt>
              </c:numCache>
            </c:numRef>
          </c:val>
          <c:smooth val="0"/>
          <c:extLst>
            <c:ext xmlns:c16="http://schemas.microsoft.com/office/drawing/2014/chart" uri="{C3380CC4-5D6E-409C-BE32-E72D297353CC}">
              <c16:uniqueId val="{0000000B-F97D-4B23-BEC1-3734DB452F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1172</c:v>
                </c:pt>
                <c:pt idx="1">
                  <c:v>1263</c:v>
                </c:pt>
                <c:pt idx="2">
                  <c:v>1407</c:v>
                </c:pt>
              </c:numCache>
            </c:numRef>
          </c:val>
          <c:extLst>
            <c:ext xmlns:c16="http://schemas.microsoft.com/office/drawing/2014/chart" uri="{C3380CC4-5D6E-409C-BE32-E72D297353CC}">
              <c16:uniqueId val="{00000000-D4C7-4BA2-808F-EB9B9C9EFA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138</c:v>
                </c:pt>
                <c:pt idx="1">
                  <c:v>138</c:v>
                </c:pt>
                <c:pt idx="2">
                  <c:v>138</c:v>
                </c:pt>
              </c:numCache>
            </c:numRef>
          </c:val>
          <c:extLst>
            <c:ext xmlns:c16="http://schemas.microsoft.com/office/drawing/2014/chart" uri="{C3380CC4-5D6E-409C-BE32-E72D297353CC}">
              <c16:uniqueId val="{00000001-D4C7-4BA2-808F-EB9B9C9EFA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368</c:v>
                </c:pt>
                <c:pt idx="1">
                  <c:v>408</c:v>
                </c:pt>
                <c:pt idx="2">
                  <c:v>476</c:v>
                </c:pt>
              </c:numCache>
            </c:numRef>
          </c:val>
          <c:extLst>
            <c:ext xmlns:c16="http://schemas.microsoft.com/office/drawing/2014/chart" uri="{C3380CC4-5D6E-409C-BE32-E72D297353CC}">
              <c16:uniqueId val="{00000002-D4C7-4BA2-808F-EB9B9C9EFA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{B514EF4A-733D-489E-8410-9A4E387A9EC3}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C68-4389-A274-707D8853B2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{FAF7D8C1-43A7-4562-9A59-B07D689BBC99}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68-4389-A274-707D8853B2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{918E3A6E-8EFA-41C3-9412-DB94D2A57CD6}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68-4389-A274-707D8853B2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{B824D6E8-52B8-4803-9206-A2FD92CCD9A7}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68-4389-A274-707D8853B2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{D5F1477F-58F5-4E38-A826-4C0107E78276}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68-4389-A274-707D8853B2C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{ECF1CD04-7416-4183-AF18-1C209AF127FD}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C68-4389-A274-707D8853B2CD}"/>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{365F26FD-AE67-4753-BA2C-020C2A50E5DA}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C68-4389-A274-707D8853B2C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{4F333DA8-5DD1-4828-9826-1BA415D196D3}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C68-4389-A274-707D8853B2C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{C6629890-00D6-435E-AD0E-228380292506}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C68-4389-A274-707D8853B2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46.8</c:v>
                </c:pt>
                <c:pt idx="16">
                  <c:v>47.9</c:v>
                </c:pt>
                <c:pt idx="24">
                  <c:v>49.2</c:v>
                </c:pt>
                <c:pt idx="32">
                  <c:v>48.9</c:v>
                </c:pt>
              </c:numCache>
            </c:numRef>
          </c:xVal>
          <c:yVal>
            <c:numRef>
              <c:f>公会計指標分析・財政指標組合せ分析表!$BP$51:$DC$51</c:f>
              <c:numCache>
                <c:formatCode>#,##0.0;"▲ "#,##0.0</c:formatCode>
                <c:ptCount val="40"/>
                <c:pt idx="0">
                  <c:v>40.4</c:v>
                </c:pt>
                <c:pt idx="8">
                  <c:v>67.599999999999994</c:v>
                </c:pt>
                <c:pt idx="16">
                  <c:v>61.5</c:v>
                </c:pt>
                <c:pt idx="24">
                  <c:v>47.9</c:v>
                </c:pt>
                <c:pt idx="32">
                  <c:v>32.700000000000003</c:v>
                </c:pt>
              </c:numCache>
            </c:numRef>
          </c:yVal>
          <c:smooth val="0"/>
          <c:extLst>
            <c:ext xmlns:c16="http://schemas.microsoft.com/office/drawing/2014/chart" uri="{C3380CC4-5D6E-409C-BE32-E72D297353CC}">
              <c16:uniqueId val="{00000009-5C68-4389-A274-707D8853B2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{92BAF102-C198-4755-A66E-7EA4C83EEE6C}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C68-4389-A274-707D8853B2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{2921D213-72DB-48DD-942F-6DF1C51D7708}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68-4389-A274-707D8853B2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{02C5BDA0-F809-4331-8AA7-524E64552153}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68-4389-A274-707D8853B2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{C65AAB50-12B4-494E-963A-4F0B185B7B5D}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68-4389-A274-707D8853B2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{ABB65CBF-CA2F-42ED-B2A7-CA957292B34F}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68-4389-A274-707D8853B2C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{A6103FD2-911F-4D71-B2A8-799F50FD9041}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C68-4389-A274-707D8853B2CD}"/>
                </c:ext>
              </c:extLst>
            </c:dLbl>
            <c:dLbl>
              <c:idx val="16"/>
              <c:layout>
                <c:manualLayout>
                  <c:x val="-4.3839149644282378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{FAD95AB9-EFF0-4B61-9F94-096EF93E49CC}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C68-4389-A274-707D8853B2CD}"/>
                </c:ext>
              </c:extLst>
            </c:dLbl>
            <c:dLbl>
              <c:idx val="24"/>
              <c:layout>
                <c:manualLayout>
                  <c:x val="-3.3715270972399666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{6DC298CE-3CB8-43ED-8B42-B11BF7415D22}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C68-4389-A274-707D8853B2CD}"/>
                </c:ext>
              </c:extLst>
            </c:dLbl>
            <c:dLbl>
              <c:idx val="32"/>
              <c:layout>
                <c:manualLayout>
                  <c:x val="-1.8492831334020431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{A7DCEA5E-2702-4857-AB67-0980924CD484}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C68-4389-A274-707D8853B2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62.8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C68-4389-A274-707D8853B2C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{F86739C0-D2FB-4C40-8BED-6F150D14C9F9}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AAC-4CF5-B2E7-B637CA8875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{F9F9776D-9431-4FEF-91AE-DF6C04F34CB9}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AC-4CF5-B2E7-B637CA8875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{68E88AF3-E7E0-42DE-9F47-9BDE27C72D0A}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AC-4CF5-B2E7-B637CA8875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{6355E08E-69D0-43CA-8775-3A0ACB92BC40}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AC-4CF5-B2E7-B637CA8875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{6C8268AB-AC78-48C5-B7F9-07D4DBA4074E}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AC-4CF5-B2E7-B637CA8875F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{60A5BCEB-2C8B-4777-84AE-286414534AD9}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AAC-4CF5-B2E7-B637CA8875F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{954B3169-3D9B-4F80-A6B2-3AEB7B14E385}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AAC-4CF5-B2E7-B637CA8875F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{BAFCA53C-6587-4E96-A004-B4458CE85811}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AAC-4CF5-B2E7-B637CA8875F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{6E212C28-6C14-48CB-9AA7-56160235C6A5}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AAC-4CF5-B2E7-B637CA8875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7.3</c:v>
                </c:pt>
                <c:pt idx="16">
                  <c:v>6.8</c:v>
                </c:pt>
                <c:pt idx="24">
                  <c:v>6</c:v>
                </c:pt>
                <c:pt idx="32">
                  <c:v>5.8</c:v>
                </c:pt>
              </c:numCache>
            </c:numRef>
          </c:xVal>
          <c:yVal>
            <c:numRef>
              <c:f>公会計指標分析・財政指標組合せ分析表!$BP$73:$DC$73</c:f>
              <c:numCache>
                <c:formatCode>#,##0.0;"▲ "#,##0.0</c:formatCode>
                <c:ptCount val="40"/>
                <c:pt idx="0">
                  <c:v>40.4</c:v>
                </c:pt>
                <c:pt idx="8">
                  <c:v>67.599999999999994</c:v>
                </c:pt>
                <c:pt idx="16">
                  <c:v>61.5</c:v>
                </c:pt>
                <c:pt idx="24">
                  <c:v>47.9</c:v>
                </c:pt>
                <c:pt idx="32">
                  <c:v>32.700000000000003</c:v>
                </c:pt>
              </c:numCache>
            </c:numRef>
          </c:yVal>
          <c:smooth val="0"/>
          <c:extLst>
            <c:ext xmlns:c16="http://schemas.microsoft.com/office/drawing/2014/chart" uri="{C3380CC4-5D6E-409C-BE32-E72D297353CC}">
              <c16:uniqueId val="{00000009-4AAC-4CF5-B2E7-B637CA8875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{10D5203C-C21B-444B-A46B-D479C344703B}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AAC-4CF5-B2E7-B637CA8875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{B085C406-08D7-4F01-B73E-C5295E9D5FEF}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AC-4CF5-B2E7-B637CA8875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{5F405807-2EFB-4C6C-8B65-139FEE965F62}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AC-4CF5-B2E7-B637CA8875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{0029843B-24D0-45AD-BA0D-E68CDA609533}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AC-4CF5-B2E7-B637CA8875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{3274DE07-0539-45DA-AC08-E8318821179E}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AC-4CF5-B2E7-B637CA8875F3}"/>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{5335C40C-58FF-4F7F-ABA9-0FF75A6F32D5}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AAC-4CF5-B2E7-B637CA8875F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{C48C76D6-781A-4677-BF35-7807BFA9DD10}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AAC-4CF5-B2E7-B637CA8875F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{17173147-885A-4A97-A32A-45285532B4A5}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AAC-4CF5-B2E7-B637CA8875F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{C871694B-463B-4B96-B906-0F224410E299}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AAC-4CF5-B2E7-B637CA8875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8.3000000000000007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AAC-4CF5-B2E7-B637CA8875F3}"/>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0E48A4C-A2A4-465E-BBA3-562B085AD103}"/>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ADC4CCE-276B-48B6-AD87-86A7D5BF8119}"/>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年度は元利償還金の全体額が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百万円増加した。その主な要因は岩国市ごみ焼却施設負担金に係る元利償還が始まったこと、臨時財政対策債の償還が増額となったことが主な要因である。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今後は、こども園施設整備事業や公営住宅建設事業債等の大規模建設事業の償還が始まるため、公債費はさらに増える見込みであるが、算入公債費等も一定程度増加していくものと考えている。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年度において、地方債残高は減少傾向にあったが、令和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年度は増加に転じた。町営住宅の建設事業が大きな要因となっている。また、公営企業債等繰入見込額についても、公共下水道事業での施設更新工事により増加している。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一方で、充当可能財源についても増加している。これは、新型コロナウイルス感染症を原因とする事業の中止・縮小や、交付税の増額によって財政調整基金を多く積み立てたことによる。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以上が数値変動の主な理由であるが、令和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年度は前年度に比べ、将来負担額の増加よりも、充当可能財源等の増加が上回ったことから、将来負担比率の分子は減少となった。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山口県和木町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新型コロナウイルス感染症拡大防止のため、様々な事業が中止・縮小となったことから歳出が減少した。このため、財政調整基金を取り崩すことはなく、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百万円の積み立てとなった。また、特目基金は米軍再編交付金を財源としているものが多いが、交付金が令和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年度で終了することから、事業継続のために令和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年度に多額の積み立てを行なった。よって、基金全体額としては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フターコロナの事業再開により、次第にコロナ禍以前の財政運営に戻っていくと思われる。今は財政調整基金にも余裕があるが、公共施設の長寿命化やライフラインの更新などがあり、財政運営は再び厳しいものになっていくと予想される。基金の取り崩しや補助金・交付金の活用を含め、安定した財政運営を行な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・健やか安心基金：長寿化・高齢化社会に伴い、妊娠・乳幼児期から老齢期までのそれぞれの年代に応じた健康づくり、疾病の予防・早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期発見・早期治療及び医療の充実、障害者の日常生活・社会生活への支援の充実を図り、誰もが住み慣れた地域で、安心して健やかに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暮らせるまちづくりを実現する。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・福祉基金：高齢化社会の到来に備え、地域における福祉活動の促進、快適な生活環境の形成を図る。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・地域振興事業助成基金：地域コミュニティ及び芸術文化並びにスポーツの振興を図る。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・和木町すくすくこども基金：特別な支援を必要とするこどもの健やかな成長と、学級の安定化を図る。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・和木町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機器を利用した学習の総合的な支援を行うことにより、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機器活用力の育成及び学力向上を図る。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・健やか安心基金：各種事業の実施により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百万円を取り崩し、米軍再編交付金を財源として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・和木町すくすくこども基金：事業実施により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百万円を取り崩し、米軍再編交付金を財源として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・地域振興事業助成基金：新型コロナウイルス感染防止のため、中止した基金対象事業が多かったことから、取り崩し額は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まった。また、米軍再編交付金を財源として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・和木町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教育推進基金：基金を新たに創設し、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年度は事業未実施のため、取り崩しなし。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年度をもって米軍再編交付金は終了したが、これに代わるものとして米空母艦載機部隊配備特別交付金が新たに創設された。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したがって、今後も必要に応じて当交付金を基金として積み立て、事業の継続を図っていく。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新型コロナウイルス感染症拡大防止のため、様々な事業が中止・縮小となったことから、歳出が減少したため。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近年、日本各地で災害が甚大化・多発化していることから、万一の事態に備え、ある程度の財政調整基金の確保が必要であると考えている。実際に、平成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年度はコンビナート災害、平成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年度は豪雨災害を経験している。また、本町の税収はコンビナート企業の占める割合が高く、特に景気変動による法人住民税の増減は、財政に大きな影響を与える。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これらのことから、安定した財政運営を行うためにも、財政調整基金の規模については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億円程度を想定している。現時点においては、新型コロナウイルスの影響を受けて基金残高が一時的に増加しているが、社会活動が従来のようになってくれば、基金を取り崩すようになると想定される。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地方債の償還計画を踏まえ、必要に応じて取り崩しを検討する。現時点では取り崩しの計画なし。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F5D5EB3-F5A1-49DB-A31F-DA07E969F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05D34BC-845A-4AB0-97CB-838F87010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E0E10BC-F497-4CA8-95C6-EAD30E5976E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8D9D916-F479-4F4A-A63F-0BC3AB85C81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97D875F-81D0-495B-A1BA-80F30E1DAB7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FDAEBB4-9DE8-4184-8B8F-403C951E09F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093CBF0-9D4A-45A1-830F-E53A367EA97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622EB3C-40F2-4E62-82D8-7B003631DFC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3734C2-DC42-4432-954E-61B92A8F28D3}"/>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511B4D7-D3D8-4DF8-B947-CD97FC72853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2B7A4C8-03DB-4DFB-8338-1F44D16BC97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5C987CB-1BC7-4A05-9E90-990FF4F620B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6,001
10.58
4,805,533
4,527,519
277,513
2,521,512
5,465,631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C17A082-D1A0-4D19-9EE8-DC495D7F7DB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E525BA5-99D3-48EE-8F31-7954B31B448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67FEA38-4042-415F-B489-8841566E562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10674A7-9661-471C-868B-CF1D3DB3A92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A02B4AB-810B-4524-A6EC-2BB24454DBC2}"/>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3F8B7C2-AA2C-4019-AD6A-D589A7933B9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407CBDD-D67B-4E01-9E7F-843B99E89D4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D5BBBAA-8B98-498B-B5EF-77045896C31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CF96C46-4656-4194-96A0-E52E805C4AB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D1AE905-3576-489C-A7FB-51F482C130F5}"/>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351970D-E276-4C3E-87DD-5BE13BF7AE4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349BB0C-D1CD-4691-A1B6-5215D9CCBD1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27C8046-852C-4A4F-B9B3-8EB21CB7901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DB80A58-3D02-456C-A3B4-962D8A24E49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489981C-A940-4502-B7BC-499F34381B8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777BA87-A138-4F73-B986-657744C58EB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13EF691-4F13-431B-85F2-66D8776BD4F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31FBD26-A325-4F6E-AF96-0D717A5187B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B72B266-2941-48AD-A3ED-1B59A9EFC3D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F6A737E-BDCE-4512-8318-A92D493912FB}"/>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B856859-54E7-40DD-9A44-32D146095B8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4796253-D585-48E6-98E7-50F3C1CE211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760464D-72CC-4FD9-8A8A-AE6AF3743A3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78023C1-ED26-4CA7-8AA4-34829CCB978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48BE874-3DB0-45BE-97B6-AF8293667508}"/>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1F92FDD-FDD7-48C2-B6A5-C9D2C464455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DA51AFD-77D0-45C3-A8C6-BBF68A4356D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A96B743-FACE-47A4-8372-EE867ECD0CB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BA8FD20-9C5A-47ED-A03A-D8FF16BE5CF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8F5ED98-8B5E-4C6E-A202-09DB609EE2B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A2BC9A7-AEE2-4662-BDD8-24047E6E1BD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3619282-A6C9-41B0-97F0-380996ABEFE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5CF1279-6727-4187-8236-9DE2EA81B71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E7D9D70-F3E8-4D31-8A09-9870BFF2665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E383827-3511-41E0-98FE-3348922F133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類似団体内平均よりも低い数値となっている。</a:t>
          </a:r>
        </a:p>
        <a:p>
          <a:r>
            <a:rPr kumimoji="1" lang="ja-JP" altLang="en-US" sz="1100">
              <a:latin typeface="ＭＳ Ｐゴシック" panose="020B0600070205080204" pitchFamily="50" charset="-128"/>
              <a:ea typeface="ＭＳ Ｐゴシック" panose="020B0600070205080204" pitchFamily="50" charset="-128"/>
            </a:rPr>
            <a:t>　近年、事業規模の大きな施設（小中学校、こども園、町営住宅、公民館分館等）を建設したことから、全体的な減価償却率が低くなっていると考えられる。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年度は、緑ヶ丘団地第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棟が完成し、さらに減価償却率は低いものとなった。これにより大型事業は概ね完了したため、今後しばらくは低い数値で推移すると考えている。今後は、長寿命化等を意識した改修や、建替等を視野に計画的に対応していきた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8EFC189-8283-4158-B812-67885CA168B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A4D88AC-E129-4F68-95E2-6AA3A80714A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7ABF1BC-8791-49FC-96C8-2E1A1FDF749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2836867-3F43-471A-9AC8-B22A6AD8012F}"/>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A449774-D95D-4E55-8C68-5115CA57AF49}"/>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75E41FD-4DCA-4900-9A70-CAA7F95F24B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45F3987-4087-4D21-8D1E-264F355243C7}"/>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364B3B0-46BD-4691-8BC4-867B231E462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EFD12E9-FCD4-4EA1-AFF1-1785B557899E}"/>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CE7C6F6-02AD-48CC-899A-721A01176C4C}"/>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2CACB22-3113-4C3B-A914-3326A5FD8DBC}"/>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7361210A-2AF5-45A8-AA8A-99C0635E352E}"/>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6428386-EA80-4B35-BC92-EC086CDA6D75}"/>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1C3A8BF-D792-46C0-9129-82C186904B32}"/>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754BAF3-6F5A-415E-BBD1-CFE28EAEEAE7}"/>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D425A5D-4A1F-44E9-91F5-3FE15A43166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D5CE15B-93FC-41DE-B0A4-E20475B7C47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A7E3A9F-48D8-46B7-A565-049ADAADA91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E50C71EA-3F16-4D96-B1D6-FC22FAB18C2D}"/>
            </a:ext>
          </a:extLst>
        </xdr:cNvPr>
        <xdr:cNvCxnSpPr/>
      </xdr:nvCxnSpPr>
      <xdr:spPr>
        <a:xfrm flipV="1">
          <a:off x="4760595" y="467187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19629984-DC92-4E04-9651-840A82EF96C1}"/>
            </a:ext>
          </a:extLst>
        </xdr:cNvPr>
        <xdr:cNvSpPr txBox="1"/>
      </xdr:nvSpPr>
      <xdr:spPr>
        <a:xfrm>
          <a:off x="48133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42ADE6C5-CF13-400D-BE9A-2511A23EC269}"/>
            </a:ext>
          </a:extLst>
        </xdr:cNvPr>
        <xdr:cNvCxnSpPr/>
      </xdr:nvCxnSpPr>
      <xdr:spPr>
        <a:xfrm>
          <a:off x="4673600" y="608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1D10A8BB-F2E3-430A-85EF-C193BD90D5DC}"/>
            </a:ext>
          </a:extLst>
        </xdr:cNvPr>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3023EC77-FEA8-4435-B5D5-2920C88C4760}"/>
            </a:ext>
          </a:extLst>
        </xdr:cNvPr>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A7BAAF62-A6B4-4BB9-A3C0-F0FA3DB82109}"/>
            </a:ext>
          </a:extLst>
        </xdr:cNvPr>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91C4B957-49EF-4601-926D-A8009B2BFBCB}"/>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4445</xdr:rowOff>
    </xdr:from>
    <xdr:to>
      <xdr:col>19</xdr:col>
      <xdr:colOff>187325</xdr:colOff>
      <xdr:row>32</xdr:row>
      <xdr:rowOff>106045</xdr:rowOff>
    </xdr:to>
    <xdr:sp macro="" textlink="">
      <xdr:nvSpPr>
        <xdr:cNvPr id="74" name="フローチャート: 判断 73">
          <a:extLst>
            <a:ext uri="{FF2B5EF4-FFF2-40B4-BE49-F238E27FC236}">
              <a16:creationId xmlns:a16="http://schemas.microsoft.com/office/drawing/2014/main" id="{B9016007-2E79-4CD0-B8D5-ECABEFE362A2}"/>
            </a:ext>
          </a:extLst>
        </xdr:cNvPr>
        <xdr:cNvSpPr/>
      </xdr:nvSpPr>
      <xdr:spPr>
        <a:xfrm>
          <a:off x="4000500" y="549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5" name="フローチャート: 判断 74">
          <a:extLst>
            <a:ext uri="{FF2B5EF4-FFF2-40B4-BE49-F238E27FC236}">
              <a16:creationId xmlns:a16="http://schemas.microsoft.com/office/drawing/2014/main" id="{86CE3723-8283-441A-A612-EBA20A6D0D12}"/>
            </a:ext>
          </a:extLst>
        </xdr:cNvPr>
        <xdr:cNvSpPr/>
      </xdr:nvSpPr>
      <xdr:spPr>
        <a:xfrm>
          <a:off x="3238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86451</xdr:rowOff>
    </xdr:from>
    <xdr:to>
      <xdr:col>11</xdr:col>
      <xdr:colOff>187325</xdr:colOff>
      <xdr:row>32</xdr:row>
      <xdr:rowOff>16601</xdr:rowOff>
    </xdr:to>
    <xdr:sp macro="" textlink="">
      <xdr:nvSpPr>
        <xdr:cNvPr id="76" name="フローチャート: 判断 75">
          <a:extLst>
            <a:ext uri="{FF2B5EF4-FFF2-40B4-BE49-F238E27FC236}">
              <a16:creationId xmlns:a16="http://schemas.microsoft.com/office/drawing/2014/main" id="{76923E38-CE54-4972-B9AE-CBC9D11C2FC9}"/>
            </a:ext>
          </a:extLst>
        </xdr:cNvPr>
        <xdr:cNvSpPr/>
      </xdr:nvSpPr>
      <xdr:spPr>
        <a:xfrm>
          <a:off x="2476500" y="540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21681</xdr:rowOff>
    </xdr:from>
    <xdr:to>
      <xdr:col>7</xdr:col>
      <xdr:colOff>187325</xdr:colOff>
      <xdr:row>31</xdr:row>
      <xdr:rowOff>123281</xdr:rowOff>
    </xdr:to>
    <xdr:sp macro="" textlink="">
      <xdr:nvSpPr>
        <xdr:cNvPr id="77" name="フローチャート: 判断 76">
          <a:extLst>
            <a:ext uri="{FF2B5EF4-FFF2-40B4-BE49-F238E27FC236}">
              <a16:creationId xmlns:a16="http://schemas.microsoft.com/office/drawing/2014/main" id="{995BA953-576D-43EF-A2D1-A5A06BDBD01C}"/>
            </a:ext>
          </a:extLst>
        </xdr:cNvPr>
        <xdr:cNvSpPr/>
      </xdr:nvSpPr>
      <xdr:spPr>
        <a:xfrm>
          <a:off x="1714500" y="533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4EC4B1F-7A79-4785-9E11-966C49EC4B4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266E918-B1A7-4660-8ACD-0F6D7AD53B56}"/>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A76735-55C2-439B-B584-13E1B8A3350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2A996CB-CB30-427B-9B44-AA05E9FEF8A7}"/>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43D3E1B-D8FF-4BAB-A749-1A1D88A93311}"/>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83" name="楕円 82">
          <a:extLst>
            <a:ext uri="{FF2B5EF4-FFF2-40B4-BE49-F238E27FC236}">
              <a16:creationId xmlns:a16="http://schemas.microsoft.com/office/drawing/2014/main" id="{76305A5A-8227-4717-A856-6999E42E2A14}"/>
            </a:ext>
          </a:extLst>
        </xdr:cNvPr>
        <xdr:cNvSpPr/>
      </xdr:nvSpPr>
      <xdr:spPr>
        <a:xfrm>
          <a:off x="4711700" y="50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84" name="有形固定資産減価償却率該当値テキスト">
          <a:extLst>
            <a:ext uri="{FF2B5EF4-FFF2-40B4-BE49-F238E27FC236}">
              <a16:creationId xmlns:a16="http://schemas.microsoft.com/office/drawing/2014/main" id="{BE49D38B-C1D8-4AC7-B03B-4BFC1B21518A}"/>
            </a:ext>
          </a:extLst>
        </xdr:cNvPr>
        <xdr:cNvSpPr txBox="1"/>
      </xdr:nvSpPr>
      <xdr:spPr>
        <a:xfrm>
          <a:off x="4813300" y="48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59236</xdr:rowOff>
    </xdr:from>
    <xdr:to>
      <xdr:col>19</xdr:col>
      <xdr:colOff>187325</xdr:colOff>
      <xdr:row>29</xdr:row>
      <xdr:rowOff>160836</xdr:rowOff>
    </xdr:to>
    <xdr:sp macro="" textlink="">
      <xdr:nvSpPr>
        <xdr:cNvPr id="85" name="楕円 84">
          <a:extLst>
            <a:ext uri="{FF2B5EF4-FFF2-40B4-BE49-F238E27FC236}">
              <a16:creationId xmlns:a16="http://schemas.microsoft.com/office/drawing/2014/main" id="{7C3C625E-40C1-4F46-B12D-0DD7227C9A93}"/>
            </a:ext>
          </a:extLst>
        </xdr:cNvPr>
        <xdr:cNvSpPr/>
      </xdr:nvSpPr>
      <xdr:spPr>
        <a:xfrm>
          <a:off x="4000500" y="50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100783</xdr:rowOff>
    </xdr:from>
    <xdr:to>
      <xdr:col>23</xdr:col>
      <xdr:colOff>85725</xdr:colOff>
      <xdr:row>29</xdr:row>
      <xdr:rowOff>110036</xdr:rowOff>
    </xdr:to>
    <xdr:cxnSp macro="">
      <xdr:nvCxnSpPr>
        <xdr:cNvPr id="86" name="直線コネクタ 85">
          <a:extLst>
            <a:ext uri="{FF2B5EF4-FFF2-40B4-BE49-F238E27FC236}">
              <a16:creationId xmlns:a16="http://schemas.microsoft.com/office/drawing/2014/main" id="{746D243B-519A-4ED4-A048-25D9B3490FB1}"/>
            </a:ext>
          </a:extLst>
        </xdr:cNvPr>
        <xdr:cNvCxnSpPr/>
      </xdr:nvCxnSpPr>
      <xdr:spPr>
        <a:xfrm flipV="1">
          <a:off x="4051300" y="507283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19141</xdr:rowOff>
    </xdr:from>
    <xdr:to>
      <xdr:col>15</xdr:col>
      <xdr:colOff>187325</xdr:colOff>
      <xdr:row>29</xdr:row>
      <xdr:rowOff>120741</xdr:rowOff>
    </xdr:to>
    <xdr:sp macro="" textlink="">
      <xdr:nvSpPr>
        <xdr:cNvPr id="87" name="楕円 86">
          <a:extLst>
            <a:ext uri="{FF2B5EF4-FFF2-40B4-BE49-F238E27FC236}">
              <a16:creationId xmlns:a16="http://schemas.microsoft.com/office/drawing/2014/main" id="{06E9832A-7B06-4E0D-9A2B-20D8A4134079}"/>
            </a:ext>
          </a:extLst>
        </xdr:cNvPr>
        <xdr:cNvSpPr/>
      </xdr:nvSpPr>
      <xdr:spPr>
        <a:xfrm>
          <a:off x="3238500" y="49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110036</xdr:rowOff>
    </xdr:to>
    <xdr:cxnSp macro="">
      <xdr:nvCxnSpPr>
        <xdr:cNvPr id="88" name="直線コネクタ 87">
          <a:extLst>
            <a:ext uri="{FF2B5EF4-FFF2-40B4-BE49-F238E27FC236}">
              <a16:creationId xmlns:a16="http://schemas.microsoft.com/office/drawing/2014/main" id="{E215C69A-7454-41DA-9395-999968643D9D}"/>
            </a:ext>
          </a:extLst>
        </xdr:cNvPr>
        <xdr:cNvCxnSpPr/>
      </xdr:nvCxnSpPr>
      <xdr:spPr>
        <a:xfrm>
          <a:off x="3289300" y="5041991"/>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156664</xdr:rowOff>
    </xdr:from>
    <xdr:to>
      <xdr:col>11</xdr:col>
      <xdr:colOff>187325</xdr:colOff>
      <xdr:row>29</xdr:row>
      <xdr:rowOff>86814</xdr:rowOff>
    </xdr:to>
    <xdr:sp macro="" textlink="">
      <xdr:nvSpPr>
        <xdr:cNvPr id="89" name="楕円 88">
          <a:extLst>
            <a:ext uri="{FF2B5EF4-FFF2-40B4-BE49-F238E27FC236}">
              <a16:creationId xmlns:a16="http://schemas.microsoft.com/office/drawing/2014/main" id="{6774B12C-1222-42FD-B7C1-AB16781DF2E8}"/>
            </a:ext>
          </a:extLst>
        </xdr:cNvPr>
        <xdr:cNvSpPr/>
      </xdr:nvSpPr>
      <xdr:spPr>
        <a:xfrm>
          <a:off x="2476500" y="49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36014</xdr:rowOff>
    </xdr:from>
    <xdr:to>
      <xdr:col>15</xdr:col>
      <xdr:colOff>136525</xdr:colOff>
      <xdr:row>29</xdr:row>
      <xdr:rowOff>69941</xdr:rowOff>
    </xdr:to>
    <xdr:cxnSp macro="">
      <xdr:nvCxnSpPr>
        <xdr:cNvPr id="90" name="直線コネクタ 89">
          <a:extLst>
            <a:ext uri="{FF2B5EF4-FFF2-40B4-BE49-F238E27FC236}">
              <a16:creationId xmlns:a16="http://schemas.microsoft.com/office/drawing/2014/main" id="{6A57FA6E-5D6F-436F-A9A2-8140950B53D5}"/>
            </a:ext>
          </a:extLst>
        </xdr:cNvPr>
        <xdr:cNvCxnSpPr/>
      </xdr:nvCxnSpPr>
      <xdr:spPr>
        <a:xfrm>
          <a:off x="2527300" y="500806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120922</xdr:rowOff>
    </xdr:from>
    <xdr:to>
      <xdr:col>7</xdr:col>
      <xdr:colOff>187325</xdr:colOff>
      <xdr:row>30</xdr:row>
      <xdr:rowOff>51072</xdr:rowOff>
    </xdr:to>
    <xdr:sp macro="" textlink="">
      <xdr:nvSpPr>
        <xdr:cNvPr id="91" name="楕円 90">
          <a:extLst>
            <a:ext uri="{FF2B5EF4-FFF2-40B4-BE49-F238E27FC236}">
              <a16:creationId xmlns:a16="http://schemas.microsoft.com/office/drawing/2014/main" id="{E33A9E80-0631-4784-A8D6-D6819102B364}"/>
            </a:ext>
          </a:extLst>
        </xdr:cNvPr>
        <xdr:cNvSpPr/>
      </xdr:nvSpPr>
      <xdr:spPr>
        <a:xfrm>
          <a:off x="1714500" y="50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36014</xdr:rowOff>
    </xdr:from>
    <xdr:to>
      <xdr:col>11</xdr:col>
      <xdr:colOff>136525</xdr:colOff>
      <xdr:row>30</xdr:row>
      <xdr:rowOff>272</xdr:rowOff>
    </xdr:to>
    <xdr:cxnSp macro="">
      <xdr:nvCxnSpPr>
        <xdr:cNvPr id="92" name="直線コネクタ 91">
          <a:extLst>
            <a:ext uri="{FF2B5EF4-FFF2-40B4-BE49-F238E27FC236}">
              <a16:creationId xmlns:a16="http://schemas.microsoft.com/office/drawing/2014/main" id="{0898C795-A99A-4FF0-ACDA-C208AB933BE6}"/>
            </a:ext>
          </a:extLst>
        </xdr:cNvPr>
        <xdr:cNvCxnSpPr/>
      </xdr:nvCxnSpPr>
      <xdr:spPr>
        <a:xfrm flipV="1">
          <a:off x="1765300" y="5008064"/>
          <a:ext cx="762000" cy="1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97172</xdr:rowOff>
    </xdr:from>
    <xdr:ext cx="405111" cy="259045"/>
    <xdr:sp macro="" textlink="">
      <xdr:nvSpPr>
        <xdr:cNvPr id="93" name="n_1aveValue有形固定資産減価償却率">
          <a:extLst>
            <a:ext uri="{FF2B5EF4-FFF2-40B4-BE49-F238E27FC236}">
              <a16:creationId xmlns:a16="http://schemas.microsoft.com/office/drawing/2014/main" id="{3E24A0BC-C701-43DA-8281-1C2F6A8169A2}"/>
            </a:ext>
          </a:extLst>
        </xdr:cNvPr>
        <xdr:cNvSpPr txBox="1"/>
      </xdr:nvSpPr>
      <xdr:spPr>
        <a:xfrm>
          <a:off x="38360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94" name="n_2aveValue有形固定資産減価償却率">
          <a:extLst>
            <a:ext uri="{FF2B5EF4-FFF2-40B4-BE49-F238E27FC236}">
              <a16:creationId xmlns:a16="http://schemas.microsoft.com/office/drawing/2014/main" id="{7FD78C9B-537F-4A02-B5E6-25D68E2B394D}"/>
            </a:ext>
          </a:extLst>
        </xdr:cNvPr>
        <xdr:cNvSpPr txBox="1"/>
      </xdr:nvSpPr>
      <xdr:spPr>
        <a:xfrm>
          <a:off x="3086744" y="554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7728</xdr:rowOff>
    </xdr:from>
    <xdr:ext cx="405111" cy="259045"/>
    <xdr:sp macro="" textlink="">
      <xdr:nvSpPr>
        <xdr:cNvPr id="95" name="n_3aveValue有形固定資産減価償却率">
          <a:extLst>
            <a:ext uri="{FF2B5EF4-FFF2-40B4-BE49-F238E27FC236}">
              <a16:creationId xmlns:a16="http://schemas.microsoft.com/office/drawing/2014/main" id="{CB057DB4-B405-41E9-8385-792CE73DA1D2}"/>
            </a:ext>
          </a:extLst>
        </xdr:cNvPr>
        <xdr:cNvSpPr txBox="1"/>
      </xdr:nvSpPr>
      <xdr:spPr>
        <a:xfrm>
          <a:off x="2324744" y="549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114408</xdr:rowOff>
    </xdr:from>
    <xdr:ext cx="405111" cy="259045"/>
    <xdr:sp macro="" textlink="">
      <xdr:nvSpPr>
        <xdr:cNvPr id="96" name="n_4aveValue有形固定資産減価償却率">
          <a:extLst>
            <a:ext uri="{FF2B5EF4-FFF2-40B4-BE49-F238E27FC236}">
              <a16:creationId xmlns:a16="http://schemas.microsoft.com/office/drawing/2014/main" id="{816329AC-FE2C-4FB5-97C3-6F275007A3C6}"/>
            </a:ext>
          </a:extLst>
        </xdr:cNvPr>
        <xdr:cNvSpPr txBox="1"/>
      </xdr:nvSpPr>
      <xdr:spPr>
        <a:xfrm>
          <a:off x="1562744" y="542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5913</xdr:rowOff>
    </xdr:from>
    <xdr:ext cx="405111" cy="259045"/>
    <xdr:sp macro="" textlink="">
      <xdr:nvSpPr>
        <xdr:cNvPr id="97" name="n_1mainValue有形固定資産減価償却率">
          <a:extLst>
            <a:ext uri="{FF2B5EF4-FFF2-40B4-BE49-F238E27FC236}">
              <a16:creationId xmlns:a16="http://schemas.microsoft.com/office/drawing/2014/main" id="{B519702F-4456-4ACA-A65D-C3523F5FF6DE}"/>
            </a:ext>
          </a:extLst>
        </xdr:cNvPr>
        <xdr:cNvSpPr txBox="1"/>
      </xdr:nvSpPr>
      <xdr:spPr>
        <a:xfrm>
          <a:off x="3836044" y="48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98" name="n_2mainValue有形固定資産減価償却率">
          <a:extLst>
            <a:ext uri="{FF2B5EF4-FFF2-40B4-BE49-F238E27FC236}">
              <a16:creationId xmlns:a16="http://schemas.microsoft.com/office/drawing/2014/main" id="{7AE8AF31-DB2D-430E-9342-7F675C2583C2}"/>
            </a:ext>
          </a:extLst>
        </xdr:cNvPr>
        <xdr:cNvSpPr txBox="1"/>
      </xdr:nvSpPr>
      <xdr:spPr>
        <a:xfrm>
          <a:off x="3086744" y="476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103341</xdr:rowOff>
    </xdr:from>
    <xdr:ext cx="405111" cy="259045"/>
    <xdr:sp macro="" textlink="">
      <xdr:nvSpPr>
        <xdr:cNvPr id="99" name="n_3mainValue有形固定資産減価償却率">
          <a:extLst>
            <a:ext uri="{FF2B5EF4-FFF2-40B4-BE49-F238E27FC236}">
              <a16:creationId xmlns:a16="http://schemas.microsoft.com/office/drawing/2014/main" id="{309F1D44-70F4-4F9D-A03F-68D288FD76CD}"/>
            </a:ext>
          </a:extLst>
        </xdr:cNvPr>
        <xdr:cNvSpPr txBox="1"/>
      </xdr:nvSpPr>
      <xdr:spPr>
        <a:xfrm>
          <a:off x="2324744" y="473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67599</xdr:rowOff>
    </xdr:from>
    <xdr:ext cx="405111" cy="259045"/>
    <xdr:sp macro="" textlink="">
      <xdr:nvSpPr>
        <xdr:cNvPr id="100" name="n_4mainValue有形固定資産減価償却率">
          <a:extLst>
            <a:ext uri="{FF2B5EF4-FFF2-40B4-BE49-F238E27FC236}">
              <a16:creationId xmlns:a16="http://schemas.microsoft.com/office/drawing/2014/main" id="{3FEB0E4A-C725-49F8-96B1-A082B686D484}"/>
            </a:ext>
          </a:extLst>
        </xdr:cNvPr>
        <xdr:cNvSpPr txBox="1"/>
      </xdr:nvSpPr>
      <xdr:spPr>
        <a:xfrm>
          <a:off x="1562744" y="486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690DD71-D42E-474A-BFBA-6ACD4062C6F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15D0B8A-5DEC-4519-BF5A-7F2016F4FECA}"/>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BB14EE5-C9A5-445A-B77E-FD78AA354D1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E011383A-21DF-4D5D-A91A-A5560FF219F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23A1874-B0D7-456F-AAC7-07256C033AA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FA2D9DF7-7B28-4325-918F-4DB98129850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5AAE7C2-23C7-4536-A71C-BA2F4AFF1FC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5B023A8-E01E-44E5-9FA9-7D68DAD890C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8886678-D768-44A1-A7DC-A6AC55D42D9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FE4C5F50-51F7-4733-9771-E2F323E6B36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049E1C1-1DA3-4A8E-9961-0C88F1A4B50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20B0B12-C990-4A2C-93AD-78972E2F24C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FB7CA67A-F10C-458F-810D-5A7E777A4DB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令和元年度までは、小・中学校、こども園、町営住宅、公民館分館等の大規模な建設工事の財源確保のために地方債を借り入れたことから、将来負担額が増加し、比率が高くなったものと考えられる。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年度及び</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年度も緑ヶ丘団地第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棟建設のため、地方債の発行を行なったものの、普通交付税の増額等によって歳入が増加したほか、新型コロナウイルス感染症の影響による各種事業の縮小や中止等によって歳出が抑えられ、充当可能財源が増加したことから、他団体平均の比率に近付いたものと考えられ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19FF17A-90F3-4897-B6E5-AFCCD058547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41BF891-D67E-420D-A7B9-430D2D33585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FBCCC23-0424-40F0-953B-1414E6EEE31C}"/>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ADDB30C5-DDE0-4405-93E7-E49D28E1F9E6}"/>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20DD0491-1FA5-4C9B-B568-E1E6B1F8AD5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A6D516F-0EC0-4609-99D6-724719958FC9}"/>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1CF473A8-A619-4FA4-A4D3-732BC144394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0C0081B-0EE1-47E6-891C-8DBF879F30D8}"/>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6078DD66-DF11-4B5E-AFB6-947FB0ED1E29}"/>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6CCFBD07-20BB-49C2-96DC-82A25118481B}"/>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CD11376C-A29C-43A1-B00A-A60776C00333}"/>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AB9F9D2B-6B15-417C-8A78-93BAB20219C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F6D43AB1-BDDB-4D0B-AFF2-A7034DC1B7DE}"/>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A372037-57C1-42A7-BF3D-E3E2B199339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4EE8C1A-B0AA-4AFA-AADA-A5B0B8D94B6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16933</xdr:rowOff>
    </xdr:to>
    <xdr:cxnSp macro="">
      <xdr:nvCxnSpPr>
        <xdr:cNvPr id="129" name="直線コネクタ 128">
          <a:extLst>
            <a:ext uri="{FF2B5EF4-FFF2-40B4-BE49-F238E27FC236}">
              <a16:creationId xmlns:a16="http://schemas.microsoft.com/office/drawing/2014/main" id="{50EF003F-5332-47F5-AC58-DFEA969BF01B}"/>
            </a:ext>
          </a:extLst>
        </xdr:cNvPr>
        <xdr:cNvCxnSpPr/>
      </xdr:nvCxnSpPr>
      <xdr:spPr>
        <a:xfrm flipV="1">
          <a:off x="14793595" y="4541308"/>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20760</xdr:rowOff>
    </xdr:from>
    <xdr:ext cx="469744" cy="259045"/>
    <xdr:sp macro="" textlink="">
      <xdr:nvSpPr>
        <xdr:cNvPr id="130" name="債務償還比率最小値テキスト">
          <a:extLst>
            <a:ext uri="{FF2B5EF4-FFF2-40B4-BE49-F238E27FC236}">
              <a16:creationId xmlns:a16="http://schemas.microsoft.com/office/drawing/2014/main" id="{EFBC93BD-41C5-4332-83C0-9B4BEC241878}"/>
            </a:ext>
          </a:extLst>
        </xdr:cNvPr>
        <xdr:cNvSpPr txBox="1"/>
      </xdr:nvSpPr>
      <xdr:spPr>
        <a:xfrm>
          <a:off x="14846300" y="56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16933</xdr:rowOff>
    </xdr:from>
    <xdr:to>
      <xdr:col>76</xdr:col>
      <xdr:colOff>111125</xdr:colOff>
      <xdr:row>33</xdr:row>
      <xdr:rowOff>16933</xdr:rowOff>
    </xdr:to>
    <xdr:cxnSp macro="">
      <xdr:nvCxnSpPr>
        <xdr:cNvPr id="131" name="直線コネクタ 130">
          <a:extLst>
            <a:ext uri="{FF2B5EF4-FFF2-40B4-BE49-F238E27FC236}">
              <a16:creationId xmlns:a16="http://schemas.microsoft.com/office/drawing/2014/main" id="{F521975C-89EF-4F90-865B-10AE0DCB0800}"/>
            </a:ext>
          </a:extLst>
        </xdr:cNvPr>
        <xdr:cNvCxnSpPr/>
      </xdr:nvCxnSpPr>
      <xdr:spPr>
        <a:xfrm>
          <a:off x="14706600" y="5674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5F896EC3-EF8A-4C68-9E00-B0DC41CE2197}"/>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FAB98602-ACBB-4AE9-9A69-708CED2F0728}"/>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124794</xdr:rowOff>
    </xdr:from>
    <xdr:ext cx="469744" cy="259045"/>
    <xdr:sp macro="" textlink="">
      <xdr:nvSpPr>
        <xdr:cNvPr id="134" name="債務償還比率平均値テキスト">
          <a:extLst>
            <a:ext uri="{FF2B5EF4-FFF2-40B4-BE49-F238E27FC236}">
              <a16:creationId xmlns:a16="http://schemas.microsoft.com/office/drawing/2014/main" id="{A49FD543-977A-4C7C-A00C-546B3E58B9B1}"/>
            </a:ext>
          </a:extLst>
        </xdr:cNvPr>
        <xdr:cNvSpPr txBox="1"/>
      </xdr:nvSpPr>
      <xdr:spPr>
        <a:xfrm>
          <a:off x="14846300" y="4753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101917</xdr:rowOff>
    </xdr:from>
    <xdr:to>
      <xdr:col>76</xdr:col>
      <xdr:colOff>73025</xdr:colOff>
      <xdr:row>29</xdr:row>
      <xdr:rowOff>32067</xdr:rowOff>
    </xdr:to>
    <xdr:sp macro="" textlink="">
      <xdr:nvSpPr>
        <xdr:cNvPr id="135" name="フローチャート: 判断 134">
          <a:extLst>
            <a:ext uri="{FF2B5EF4-FFF2-40B4-BE49-F238E27FC236}">
              <a16:creationId xmlns:a16="http://schemas.microsoft.com/office/drawing/2014/main" id="{F0246970-E2E9-4407-B32F-09D8467ACFB6}"/>
            </a:ext>
          </a:extLst>
        </xdr:cNvPr>
        <xdr:cNvSpPr/>
      </xdr:nvSpPr>
      <xdr:spPr>
        <a:xfrm>
          <a:off x="14744700" y="49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6" name="フローチャート: 判断 135">
          <a:extLst>
            <a:ext uri="{FF2B5EF4-FFF2-40B4-BE49-F238E27FC236}">
              <a16:creationId xmlns:a16="http://schemas.microsoft.com/office/drawing/2014/main" id="{43C4DDB8-0E8C-4D9E-B5FD-B466826D3FD5}"/>
            </a:ext>
          </a:extLst>
        </xdr:cNvPr>
        <xdr:cNvSpPr/>
      </xdr:nvSpPr>
      <xdr:spPr>
        <a:xfrm>
          <a:off x="14033500" y="501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7" name="フローチャート: 判断 136">
          <a:extLst>
            <a:ext uri="{FF2B5EF4-FFF2-40B4-BE49-F238E27FC236}">
              <a16:creationId xmlns:a16="http://schemas.microsoft.com/office/drawing/2014/main" id="{5C565F3C-E384-4EAD-9D40-61742D2AE9C4}"/>
            </a:ext>
          </a:extLst>
        </xdr:cNvPr>
        <xdr:cNvSpPr/>
      </xdr:nvSpPr>
      <xdr:spPr>
        <a:xfrm>
          <a:off x="132715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8" name="フローチャート: 判断 137">
          <a:extLst>
            <a:ext uri="{FF2B5EF4-FFF2-40B4-BE49-F238E27FC236}">
              <a16:creationId xmlns:a16="http://schemas.microsoft.com/office/drawing/2014/main" id="{7A513CE8-2E64-46A5-BE48-A3A28F87DD27}"/>
            </a:ext>
          </a:extLst>
        </xdr:cNvPr>
        <xdr:cNvSpPr/>
      </xdr:nvSpPr>
      <xdr:spPr>
        <a:xfrm>
          <a:off x="12509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9" name="フローチャート: 判断 138">
          <a:extLst>
            <a:ext uri="{FF2B5EF4-FFF2-40B4-BE49-F238E27FC236}">
              <a16:creationId xmlns:a16="http://schemas.microsoft.com/office/drawing/2014/main" id="{2B18AE46-DA93-4B13-BF51-0726F5296FDE}"/>
            </a:ext>
          </a:extLst>
        </xdr:cNvPr>
        <xdr:cNvSpPr/>
      </xdr:nvSpPr>
      <xdr:spPr>
        <a:xfrm>
          <a:off x="11747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DF95043-68A1-4006-AE60-611453B60E5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196F1E0-04A6-4E2D-ABE0-A57AE1A712D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872BB5A-BDD8-4280-ADFB-0D36606FA9B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F7F1FC2-5CE4-4ED6-9374-5F5AC2267D9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7ED699A-693C-45B9-B19C-A620BB12C04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40647</xdr:rowOff>
    </xdr:from>
    <xdr:to>
      <xdr:col>76</xdr:col>
      <xdr:colOff>73025</xdr:colOff>
      <xdr:row>30</xdr:row>
      <xdr:rowOff>142247</xdr:rowOff>
    </xdr:to>
    <xdr:sp macro="" textlink="">
      <xdr:nvSpPr>
        <xdr:cNvPr id="145" name="楕円 144">
          <a:extLst>
            <a:ext uri="{FF2B5EF4-FFF2-40B4-BE49-F238E27FC236}">
              <a16:creationId xmlns:a16="http://schemas.microsoft.com/office/drawing/2014/main" id="{784B4920-2B58-4373-97EB-7E9C9D294A5A}"/>
            </a:ext>
          </a:extLst>
        </xdr:cNvPr>
        <xdr:cNvSpPr/>
      </xdr:nvSpPr>
      <xdr:spPr>
        <a:xfrm>
          <a:off x="14744700" y="51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19074</xdr:rowOff>
    </xdr:from>
    <xdr:ext cx="469744" cy="259045"/>
    <xdr:sp macro="" textlink="">
      <xdr:nvSpPr>
        <xdr:cNvPr id="146" name="債務償還比率該当値テキスト">
          <a:extLst>
            <a:ext uri="{FF2B5EF4-FFF2-40B4-BE49-F238E27FC236}">
              <a16:creationId xmlns:a16="http://schemas.microsoft.com/office/drawing/2014/main" id="{20A21307-F45E-44E3-9227-8FABF2D0F26E}"/>
            </a:ext>
          </a:extLst>
        </xdr:cNvPr>
        <xdr:cNvSpPr txBox="1"/>
      </xdr:nvSpPr>
      <xdr:spPr>
        <a:xfrm>
          <a:off x="14846300" y="51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25675</xdr:rowOff>
    </xdr:from>
    <xdr:to>
      <xdr:col>72</xdr:col>
      <xdr:colOff>123825</xdr:colOff>
      <xdr:row>32</xdr:row>
      <xdr:rowOff>127275</xdr:rowOff>
    </xdr:to>
    <xdr:sp macro="" textlink="">
      <xdr:nvSpPr>
        <xdr:cNvPr id="147" name="楕円 146">
          <a:extLst>
            <a:ext uri="{FF2B5EF4-FFF2-40B4-BE49-F238E27FC236}">
              <a16:creationId xmlns:a16="http://schemas.microsoft.com/office/drawing/2014/main" id="{17F77A8B-871A-4C19-AD2D-105DD101255A}"/>
            </a:ext>
          </a:extLst>
        </xdr:cNvPr>
        <xdr:cNvSpPr/>
      </xdr:nvSpPr>
      <xdr:spPr>
        <a:xfrm>
          <a:off x="14033500" y="551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91447</xdr:rowOff>
    </xdr:from>
    <xdr:to>
      <xdr:col>76</xdr:col>
      <xdr:colOff>22225</xdr:colOff>
      <xdr:row>32</xdr:row>
      <xdr:rowOff>76475</xdr:rowOff>
    </xdr:to>
    <xdr:cxnSp macro="">
      <xdr:nvCxnSpPr>
        <xdr:cNvPr id="148" name="直線コネクタ 147">
          <a:extLst>
            <a:ext uri="{FF2B5EF4-FFF2-40B4-BE49-F238E27FC236}">
              <a16:creationId xmlns:a16="http://schemas.microsoft.com/office/drawing/2014/main" id="{DAAD6DFE-1151-4071-A1C3-1EDD0ABDDC32}"/>
            </a:ext>
          </a:extLst>
        </xdr:cNvPr>
        <xdr:cNvCxnSpPr/>
      </xdr:nvCxnSpPr>
      <xdr:spPr>
        <a:xfrm flipV="1">
          <a:off x="14084300" y="5234947"/>
          <a:ext cx="711200" cy="3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121052</xdr:rowOff>
    </xdr:from>
    <xdr:to>
      <xdr:col>68</xdr:col>
      <xdr:colOff>123825</xdr:colOff>
      <xdr:row>35</xdr:row>
      <xdr:rowOff>51202</xdr:rowOff>
    </xdr:to>
    <xdr:sp macro="" textlink="">
      <xdr:nvSpPr>
        <xdr:cNvPr id="149" name="楕円 148">
          <a:extLst>
            <a:ext uri="{FF2B5EF4-FFF2-40B4-BE49-F238E27FC236}">
              <a16:creationId xmlns:a16="http://schemas.microsoft.com/office/drawing/2014/main" id="{DD177841-1D4A-4EAD-A1F0-49C3964628D6}"/>
            </a:ext>
          </a:extLst>
        </xdr:cNvPr>
        <xdr:cNvSpPr/>
      </xdr:nvSpPr>
      <xdr:spPr>
        <a:xfrm>
          <a:off x="13271500" y="59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76475</xdr:rowOff>
    </xdr:from>
    <xdr:to>
      <xdr:col>72</xdr:col>
      <xdr:colOff>73025</xdr:colOff>
      <xdr:row>35</xdr:row>
      <xdr:rowOff>402</xdr:rowOff>
    </xdr:to>
    <xdr:cxnSp macro="">
      <xdr:nvCxnSpPr>
        <xdr:cNvPr id="150" name="直線コネクタ 149">
          <a:extLst>
            <a:ext uri="{FF2B5EF4-FFF2-40B4-BE49-F238E27FC236}">
              <a16:creationId xmlns:a16="http://schemas.microsoft.com/office/drawing/2014/main" id="{CD35ABF5-4F62-414C-BB5F-EB68401B6707}"/>
            </a:ext>
          </a:extLst>
        </xdr:cNvPr>
        <xdr:cNvCxnSpPr/>
      </xdr:nvCxnSpPr>
      <xdr:spPr>
        <a:xfrm flipV="1">
          <a:off x="13322300" y="5562875"/>
          <a:ext cx="762000" cy="4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108148</xdr:rowOff>
    </xdr:from>
    <xdr:to>
      <xdr:col>64</xdr:col>
      <xdr:colOff>123825</xdr:colOff>
      <xdr:row>34</xdr:row>
      <xdr:rowOff>38298</xdr:rowOff>
    </xdr:to>
    <xdr:sp macro="" textlink="">
      <xdr:nvSpPr>
        <xdr:cNvPr id="151" name="楕円 150">
          <a:extLst>
            <a:ext uri="{FF2B5EF4-FFF2-40B4-BE49-F238E27FC236}">
              <a16:creationId xmlns:a16="http://schemas.microsoft.com/office/drawing/2014/main" id="{CF34E9FA-EBB6-469D-86E7-A6252DD88B74}"/>
            </a:ext>
          </a:extLst>
        </xdr:cNvPr>
        <xdr:cNvSpPr/>
      </xdr:nvSpPr>
      <xdr:spPr>
        <a:xfrm>
          <a:off x="12509500" y="57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158948</xdr:rowOff>
    </xdr:from>
    <xdr:to>
      <xdr:col>68</xdr:col>
      <xdr:colOff>73025</xdr:colOff>
      <xdr:row>35</xdr:row>
      <xdr:rowOff>402</xdr:rowOff>
    </xdr:to>
    <xdr:cxnSp macro="">
      <xdr:nvCxnSpPr>
        <xdr:cNvPr id="152" name="直線コネクタ 151">
          <a:extLst>
            <a:ext uri="{FF2B5EF4-FFF2-40B4-BE49-F238E27FC236}">
              <a16:creationId xmlns:a16="http://schemas.microsoft.com/office/drawing/2014/main" id="{B6EA155D-E7DD-4D76-B446-8BB25E263780}"/>
            </a:ext>
          </a:extLst>
        </xdr:cNvPr>
        <xdr:cNvCxnSpPr/>
      </xdr:nvCxnSpPr>
      <xdr:spPr>
        <a:xfrm>
          <a:off x="12560300" y="5816798"/>
          <a:ext cx="762000" cy="1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102439</xdr:rowOff>
    </xdr:from>
    <xdr:to>
      <xdr:col>60</xdr:col>
      <xdr:colOff>123825</xdr:colOff>
      <xdr:row>33</xdr:row>
      <xdr:rowOff>32589</xdr:rowOff>
    </xdr:to>
    <xdr:sp macro="" textlink="">
      <xdr:nvSpPr>
        <xdr:cNvPr id="153" name="楕円 152">
          <a:extLst>
            <a:ext uri="{FF2B5EF4-FFF2-40B4-BE49-F238E27FC236}">
              <a16:creationId xmlns:a16="http://schemas.microsoft.com/office/drawing/2014/main" id="{26BEF13F-0278-42A4-9DE8-074F71CBD3CD}"/>
            </a:ext>
          </a:extLst>
        </xdr:cNvPr>
        <xdr:cNvSpPr/>
      </xdr:nvSpPr>
      <xdr:spPr>
        <a:xfrm>
          <a:off x="11747500" y="55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153239</xdr:rowOff>
    </xdr:from>
    <xdr:to>
      <xdr:col>64</xdr:col>
      <xdr:colOff>73025</xdr:colOff>
      <xdr:row>33</xdr:row>
      <xdr:rowOff>158948</xdr:rowOff>
    </xdr:to>
    <xdr:cxnSp macro="">
      <xdr:nvCxnSpPr>
        <xdr:cNvPr id="154" name="直線コネクタ 153">
          <a:extLst>
            <a:ext uri="{FF2B5EF4-FFF2-40B4-BE49-F238E27FC236}">
              <a16:creationId xmlns:a16="http://schemas.microsoft.com/office/drawing/2014/main" id="{38CB27B1-118F-4F5E-A470-F958581D4BA3}"/>
            </a:ext>
          </a:extLst>
        </xdr:cNvPr>
        <xdr:cNvCxnSpPr/>
      </xdr:nvCxnSpPr>
      <xdr:spPr>
        <a:xfrm>
          <a:off x="11798300" y="5639639"/>
          <a:ext cx="7620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5" name="n_1aveValue債務償還比率">
          <a:extLst>
            <a:ext uri="{FF2B5EF4-FFF2-40B4-BE49-F238E27FC236}">
              <a16:creationId xmlns:a16="http://schemas.microsoft.com/office/drawing/2014/main" id="{AD544AC4-C752-4FF8-A249-DDC46AEDA923}"/>
            </a:ext>
          </a:extLst>
        </xdr:cNvPr>
        <xdr:cNvSpPr txBox="1"/>
      </xdr:nvSpPr>
      <xdr:spPr>
        <a:xfrm>
          <a:off x="13836727" y="478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6" name="n_2aveValue債務償還比率">
          <a:extLst>
            <a:ext uri="{FF2B5EF4-FFF2-40B4-BE49-F238E27FC236}">
              <a16:creationId xmlns:a16="http://schemas.microsoft.com/office/drawing/2014/main" id="{CD91B5DE-5698-4B8D-99CB-DC89177782FF}"/>
            </a:ext>
          </a:extLst>
        </xdr:cNvPr>
        <xdr:cNvSpPr txBox="1"/>
      </xdr:nvSpPr>
      <xdr:spPr>
        <a:xfrm>
          <a:off x="13087427" y="48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7" name="n_3aveValue債務償還比率">
          <a:extLst>
            <a:ext uri="{FF2B5EF4-FFF2-40B4-BE49-F238E27FC236}">
              <a16:creationId xmlns:a16="http://schemas.microsoft.com/office/drawing/2014/main" id="{603C912F-0F04-4460-AF2F-FE7B2121E85B}"/>
            </a:ext>
          </a:extLst>
        </xdr:cNvPr>
        <xdr:cNvSpPr txBox="1"/>
      </xdr:nvSpPr>
      <xdr:spPr>
        <a:xfrm>
          <a:off x="123254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8" name="n_4aveValue債務償還比率">
          <a:extLst>
            <a:ext uri="{FF2B5EF4-FFF2-40B4-BE49-F238E27FC236}">
              <a16:creationId xmlns:a16="http://schemas.microsoft.com/office/drawing/2014/main" id="{58B56037-95B2-451C-BD86-5187AACDDF94}"/>
            </a:ext>
          </a:extLst>
        </xdr:cNvPr>
        <xdr:cNvSpPr txBox="1"/>
      </xdr:nvSpPr>
      <xdr:spPr>
        <a:xfrm>
          <a:off x="11563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118402</xdr:rowOff>
    </xdr:from>
    <xdr:ext cx="469744" cy="259045"/>
    <xdr:sp macro="" textlink="">
      <xdr:nvSpPr>
        <xdr:cNvPr id="159" name="n_1mainValue債務償還比率">
          <a:extLst>
            <a:ext uri="{FF2B5EF4-FFF2-40B4-BE49-F238E27FC236}">
              <a16:creationId xmlns:a16="http://schemas.microsoft.com/office/drawing/2014/main" id="{C1C991DB-D599-4867-B09E-09A685EBEF8C}"/>
            </a:ext>
          </a:extLst>
        </xdr:cNvPr>
        <xdr:cNvSpPr txBox="1"/>
      </xdr:nvSpPr>
      <xdr:spPr>
        <a:xfrm>
          <a:off x="13836727" y="560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42329</xdr:rowOff>
    </xdr:from>
    <xdr:ext cx="560923" cy="259045"/>
    <xdr:sp macro="" textlink="">
      <xdr:nvSpPr>
        <xdr:cNvPr id="160" name="n_2mainValue債務償還比率">
          <a:extLst>
            <a:ext uri="{FF2B5EF4-FFF2-40B4-BE49-F238E27FC236}">
              <a16:creationId xmlns:a16="http://schemas.microsoft.com/office/drawing/2014/main" id="{9E211451-3B62-43F8-9113-45F935734E3D}"/>
            </a:ext>
          </a:extLst>
        </xdr:cNvPr>
        <xdr:cNvSpPr txBox="1"/>
      </xdr:nvSpPr>
      <xdr:spPr>
        <a:xfrm>
          <a:off x="13041838" y="60430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29425</xdr:rowOff>
    </xdr:from>
    <xdr:ext cx="560923" cy="259045"/>
    <xdr:sp macro="" textlink="">
      <xdr:nvSpPr>
        <xdr:cNvPr id="161" name="n_3mainValue債務償還比率">
          <a:extLst>
            <a:ext uri="{FF2B5EF4-FFF2-40B4-BE49-F238E27FC236}">
              <a16:creationId xmlns:a16="http://schemas.microsoft.com/office/drawing/2014/main" id="{5B302141-31FA-4BE3-B607-537EEE672D31}"/>
            </a:ext>
          </a:extLst>
        </xdr:cNvPr>
        <xdr:cNvSpPr txBox="1"/>
      </xdr:nvSpPr>
      <xdr:spPr>
        <a:xfrm>
          <a:off x="12279838" y="58587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23716</xdr:rowOff>
    </xdr:from>
    <xdr:ext cx="469744" cy="259045"/>
    <xdr:sp macro="" textlink="">
      <xdr:nvSpPr>
        <xdr:cNvPr id="162" name="n_4mainValue債務償還比率">
          <a:extLst>
            <a:ext uri="{FF2B5EF4-FFF2-40B4-BE49-F238E27FC236}">
              <a16:creationId xmlns:a16="http://schemas.microsoft.com/office/drawing/2014/main" id="{4303AF32-1C47-46FA-A50A-3A06EF30B5CC}"/>
            </a:ext>
          </a:extLst>
        </xdr:cNvPr>
        <xdr:cNvSpPr txBox="1"/>
      </xdr:nvSpPr>
      <xdr:spPr>
        <a:xfrm>
          <a:off x="11563427" y="568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70C6759-3E59-4D9B-9194-6F4DCB2FA71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6DB410E-79BD-4E08-8759-9B04976E7AF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165A83F-5C97-462A-8B73-EF2703C009B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F5671C3-E099-43D8-80EC-D8C3C654689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CEF80EF-70E9-4735-B31D-35DE7B754B2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6175458-8999-4100-A2C6-6BA119FB920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FBA914-667A-4400-9AA1-AE8275E980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0719D1-3784-40B2-84F8-0FB06AE696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26309E-5050-4C57-8596-6628A65F83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FA4F732-84BA-4FAA-BAA4-54C71FE522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551343-EA7C-410F-AA4C-E9733108AB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E31B74-E70D-4C5F-B245-F78ED02AEC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632CDDF-DD08-474C-88E8-802F18D670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A6F3B1-D889-47AF-8CAF-002F721769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438D23-C6B1-4CB2-9EEE-A036A6B471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454EA1-7862-4D68-92A0-77F76CE2E6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6,001
10.58
4,805,533
4,527,519
277,513
2,521,512
5,465,631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7608AF2-6D93-4FC3-B92B-A5F57BBFDD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1153AE-4102-4D8C-A537-1B8603C5607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2335B2-93C1-4E71-8120-D7769135ED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3F36C1-05CD-48BF-BA9B-69DDC61403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6BD729-FC91-42C3-B846-27305F5E49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030F3F-C041-4FF9-9A4A-769CD27700F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0777A8-1C4D-4220-BD7D-612D054B3F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2475E8-147C-432A-B1BC-01ECF0577A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675E18-D1EB-448E-9522-D6DA661407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DADA81-F18E-46DB-9C91-B0AA407D71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DBC3D3-0893-475D-92B9-0C7D0F9EB77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D0147B-3AEE-4D07-97D2-9237ADC167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D6D5E2-C1B7-4AC3-BA9D-1D986D6C7F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2BFB35B-E51F-40A9-82DB-DE9D0C91BF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A1FB52-F3EE-402E-80CE-C85B56DE8A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4389E0-53BD-4595-BF33-AD5FABE02E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DE5899-8526-46E8-8BCC-E8A6AAA289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8C7428-898E-484C-A4AC-B270F6305B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A92B9E-8C55-48BE-8D87-08E39C15C3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45BBA29-C247-4C66-AA18-E35FD924445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48D614-11D0-4A54-B9EE-AC8E5731C0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93F5B6-7B13-4CD0-BF98-60C95574D6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39E22D-28A9-47DA-9B37-70FF08010D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2B46961-BCF9-414D-9BF0-86E87F4C9A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D426F0-31BE-43CB-89F3-CC3AA413D2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4B91D6-9C71-4AED-89C9-893743D13B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9767700-CB13-428B-881C-1F856EDA94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8FCCE1-D0FD-4BA1-9140-A98A2433EA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2190360-F578-4834-B822-E1B52FE5BB8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2DAFD5C-0E12-4CC8-8D58-AEFEE782C0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8B8A5B7-B17D-4275-99F8-0D7CFA4A5A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EA5197D-E657-4822-BC12-DAC9EA5FA4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9A298F5-26AB-437A-ADF0-E5CCAAEFDA1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1BEB4C7-B263-4110-8310-C92D5E8736E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5CFD97E-2B15-4311-81B3-D816535BFA7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EFF2928-DF14-4B33-97BB-06524C15B84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202F2C7-5E34-4786-81AC-AE7356F01A1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7A84B4C-F121-47E8-A067-E85923E9071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BA0BCBB-4AE9-4D61-83C9-B62C7883874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4F2ECB5-EDBD-417C-AB3A-6A870790F35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5FB4321-70C5-4B71-BBBD-3EF35FF60D2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F46E436-24F7-42BC-B004-3E267E234B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5A5F139-79D7-4BC2-B82B-A3B85C85E25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F03A30C-4E6B-45C4-9B2F-08E6A1BA0F5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57AFFDF-665F-4FB3-AAD3-624A1EA7666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6C360804-7128-402E-A568-0D41336F6C2B}"/>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D463CC71-7FC4-4B74-B6C4-0421DE74E75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4F4B28C2-4A0C-44A0-88E6-73EF34077E43}"/>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323CDB3B-8E65-4A4B-8CBB-056B79946575}"/>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90D6ECE9-86B0-46B1-B75B-61157E3D9CB6}"/>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FBEC3103-177E-48E3-9042-A4C6BC05F02C}"/>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CBF55ED1-D5E3-4AF4-BF92-C9741D3527A2}"/>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AF4749B6-AA7F-43CB-A4A0-F63ADCB36C08}"/>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FA904492-CD56-44D6-A1ED-1FF5131CBB35}"/>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7BE23890-29F9-4402-99FA-EA30EE916F0B}"/>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57842BB9-9545-432F-A54C-9692D67F975A}"/>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2E197B-ADBF-4033-9BF8-AD5124BD3F0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800A5F-00E0-4070-812B-9D44EDBF4E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DD4C73-5F12-447C-98B3-85B58C71A6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F0F74E-E20D-47B9-A9BD-55B2CB1F81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29760FC-5DBC-4BF9-8164-ABC86558DC2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a:extLst>
            <a:ext uri="{FF2B5EF4-FFF2-40B4-BE49-F238E27FC236}">
              <a16:creationId xmlns:a16="http://schemas.microsoft.com/office/drawing/2014/main" id="{430D5BE8-CFD8-4D19-83EF-84818F9E592E}"/>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8199C1AE-21B5-4EB9-99D5-547D9071263C}"/>
            </a:ext>
          </a:extLst>
        </xdr:cNvPr>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5" name="楕円 74">
          <a:extLst>
            <a:ext uri="{FF2B5EF4-FFF2-40B4-BE49-F238E27FC236}">
              <a16:creationId xmlns:a16="http://schemas.microsoft.com/office/drawing/2014/main" id="{2F6BAF06-DB2C-4C68-BDE0-60D031701889}"/>
            </a:ext>
          </a:extLst>
        </xdr:cNvPr>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129540</xdr:rowOff>
    </xdr:to>
    <xdr:cxnSp macro="">
      <xdr:nvCxnSpPr>
        <xdr:cNvPr id="76" name="直線コネクタ 75">
          <a:extLst>
            <a:ext uri="{FF2B5EF4-FFF2-40B4-BE49-F238E27FC236}">
              <a16:creationId xmlns:a16="http://schemas.microsoft.com/office/drawing/2014/main" id="{6AF0F2F5-9CCB-4014-A5AE-2E957455FAEF}"/>
            </a:ext>
          </a:extLst>
        </xdr:cNvPr>
        <xdr:cNvCxnSpPr/>
      </xdr:nvCxnSpPr>
      <xdr:spPr>
        <a:xfrm>
          <a:off x="3797300" y="64484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a:extLst>
            <a:ext uri="{FF2B5EF4-FFF2-40B4-BE49-F238E27FC236}">
              <a16:creationId xmlns:a16="http://schemas.microsoft.com/office/drawing/2014/main" id="{2C315521-A9C4-4297-9036-8A9014608A70}"/>
            </a:ext>
          </a:extLst>
        </xdr:cNvPr>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104775</xdr:rowOff>
    </xdr:to>
    <xdr:cxnSp macro="">
      <xdr:nvCxnSpPr>
        <xdr:cNvPr id="78" name="直線コネクタ 77">
          <a:extLst>
            <a:ext uri="{FF2B5EF4-FFF2-40B4-BE49-F238E27FC236}">
              <a16:creationId xmlns:a16="http://schemas.microsoft.com/office/drawing/2014/main" id="{CBA4F105-00CE-4E0A-8711-E8A03C438AC5}"/>
            </a:ext>
          </a:extLst>
        </xdr:cNvPr>
        <xdr:cNvCxnSpPr/>
      </xdr:nvCxnSpPr>
      <xdr:spPr>
        <a:xfrm>
          <a:off x="2908300" y="6421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a:extLst>
            <a:ext uri="{FF2B5EF4-FFF2-40B4-BE49-F238E27FC236}">
              <a16:creationId xmlns:a16="http://schemas.microsoft.com/office/drawing/2014/main" id="{A8246227-9CCA-4090-9040-2BCAB55005CD}"/>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78105</xdr:rowOff>
    </xdr:to>
    <xdr:cxnSp macro="">
      <xdr:nvCxnSpPr>
        <xdr:cNvPr id="80" name="直線コネクタ 79">
          <a:extLst>
            <a:ext uri="{FF2B5EF4-FFF2-40B4-BE49-F238E27FC236}">
              <a16:creationId xmlns:a16="http://schemas.microsoft.com/office/drawing/2014/main" id="{24B2C34A-0A50-46E1-9638-E265CB1B5E53}"/>
            </a:ext>
          </a:extLst>
        </xdr:cNvPr>
        <xdr:cNvCxnSpPr/>
      </xdr:nvCxnSpPr>
      <xdr:spPr>
        <a:xfrm>
          <a:off x="2019300" y="6396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a:extLst>
            <a:ext uri="{FF2B5EF4-FFF2-40B4-BE49-F238E27FC236}">
              <a16:creationId xmlns:a16="http://schemas.microsoft.com/office/drawing/2014/main" id="{92163BDE-6F4D-46A9-B72A-5FFC6F6DC57D}"/>
            </a:ext>
          </a:extLst>
        </xdr:cNvPr>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53340</xdr:rowOff>
    </xdr:to>
    <xdr:cxnSp macro="">
      <xdr:nvCxnSpPr>
        <xdr:cNvPr id="82" name="直線コネクタ 81">
          <a:extLst>
            <a:ext uri="{FF2B5EF4-FFF2-40B4-BE49-F238E27FC236}">
              <a16:creationId xmlns:a16="http://schemas.microsoft.com/office/drawing/2014/main" id="{A122F6E1-2A45-44DF-9D0F-E5629257D59F}"/>
            </a:ext>
          </a:extLst>
        </xdr:cNvPr>
        <xdr:cNvCxnSpPr/>
      </xdr:nvCxnSpPr>
      <xdr:spPr>
        <a:xfrm>
          <a:off x="1130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0E3B0A1D-7EB1-4BC0-9154-29B40286C3D5}"/>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B1773625-CF52-4F35-8517-AFA8AC406F90}"/>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00E4F1B0-923B-46A7-95EE-66F18E3866E5}"/>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7116E7F2-DF11-434F-9ED9-628F77BEF359}"/>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7" name="n_1mainValue【道路】&#10;有形固定資産減価償却率">
          <a:extLst>
            <a:ext uri="{FF2B5EF4-FFF2-40B4-BE49-F238E27FC236}">
              <a16:creationId xmlns:a16="http://schemas.microsoft.com/office/drawing/2014/main" id="{59A88A13-5D65-4AC5-AFB4-4E6FEE3EBA5C}"/>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88" name="n_2mainValue【道路】&#10;有形固定資産減価償却率">
          <a:extLst>
            <a:ext uri="{FF2B5EF4-FFF2-40B4-BE49-F238E27FC236}">
              <a16:creationId xmlns:a16="http://schemas.microsoft.com/office/drawing/2014/main" id="{612A0ED3-5935-4D25-BB51-014CF6A5B156}"/>
            </a:ext>
          </a:extLst>
        </xdr:cNvPr>
        <xdr:cNvSpPr txBox="1"/>
      </xdr:nvSpPr>
      <xdr:spPr>
        <a:xfrm>
          <a:off x="2705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9" name="n_3mainValue【道路】&#10;有形固定資産減価償却率">
          <a:extLst>
            <a:ext uri="{FF2B5EF4-FFF2-40B4-BE49-F238E27FC236}">
              <a16:creationId xmlns:a16="http://schemas.microsoft.com/office/drawing/2014/main" id="{1FC56E58-2A84-4F50-AAD2-CE11B542FDB4}"/>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01A898A9-71FE-4D0A-BA69-176B03ACF8E8}"/>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66F23B9-1688-4874-BB08-0657BBF275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18DF5F1-A3EC-4307-9B62-F3F0637E9A1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BB0A847-0BB0-4679-B025-B9C3611B37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C4B482F-9944-4A93-83F3-716433BA2A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C925F01-2365-404C-9924-CB519B76FF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7FE778E-B515-4CDA-B794-79C46AB114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E9B7097-139D-4E80-8182-10AE1FDD95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6B403D3-DE9E-43DD-B473-84CACC78588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7FCAD74-6C2D-48D9-B6D7-119315636EF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8E28123-C50A-4EE8-8E13-082EA811809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DEB8502-5303-4024-BE0F-ED8D5D7EC35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D01F033-3DF4-4524-8043-755E2E71A01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85E4952-3F4F-4057-9CAC-87AF04E6FB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3B5F4CF-F424-4058-95D2-3A082FEEDDA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90EF0BA-4744-4CB8-BD14-ECF94A1B2C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DE4118BC-F323-405D-B5C6-EBF98290A9E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EDBEB17-61D2-4A37-9B82-DBA008E0BE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8275E368-A193-4757-8ED2-1C0988C0F37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539D801-6E68-4443-837A-B3CB203641A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F16343BB-5DB4-4756-88F5-6088D4DF3A2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1EC3D9A-7E69-4005-9526-C154F495418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7E64D405-F8A4-4382-9C86-BE364120E31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6E28227-523D-4F39-A675-0C095F8F375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57DBAFBE-989D-4AD1-B002-742554E97EB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A992B647-674D-467A-A4E8-AC7878406089}"/>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3A4950AF-D101-4B84-A5EC-91D820406645}"/>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A5912E54-CD1C-44E4-94FF-F3A1E8A6ED93}"/>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21C5700B-A30E-4A9B-9FD2-A90D692D0BD4}"/>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4BD35180-CD71-484B-9E9D-B3A175077E57}"/>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8CB7D9E8-C924-46C0-BB0D-C05AB164EF3F}"/>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69283</xdr:rowOff>
    </xdr:from>
    <xdr:to>
      <xdr:col>50</xdr:col>
      <xdr:colOff>165100</xdr:colOff>
      <xdr:row>40</xdr:row>
      <xdr:rowOff>170883</xdr:rowOff>
    </xdr:to>
    <xdr:sp macro="" textlink="">
      <xdr:nvSpPr>
        <xdr:cNvPr id="121" name="フローチャート: 判断 120">
          <a:extLst>
            <a:ext uri="{FF2B5EF4-FFF2-40B4-BE49-F238E27FC236}">
              <a16:creationId xmlns:a16="http://schemas.microsoft.com/office/drawing/2014/main" id="{18C45E5C-B7D3-4F6B-9357-6F12A6DCD00A}"/>
            </a:ext>
          </a:extLst>
        </xdr:cNvPr>
        <xdr:cNvSpPr/>
      </xdr:nvSpPr>
      <xdr:spPr>
        <a:xfrm>
          <a:off x="9588500" y="692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89903</xdr:rowOff>
    </xdr:from>
    <xdr:to>
      <xdr:col>46</xdr:col>
      <xdr:colOff>38100</xdr:colOff>
      <xdr:row>41</xdr:row>
      <xdr:rowOff>20053</xdr:rowOff>
    </xdr:to>
    <xdr:sp macro="" textlink="">
      <xdr:nvSpPr>
        <xdr:cNvPr id="122" name="フローチャート: 判断 121">
          <a:extLst>
            <a:ext uri="{FF2B5EF4-FFF2-40B4-BE49-F238E27FC236}">
              <a16:creationId xmlns:a16="http://schemas.microsoft.com/office/drawing/2014/main" id="{1694C423-25AE-48B1-9EA4-4A44402ADA2D}"/>
            </a:ext>
          </a:extLst>
        </xdr:cNvPr>
        <xdr:cNvSpPr/>
      </xdr:nvSpPr>
      <xdr:spPr>
        <a:xfrm>
          <a:off x="8699500" y="694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100762</xdr:rowOff>
    </xdr:from>
    <xdr:to>
      <xdr:col>41</xdr:col>
      <xdr:colOff>101600</xdr:colOff>
      <xdr:row>41</xdr:row>
      <xdr:rowOff>30912</xdr:rowOff>
    </xdr:to>
    <xdr:sp macro="" textlink="">
      <xdr:nvSpPr>
        <xdr:cNvPr id="123" name="フローチャート: 判断 122">
          <a:extLst>
            <a:ext uri="{FF2B5EF4-FFF2-40B4-BE49-F238E27FC236}">
              <a16:creationId xmlns:a16="http://schemas.microsoft.com/office/drawing/2014/main" id="{CEC7B9FA-7DA3-4C8A-AFDD-586DD83E6D43}"/>
            </a:ext>
          </a:extLst>
        </xdr:cNvPr>
        <xdr:cNvSpPr/>
      </xdr:nvSpPr>
      <xdr:spPr>
        <a:xfrm>
          <a:off x="7810500" y="695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92555</xdr:rowOff>
    </xdr:from>
    <xdr:to>
      <xdr:col>36</xdr:col>
      <xdr:colOff>165100</xdr:colOff>
      <xdr:row>41</xdr:row>
      <xdr:rowOff>22705</xdr:rowOff>
    </xdr:to>
    <xdr:sp macro="" textlink="">
      <xdr:nvSpPr>
        <xdr:cNvPr id="124" name="フローチャート: 判断 123">
          <a:extLst>
            <a:ext uri="{FF2B5EF4-FFF2-40B4-BE49-F238E27FC236}">
              <a16:creationId xmlns:a16="http://schemas.microsoft.com/office/drawing/2014/main" id="{F376012A-2B5E-4E61-AF51-8E6CBA53E832}"/>
            </a:ext>
          </a:extLst>
        </xdr:cNvPr>
        <xdr:cNvSpPr/>
      </xdr:nvSpPr>
      <xdr:spPr>
        <a:xfrm>
          <a:off x="6921500" y="69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706368E-2917-453E-816D-11D443397B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305E48A-8EDC-4F54-87C9-24321F3FF4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66EC84-C2CC-488B-9D6F-D6C260AFAF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DBEAFC7-59CE-4CA5-A55A-14C9A70CCB3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C4DD404-5A5C-41CC-AC86-11643A703F0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104663</xdr:rowOff>
    </xdr:from>
    <xdr:to>
      <xdr:col>55</xdr:col>
      <xdr:colOff>50800</xdr:colOff>
      <xdr:row>42</xdr:row>
      <xdr:rowOff>34813</xdr:rowOff>
    </xdr:to>
    <xdr:sp macro="" textlink="">
      <xdr:nvSpPr>
        <xdr:cNvPr id="130" name="楕円 129">
          <a:extLst>
            <a:ext uri="{FF2B5EF4-FFF2-40B4-BE49-F238E27FC236}">
              <a16:creationId xmlns:a16="http://schemas.microsoft.com/office/drawing/2014/main" id="{604CF3E1-847E-451D-B071-F4235B90A11C}"/>
            </a:ext>
          </a:extLst>
        </xdr:cNvPr>
        <xdr:cNvSpPr/>
      </xdr:nvSpPr>
      <xdr:spPr>
        <a:xfrm>
          <a:off x="10426700" y="71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19590</xdr:rowOff>
    </xdr:from>
    <xdr:ext cx="469744" cy="259045"/>
    <xdr:sp macro="" textlink="">
      <xdr:nvSpPr>
        <xdr:cNvPr id="131" name="【道路】&#10;一人当たり延長該当値テキスト">
          <a:extLst>
            <a:ext uri="{FF2B5EF4-FFF2-40B4-BE49-F238E27FC236}">
              <a16:creationId xmlns:a16="http://schemas.microsoft.com/office/drawing/2014/main" id="{81BB008B-8F50-43A8-82A2-1371962D6959}"/>
            </a:ext>
          </a:extLst>
        </xdr:cNvPr>
        <xdr:cNvSpPr txBox="1"/>
      </xdr:nvSpPr>
      <xdr:spPr>
        <a:xfrm>
          <a:off x="10515600" y="704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105639</xdr:rowOff>
    </xdr:from>
    <xdr:to>
      <xdr:col>50</xdr:col>
      <xdr:colOff>165100</xdr:colOff>
      <xdr:row>42</xdr:row>
      <xdr:rowOff>35789</xdr:rowOff>
    </xdr:to>
    <xdr:sp macro="" textlink="">
      <xdr:nvSpPr>
        <xdr:cNvPr id="132" name="楕円 131">
          <a:extLst>
            <a:ext uri="{FF2B5EF4-FFF2-40B4-BE49-F238E27FC236}">
              <a16:creationId xmlns:a16="http://schemas.microsoft.com/office/drawing/2014/main" id="{C5AD27F6-0D1F-4428-8E6D-B70B24C50B7B}"/>
            </a:ext>
          </a:extLst>
        </xdr:cNvPr>
        <xdr:cNvSpPr/>
      </xdr:nvSpPr>
      <xdr:spPr>
        <a:xfrm>
          <a:off x="9588500" y="71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155463</xdr:rowOff>
    </xdr:from>
    <xdr:to>
      <xdr:col>55</xdr:col>
      <xdr:colOff>0</xdr:colOff>
      <xdr:row>41</xdr:row>
      <xdr:rowOff>156439</xdr:rowOff>
    </xdr:to>
    <xdr:cxnSp macro="">
      <xdr:nvCxnSpPr>
        <xdr:cNvPr id="133" name="直線コネクタ 132">
          <a:extLst>
            <a:ext uri="{FF2B5EF4-FFF2-40B4-BE49-F238E27FC236}">
              <a16:creationId xmlns:a16="http://schemas.microsoft.com/office/drawing/2014/main" id="{A428F325-613E-4EFC-A3DA-B56C9D6D929F}"/>
            </a:ext>
          </a:extLst>
        </xdr:cNvPr>
        <xdr:cNvCxnSpPr/>
      </xdr:nvCxnSpPr>
      <xdr:spPr>
        <a:xfrm flipV="1">
          <a:off x="9639300" y="7184913"/>
          <a:ext cx="8382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107025</xdr:rowOff>
    </xdr:from>
    <xdr:to>
      <xdr:col>46</xdr:col>
      <xdr:colOff>38100</xdr:colOff>
      <xdr:row>42</xdr:row>
      <xdr:rowOff>37175</xdr:rowOff>
    </xdr:to>
    <xdr:sp macro="" textlink="">
      <xdr:nvSpPr>
        <xdr:cNvPr id="134" name="楕円 133">
          <a:extLst>
            <a:ext uri="{FF2B5EF4-FFF2-40B4-BE49-F238E27FC236}">
              <a16:creationId xmlns:a16="http://schemas.microsoft.com/office/drawing/2014/main" id="{2D21935F-9CC5-49B2-91A4-BAFD08F6FDAD}"/>
            </a:ext>
          </a:extLst>
        </xdr:cNvPr>
        <xdr:cNvSpPr/>
      </xdr:nvSpPr>
      <xdr:spPr>
        <a:xfrm>
          <a:off x="8699500" y="71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156439</xdr:rowOff>
    </xdr:from>
    <xdr:to>
      <xdr:col>50</xdr:col>
      <xdr:colOff>114300</xdr:colOff>
      <xdr:row>41</xdr:row>
      <xdr:rowOff>157825</xdr:rowOff>
    </xdr:to>
    <xdr:cxnSp macro="">
      <xdr:nvCxnSpPr>
        <xdr:cNvPr id="135" name="直線コネクタ 134">
          <a:extLst>
            <a:ext uri="{FF2B5EF4-FFF2-40B4-BE49-F238E27FC236}">
              <a16:creationId xmlns:a16="http://schemas.microsoft.com/office/drawing/2014/main" id="{E1440D95-1ED3-42B2-B708-F56BA04566FB}"/>
            </a:ext>
          </a:extLst>
        </xdr:cNvPr>
        <xdr:cNvCxnSpPr/>
      </xdr:nvCxnSpPr>
      <xdr:spPr>
        <a:xfrm flipV="1">
          <a:off x="8750300" y="7185889"/>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108008</xdr:rowOff>
    </xdr:from>
    <xdr:to>
      <xdr:col>41</xdr:col>
      <xdr:colOff>101600</xdr:colOff>
      <xdr:row>42</xdr:row>
      <xdr:rowOff>38158</xdr:rowOff>
    </xdr:to>
    <xdr:sp macro="" textlink="">
      <xdr:nvSpPr>
        <xdr:cNvPr id="136" name="楕円 135">
          <a:extLst>
            <a:ext uri="{FF2B5EF4-FFF2-40B4-BE49-F238E27FC236}">
              <a16:creationId xmlns:a16="http://schemas.microsoft.com/office/drawing/2014/main" id="{C86C69BF-E531-4143-8A67-B3AAE4D11176}"/>
            </a:ext>
          </a:extLst>
        </xdr:cNvPr>
        <xdr:cNvSpPr/>
      </xdr:nvSpPr>
      <xdr:spPr>
        <a:xfrm>
          <a:off x="7810500" y="71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157825</xdr:rowOff>
    </xdr:from>
    <xdr:to>
      <xdr:col>45</xdr:col>
      <xdr:colOff>177800</xdr:colOff>
      <xdr:row>41</xdr:row>
      <xdr:rowOff>158808</xdr:rowOff>
    </xdr:to>
    <xdr:cxnSp macro="">
      <xdr:nvCxnSpPr>
        <xdr:cNvPr id="137" name="直線コネクタ 136">
          <a:extLst>
            <a:ext uri="{FF2B5EF4-FFF2-40B4-BE49-F238E27FC236}">
              <a16:creationId xmlns:a16="http://schemas.microsoft.com/office/drawing/2014/main" id="{5E402979-EDE2-4842-9B23-66CFD8E006AC}"/>
            </a:ext>
          </a:extLst>
        </xdr:cNvPr>
        <xdr:cNvCxnSpPr/>
      </xdr:nvCxnSpPr>
      <xdr:spPr>
        <a:xfrm flipV="1">
          <a:off x="7861300" y="718727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108641</xdr:rowOff>
    </xdr:from>
    <xdr:to>
      <xdr:col>36</xdr:col>
      <xdr:colOff>165100</xdr:colOff>
      <xdr:row>42</xdr:row>
      <xdr:rowOff>38791</xdr:rowOff>
    </xdr:to>
    <xdr:sp macro="" textlink="">
      <xdr:nvSpPr>
        <xdr:cNvPr id="138" name="楕円 137">
          <a:extLst>
            <a:ext uri="{FF2B5EF4-FFF2-40B4-BE49-F238E27FC236}">
              <a16:creationId xmlns:a16="http://schemas.microsoft.com/office/drawing/2014/main" id="{BD5D89F2-3B70-4EF6-BAA6-406D81EAB948}"/>
            </a:ext>
          </a:extLst>
        </xdr:cNvPr>
        <xdr:cNvSpPr/>
      </xdr:nvSpPr>
      <xdr:spPr>
        <a:xfrm>
          <a:off x="6921500" y="713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158808</xdr:rowOff>
    </xdr:from>
    <xdr:to>
      <xdr:col>41</xdr:col>
      <xdr:colOff>50800</xdr:colOff>
      <xdr:row>41</xdr:row>
      <xdr:rowOff>159441</xdr:rowOff>
    </xdr:to>
    <xdr:cxnSp macro="">
      <xdr:nvCxnSpPr>
        <xdr:cNvPr id="139" name="直線コネクタ 138">
          <a:extLst>
            <a:ext uri="{FF2B5EF4-FFF2-40B4-BE49-F238E27FC236}">
              <a16:creationId xmlns:a16="http://schemas.microsoft.com/office/drawing/2014/main" id="{0F958549-C0EC-43E1-8FF6-39DF40ED10DB}"/>
            </a:ext>
          </a:extLst>
        </xdr:cNvPr>
        <xdr:cNvCxnSpPr/>
      </xdr:nvCxnSpPr>
      <xdr:spPr>
        <a:xfrm flipV="1">
          <a:off x="6972300" y="7188258"/>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15960</xdr:rowOff>
    </xdr:from>
    <xdr:ext cx="534377" cy="259045"/>
    <xdr:sp macro="" textlink="">
      <xdr:nvSpPr>
        <xdr:cNvPr id="140" name="n_1aveValue【道路】&#10;一人当たり延長">
          <a:extLst>
            <a:ext uri="{FF2B5EF4-FFF2-40B4-BE49-F238E27FC236}">
              <a16:creationId xmlns:a16="http://schemas.microsoft.com/office/drawing/2014/main" id="{97AC8465-E24F-4B0E-B30C-E93101B15B60}"/>
            </a:ext>
          </a:extLst>
        </xdr:cNvPr>
        <xdr:cNvSpPr txBox="1"/>
      </xdr:nvSpPr>
      <xdr:spPr>
        <a:xfrm>
          <a:off x="9359411" y="67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36580</xdr:rowOff>
    </xdr:from>
    <xdr:ext cx="534377" cy="259045"/>
    <xdr:sp macro="" textlink="">
      <xdr:nvSpPr>
        <xdr:cNvPr id="141" name="n_2aveValue【道路】&#10;一人当たり延長">
          <a:extLst>
            <a:ext uri="{FF2B5EF4-FFF2-40B4-BE49-F238E27FC236}">
              <a16:creationId xmlns:a16="http://schemas.microsoft.com/office/drawing/2014/main" id="{12937A82-EF05-4B94-8285-23A8878A6A47}"/>
            </a:ext>
          </a:extLst>
        </xdr:cNvPr>
        <xdr:cNvSpPr txBox="1"/>
      </xdr:nvSpPr>
      <xdr:spPr>
        <a:xfrm>
          <a:off x="8483111" y="67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47439</xdr:rowOff>
    </xdr:from>
    <xdr:ext cx="534377" cy="259045"/>
    <xdr:sp macro="" textlink="">
      <xdr:nvSpPr>
        <xdr:cNvPr id="142" name="n_3aveValue【道路】&#10;一人当たり延長">
          <a:extLst>
            <a:ext uri="{FF2B5EF4-FFF2-40B4-BE49-F238E27FC236}">
              <a16:creationId xmlns:a16="http://schemas.microsoft.com/office/drawing/2014/main" id="{98078DAE-606E-497D-BD1B-4035FBE14EC6}"/>
            </a:ext>
          </a:extLst>
        </xdr:cNvPr>
        <xdr:cNvSpPr txBox="1"/>
      </xdr:nvSpPr>
      <xdr:spPr>
        <a:xfrm>
          <a:off x="7594111" y="67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39232</xdr:rowOff>
    </xdr:from>
    <xdr:ext cx="534377" cy="259045"/>
    <xdr:sp macro="" textlink="">
      <xdr:nvSpPr>
        <xdr:cNvPr id="143" name="n_4aveValue【道路】&#10;一人当たり延長">
          <a:extLst>
            <a:ext uri="{FF2B5EF4-FFF2-40B4-BE49-F238E27FC236}">
              <a16:creationId xmlns:a16="http://schemas.microsoft.com/office/drawing/2014/main" id="{B6C18721-EEAF-47CC-955F-E11481167906}"/>
            </a:ext>
          </a:extLst>
        </xdr:cNvPr>
        <xdr:cNvSpPr txBox="1"/>
      </xdr:nvSpPr>
      <xdr:spPr>
        <a:xfrm>
          <a:off x="6705111" y="672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26916</xdr:rowOff>
    </xdr:from>
    <xdr:ext cx="469744" cy="259045"/>
    <xdr:sp macro="" textlink="">
      <xdr:nvSpPr>
        <xdr:cNvPr id="144" name="n_1mainValue【道路】&#10;一人当たり延長">
          <a:extLst>
            <a:ext uri="{FF2B5EF4-FFF2-40B4-BE49-F238E27FC236}">
              <a16:creationId xmlns:a16="http://schemas.microsoft.com/office/drawing/2014/main" id="{2DB79668-69B9-4F5E-85BE-5358F105CE4C}"/>
            </a:ext>
          </a:extLst>
        </xdr:cNvPr>
        <xdr:cNvSpPr txBox="1"/>
      </xdr:nvSpPr>
      <xdr:spPr>
        <a:xfrm>
          <a:off x="9391727" y="722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28302</xdr:rowOff>
    </xdr:from>
    <xdr:ext cx="469744" cy="259045"/>
    <xdr:sp macro="" textlink="">
      <xdr:nvSpPr>
        <xdr:cNvPr id="145" name="n_2mainValue【道路】&#10;一人当たり延長">
          <a:extLst>
            <a:ext uri="{FF2B5EF4-FFF2-40B4-BE49-F238E27FC236}">
              <a16:creationId xmlns:a16="http://schemas.microsoft.com/office/drawing/2014/main" id="{EC8D5BD8-7D1A-486D-843E-347A548B8AA6}"/>
            </a:ext>
          </a:extLst>
        </xdr:cNvPr>
        <xdr:cNvSpPr txBox="1"/>
      </xdr:nvSpPr>
      <xdr:spPr>
        <a:xfrm>
          <a:off x="8515427" y="722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29285</xdr:rowOff>
    </xdr:from>
    <xdr:ext cx="469744" cy="259045"/>
    <xdr:sp macro="" textlink="">
      <xdr:nvSpPr>
        <xdr:cNvPr id="146" name="n_3mainValue【道路】&#10;一人当たり延長">
          <a:extLst>
            <a:ext uri="{FF2B5EF4-FFF2-40B4-BE49-F238E27FC236}">
              <a16:creationId xmlns:a16="http://schemas.microsoft.com/office/drawing/2014/main" id="{40F5291C-B711-4ABF-86EB-906305E860DD}"/>
            </a:ext>
          </a:extLst>
        </xdr:cNvPr>
        <xdr:cNvSpPr txBox="1"/>
      </xdr:nvSpPr>
      <xdr:spPr>
        <a:xfrm>
          <a:off x="7626427" y="72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29918</xdr:rowOff>
    </xdr:from>
    <xdr:ext cx="469744" cy="259045"/>
    <xdr:sp macro="" textlink="">
      <xdr:nvSpPr>
        <xdr:cNvPr id="147" name="n_4mainValue【道路】&#10;一人当たり延長">
          <a:extLst>
            <a:ext uri="{FF2B5EF4-FFF2-40B4-BE49-F238E27FC236}">
              <a16:creationId xmlns:a16="http://schemas.microsoft.com/office/drawing/2014/main" id="{4E67F58A-6295-4798-935E-891A4DEDBFD1}"/>
            </a:ext>
          </a:extLst>
        </xdr:cNvPr>
        <xdr:cNvSpPr txBox="1"/>
      </xdr:nvSpPr>
      <xdr:spPr>
        <a:xfrm>
          <a:off x="6737427" y="723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BF18A02-3A23-4766-A403-9EC802ADCA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127BE36-5DD1-4251-8065-FEBE845BA3D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C375882-6C8C-4667-BD32-FCC96F5721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E705127-A9FC-47E9-B52C-A46DC10EF8B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B29EDDC-6083-4010-8C96-FA2BB63BCC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385A031-1131-4342-A63D-0ACEA15A08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9B7FF4D-9557-4297-917C-73FD90EA18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B80FF55-EF09-4138-84F3-6D38B84264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BE49ABA-5AD7-444B-8050-C4A9E41B58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D005F9B-2979-4381-9C90-BFC9F577D8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D216C5B-6A41-426B-A609-011D0339783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DED9F03-6317-416F-8380-4C05ECC7978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F97889E-E992-47A0-9AD9-3FC1BE3287F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3310855-4E21-4EC8-879A-05C2D177D4F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14F71CE-F5D2-4C3A-9CF1-12380C9F01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4255168-14EF-472A-B1E0-CAA398D178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C84B619-3788-4DAA-901A-3D2D3A6E246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FD6F83B-62AF-4712-8DA5-048663B6EFA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80D6C25-723A-45A0-A0B3-C38AB3B89E4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AB1B9C6-934C-4000-8267-AD97E2ABC33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33F9394-CFD0-49B0-81AC-5EEA6DB921B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A740D79-A6E6-4EB4-8DCC-40259083C2A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58FACD8-7EE0-4D08-B09D-9BEF0CA6B1F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AF139DC-3E8B-4E20-B621-1E9EDB387E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C38A949-EC5C-43C9-8DBC-D1384AD295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DE79E4DD-D5A3-4301-91A7-DCEDE0D12C4E}"/>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56074FD-8FC3-4D2D-A493-59486A6CEED5}"/>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0F1667DD-F80A-49FB-A620-CD10D13F4AD6}"/>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1DCA5E3-9C06-41EE-897B-63EBB0F09D8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42F147A1-CD1D-4F81-8C03-F118E65000CD}"/>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1DA9873-CBF7-4A18-96AE-3F2D6FD17F8A}"/>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893C7F2A-0908-42DB-898B-C94391032A4B}"/>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0" name="フローチャート: 判断 179">
          <a:extLst>
            <a:ext uri="{FF2B5EF4-FFF2-40B4-BE49-F238E27FC236}">
              <a16:creationId xmlns:a16="http://schemas.microsoft.com/office/drawing/2014/main" id="{F95D0203-5B46-44ED-AF36-ABD6E834E59A}"/>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1" name="フローチャート: 判断 180">
          <a:extLst>
            <a:ext uri="{FF2B5EF4-FFF2-40B4-BE49-F238E27FC236}">
              <a16:creationId xmlns:a16="http://schemas.microsoft.com/office/drawing/2014/main" id="{37790167-991E-4E51-9121-4496EA96802C}"/>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2" name="フローチャート: 判断 181">
          <a:extLst>
            <a:ext uri="{FF2B5EF4-FFF2-40B4-BE49-F238E27FC236}">
              <a16:creationId xmlns:a16="http://schemas.microsoft.com/office/drawing/2014/main" id="{3FE3F394-101D-4B9C-9E43-28E5AF46D0DA}"/>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3" name="フローチャート: 判断 182">
          <a:extLst>
            <a:ext uri="{FF2B5EF4-FFF2-40B4-BE49-F238E27FC236}">
              <a16:creationId xmlns:a16="http://schemas.microsoft.com/office/drawing/2014/main" id="{8D4F4FB8-F598-456D-99E6-7589559A53D9}"/>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B9FA16A-B8D4-4097-A724-F6641B6D89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15C4EF5-4E8A-4657-AB4A-EA4733E05A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3B05D83-31A6-4CCF-918D-E8833E8D68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51FA0FA-DA04-4162-AFB8-4D27FC0651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F8C13EE-581A-44CB-AC8A-DE34DD5915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9" name="楕円 188">
          <a:extLst>
            <a:ext uri="{FF2B5EF4-FFF2-40B4-BE49-F238E27FC236}">
              <a16:creationId xmlns:a16="http://schemas.microsoft.com/office/drawing/2014/main" id="{BD7D8583-3254-4ECD-92FF-4D5ADA6E0705}"/>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63517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55F0C90-2C6A-472B-BFA3-589524D2DDC8}"/>
            </a:ext>
          </a:extLst>
        </xdr:cNvPr>
        <xdr:cNvSpPr txBox="1"/>
      </xdr:nvSpPr>
      <xdr:spPr>
        <a:xfrm>
          <a:off x="4673600"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91" name="楕円 190">
          <a:extLst>
            <a:ext uri="{FF2B5EF4-FFF2-40B4-BE49-F238E27FC236}">
              <a16:creationId xmlns:a16="http://schemas.microsoft.com/office/drawing/2014/main" id="{9774D203-F5A3-4ACA-8B85-DCF7551B6885}"/>
            </a:ext>
          </a:extLst>
        </xdr:cNvPr>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91440</xdr:rowOff>
    </xdr:to>
    <xdr:cxnSp macro="">
      <xdr:nvCxnSpPr>
        <xdr:cNvPr id="192" name="直線コネクタ 191">
          <a:extLst>
            <a:ext uri="{FF2B5EF4-FFF2-40B4-BE49-F238E27FC236}">
              <a16:creationId xmlns:a16="http://schemas.microsoft.com/office/drawing/2014/main" id="{B9CE21F7-9610-44E4-847F-F2B673410644}"/>
            </a:ext>
          </a:extLst>
        </xdr:cNvPr>
        <xdr:cNvCxnSpPr/>
      </xdr:nvCxnSpPr>
      <xdr:spPr>
        <a:xfrm>
          <a:off x="3797300" y="105221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3" name="楕円 192">
          <a:extLst>
            <a:ext uri="{FF2B5EF4-FFF2-40B4-BE49-F238E27FC236}">
              <a16:creationId xmlns:a16="http://schemas.microsoft.com/office/drawing/2014/main" id="{4179BA96-C1CF-4B1C-95BC-460F30B4AC90}"/>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63681</xdr:rowOff>
    </xdr:to>
    <xdr:cxnSp macro="">
      <xdr:nvCxnSpPr>
        <xdr:cNvPr id="194" name="直線コネクタ 193">
          <a:extLst>
            <a:ext uri="{FF2B5EF4-FFF2-40B4-BE49-F238E27FC236}">
              <a16:creationId xmlns:a16="http://schemas.microsoft.com/office/drawing/2014/main" id="{57E68F64-4E0C-4518-A46F-25F7CC59DF04}"/>
            </a:ext>
          </a:extLst>
        </xdr:cNvPr>
        <xdr:cNvCxnSpPr/>
      </xdr:nvCxnSpPr>
      <xdr:spPr>
        <a:xfrm>
          <a:off x="2908300" y="104943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5" name="楕円 194">
          <a:extLst>
            <a:ext uri="{FF2B5EF4-FFF2-40B4-BE49-F238E27FC236}">
              <a16:creationId xmlns:a16="http://schemas.microsoft.com/office/drawing/2014/main" id="{C736A6DB-1383-4A0E-8735-624799B5619F}"/>
            </a:ext>
          </a:extLst>
        </xdr:cNvPr>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35923</xdr:rowOff>
    </xdr:to>
    <xdr:cxnSp macro="">
      <xdr:nvCxnSpPr>
        <xdr:cNvPr id="196" name="直線コネクタ 195">
          <a:extLst>
            <a:ext uri="{FF2B5EF4-FFF2-40B4-BE49-F238E27FC236}">
              <a16:creationId xmlns:a16="http://schemas.microsoft.com/office/drawing/2014/main" id="{2566E149-C001-4358-A817-C5B66CB9EB5A}"/>
            </a:ext>
          </a:extLst>
        </xdr:cNvPr>
        <xdr:cNvCxnSpPr/>
      </xdr:nvCxnSpPr>
      <xdr:spPr>
        <a:xfrm>
          <a:off x="2019300" y="104666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7" name="楕円 196">
          <a:extLst>
            <a:ext uri="{FF2B5EF4-FFF2-40B4-BE49-F238E27FC236}">
              <a16:creationId xmlns:a16="http://schemas.microsoft.com/office/drawing/2014/main" id="{743F945D-EB9B-4888-92D7-27FD17EE85BF}"/>
            </a:ext>
          </a:extLst>
        </xdr:cNvPr>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8165</xdr:rowOff>
    </xdr:to>
    <xdr:cxnSp macro="">
      <xdr:nvCxnSpPr>
        <xdr:cNvPr id="198" name="直線コネクタ 197">
          <a:extLst>
            <a:ext uri="{FF2B5EF4-FFF2-40B4-BE49-F238E27FC236}">
              <a16:creationId xmlns:a16="http://schemas.microsoft.com/office/drawing/2014/main" id="{517B5728-032F-40CC-9E7C-9FB131BDB5C6}"/>
            </a:ext>
          </a:extLst>
        </xdr:cNvPr>
        <xdr:cNvCxnSpPr/>
      </xdr:nvCxnSpPr>
      <xdr:spPr>
        <a:xfrm>
          <a:off x="1130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1CE8C40-E947-44C1-B952-2572BC17EA39}"/>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E6391D1-0025-4BFF-B21B-61B4AF2615CA}"/>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3E142D2-EB26-4AEC-BEE9-5AF5BF806567}"/>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977577F-B70D-423E-9859-2511A276761B}"/>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EEBA7CD-1F84-40E3-AE13-1968B97B0D4D}"/>
            </a:ext>
          </a:extLst>
        </xdr:cNvPr>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FADCCA9-C519-48B4-98D6-ECA4A297C6BE}"/>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7398874-CA42-41D3-98BB-F89336981632}"/>
            </a:ext>
          </a:extLst>
        </xdr:cNvPr>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D2CEC3F-3CA4-4FDC-9E07-FD317C92B6DC}"/>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7A32238-5218-4D3B-99C9-E486CE8B98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1E03EC6-10DD-4D63-AF1E-4B8DB6558A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79BCCCB-DB04-4FA2-BBA6-CA95393D77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5B8C914-0486-4659-87AD-34459E7C28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0CC5148-F755-48AB-9D95-3E6814CE014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B73A2EA-C4D0-4398-81A9-51FB364E89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142767A-18B8-4C29-8C8A-1EE6ECAB03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4992EAD-45AA-4766-A6C8-6C99AAA4EE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24DE233-7203-4116-B13D-DAD4797F79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802F0B9-80C0-4259-9BD9-27E462F7F4C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BD0D7B1-60BC-4178-A6E4-0CBA2048ADA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5214C11-D517-4436-B55D-967481DCAE8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FA366677-E0A3-4125-BAAE-04E46C921A3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F8A86CF7-6747-4D97-94FF-C6E7FD0EBCF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4CC77867-2423-4316-ABB5-6DF95E741AA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C17EF46C-A6E0-433C-85BF-35D215F3666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CA3422A-CE22-4A37-8296-D5AE0D7F59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FE73C582-B926-41A3-8A22-95EDF3D3B8E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7500AA3-C7EC-40C1-A472-DA14E1D708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7AE787B-A685-4DC2-B0B9-891BBB8781B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2101950-2D56-42E5-B499-83888A0743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D0B8489-7360-4368-8F2F-20343D2F49A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3126CF0-5482-4D0B-BB85-96652AF515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1F86A614-F5AC-4D9A-B334-1D2FF65D2E7A}"/>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8C813A97-95BC-48FC-80C4-FF8C069A0A7A}"/>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8D673BC4-BB7D-46F1-8C97-D41C26122AFF}"/>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6BB41B7-274F-4B59-B4F9-63508EDF7C1C}"/>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0ECB03F3-20EE-417C-9C14-F3CDCBD84A55}"/>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6789C0C-AA38-4F48-93DD-BE1B71CB16E9}"/>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9A2325EB-A64D-47BB-86C7-CEBA2886008C}"/>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145066</xdr:rowOff>
    </xdr:from>
    <xdr:to>
      <xdr:col>50</xdr:col>
      <xdr:colOff>165100</xdr:colOff>
      <xdr:row>63</xdr:row>
      <xdr:rowOff>75216</xdr:rowOff>
    </xdr:to>
    <xdr:sp macro="" textlink="">
      <xdr:nvSpPr>
        <xdr:cNvPr id="237" name="フローチャート: 判断 236">
          <a:extLst>
            <a:ext uri="{FF2B5EF4-FFF2-40B4-BE49-F238E27FC236}">
              <a16:creationId xmlns:a16="http://schemas.microsoft.com/office/drawing/2014/main" id="{1CF9AE76-1429-4375-8B3C-B1056F50A99E}"/>
            </a:ext>
          </a:extLst>
        </xdr:cNvPr>
        <xdr:cNvSpPr/>
      </xdr:nvSpPr>
      <xdr:spPr>
        <a:xfrm>
          <a:off x="9588500" y="1077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163831</xdr:rowOff>
    </xdr:from>
    <xdr:to>
      <xdr:col>46</xdr:col>
      <xdr:colOff>38100</xdr:colOff>
      <xdr:row>63</xdr:row>
      <xdr:rowOff>93981</xdr:rowOff>
    </xdr:to>
    <xdr:sp macro="" textlink="">
      <xdr:nvSpPr>
        <xdr:cNvPr id="238" name="フローチャート: 判断 237">
          <a:extLst>
            <a:ext uri="{FF2B5EF4-FFF2-40B4-BE49-F238E27FC236}">
              <a16:creationId xmlns:a16="http://schemas.microsoft.com/office/drawing/2014/main" id="{D906694D-49F1-4076-99DC-E248841B5215}"/>
            </a:ext>
          </a:extLst>
        </xdr:cNvPr>
        <xdr:cNvSpPr/>
      </xdr:nvSpPr>
      <xdr:spPr>
        <a:xfrm>
          <a:off x="8699500" y="1079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18704</xdr:rowOff>
    </xdr:from>
    <xdr:to>
      <xdr:col>41</xdr:col>
      <xdr:colOff>101600</xdr:colOff>
      <xdr:row>63</xdr:row>
      <xdr:rowOff>120304</xdr:rowOff>
    </xdr:to>
    <xdr:sp macro="" textlink="">
      <xdr:nvSpPr>
        <xdr:cNvPr id="239" name="フローチャート: 判断 238">
          <a:extLst>
            <a:ext uri="{FF2B5EF4-FFF2-40B4-BE49-F238E27FC236}">
              <a16:creationId xmlns:a16="http://schemas.microsoft.com/office/drawing/2014/main" id="{EE0E5DBD-F8A3-4911-B116-631D45FC23A0}"/>
            </a:ext>
          </a:extLst>
        </xdr:cNvPr>
        <xdr:cNvSpPr/>
      </xdr:nvSpPr>
      <xdr:spPr>
        <a:xfrm>
          <a:off x="7810500" y="108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161140</xdr:rowOff>
    </xdr:from>
    <xdr:to>
      <xdr:col>36</xdr:col>
      <xdr:colOff>165100</xdr:colOff>
      <xdr:row>63</xdr:row>
      <xdr:rowOff>91290</xdr:rowOff>
    </xdr:to>
    <xdr:sp macro="" textlink="">
      <xdr:nvSpPr>
        <xdr:cNvPr id="240" name="フローチャート: 判断 239">
          <a:extLst>
            <a:ext uri="{FF2B5EF4-FFF2-40B4-BE49-F238E27FC236}">
              <a16:creationId xmlns:a16="http://schemas.microsoft.com/office/drawing/2014/main" id="{99CDB2E5-D2F7-4F63-898C-7D2D359BA3F2}"/>
            </a:ext>
          </a:extLst>
        </xdr:cNvPr>
        <xdr:cNvSpPr/>
      </xdr:nvSpPr>
      <xdr:spPr>
        <a:xfrm>
          <a:off x="6921500" y="107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E59228-139D-48C4-B914-27C00BC678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DE06FEF-D5B9-446C-AD40-985D7932DF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7C02A13-D252-4A16-8A23-A791272A5B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5932B9D-2516-4571-A513-4A11A557DD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A10EB86-C3B7-4727-89A2-E2320E89E0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108520</xdr:rowOff>
    </xdr:from>
    <xdr:to>
      <xdr:col>55</xdr:col>
      <xdr:colOff>50800</xdr:colOff>
      <xdr:row>64</xdr:row>
      <xdr:rowOff>38670</xdr:rowOff>
    </xdr:to>
    <xdr:sp macro="" textlink="">
      <xdr:nvSpPr>
        <xdr:cNvPr id="246" name="楕円 245">
          <a:extLst>
            <a:ext uri="{FF2B5EF4-FFF2-40B4-BE49-F238E27FC236}">
              <a16:creationId xmlns:a16="http://schemas.microsoft.com/office/drawing/2014/main" id="{05694449-1163-4AAF-A8C0-F3AF5E296B9A}"/>
            </a:ext>
          </a:extLst>
        </xdr:cNvPr>
        <xdr:cNvSpPr/>
      </xdr:nvSpPr>
      <xdr:spPr>
        <a:xfrm>
          <a:off x="10426700" y="109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23447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E71ABFAF-6F85-4566-8368-7C4DC02D6DEB}"/>
            </a:ext>
          </a:extLst>
        </xdr:cNvPr>
        <xdr:cNvSpPr txBox="1"/>
      </xdr:nvSpPr>
      <xdr:spPr>
        <a:xfrm>
          <a:off x="10515600" y="1082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110104</xdr:rowOff>
    </xdr:from>
    <xdr:to>
      <xdr:col>50</xdr:col>
      <xdr:colOff>165100</xdr:colOff>
      <xdr:row>64</xdr:row>
      <xdr:rowOff>40254</xdr:rowOff>
    </xdr:to>
    <xdr:sp macro="" textlink="">
      <xdr:nvSpPr>
        <xdr:cNvPr id="248" name="楕円 247">
          <a:extLst>
            <a:ext uri="{FF2B5EF4-FFF2-40B4-BE49-F238E27FC236}">
              <a16:creationId xmlns:a16="http://schemas.microsoft.com/office/drawing/2014/main" id="{7BD53039-3834-4596-A9E0-914FE62C28B8}"/>
            </a:ext>
          </a:extLst>
        </xdr:cNvPr>
        <xdr:cNvSpPr/>
      </xdr:nvSpPr>
      <xdr:spPr>
        <a:xfrm>
          <a:off x="9588500" y="109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159320</xdr:rowOff>
    </xdr:from>
    <xdr:to>
      <xdr:col>55</xdr:col>
      <xdr:colOff>0</xdr:colOff>
      <xdr:row>63</xdr:row>
      <xdr:rowOff>160904</xdr:rowOff>
    </xdr:to>
    <xdr:cxnSp macro="">
      <xdr:nvCxnSpPr>
        <xdr:cNvPr id="249" name="直線コネクタ 248">
          <a:extLst>
            <a:ext uri="{FF2B5EF4-FFF2-40B4-BE49-F238E27FC236}">
              <a16:creationId xmlns:a16="http://schemas.microsoft.com/office/drawing/2014/main" id="{272C34BC-23E0-44F0-BB7D-B3244730B5F2}"/>
            </a:ext>
          </a:extLst>
        </xdr:cNvPr>
        <xdr:cNvCxnSpPr/>
      </xdr:nvCxnSpPr>
      <xdr:spPr>
        <a:xfrm flipV="1">
          <a:off x="9639300" y="10960670"/>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112371</xdr:rowOff>
    </xdr:from>
    <xdr:to>
      <xdr:col>46</xdr:col>
      <xdr:colOff>38100</xdr:colOff>
      <xdr:row>64</xdr:row>
      <xdr:rowOff>42521</xdr:rowOff>
    </xdr:to>
    <xdr:sp macro="" textlink="">
      <xdr:nvSpPr>
        <xdr:cNvPr id="250" name="楕円 249">
          <a:extLst>
            <a:ext uri="{FF2B5EF4-FFF2-40B4-BE49-F238E27FC236}">
              <a16:creationId xmlns:a16="http://schemas.microsoft.com/office/drawing/2014/main" id="{DEF881F6-D036-409F-9EDA-1FEC6DF8BA88}"/>
            </a:ext>
          </a:extLst>
        </xdr:cNvPr>
        <xdr:cNvSpPr/>
      </xdr:nvSpPr>
      <xdr:spPr>
        <a:xfrm>
          <a:off x="8699500" y="109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160904</xdr:rowOff>
    </xdr:from>
    <xdr:to>
      <xdr:col>50</xdr:col>
      <xdr:colOff>114300</xdr:colOff>
      <xdr:row>63</xdr:row>
      <xdr:rowOff>163171</xdr:rowOff>
    </xdr:to>
    <xdr:cxnSp macro="">
      <xdr:nvCxnSpPr>
        <xdr:cNvPr id="251" name="直線コネクタ 250">
          <a:extLst>
            <a:ext uri="{FF2B5EF4-FFF2-40B4-BE49-F238E27FC236}">
              <a16:creationId xmlns:a16="http://schemas.microsoft.com/office/drawing/2014/main" id="{EE02225F-AAE5-440E-B23F-8FB485481C13}"/>
            </a:ext>
          </a:extLst>
        </xdr:cNvPr>
        <xdr:cNvCxnSpPr/>
      </xdr:nvCxnSpPr>
      <xdr:spPr>
        <a:xfrm flipV="1">
          <a:off x="8750300" y="10962254"/>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113474</xdr:rowOff>
    </xdr:from>
    <xdr:to>
      <xdr:col>41</xdr:col>
      <xdr:colOff>101600</xdr:colOff>
      <xdr:row>64</xdr:row>
      <xdr:rowOff>43624</xdr:rowOff>
    </xdr:to>
    <xdr:sp macro="" textlink="">
      <xdr:nvSpPr>
        <xdr:cNvPr id="252" name="楕円 251">
          <a:extLst>
            <a:ext uri="{FF2B5EF4-FFF2-40B4-BE49-F238E27FC236}">
              <a16:creationId xmlns:a16="http://schemas.microsoft.com/office/drawing/2014/main" id="{343E79FA-E32C-46B8-9630-E9E35B7241FC}"/>
            </a:ext>
          </a:extLst>
        </xdr:cNvPr>
        <xdr:cNvSpPr/>
      </xdr:nvSpPr>
      <xdr:spPr>
        <a:xfrm>
          <a:off x="7810500" y="109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163171</xdr:rowOff>
    </xdr:from>
    <xdr:to>
      <xdr:col>45</xdr:col>
      <xdr:colOff>177800</xdr:colOff>
      <xdr:row>63</xdr:row>
      <xdr:rowOff>164274</xdr:rowOff>
    </xdr:to>
    <xdr:cxnSp macro="">
      <xdr:nvCxnSpPr>
        <xdr:cNvPr id="253" name="直線コネクタ 252">
          <a:extLst>
            <a:ext uri="{FF2B5EF4-FFF2-40B4-BE49-F238E27FC236}">
              <a16:creationId xmlns:a16="http://schemas.microsoft.com/office/drawing/2014/main" id="{92D07CE1-312F-457D-9B85-A6E5CA53CAF2}"/>
            </a:ext>
          </a:extLst>
        </xdr:cNvPr>
        <xdr:cNvCxnSpPr/>
      </xdr:nvCxnSpPr>
      <xdr:spPr>
        <a:xfrm flipV="1">
          <a:off x="7861300" y="1096452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114509</xdr:rowOff>
    </xdr:from>
    <xdr:to>
      <xdr:col>36</xdr:col>
      <xdr:colOff>165100</xdr:colOff>
      <xdr:row>64</xdr:row>
      <xdr:rowOff>44659</xdr:rowOff>
    </xdr:to>
    <xdr:sp macro="" textlink="">
      <xdr:nvSpPr>
        <xdr:cNvPr id="254" name="楕円 253">
          <a:extLst>
            <a:ext uri="{FF2B5EF4-FFF2-40B4-BE49-F238E27FC236}">
              <a16:creationId xmlns:a16="http://schemas.microsoft.com/office/drawing/2014/main" id="{49AF69F3-8AE3-468A-B1E9-1E032E2FE44F}"/>
            </a:ext>
          </a:extLst>
        </xdr:cNvPr>
        <xdr:cNvSpPr/>
      </xdr:nvSpPr>
      <xdr:spPr>
        <a:xfrm>
          <a:off x="6921500" y="109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164274</xdr:rowOff>
    </xdr:from>
    <xdr:to>
      <xdr:col>41</xdr:col>
      <xdr:colOff>50800</xdr:colOff>
      <xdr:row>63</xdr:row>
      <xdr:rowOff>165309</xdr:rowOff>
    </xdr:to>
    <xdr:cxnSp macro="">
      <xdr:nvCxnSpPr>
        <xdr:cNvPr id="255" name="直線コネクタ 254">
          <a:extLst>
            <a:ext uri="{FF2B5EF4-FFF2-40B4-BE49-F238E27FC236}">
              <a16:creationId xmlns:a16="http://schemas.microsoft.com/office/drawing/2014/main" id="{2E96213C-C4C5-486C-8C16-6ADAEBDCB2F6}"/>
            </a:ext>
          </a:extLst>
        </xdr:cNvPr>
        <xdr:cNvCxnSpPr/>
      </xdr:nvCxnSpPr>
      <xdr:spPr>
        <a:xfrm flipV="1">
          <a:off x="6972300" y="10965624"/>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91743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569CFE0-8BE4-4E71-B6CB-135B5276ACA3}"/>
            </a:ext>
          </a:extLst>
        </xdr:cNvPr>
        <xdr:cNvSpPr txBox="1"/>
      </xdr:nvSpPr>
      <xdr:spPr>
        <a:xfrm>
          <a:off x="9327095" y="1055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110508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05199D7-3C84-4D3A-B48C-23092C631B60}"/>
            </a:ext>
          </a:extLst>
        </xdr:cNvPr>
        <xdr:cNvSpPr txBox="1"/>
      </xdr:nvSpPr>
      <xdr:spPr>
        <a:xfrm>
          <a:off x="8450795" y="1056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136831</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59BD83F-F3AA-450A-BD8A-0754AA132B82}"/>
            </a:ext>
          </a:extLst>
        </xdr:cNvPr>
        <xdr:cNvSpPr txBox="1"/>
      </xdr:nvSpPr>
      <xdr:spPr>
        <a:xfrm>
          <a:off x="7561795" y="1059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107817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E34E04B-7941-4D83-BF9D-561E4FAD61D3}"/>
            </a:ext>
          </a:extLst>
        </xdr:cNvPr>
        <xdr:cNvSpPr txBox="1"/>
      </xdr:nvSpPr>
      <xdr:spPr>
        <a:xfrm>
          <a:off x="6672795" y="1056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31381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BD15BAA-DB5B-4131-8674-B4CA8B1887E8}"/>
            </a:ext>
          </a:extLst>
        </xdr:cNvPr>
        <xdr:cNvSpPr txBox="1"/>
      </xdr:nvSpPr>
      <xdr:spPr>
        <a:xfrm>
          <a:off x="9327095" y="110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33648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F5545168-1CCF-420C-9DEC-6EC9B466121E}"/>
            </a:ext>
          </a:extLst>
        </xdr:cNvPr>
        <xdr:cNvSpPr txBox="1"/>
      </xdr:nvSpPr>
      <xdr:spPr>
        <a:xfrm>
          <a:off x="8450795" y="110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34751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065E827-8217-4062-8FDF-B53FD415DD97}"/>
            </a:ext>
          </a:extLst>
        </xdr:cNvPr>
        <xdr:cNvSpPr txBox="1"/>
      </xdr:nvSpPr>
      <xdr:spPr>
        <a:xfrm>
          <a:off x="7561795" y="110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35786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E220FBFA-C8AE-4E51-BA75-8696B875EE3F}"/>
            </a:ext>
          </a:extLst>
        </xdr:cNvPr>
        <xdr:cNvSpPr txBox="1"/>
      </xdr:nvSpPr>
      <xdr:spPr>
        <a:xfrm>
          <a:off x="6672795" y="1100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08D4852-6282-4963-AC29-8910240665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56D1605-2FBC-4065-9DEE-018721BFCD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614525C-E49B-44EF-AFB6-775CC58119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A08D33D-A805-4561-8EAB-218DD28602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FF4259C-4F2D-4914-B8A4-A97EB8A47CB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6CB2926-7096-4965-8591-79C40CCD44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B82177C-7F61-4C9E-BD07-1011912BC06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AED2924-5D50-4C61-81E8-61A16EA20B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5D158C0-DB5D-4527-BD15-3988D97A00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FB7C5F3-07E7-4015-B375-FBB1E6E4CF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9336BDD-825C-4859-AA82-C18F50C038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7E9FE72-281F-42DA-B397-81935CD8CEC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A91931A0-D93D-4F32-9311-82DE7760FB7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355EA84A-9269-42D7-A0AB-DF6AA91B51E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E577307-CC5B-481A-A55F-A3E19A903C4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940E474B-7C5B-4804-9B22-F6C0661F4B0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BE088EF-6611-485B-8574-AA367BFEC2B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194AF55B-B9E0-4375-A94B-0C1EE6D7E05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1DBC7FE-B1AE-4007-9331-D23E0B3D084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E9F93320-2482-4034-ADE9-070ABA9DF10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02F666E-E22F-47EE-901E-0D4A5AA2A00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529D7191-281F-44EC-BD76-0D84A07E584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5183A928-FEF9-450E-918C-8BE8CCD784C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C0F56712-5C32-4ED0-807E-FED4B887CB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5C846EFB-6E97-416A-97CE-F9D2F28CAC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FCD44FC-C8B2-404A-A42C-286E38E625E5}"/>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B85E926C-2AE7-4202-928E-6256A7D4F03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C42F953F-1210-4E5D-872F-EF0656E5986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F74DC3A-8872-4A7B-9A4E-659D9FFBA97E}"/>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683F0F57-6E0C-4FD2-97C4-1776689E9C2B}"/>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3C944E2-352C-457D-9365-A614964AFB4C}"/>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C09570EC-003E-4A96-BE3E-C984FDA09D09}"/>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62412</xdr:rowOff>
    </xdr:from>
    <xdr:to>
      <xdr:col>20</xdr:col>
      <xdr:colOff>38100</xdr:colOff>
      <xdr:row>83</xdr:row>
      <xdr:rowOff>164012</xdr:rowOff>
    </xdr:to>
    <xdr:sp macro="" textlink="">
      <xdr:nvSpPr>
        <xdr:cNvPr id="296" name="フローチャート: 判断 295">
          <a:extLst>
            <a:ext uri="{FF2B5EF4-FFF2-40B4-BE49-F238E27FC236}">
              <a16:creationId xmlns:a16="http://schemas.microsoft.com/office/drawing/2014/main" id="{6377A937-F59A-4830-BA66-71DFF21E22B9}"/>
            </a:ext>
          </a:extLst>
        </xdr:cNvPr>
        <xdr:cNvSpPr/>
      </xdr:nvSpPr>
      <xdr:spPr>
        <a:xfrm>
          <a:off x="3746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7" name="フローチャート: 判断 296">
          <a:extLst>
            <a:ext uri="{FF2B5EF4-FFF2-40B4-BE49-F238E27FC236}">
              <a16:creationId xmlns:a16="http://schemas.microsoft.com/office/drawing/2014/main" id="{24B1AED7-6FBE-4574-98DF-962FDBD58638}"/>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8" name="フローチャート: 判断 297">
          <a:extLst>
            <a:ext uri="{FF2B5EF4-FFF2-40B4-BE49-F238E27FC236}">
              <a16:creationId xmlns:a16="http://schemas.microsoft.com/office/drawing/2014/main" id="{94073829-0924-44B7-BC52-F7460B96EEB5}"/>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37919</xdr:rowOff>
    </xdr:from>
    <xdr:to>
      <xdr:col>6</xdr:col>
      <xdr:colOff>38100</xdr:colOff>
      <xdr:row>83</xdr:row>
      <xdr:rowOff>139519</xdr:rowOff>
    </xdr:to>
    <xdr:sp macro="" textlink="">
      <xdr:nvSpPr>
        <xdr:cNvPr id="299" name="フローチャート: 判断 298">
          <a:extLst>
            <a:ext uri="{FF2B5EF4-FFF2-40B4-BE49-F238E27FC236}">
              <a16:creationId xmlns:a16="http://schemas.microsoft.com/office/drawing/2014/main" id="{7CE154B5-2F73-4054-B258-6354F27DE64F}"/>
            </a:ext>
          </a:extLst>
        </xdr:cNvPr>
        <xdr:cNvSpPr/>
      </xdr:nvSpPr>
      <xdr:spPr>
        <a:xfrm>
          <a:off x="107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3AB64AE-8A02-4B30-8626-492BAF365F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926D935-48A4-4ECF-ACE5-A322E82B88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7C03050-2970-49EA-B1ED-BB5A97EEB43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1AB2BC0-501D-40D6-9354-DA6C9E05E0C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E89B457-E5F9-4CEC-ACBB-01EA74416D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305" name="楕円 304">
          <a:extLst>
            <a:ext uri="{FF2B5EF4-FFF2-40B4-BE49-F238E27FC236}">
              <a16:creationId xmlns:a16="http://schemas.microsoft.com/office/drawing/2014/main" id="{74294950-0488-4BCA-B51B-048BDC471630}"/>
            </a:ext>
          </a:extLst>
        </xdr:cNvPr>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106515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B2AFE6C-D485-4160-90CF-3002F40F9F84}"/>
            </a:ext>
          </a:extLst>
        </xdr:cNvPr>
        <xdr:cNvSpPr txBox="1"/>
      </xdr:nvSpPr>
      <xdr:spPr>
        <a:xfrm>
          <a:off x="4673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47716</xdr:rowOff>
    </xdr:from>
    <xdr:to>
      <xdr:col>20</xdr:col>
      <xdr:colOff>38100</xdr:colOff>
      <xdr:row>82</xdr:row>
      <xdr:rowOff>149316</xdr:rowOff>
    </xdr:to>
    <xdr:sp macro="" textlink="">
      <xdr:nvSpPr>
        <xdr:cNvPr id="307" name="楕円 306">
          <a:extLst>
            <a:ext uri="{FF2B5EF4-FFF2-40B4-BE49-F238E27FC236}">
              <a16:creationId xmlns:a16="http://schemas.microsoft.com/office/drawing/2014/main" id="{498966AA-5501-4710-A02B-F4AE0C53F9D8}"/>
            </a:ext>
          </a:extLst>
        </xdr:cNvPr>
        <xdr:cNvSpPr/>
      </xdr:nvSpPr>
      <xdr:spPr>
        <a:xfrm>
          <a:off x="3746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134438</xdr:rowOff>
    </xdr:from>
    <xdr:to>
      <xdr:col>24</xdr:col>
      <xdr:colOff>63500</xdr:colOff>
      <xdr:row>82</xdr:row>
      <xdr:rowOff>98516</xdr:rowOff>
    </xdr:to>
    <xdr:cxnSp macro="">
      <xdr:nvCxnSpPr>
        <xdr:cNvPr id="308" name="直線コネクタ 307">
          <a:extLst>
            <a:ext uri="{FF2B5EF4-FFF2-40B4-BE49-F238E27FC236}">
              <a16:creationId xmlns:a16="http://schemas.microsoft.com/office/drawing/2014/main" id="{130E2456-05CE-4F11-B43C-7174EA90E522}"/>
            </a:ext>
          </a:extLst>
        </xdr:cNvPr>
        <xdr:cNvCxnSpPr/>
      </xdr:nvCxnSpPr>
      <xdr:spPr>
        <a:xfrm flipV="1">
          <a:off x="3797300" y="14021888"/>
          <a:ext cx="8382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19957</xdr:rowOff>
    </xdr:from>
    <xdr:to>
      <xdr:col>15</xdr:col>
      <xdr:colOff>101600</xdr:colOff>
      <xdr:row>82</xdr:row>
      <xdr:rowOff>121557</xdr:rowOff>
    </xdr:to>
    <xdr:sp macro="" textlink="">
      <xdr:nvSpPr>
        <xdr:cNvPr id="309" name="楕円 308">
          <a:extLst>
            <a:ext uri="{FF2B5EF4-FFF2-40B4-BE49-F238E27FC236}">
              <a16:creationId xmlns:a16="http://schemas.microsoft.com/office/drawing/2014/main" id="{3F5D196F-DFA0-45CC-89E2-4BA14C1476CC}"/>
            </a:ext>
          </a:extLst>
        </xdr:cNvPr>
        <xdr:cNvSpPr/>
      </xdr:nvSpPr>
      <xdr:spPr>
        <a:xfrm>
          <a:off x="2857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98516</xdr:rowOff>
    </xdr:to>
    <xdr:cxnSp macro="">
      <xdr:nvCxnSpPr>
        <xdr:cNvPr id="310" name="直線コネクタ 309">
          <a:extLst>
            <a:ext uri="{FF2B5EF4-FFF2-40B4-BE49-F238E27FC236}">
              <a16:creationId xmlns:a16="http://schemas.microsoft.com/office/drawing/2014/main" id="{77CB2955-B5F6-4148-9AB9-301046448FEF}"/>
            </a:ext>
          </a:extLst>
        </xdr:cNvPr>
        <xdr:cNvCxnSpPr/>
      </xdr:nvCxnSpPr>
      <xdr:spPr>
        <a:xfrm>
          <a:off x="2908300" y="141296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42818</xdr:rowOff>
    </xdr:from>
    <xdr:to>
      <xdr:col>10</xdr:col>
      <xdr:colOff>165100</xdr:colOff>
      <xdr:row>82</xdr:row>
      <xdr:rowOff>144418</xdr:rowOff>
    </xdr:to>
    <xdr:sp macro="" textlink="">
      <xdr:nvSpPr>
        <xdr:cNvPr id="311" name="楕円 310">
          <a:extLst>
            <a:ext uri="{FF2B5EF4-FFF2-40B4-BE49-F238E27FC236}">
              <a16:creationId xmlns:a16="http://schemas.microsoft.com/office/drawing/2014/main" id="{D4D0D4C2-191C-419F-A027-6BED6C078EA1}"/>
            </a:ext>
          </a:extLst>
        </xdr:cNvPr>
        <xdr:cNvSpPr/>
      </xdr:nvSpPr>
      <xdr:spPr>
        <a:xfrm>
          <a:off x="1968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70757</xdr:rowOff>
    </xdr:from>
    <xdr:to>
      <xdr:col>15</xdr:col>
      <xdr:colOff>50800</xdr:colOff>
      <xdr:row>82</xdr:row>
      <xdr:rowOff>93618</xdr:rowOff>
    </xdr:to>
    <xdr:cxnSp macro="">
      <xdr:nvCxnSpPr>
        <xdr:cNvPr id="312" name="直線コネクタ 311">
          <a:extLst>
            <a:ext uri="{FF2B5EF4-FFF2-40B4-BE49-F238E27FC236}">
              <a16:creationId xmlns:a16="http://schemas.microsoft.com/office/drawing/2014/main" id="{A1BFF962-D080-4605-9037-C645AEAD9107}"/>
            </a:ext>
          </a:extLst>
        </xdr:cNvPr>
        <xdr:cNvCxnSpPr/>
      </xdr:nvCxnSpPr>
      <xdr:spPr>
        <a:xfrm flipV="1">
          <a:off x="2019300" y="141296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16692</xdr:rowOff>
    </xdr:from>
    <xdr:to>
      <xdr:col>6</xdr:col>
      <xdr:colOff>38100</xdr:colOff>
      <xdr:row>83</xdr:row>
      <xdr:rowOff>118292</xdr:rowOff>
    </xdr:to>
    <xdr:sp macro="" textlink="">
      <xdr:nvSpPr>
        <xdr:cNvPr id="313" name="楕円 312">
          <a:extLst>
            <a:ext uri="{FF2B5EF4-FFF2-40B4-BE49-F238E27FC236}">
              <a16:creationId xmlns:a16="http://schemas.microsoft.com/office/drawing/2014/main" id="{9C2255BE-F435-4299-A4F4-8A3C9C4204B3}"/>
            </a:ext>
          </a:extLst>
        </xdr:cNvPr>
        <xdr:cNvSpPr/>
      </xdr:nvSpPr>
      <xdr:spPr>
        <a:xfrm>
          <a:off x="1079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93618</xdr:rowOff>
    </xdr:from>
    <xdr:to>
      <xdr:col>10</xdr:col>
      <xdr:colOff>114300</xdr:colOff>
      <xdr:row>83</xdr:row>
      <xdr:rowOff>67492</xdr:rowOff>
    </xdr:to>
    <xdr:cxnSp macro="">
      <xdr:nvCxnSpPr>
        <xdr:cNvPr id="314" name="直線コネクタ 313">
          <a:extLst>
            <a:ext uri="{FF2B5EF4-FFF2-40B4-BE49-F238E27FC236}">
              <a16:creationId xmlns:a16="http://schemas.microsoft.com/office/drawing/2014/main" id="{3FE359F9-C624-4B9F-89FF-18F430F8C06C}"/>
            </a:ext>
          </a:extLst>
        </xdr:cNvPr>
        <xdr:cNvCxnSpPr/>
      </xdr:nvCxnSpPr>
      <xdr:spPr>
        <a:xfrm flipV="1">
          <a:off x="1130300" y="14152518"/>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155139</xdr:rowOff>
    </xdr:from>
    <xdr:ext cx="405111" cy="259045"/>
    <xdr:sp macro="" textlink="">
      <xdr:nvSpPr>
        <xdr:cNvPr id="315" name="n_1aveValue【公営住宅】&#10;有形固定資産減価償却率">
          <a:extLst>
            <a:ext uri="{FF2B5EF4-FFF2-40B4-BE49-F238E27FC236}">
              <a16:creationId xmlns:a16="http://schemas.microsoft.com/office/drawing/2014/main" id="{699B98FC-904B-49C9-9D32-A1210BE0515A}"/>
            </a:ext>
          </a:extLst>
        </xdr:cNvPr>
        <xdr:cNvSpPr txBox="1"/>
      </xdr:nvSpPr>
      <xdr:spPr>
        <a:xfrm>
          <a:off x="3582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6" name="n_2aveValue【公営住宅】&#10;有形固定資産減価償却率">
          <a:extLst>
            <a:ext uri="{FF2B5EF4-FFF2-40B4-BE49-F238E27FC236}">
              <a16:creationId xmlns:a16="http://schemas.microsoft.com/office/drawing/2014/main" id="{F43E318A-8710-4A72-BABB-1BA6549BA6F8}"/>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7" name="n_3aveValue【公営住宅】&#10;有形固定資産減価償却率">
          <a:extLst>
            <a:ext uri="{FF2B5EF4-FFF2-40B4-BE49-F238E27FC236}">
              <a16:creationId xmlns:a16="http://schemas.microsoft.com/office/drawing/2014/main" id="{99885437-4A4F-493E-8F09-789E5889673B}"/>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130646</xdr:rowOff>
    </xdr:from>
    <xdr:ext cx="405111" cy="259045"/>
    <xdr:sp macro="" textlink="">
      <xdr:nvSpPr>
        <xdr:cNvPr id="318" name="n_4aveValue【公営住宅】&#10;有形固定資産減価償却率">
          <a:extLst>
            <a:ext uri="{FF2B5EF4-FFF2-40B4-BE49-F238E27FC236}">
              <a16:creationId xmlns:a16="http://schemas.microsoft.com/office/drawing/2014/main" id="{9EB04221-D28D-4652-BB1E-7A463E205453}"/>
            </a:ext>
          </a:extLst>
        </xdr:cNvPr>
        <xdr:cNvSpPr txBox="1"/>
      </xdr:nvSpPr>
      <xdr:spPr>
        <a:xfrm>
          <a:off x="927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165843</xdr:rowOff>
    </xdr:from>
    <xdr:ext cx="405111" cy="259045"/>
    <xdr:sp macro="" textlink="">
      <xdr:nvSpPr>
        <xdr:cNvPr id="319" name="n_1mainValue【公営住宅】&#10;有形固定資産減価償却率">
          <a:extLst>
            <a:ext uri="{FF2B5EF4-FFF2-40B4-BE49-F238E27FC236}">
              <a16:creationId xmlns:a16="http://schemas.microsoft.com/office/drawing/2014/main" id="{2C3A87F7-D8D4-42C7-8ACD-E0C0032E26DF}"/>
            </a:ext>
          </a:extLst>
        </xdr:cNvPr>
        <xdr:cNvSpPr txBox="1"/>
      </xdr:nvSpPr>
      <xdr:spPr>
        <a:xfrm>
          <a:off x="35820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138084</xdr:rowOff>
    </xdr:from>
    <xdr:ext cx="405111" cy="259045"/>
    <xdr:sp macro="" textlink="">
      <xdr:nvSpPr>
        <xdr:cNvPr id="320" name="n_2mainValue【公営住宅】&#10;有形固定資産減価償却率">
          <a:extLst>
            <a:ext uri="{FF2B5EF4-FFF2-40B4-BE49-F238E27FC236}">
              <a16:creationId xmlns:a16="http://schemas.microsoft.com/office/drawing/2014/main" id="{C693D7AF-10BE-4378-9234-2667E7580CF5}"/>
            </a:ext>
          </a:extLst>
        </xdr:cNvPr>
        <xdr:cNvSpPr txBox="1"/>
      </xdr:nvSpPr>
      <xdr:spPr>
        <a:xfrm>
          <a:off x="2705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160945</xdr:rowOff>
    </xdr:from>
    <xdr:ext cx="405111" cy="259045"/>
    <xdr:sp macro="" textlink="">
      <xdr:nvSpPr>
        <xdr:cNvPr id="321" name="n_3mainValue【公営住宅】&#10;有形固定資産減価償却率">
          <a:extLst>
            <a:ext uri="{FF2B5EF4-FFF2-40B4-BE49-F238E27FC236}">
              <a16:creationId xmlns:a16="http://schemas.microsoft.com/office/drawing/2014/main" id="{032BD361-B581-434B-802F-B15C79D4D070}"/>
            </a:ext>
          </a:extLst>
        </xdr:cNvPr>
        <xdr:cNvSpPr txBox="1"/>
      </xdr:nvSpPr>
      <xdr:spPr>
        <a:xfrm>
          <a:off x="1816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134819</xdr:rowOff>
    </xdr:from>
    <xdr:ext cx="405111" cy="259045"/>
    <xdr:sp macro="" textlink="">
      <xdr:nvSpPr>
        <xdr:cNvPr id="322" name="n_4mainValue【公営住宅】&#10;有形固定資産減価償却率">
          <a:extLst>
            <a:ext uri="{FF2B5EF4-FFF2-40B4-BE49-F238E27FC236}">
              <a16:creationId xmlns:a16="http://schemas.microsoft.com/office/drawing/2014/main" id="{DB012627-78FD-4C26-99C1-3AF011FC7DA6}"/>
            </a:ext>
          </a:extLst>
        </xdr:cNvPr>
        <xdr:cNvSpPr txBox="1"/>
      </xdr:nvSpPr>
      <xdr:spPr>
        <a:xfrm>
          <a:off x="927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A5CB32D-6433-4CED-BBB5-6A9D32E331C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C0BDC20-B4F4-47A1-A784-DFEDCF1DD2E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A4AC113-304C-43D2-80A8-5FB498003F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96B86FE-3996-4B24-8340-B1C8AAE671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F4717D4-A90C-4714-85C7-F2D96B4CBB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2AF7905-30B9-4399-81A6-A7AB341B5F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E06FB75-D59C-4399-9870-77BA4DB47A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7A4BA5E-600D-41EA-AF60-421AEC7764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F117665-E8A9-469D-B596-2745EC1053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7A5F450-E999-47F5-8DDF-04434892405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FD0E266-F8E6-4F13-B58D-EE8F0A32422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BB92E22-CE95-47C0-BF8B-D988971EB3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5A382F5-9777-40D1-8E46-30E96B518F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A691D68E-6D87-4618-B291-A022DFBD413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6D598E65-DC21-4B5E-A6DC-5F2F0D43C6B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34BD7C20-A456-40B2-AF7E-B6B66D3A4FD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62ED3ABC-923F-4A18-9D90-D69FCA54BA9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3C28AE4C-45C6-4C89-9675-802DFA2EE66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BDF55E5F-1741-4084-B492-FECDCE666FB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4168BE03-D4B3-4B0A-B4EF-E1030B1AE3E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C9DD280-87E9-41EA-878F-C226CC6C73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CFC36641-EB8B-4216-9E6E-29FAAE3F6AA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95517065-53DB-4800-BF03-944CD1AF4A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7E426EEB-8D9E-4267-A7C2-16E29358E2F6}"/>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FC7202CA-DF78-41A1-9A6B-6B2DADB45DEA}"/>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1C7C0617-9E54-40B3-837D-7CC9EDDAB8DE}"/>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5B5499F0-55C6-485C-A9B0-2DFC3306E72C}"/>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9E9B3337-74A8-4D5C-A9F2-147706A0FFE3}"/>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744FB57F-C357-4180-B8A1-2E26F88DBAE3}"/>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E6BEBB55-6262-4F95-BFA8-E4A0EB4F2BD6}"/>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127318</xdr:rowOff>
    </xdr:from>
    <xdr:to>
      <xdr:col>50</xdr:col>
      <xdr:colOff>165100</xdr:colOff>
      <xdr:row>85</xdr:row>
      <xdr:rowOff>57468</xdr:rowOff>
    </xdr:to>
    <xdr:sp macro="" textlink="">
      <xdr:nvSpPr>
        <xdr:cNvPr id="353" name="フローチャート: 判断 352">
          <a:extLst>
            <a:ext uri="{FF2B5EF4-FFF2-40B4-BE49-F238E27FC236}">
              <a16:creationId xmlns:a16="http://schemas.microsoft.com/office/drawing/2014/main" id="{192435BB-69FE-44D1-8A62-EDF3BE27A74C}"/>
            </a:ext>
          </a:extLst>
        </xdr:cNvPr>
        <xdr:cNvSpPr/>
      </xdr:nvSpPr>
      <xdr:spPr>
        <a:xfrm>
          <a:off x="9588500" y="1452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150368</xdr:rowOff>
    </xdr:from>
    <xdr:to>
      <xdr:col>46</xdr:col>
      <xdr:colOff>38100</xdr:colOff>
      <xdr:row>85</xdr:row>
      <xdr:rowOff>80518</xdr:rowOff>
    </xdr:to>
    <xdr:sp macro="" textlink="">
      <xdr:nvSpPr>
        <xdr:cNvPr id="354" name="フローチャート: 判断 353">
          <a:extLst>
            <a:ext uri="{FF2B5EF4-FFF2-40B4-BE49-F238E27FC236}">
              <a16:creationId xmlns:a16="http://schemas.microsoft.com/office/drawing/2014/main" id="{E69325A2-218D-438F-A3FB-A5EE0D225CB5}"/>
            </a:ext>
          </a:extLst>
        </xdr:cNvPr>
        <xdr:cNvSpPr/>
      </xdr:nvSpPr>
      <xdr:spPr>
        <a:xfrm>
          <a:off x="8699500" y="1455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153036</xdr:rowOff>
    </xdr:from>
    <xdr:to>
      <xdr:col>41</xdr:col>
      <xdr:colOff>101600</xdr:colOff>
      <xdr:row>85</xdr:row>
      <xdr:rowOff>83186</xdr:rowOff>
    </xdr:to>
    <xdr:sp macro="" textlink="">
      <xdr:nvSpPr>
        <xdr:cNvPr id="355" name="フローチャート: 判断 354">
          <a:extLst>
            <a:ext uri="{FF2B5EF4-FFF2-40B4-BE49-F238E27FC236}">
              <a16:creationId xmlns:a16="http://schemas.microsoft.com/office/drawing/2014/main" id="{B86F0D44-A552-4F54-9396-5E8A540ADA2A}"/>
            </a:ext>
          </a:extLst>
        </xdr:cNvPr>
        <xdr:cNvSpPr/>
      </xdr:nvSpPr>
      <xdr:spPr>
        <a:xfrm>
          <a:off x="7810500" y="1455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152464</xdr:rowOff>
    </xdr:from>
    <xdr:to>
      <xdr:col>36</xdr:col>
      <xdr:colOff>165100</xdr:colOff>
      <xdr:row>85</xdr:row>
      <xdr:rowOff>82614</xdr:rowOff>
    </xdr:to>
    <xdr:sp macro="" textlink="">
      <xdr:nvSpPr>
        <xdr:cNvPr id="356" name="フローチャート: 判断 355">
          <a:extLst>
            <a:ext uri="{FF2B5EF4-FFF2-40B4-BE49-F238E27FC236}">
              <a16:creationId xmlns:a16="http://schemas.microsoft.com/office/drawing/2014/main" id="{E4F099F9-17BF-4BAE-A2EA-190133911F1B}"/>
            </a:ext>
          </a:extLst>
        </xdr:cNvPr>
        <xdr:cNvSpPr/>
      </xdr:nvSpPr>
      <xdr:spPr>
        <a:xfrm>
          <a:off x="6921500" y="1455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58612D0-A378-47DC-8BF5-C0B100E5B2F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1F33FF2-FDB7-40E3-835A-63DE10F989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8C58875-7498-468C-B21C-E6B1432D25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BF284F7-20FB-4951-91F2-15FF3C457D9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835D54F-AE3E-48EE-9EFE-96B3EC3457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107505</xdr:rowOff>
    </xdr:from>
    <xdr:to>
      <xdr:col>55</xdr:col>
      <xdr:colOff>50800</xdr:colOff>
      <xdr:row>83</xdr:row>
      <xdr:rowOff>37655</xdr:rowOff>
    </xdr:to>
    <xdr:sp macro="" textlink="">
      <xdr:nvSpPr>
        <xdr:cNvPr id="362" name="楕円 361">
          <a:extLst>
            <a:ext uri="{FF2B5EF4-FFF2-40B4-BE49-F238E27FC236}">
              <a16:creationId xmlns:a16="http://schemas.microsoft.com/office/drawing/2014/main" id="{A5ECD0DD-7988-41FB-B092-4BC161CBE975}"/>
            </a:ext>
          </a:extLst>
        </xdr:cNvPr>
        <xdr:cNvSpPr/>
      </xdr:nvSpPr>
      <xdr:spPr>
        <a:xfrm>
          <a:off x="10426700" y="1416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130382</xdr:rowOff>
    </xdr:from>
    <xdr:ext cx="469744" cy="259045"/>
    <xdr:sp macro="" textlink="">
      <xdr:nvSpPr>
        <xdr:cNvPr id="363" name="【公営住宅】&#10;一人当たり面積該当値テキスト">
          <a:extLst>
            <a:ext uri="{FF2B5EF4-FFF2-40B4-BE49-F238E27FC236}">
              <a16:creationId xmlns:a16="http://schemas.microsoft.com/office/drawing/2014/main" id="{B188618F-23C6-462F-A2A0-095BAB421ACC}"/>
            </a:ext>
          </a:extLst>
        </xdr:cNvPr>
        <xdr:cNvSpPr txBox="1"/>
      </xdr:nvSpPr>
      <xdr:spPr>
        <a:xfrm>
          <a:off x="10515600" y="140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3111</xdr:rowOff>
    </xdr:from>
    <xdr:to>
      <xdr:col>50</xdr:col>
      <xdr:colOff>165100</xdr:colOff>
      <xdr:row>83</xdr:row>
      <xdr:rowOff>104711</xdr:rowOff>
    </xdr:to>
    <xdr:sp macro="" textlink="">
      <xdr:nvSpPr>
        <xdr:cNvPr id="364" name="楕円 363">
          <a:extLst>
            <a:ext uri="{FF2B5EF4-FFF2-40B4-BE49-F238E27FC236}">
              <a16:creationId xmlns:a16="http://schemas.microsoft.com/office/drawing/2014/main" id="{80F0DAA9-4582-4439-8E81-C5D075C4F672}"/>
            </a:ext>
          </a:extLst>
        </xdr:cNvPr>
        <xdr:cNvSpPr/>
      </xdr:nvSpPr>
      <xdr:spPr>
        <a:xfrm>
          <a:off x="9588500" y="142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158305</xdr:rowOff>
    </xdr:from>
    <xdr:to>
      <xdr:col>55</xdr:col>
      <xdr:colOff>0</xdr:colOff>
      <xdr:row>83</xdr:row>
      <xdr:rowOff>53911</xdr:rowOff>
    </xdr:to>
    <xdr:cxnSp macro="">
      <xdr:nvCxnSpPr>
        <xdr:cNvPr id="365" name="直線コネクタ 364">
          <a:extLst>
            <a:ext uri="{FF2B5EF4-FFF2-40B4-BE49-F238E27FC236}">
              <a16:creationId xmlns:a16="http://schemas.microsoft.com/office/drawing/2014/main" id="{08B5BD40-8EB9-4DDD-8244-CC5701693A65}"/>
            </a:ext>
          </a:extLst>
        </xdr:cNvPr>
        <xdr:cNvCxnSpPr/>
      </xdr:nvCxnSpPr>
      <xdr:spPr>
        <a:xfrm flipV="1">
          <a:off x="9639300" y="14217205"/>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18162</xdr:rowOff>
    </xdr:from>
    <xdr:to>
      <xdr:col>46</xdr:col>
      <xdr:colOff>38100</xdr:colOff>
      <xdr:row>83</xdr:row>
      <xdr:rowOff>119762</xdr:rowOff>
    </xdr:to>
    <xdr:sp macro="" textlink="">
      <xdr:nvSpPr>
        <xdr:cNvPr id="366" name="楕円 365">
          <a:extLst>
            <a:ext uri="{FF2B5EF4-FFF2-40B4-BE49-F238E27FC236}">
              <a16:creationId xmlns:a16="http://schemas.microsoft.com/office/drawing/2014/main" id="{B312BABC-45C8-4547-89F3-FFD37D603AC3}"/>
            </a:ext>
          </a:extLst>
        </xdr:cNvPr>
        <xdr:cNvSpPr/>
      </xdr:nvSpPr>
      <xdr:spPr>
        <a:xfrm>
          <a:off x="8699500" y="142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53911</xdr:rowOff>
    </xdr:from>
    <xdr:to>
      <xdr:col>50</xdr:col>
      <xdr:colOff>114300</xdr:colOff>
      <xdr:row>83</xdr:row>
      <xdr:rowOff>68962</xdr:rowOff>
    </xdr:to>
    <xdr:cxnSp macro="">
      <xdr:nvCxnSpPr>
        <xdr:cNvPr id="367" name="直線コネクタ 366">
          <a:extLst>
            <a:ext uri="{FF2B5EF4-FFF2-40B4-BE49-F238E27FC236}">
              <a16:creationId xmlns:a16="http://schemas.microsoft.com/office/drawing/2014/main" id="{E5A1189D-C520-43E4-AC6B-BF316CB11438}"/>
            </a:ext>
          </a:extLst>
        </xdr:cNvPr>
        <xdr:cNvCxnSpPr/>
      </xdr:nvCxnSpPr>
      <xdr:spPr>
        <a:xfrm flipV="1">
          <a:off x="8750300" y="14284261"/>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119317</xdr:rowOff>
    </xdr:from>
    <xdr:to>
      <xdr:col>41</xdr:col>
      <xdr:colOff>101600</xdr:colOff>
      <xdr:row>83</xdr:row>
      <xdr:rowOff>49467</xdr:rowOff>
    </xdr:to>
    <xdr:sp macro="" textlink="">
      <xdr:nvSpPr>
        <xdr:cNvPr id="368" name="楕円 367">
          <a:extLst>
            <a:ext uri="{FF2B5EF4-FFF2-40B4-BE49-F238E27FC236}">
              <a16:creationId xmlns:a16="http://schemas.microsoft.com/office/drawing/2014/main" id="{097B09AB-9899-42C8-AEC3-A23803481775}"/>
            </a:ext>
          </a:extLst>
        </xdr:cNvPr>
        <xdr:cNvSpPr/>
      </xdr:nvSpPr>
      <xdr:spPr>
        <a:xfrm>
          <a:off x="7810500" y="141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170117</xdr:rowOff>
    </xdr:from>
    <xdr:to>
      <xdr:col>45</xdr:col>
      <xdr:colOff>177800</xdr:colOff>
      <xdr:row>83</xdr:row>
      <xdr:rowOff>68962</xdr:rowOff>
    </xdr:to>
    <xdr:cxnSp macro="">
      <xdr:nvCxnSpPr>
        <xdr:cNvPr id="369" name="直線コネクタ 368">
          <a:extLst>
            <a:ext uri="{FF2B5EF4-FFF2-40B4-BE49-F238E27FC236}">
              <a16:creationId xmlns:a16="http://schemas.microsoft.com/office/drawing/2014/main" id="{111BC613-B47D-4564-99D4-CD6F5A88EAEA}"/>
            </a:ext>
          </a:extLst>
        </xdr:cNvPr>
        <xdr:cNvCxnSpPr/>
      </xdr:nvCxnSpPr>
      <xdr:spPr>
        <a:xfrm>
          <a:off x="7861300" y="14229017"/>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1397</xdr:rowOff>
    </xdr:from>
    <xdr:to>
      <xdr:col>36</xdr:col>
      <xdr:colOff>165100</xdr:colOff>
      <xdr:row>83</xdr:row>
      <xdr:rowOff>102997</xdr:rowOff>
    </xdr:to>
    <xdr:sp macro="" textlink="">
      <xdr:nvSpPr>
        <xdr:cNvPr id="370" name="楕円 369">
          <a:extLst>
            <a:ext uri="{FF2B5EF4-FFF2-40B4-BE49-F238E27FC236}">
              <a16:creationId xmlns:a16="http://schemas.microsoft.com/office/drawing/2014/main" id="{E01A4E16-5312-4BB8-BA62-B531EC801A85}"/>
            </a:ext>
          </a:extLst>
        </xdr:cNvPr>
        <xdr:cNvSpPr/>
      </xdr:nvSpPr>
      <xdr:spPr>
        <a:xfrm>
          <a:off x="6921500" y="142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170117</xdr:rowOff>
    </xdr:from>
    <xdr:to>
      <xdr:col>41</xdr:col>
      <xdr:colOff>50800</xdr:colOff>
      <xdr:row>83</xdr:row>
      <xdr:rowOff>52197</xdr:rowOff>
    </xdr:to>
    <xdr:cxnSp macro="">
      <xdr:nvCxnSpPr>
        <xdr:cNvPr id="371" name="直線コネクタ 370">
          <a:extLst>
            <a:ext uri="{FF2B5EF4-FFF2-40B4-BE49-F238E27FC236}">
              <a16:creationId xmlns:a16="http://schemas.microsoft.com/office/drawing/2014/main" id="{CDD57AE5-270B-4427-BE5D-D1ABBD3B26A0}"/>
            </a:ext>
          </a:extLst>
        </xdr:cNvPr>
        <xdr:cNvCxnSpPr/>
      </xdr:nvCxnSpPr>
      <xdr:spPr>
        <a:xfrm flipV="1">
          <a:off x="6972300" y="14229017"/>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48595</xdr:rowOff>
    </xdr:from>
    <xdr:ext cx="469744" cy="259045"/>
    <xdr:sp macro="" textlink="">
      <xdr:nvSpPr>
        <xdr:cNvPr id="372" name="n_1aveValue【公営住宅】&#10;一人当たり面積">
          <a:extLst>
            <a:ext uri="{FF2B5EF4-FFF2-40B4-BE49-F238E27FC236}">
              <a16:creationId xmlns:a16="http://schemas.microsoft.com/office/drawing/2014/main" id="{6CFAD62E-D7B0-47A9-BC7D-F039A47366F5}"/>
            </a:ext>
          </a:extLst>
        </xdr:cNvPr>
        <xdr:cNvSpPr txBox="1"/>
      </xdr:nvSpPr>
      <xdr:spPr>
        <a:xfrm>
          <a:off x="93917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71645</xdr:rowOff>
    </xdr:from>
    <xdr:ext cx="469744" cy="259045"/>
    <xdr:sp macro="" textlink="">
      <xdr:nvSpPr>
        <xdr:cNvPr id="373" name="n_2aveValue【公営住宅】&#10;一人当たり面積">
          <a:extLst>
            <a:ext uri="{FF2B5EF4-FFF2-40B4-BE49-F238E27FC236}">
              <a16:creationId xmlns:a16="http://schemas.microsoft.com/office/drawing/2014/main" id="{0521B352-1825-4104-B3D1-46433DB39376}"/>
            </a:ext>
          </a:extLst>
        </xdr:cNvPr>
        <xdr:cNvSpPr txBox="1"/>
      </xdr:nvSpPr>
      <xdr:spPr>
        <a:xfrm>
          <a:off x="8515427" y="1464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74" name="n_3aveValue【公営住宅】&#10;一人当たり面積">
          <a:extLst>
            <a:ext uri="{FF2B5EF4-FFF2-40B4-BE49-F238E27FC236}">
              <a16:creationId xmlns:a16="http://schemas.microsoft.com/office/drawing/2014/main" id="{EC4B090B-2128-467C-A49E-E1BAC2B0DFF1}"/>
            </a:ext>
          </a:extLst>
        </xdr:cNvPr>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73741</xdr:rowOff>
    </xdr:from>
    <xdr:ext cx="469744" cy="259045"/>
    <xdr:sp macro="" textlink="">
      <xdr:nvSpPr>
        <xdr:cNvPr id="375" name="n_4aveValue【公営住宅】&#10;一人当たり面積">
          <a:extLst>
            <a:ext uri="{FF2B5EF4-FFF2-40B4-BE49-F238E27FC236}">
              <a16:creationId xmlns:a16="http://schemas.microsoft.com/office/drawing/2014/main" id="{1DD018A4-A1E8-49CC-8DBB-91D28115BDB7}"/>
            </a:ext>
          </a:extLst>
        </xdr:cNvPr>
        <xdr:cNvSpPr txBox="1"/>
      </xdr:nvSpPr>
      <xdr:spPr>
        <a:xfrm>
          <a:off x="6737427" y="14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121238</xdr:rowOff>
    </xdr:from>
    <xdr:ext cx="469744" cy="259045"/>
    <xdr:sp macro="" textlink="">
      <xdr:nvSpPr>
        <xdr:cNvPr id="376" name="n_1mainValue【公営住宅】&#10;一人当たり面積">
          <a:extLst>
            <a:ext uri="{FF2B5EF4-FFF2-40B4-BE49-F238E27FC236}">
              <a16:creationId xmlns:a16="http://schemas.microsoft.com/office/drawing/2014/main" id="{814A7303-7B47-4A35-9804-1845DA57A772}"/>
            </a:ext>
          </a:extLst>
        </xdr:cNvPr>
        <xdr:cNvSpPr txBox="1"/>
      </xdr:nvSpPr>
      <xdr:spPr>
        <a:xfrm>
          <a:off x="9391727" y="1400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136289</xdr:rowOff>
    </xdr:from>
    <xdr:ext cx="469744" cy="259045"/>
    <xdr:sp macro="" textlink="">
      <xdr:nvSpPr>
        <xdr:cNvPr id="377" name="n_2mainValue【公営住宅】&#10;一人当たり面積">
          <a:extLst>
            <a:ext uri="{FF2B5EF4-FFF2-40B4-BE49-F238E27FC236}">
              <a16:creationId xmlns:a16="http://schemas.microsoft.com/office/drawing/2014/main" id="{0EC0E816-10C9-42B0-87EC-E00F2AD2233C}"/>
            </a:ext>
          </a:extLst>
        </xdr:cNvPr>
        <xdr:cNvSpPr txBox="1"/>
      </xdr:nvSpPr>
      <xdr:spPr>
        <a:xfrm>
          <a:off x="8515427" y="1402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65994</xdr:rowOff>
    </xdr:from>
    <xdr:ext cx="469744" cy="259045"/>
    <xdr:sp macro="" textlink="">
      <xdr:nvSpPr>
        <xdr:cNvPr id="378" name="n_3mainValue【公営住宅】&#10;一人当たり面積">
          <a:extLst>
            <a:ext uri="{FF2B5EF4-FFF2-40B4-BE49-F238E27FC236}">
              <a16:creationId xmlns:a16="http://schemas.microsoft.com/office/drawing/2014/main" id="{1724AF81-4AF4-40F6-A39A-EAC72075B14D}"/>
            </a:ext>
          </a:extLst>
        </xdr:cNvPr>
        <xdr:cNvSpPr txBox="1"/>
      </xdr:nvSpPr>
      <xdr:spPr>
        <a:xfrm>
          <a:off x="7626427" y="1395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119524</xdr:rowOff>
    </xdr:from>
    <xdr:ext cx="469744" cy="259045"/>
    <xdr:sp macro="" textlink="">
      <xdr:nvSpPr>
        <xdr:cNvPr id="379" name="n_4mainValue【公営住宅】&#10;一人当たり面積">
          <a:extLst>
            <a:ext uri="{FF2B5EF4-FFF2-40B4-BE49-F238E27FC236}">
              <a16:creationId xmlns:a16="http://schemas.microsoft.com/office/drawing/2014/main" id="{B9BB1975-2D08-4221-AC25-83E04A28652B}"/>
            </a:ext>
          </a:extLst>
        </xdr:cNvPr>
        <xdr:cNvSpPr txBox="1"/>
      </xdr:nvSpPr>
      <xdr:spPr>
        <a:xfrm>
          <a:off x="6737427" y="1400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8EDE589-F4ED-4666-B1C8-730F2D01B14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851F1AD-10F5-41D2-A414-9C2466D4CBA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22E5AA8C-FD03-436C-8A06-6F7C47D0F8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5B90105-9104-4F97-A73D-457B43847FD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68E2A44-73ED-4B75-B5BD-EDB22931E6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6D01C93-48D4-4084-B350-39546D00EF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5AB8791D-26A8-4373-B25F-5F58242856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61DB8EE-EBB9-4D7D-9B6B-7C9CF5EB03E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8169AF2-3DEF-4935-ADF6-F339840918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C37B53B9-F3B8-49DD-A68A-1B1F3451AC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1B31AC75-D419-47ED-8778-5A82266117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123F369F-C4B1-40B8-BA0F-B87C2A1F13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EB6E555-294A-4F2D-B82D-357B05C79AA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489A2EB-AACA-4BC5-A640-7F43B6AD8F8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B308BA0-B831-48E1-A4FF-80E71FE0E34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9E885F8-A375-4E40-9BAC-81CA78F1569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D373862-4365-48CB-8414-6A8C88BFC6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FBE4BF7-2D5A-41B4-A3F4-C3F6E43818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9DFA3C5-5F0A-4B60-9AFE-5954F29DCF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D43EB55-CA4D-4035-9B54-E08781D058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A768279-2046-4FA2-9C9E-F120437E57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CD4828C8-248C-406D-843B-BC9C995CB3C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D01B019-199A-4011-8C0E-3B20119C16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346314B6-65E8-4A9B-83E1-48929E935F2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C7BA8400-D09D-4DBC-AB9D-8CD44D9C4F5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7665AA4-7E9F-4178-9343-BFFAA35D3F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EF2E1FDD-A212-47EB-8688-842D4718300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A6AC4591-1F57-45C8-B7CB-69F064D1C9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2BE9F802-60D2-4BB2-AA4B-D13F68FB3A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EC98E366-D247-4DFD-9B4F-95FF42388D1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23DB0AA-79C6-4526-A213-18EE1026821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8487B5E6-7758-4019-BD8A-08C6090C21D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D770BB1D-8978-4AD1-A52C-6842A6898DF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D767317F-00FB-42B9-8239-8C904D51A3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D451E8F2-761F-4F62-9EC4-50065B7A635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B4903A51-9DA9-4687-9577-38F61B42A40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E07CA6F2-18A1-4979-8DE6-6DC378F8534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05FE467-E1F4-4649-94D4-1D4B8138AD7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1A3A7C80-C070-4768-909A-912C1D34A58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9DB8CC4-A9C4-4D27-BA02-F2DA1E7594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8E6C7C1D-93C1-4085-BF7A-C49AD66222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2AFBBCA5-2197-4043-A594-59CFF39B3498}"/>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5141B13-0BB4-497E-9120-5D9B7685FBD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92F7527A-2B06-4788-898C-84F53AA5D3F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40A7DBCB-D986-4B07-91C9-F67B7DA15394}"/>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93D87502-D3AA-4946-892F-509056DE901C}"/>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747A05C-EE96-4479-BCB0-F30E1E511947}"/>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B2AC4066-FC28-4D0B-817D-40D907A99B44}"/>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8" name="フローチャート: 判断 427">
          <a:extLst>
            <a:ext uri="{FF2B5EF4-FFF2-40B4-BE49-F238E27FC236}">
              <a16:creationId xmlns:a16="http://schemas.microsoft.com/office/drawing/2014/main" id="{97D8C2FE-403F-4864-A6B0-2D3EA2207E74}"/>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29" name="フローチャート: 判断 428">
          <a:extLst>
            <a:ext uri="{FF2B5EF4-FFF2-40B4-BE49-F238E27FC236}">
              <a16:creationId xmlns:a16="http://schemas.microsoft.com/office/drawing/2014/main" id="{4DD77067-11A4-4D05-A1DB-ED4E1D07975F}"/>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0" name="フローチャート: 判断 429">
          <a:extLst>
            <a:ext uri="{FF2B5EF4-FFF2-40B4-BE49-F238E27FC236}">
              <a16:creationId xmlns:a16="http://schemas.microsoft.com/office/drawing/2014/main" id="{92E855C7-22EB-4298-A44E-B4FB6D86BCBD}"/>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1" name="フローチャート: 判断 430">
          <a:extLst>
            <a:ext uri="{FF2B5EF4-FFF2-40B4-BE49-F238E27FC236}">
              <a16:creationId xmlns:a16="http://schemas.microsoft.com/office/drawing/2014/main" id="{EB9C1E66-336D-4974-9E5A-2FB59D62A799}"/>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2377B14-8087-42E2-BE4C-3E157E4988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0E800D8-FB22-4A79-982B-11DC70688D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0BF24E8-7FF3-42C2-AD3D-E5E0BABCB9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AAC163B-9D1A-48CE-8C31-789688368B6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BA253C5-4DA8-4B4F-8624-EC61C9C02C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169092</xdr:rowOff>
    </xdr:from>
    <xdr:to>
      <xdr:col>85</xdr:col>
      <xdr:colOff>177800</xdr:colOff>
      <xdr:row>35</xdr:row>
      <xdr:rowOff>99242</xdr:rowOff>
    </xdr:to>
    <xdr:sp macro="" textlink="">
      <xdr:nvSpPr>
        <xdr:cNvPr id="437" name="楕円 436">
          <a:extLst>
            <a:ext uri="{FF2B5EF4-FFF2-40B4-BE49-F238E27FC236}">
              <a16:creationId xmlns:a16="http://schemas.microsoft.com/office/drawing/2014/main" id="{8E11CD86-D6A9-463E-AE72-D13DE7A8367E}"/>
            </a:ext>
          </a:extLst>
        </xdr:cNvPr>
        <xdr:cNvSpPr/>
      </xdr:nvSpPr>
      <xdr:spPr>
        <a:xfrm>
          <a:off x="162687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20519</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3913864C-2609-4FD2-BD26-DBC63D5A2AB1}"/>
            </a:ext>
          </a:extLst>
        </xdr:cNvPr>
        <xdr:cNvSpPr txBox="1"/>
      </xdr:nvSpPr>
      <xdr:spPr>
        <a:xfrm>
          <a:off x="16357600" y="58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136434</xdr:rowOff>
    </xdr:from>
    <xdr:to>
      <xdr:col>81</xdr:col>
      <xdr:colOff>101600</xdr:colOff>
      <xdr:row>35</xdr:row>
      <xdr:rowOff>66584</xdr:rowOff>
    </xdr:to>
    <xdr:sp macro="" textlink="">
      <xdr:nvSpPr>
        <xdr:cNvPr id="439" name="楕円 438">
          <a:extLst>
            <a:ext uri="{FF2B5EF4-FFF2-40B4-BE49-F238E27FC236}">
              <a16:creationId xmlns:a16="http://schemas.microsoft.com/office/drawing/2014/main" id="{72F85ABB-D455-4C32-8CF8-ED84F2DE1D68}"/>
            </a:ext>
          </a:extLst>
        </xdr:cNvPr>
        <xdr:cNvSpPr/>
      </xdr:nvSpPr>
      <xdr:spPr>
        <a:xfrm>
          <a:off x="15430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15784</xdr:rowOff>
    </xdr:from>
    <xdr:to>
      <xdr:col>85</xdr:col>
      <xdr:colOff>127000</xdr:colOff>
      <xdr:row>35</xdr:row>
      <xdr:rowOff>48442</xdr:rowOff>
    </xdr:to>
    <xdr:cxnSp macro="">
      <xdr:nvCxnSpPr>
        <xdr:cNvPr id="440" name="直線コネクタ 439">
          <a:extLst>
            <a:ext uri="{FF2B5EF4-FFF2-40B4-BE49-F238E27FC236}">
              <a16:creationId xmlns:a16="http://schemas.microsoft.com/office/drawing/2014/main" id="{3F1C20FE-281D-4F96-A0CA-2852F4D1828F}"/>
            </a:ext>
          </a:extLst>
        </xdr:cNvPr>
        <xdr:cNvCxnSpPr/>
      </xdr:nvCxnSpPr>
      <xdr:spPr>
        <a:xfrm>
          <a:off x="15481300" y="60165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102144</xdr:rowOff>
    </xdr:from>
    <xdr:to>
      <xdr:col>76</xdr:col>
      <xdr:colOff>165100</xdr:colOff>
      <xdr:row>35</xdr:row>
      <xdr:rowOff>32294</xdr:rowOff>
    </xdr:to>
    <xdr:sp macro="" textlink="">
      <xdr:nvSpPr>
        <xdr:cNvPr id="441" name="楕円 440">
          <a:extLst>
            <a:ext uri="{FF2B5EF4-FFF2-40B4-BE49-F238E27FC236}">
              <a16:creationId xmlns:a16="http://schemas.microsoft.com/office/drawing/2014/main" id="{7FEBB02F-594E-4B3C-984F-296EEC3FC585}"/>
            </a:ext>
          </a:extLst>
        </xdr:cNvPr>
        <xdr:cNvSpPr/>
      </xdr:nvSpPr>
      <xdr:spPr>
        <a:xfrm>
          <a:off x="14541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152944</xdr:rowOff>
    </xdr:from>
    <xdr:to>
      <xdr:col>81</xdr:col>
      <xdr:colOff>50800</xdr:colOff>
      <xdr:row>35</xdr:row>
      <xdr:rowOff>15784</xdr:rowOff>
    </xdr:to>
    <xdr:cxnSp macro="">
      <xdr:nvCxnSpPr>
        <xdr:cNvPr id="442" name="直線コネクタ 441">
          <a:extLst>
            <a:ext uri="{FF2B5EF4-FFF2-40B4-BE49-F238E27FC236}">
              <a16:creationId xmlns:a16="http://schemas.microsoft.com/office/drawing/2014/main" id="{C71A0CC2-57D2-402E-9302-66341188EFF0}"/>
            </a:ext>
          </a:extLst>
        </xdr:cNvPr>
        <xdr:cNvCxnSpPr/>
      </xdr:nvCxnSpPr>
      <xdr:spPr>
        <a:xfrm>
          <a:off x="14592300" y="59822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54792</xdr:rowOff>
    </xdr:from>
    <xdr:to>
      <xdr:col>72</xdr:col>
      <xdr:colOff>38100</xdr:colOff>
      <xdr:row>34</xdr:row>
      <xdr:rowOff>156392</xdr:rowOff>
    </xdr:to>
    <xdr:sp macro="" textlink="">
      <xdr:nvSpPr>
        <xdr:cNvPr id="443" name="楕円 442">
          <a:extLst>
            <a:ext uri="{FF2B5EF4-FFF2-40B4-BE49-F238E27FC236}">
              <a16:creationId xmlns:a16="http://schemas.microsoft.com/office/drawing/2014/main" id="{292309A1-08DF-41BD-8903-6D0B3973C609}"/>
            </a:ext>
          </a:extLst>
        </xdr:cNvPr>
        <xdr:cNvSpPr/>
      </xdr:nvSpPr>
      <xdr:spPr>
        <a:xfrm>
          <a:off x="13652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105592</xdr:rowOff>
    </xdr:from>
    <xdr:to>
      <xdr:col>76</xdr:col>
      <xdr:colOff>114300</xdr:colOff>
      <xdr:row>34</xdr:row>
      <xdr:rowOff>152944</xdr:rowOff>
    </xdr:to>
    <xdr:cxnSp macro="">
      <xdr:nvCxnSpPr>
        <xdr:cNvPr id="444" name="直線コネクタ 443">
          <a:extLst>
            <a:ext uri="{FF2B5EF4-FFF2-40B4-BE49-F238E27FC236}">
              <a16:creationId xmlns:a16="http://schemas.microsoft.com/office/drawing/2014/main" id="{02D3521F-9E78-4E95-8A84-74BDC5CDE60D}"/>
            </a:ext>
          </a:extLst>
        </xdr:cNvPr>
        <xdr:cNvCxnSpPr/>
      </xdr:nvCxnSpPr>
      <xdr:spPr>
        <a:xfrm>
          <a:off x="13703300" y="59348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90715</xdr:rowOff>
    </xdr:from>
    <xdr:to>
      <xdr:col>67</xdr:col>
      <xdr:colOff>101600</xdr:colOff>
      <xdr:row>42</xdr:row>
      <xdr:rowOff>20865</xdr:rowOff>
    </xdr:to>
    <xdr:sp macro="" textlink="">
      <xdr:nvSpPr>
        <xdr:cNvPr id="445" name="楕円 444">
          <a:extLst>
            <a:ext uri="{FF2B5EF4-FFF2-40B4-BE49-F238E27FC236}">
              <a16:creationId xmlns:a16="http://schemas.microsoft.com/office/drawing/2014/main" id="{310ED660-855C-47F4-80D7-EB42EFC88010}"/>
            </a:ext>
          </a:extLst>
        </xdr:cNvPr>
        <xdr:cNvSpPr/>
      </xdr:nvSpPr>
      <xdr:spPr>
        <a:xfrm>
          <a:off x="12763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105592</xdr:rowOff>
    </xdr:from>
    <xdr:to>
      <xdr:col>71</xdr:col>
      <xdr:colOff>177800</xdr:colOff>
      <xdr:row>41</xdr:row>
      <xdr:rowOff>141515</xdr:rowOff>
    </xdr:to>
    <xdr:cxnSp macro="">
      <xdr:nvCxnSpPr>
        <xdr:cNvPr id="446" name="直線コネクタ 445">
          <a:extLst>
            <a:ext uri="{FF2B5EF4-FFF2-40B4-BE49-F238E27FC236}">
              <a16:creationId xmlns:a16="http://schemas.microsoft.com/office/drawing/2014/main" id="{CB510763-1A29-4951-A379-D7D36BCE7C25}"/>
            </a:ext>
          </a:extLst>
        </xdr:cNvPr>
        <xdr:cNvCxnSpPr/>
      </xdr:nvCxnSpPr>
      <xdr:spPr>
        <a:xfrm flipV="1">
          <a:off x="12814300" y="5934892"/>
          <a:ext cx="889000" cy="1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AA2C3A6-8464-4E92-A42D-6812288EAD90}"/>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C257339-E89A-40BF-9506-E63BCC5D1A25}"/>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FDF0910-327C-4DD6-A940-8144DF81AB38}"/>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4DB20AD-ADB3-45D6-94BD-6C21DE82A941}"/>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83111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99F7559-F707-4A1E-932E-E9AD52E40C6B}"/>
            </a:ext>
          </a:extLst>
        </xdr:cNvPr>
        <xdr:cNvSpPr txBox="1"/>
      </xdr:nvSpPr>
      <xdr:spPr>
        <a:xfrm>
          <a:off x="152660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48821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E66FDE6B-99C6-4485-83FD-692222122E7A}"/>
            </a:ext>
          </a:extLst>
        </xdr:cNvPr>
        <xdr:cNvSpPr txBox="1"/>
      </xdr:nvSpPr>
      <xdr:spPr>
        <a:xfrm>
          <a:off x="143897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1469</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378818DE-4F8C-4E5F-AA27-08E937C273C2}"/>
            </a:ext>
          </a:extLst>
        </xdr:cNvPr>
        <xdr:cNvSpPr txBox="1"/>
      </xdr:nvSpPr>
      <xdr:spPr>
        <a:xfrm>
          <a:off x="13500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11992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A15DD786-9BD5-41E3-AEB2-EE48B621D986}"/>
            </a:ext>
          </a:extLst>
        </xdr:cNvPr>
        <xdr:cNvSpPr txBox="1"/>
      </xdr:nvSpPr>
      <xdr:spPr>
        <a:xfrm>
          <a:off x="12611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80924A3-DE75-446A-A9A5-7E3E327A0B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A070CED-FD46-4F32-9CA1-2EB4A7A7D9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C7A2C2B-27EE-4F77-94F2-6CEC1A5EF3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DEDA9EB-5A80-4A99-A651-34008624DC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43FF0F9-63E2-4802-8D06-B8B43A9952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27B78757-E9AD-40CF-8ABD-97D17EEBF8C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EC24DD5-558C-435B-BA41-4D45E131E0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88507322-6B02-41C2-B538-039E547B5FF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5D36189B-29C4-4375-89B7-2F92D7922A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7F0FD79-4C18-4517-AFCB-EA05C73481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35A16F84-E0EC-4EBA-BB18-58C3D021A44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41ECA60F-2CFC-44FA-ACC3-D58F2FA8CA9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E50188DA-01C8-4DBB-A40A-426F66DED8D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BA6D6189-7961-4605-9512-B5217DC69C8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288A0F8C-CFAA-4F08-A1C0-A8AC4C7BB55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7174AF04-B6E5-4255-B05A-D5AFD76D504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582F6B28-6736-4DD4-AF6A-24541BCED70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8B8C69E9-F67C-4DA1-847E-C77C8227376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D218BACA-E1B3-40BC-ABE1-34A74438DB0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96C4D485-3CF3-4773-A339-69AC7809584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C9071129-8D61-4560-A1C9-0A318421FF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1D3E3AC4-03A9-4B80-872F-DB7F0D77A3C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8C2F538B-225B-43BE-950B-A1E327F528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FA218D6E-ED53-4F2B-AA1D-C3D92AF0FAEC}"/>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9548B607-5B96-4F32-8065-1C245B09EEEA}"/>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12A1ACDE-596C-453E-91CF-74BF69668C6A}"/>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A201A0AB-F7AD-420F-AFF4-4BCD666A68A2}"/>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8109D1FC-04D7-416C-9FB0-4C24CBBE50B9}"/>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9979A0C3-4BCA-4F62-B8B6-CA14FDFF103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642ED22A-618D-4859-815C-ED99443DB54A}"/>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85" name="フローチャート: 判断 484">
          <a:extLst>
            <a:ext uri="{FF2B5EF4-FFF2-40B4-BE49-F238E27FC236}">
              <a16:creationId xmlns:a16="http://schemas.microsoft.com/office/drawing/2014/main" id="{7EEB61A5-EA0A-474E-96B2-E4E27CD5DF6D}"/>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73660</xdr:rowOff>
    </xdr:from>
    <xdr:to>
      <xdr:col>107</xdr:col>
      <xdr:colOff>101600</xdr:colOff>
      <xdr:row>40</xdr:row>
      <xdr:rowOff>3810</xdr:rowOff>
    </xdr:to>
    <xdr:sp macro="" textlink="">
      <xdr:nvSpPr>
        <xdr:cNvPr id="486" name="フローチャート: 判断 485">
          <a:extLst>
            <a:ext uri="{FF2B5EF4-FFF2-40B4-BE49-F238E27FC236}">
              <a16:creationId xmlns:a16="http://schemas.microsoft.com/office/drawing/2014/main" id="{D827099F-39FB-4B15-A4C8-9D779DE368A0}"/>
            </a:ext>
          </a:extLst>
        </xdr:cNvPr>
        <xdr:cNvSpPr/>
      </xdr:nvSpPr>
      <xdr:spPr>
        <a:xfrm>
          <a:off x="20383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87" name="フローチャート: 判断 486">
          <a:extLst>
            <a:ext uri="{FF2B5EF4-FFF2-40B4-BE49-F238E27FC236}">
              <a16:creationId xmlns:a16="http://schemas.microsoft.com/office/drawing/2014/main" id="{7C7684C8-E281-4033-904A-EFC0F6AD8435}"/>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88" name="フローチャート: 判断 487">
          <a:extLst>
            <a:ext uri="{FF2B5EF4-FFF2-40B4-BE49-F238E27FC236}">
              <a16:creationId xmlns:a16="http://schemas.microsoft.com/office/drawing/2014/main" id="{DE698A81-BEC7-451F-AB7D-643C4B01B1C4}"/>
            </a:ext>
          </a:extLst>
        </xdr:cNvPr>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2BA880D-A3C2-4864-B832-88DD1197AE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7E64CAD-3565-4E94-9385-BD49EEA0CE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2630CFC-8E74-40CE-BA0B-FEC0C94A0A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A44AED2-DC72-4200-A3CE-C6FBF40DC3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128AC9E-8DA3-4DC3-B84A-4652D5B927B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35560</xdr:rowOff>
    </xdr:from>
    <xdr:to>
      <xdr:col>116</xdr:col>
      <xdr:colOff>114300</xdr:colOff>
      <xdr:row>35</xdr:row>
      <xdr:rowOff>137160</xdr:rowOff>
    </xdr:to>
    <xdr:sp macro="" textlink="">
      <xdr:nvSpPr>
        <xdr:cNvPr id="494" name="楕円 493">
          <a:extLst>
            <a:ext uri="{FF2B5EF4-FFF2-40B4-BE49-F238E27FC236}">
              <a16:creationId xmlns:a16="http://schemas.microsoft.com/office/drawing/2014/main" id="{84E1560D-0869-4A32-B82E-84778028F9BB}"/>
            </a:ext>
          </a:extLst>
        </xdr:cNvPr>
        <xdr:cNvSpPr/>
      </xdr:nvSpPr>
      <xdr:spPr>
        <a:xfrm>
          <a:off x="221107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58437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6F3ABCB3-C954-43F8-BB11-DABCFA2711C0}"/>
            </a:ext>
          </a:extLst>
        </xdr:cNvPr>
        <xdr:cNvSpPr txBox="1"/>
      </xdr:nvSpPr>
      <xdr:spPr>
        <a:xfrm>
          <a:off x="22199600"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55880</xdr:rowOff>
    </xdr:from>
    <xdr:to>
      <xdr:col>112</xdr:col>
      <xdr:colOff>38100</xdr:colOff>
      <xdr:row>35</xdr:row>
      <xdr:rowOff>157480</xdr:rowOff>
    </xdr:to>
    <xdr:sp macro="" textlink="">
      <xdr:nvSpPr>
        <xdr:cNvPr id="496" name="楕円 495">
          <a:extLst>
            <a:ext uri="{FF2B5EF4-FFF2-40B4-BE49-F238E27FC236}">
              <a16:creationId xmlns:a16="http://schemas.microsoft.com/office/drawing/2014/main" id="{FD6886AE-CEB3-45EF-9949-21F445DF0787}"/>
            </a:ext>
          </a:extLst>
        </xdr:cNvPr>
        <xdr:cNvSpPr/>
      </xdr:nvSpPr>
      <xdr:spPr>
        <a:xfrm>
          <a:off x="21272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86360</xdr:rowOff>
    </xdr:from>
    <xdr:to>
      <xdr:col>116</xdr:col>
      <xdr:colOff>63500</xdr:colOff>
      <xdr:row>35</xdr:row>
      <xdr:rowOff>106680</xdr:rowOff>
    </xdr:to>
    <xdr:cxnSp macro="">
      <xdr:nvCxnSpPr>
        <xdr:cNvPr id="497" name="直線コネクタ 496">
          <a:extLst>
            <a:ext uri="{FF2B5EF4-FFF2-40B4-BE49-F238E27FC236}">
              <a16:creationId xmlns:a16="http://schemas.microsoft.com/office/drawing/2014/main" id="{2ADB6CF6-A158-4614-B602-DBC11DB87AAA}"/>
            </a:ext>
          </a:extLst>
        </xdr:cNvPr>
        <xdr:cNvCxnSpPr/>
      </xdr:nvCxnSpPr>
      <xdr:spPr>
        <a:xfrm flipV="1">
          <a:off x="21323300" y="608711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86360</xdr:rowOff>
    </xdr:from>
    <xdr:to>
      <xdr:col>107</xdr:col>
      <xdr:colOff>101600</xdr:colOff>
      <xdr:row>36</xdr:row>
      <xdr:rowOff>16510</xdr:rowOff>
    </xdr:to>
    <xdr:sp macro="" textlink="">
      <xdr:nvSpPr>
        <xdr:cNvPr id="498" name="楕円 497">
          <a:extLst>
            <a:ext uri="{FF2B5EF4-FFF2-40B4-BE49-F238E27FC236}">
              <a16:creationId xmlns:a16="http://schemas.microsoft.com/office/drawing/2014/main" id="{1C32BCD6-D0FB-4254-A356-C5C20EF094FF}"/>
            </a:ext>
          </a:extLst>
        </xdr:cNvPr>
        <xdr:cNvSpPr/>
      </xdr:nvSpPr>
      <xdr:spPr>
        <a:xfrm>
          <a:off x="20383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106680</xdr:rowOff>
    </xdr:from>
    <xdr:to>
      <xdr:col>111</xdr:col>
      <xdr:colOff>177800</xdr:colOff>
      <xdr:row>35</xdr:row>
      <xdr:rowOff>137160</xdr:rowOff>
    </xdr:to>
    <xdr:cxnSp macro="">
      <xdr:nvCxnSpPr>
        <xdr:cNvPr id="499" name="直線コネクタ 498">
          <a:extLst>
            <a:ext uri="{FF2B5EF4-FFF2-40B4-BE49-F238E27FC236}">
              <a16:creationId xmlns:a16="http://schemas.microsoft.com/office/drawing/2014/main" id="{AF61A77C-4AAE-4903-9211-63043C914FC8}"/>
            </a:ext>
          </a:extLst>
        </xdr:cNvPr>
        <xdr:cNvCxnSpPr/>
      </xdr:nvCxnSpPr>
      <xdr:spPr>
        <a:xfrm flipV="1">
          <a:off x="20434300" y="61074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99060</xdr:rowOff>
    </xdr:from>
    <xdr:to>
      <xdr:col>102</xdr:col>
      <xdr:colOff>165100</xdr:colOff>
      <xdr:row>36</xdr:row>
      <xdr:rowOff>29210</xdr:rowOff>
    </xdr:to>
    <xdr:sp macro="" textlink="">
      <xdr:nvSpPr>
        <xdr:cNvPr id="500" name="楕円 499">
          <a:extLst>
            <a:ext uri="{FF2B5EF4-FFF2-40B4-BE49-F238E27FC236}">
              <a16:creationId xmlns:a16="http://schemas.microsoft.com/office/drawing/2014/main" id="{A1D9F9C5-DA23-4F47-8168-EC7CC262D3FE}"/>
            </a:ext>
          </a:extLst>
        </xdr:cNvPr>
        <xdr:cNvSpPr/>
      </xdr:nvSpPr>
      <xdr:spPr>
        <a:xfrm>
          <a:off x="194945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137160</xdr:rowOff>
    </xdr:from>
    <xdr:to>
      <xdr:col>107</xdr:col>
      <xdr:colOff>50800</xdr:colOff>
      <xdr:row>35</xdr:row>
      <xdr:rowOff>149860</xdr:rowOff>
    </xdr:to>
    <xdr:cxnSp macro="">
      <xdr:nvCxnSpPr>
        <xdr:cNvPr id="501" name="直線コネクタ 500">
          <a:extLst>
            <a:ext uri="{FF2B5EF4-FFF2-40B4-BE49-F238E27FC236}">
              <a16:creationId xmlns:a16="http://schemas.microsoft.com/office/drawing/2014/main" id="{018D1AB1-0E46-4108-B9B2-1849353B384B}"/>
            </a:ext>
          </a:extLst>
        </xdr:cNvPr>
        <xdr:cNvCxnSpPr/>
      </xdr:nvCxnSpPr>
      <xdr:spPr>
        <a:xfrm flipV="1">
          <a:off x="19545300" y="61379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107950</xdr:rowOff>
    </xdr:from>
    <xdr:to>
      <xdr:col>98</xdr:col>
      <xdr:colOff>38100</xdr:colOff>
      <xdr:row>40</xdr:row>
      <xdr:rowOff>38100</xdr:rowOff>
    </xdr:to>
    <xdr:sp macro="" textlink="">
      <xdr:nvSpPr>
        <xdr:cNvPr id="502" name="楕円 501">
          <a:extLst>
            <a:ext uri="{FF2B5EF4-FFF2-40B4-BE49-F238E27FC236}">
              <a16:creationId xmlns:a16="http://schemas.microsoft.com/office/drawing/2014/main" id="{951F9DF4-108B-4367-9B0A-D71B38E08184}"/>
            </a:ext>
          </a:extLst>
        </xdr:cNvPr>
        <xdr:cNvSpPr/>
      </xdr:nvSpPr>
      <xdr:spPr>
        <a:xfrm>
          <a:off x="18605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149860</xdr:rowOff>
    </xdr:from>
    <xdr:to>
      <xdr:col>102</xdr:col>
      <xdr:colOff>114300</xdr:colOff>
      <xdr:row>39</xdr:row>
      <xdr:rowOff>158750</xdr:rowOff>
    </xdr:to>
    <xdr:cxnSp macro="">
      <xdr:nvCxnSpPr>
        <xdr:cNvPr id="503" name="直線コネクタ 502">
          <a:extLst>
            <a:ext uri="{FF2B5EF4-FFF2-40B4-BE49-F238E27FC236}">
              <a16:creationId xmlns:a16="http://schemas.microsoft.com/office/drawing/2014/main" id="{A1004DC9-4724-444F-9068-92C87007FC4E}"/>
            </a:ext>
          </a:extLst>
        </xdr:cNvPr>
        <xdr:cNvCxnSpPr/>
      </xdr:nvCxnSpPr>
      <xdr:spPr>
        <a:xfrm flipV="1">
          <a:off x="18656300" y="6150610"/>
          <a:ext cx="889000" cy="6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4B5C2ACB-E4EA-4BD6-8E7C-B14386563C92}"/>
            </a:ext>
          </a:extLst>
        </xdr:cNvPr>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166387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BE347019-EB32-485C-9692-9DA41F9A9F9B}"/>
            </a:ext>
          </a:extLst>
        </xdr:cNvPr>
        <xdr:cNvSpPr txBox="1"/>
      </xdr:nvSpPr>
      <xdr:spPr>
        <a:xfrm>
          <a:off x="20199427" y="68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AE39ED29-7A68-442E-820D-4A61AF7C5597}"/>
            </a:ext>
          </a:extLst>
        </xdr:cNvPr>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AB6713DA-6E9B-4C04-BC86-5FB47E371BCE}"/>
            </a:ext>
          </a:extLst>
        </xdr:cNvPr>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2557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29877C53-BBAF-402B-9BD9-27FCA762D505}"/>
            </a:ext>
          </a:extLst>
        </xdr:cNvPr>
        <xdr:cNvSpPr txBox="1"/>
      </xdr:nvSpPr>
      <xdr:spPr>
        <a:xfrm>
          <a:off x="21075727" y="58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33037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AFA9A92E-1EED-456B-93D9-B4F0CE802E72}"/>
            </a:ext>
          </a:extLst>
        </xdr:cNvPr>
        <xdr:cNvSpPr txBox="1"/>
      </xdr:nvSpPr>
      <xdr:spPr>
        <a:xfrm>
          <a:off x="20199427"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45737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7BF34274-F930-4587-9DC0-9CA135F816F4}"/>
            </a:ext>
          </a:extLst>
        </xdr:cNvPr>
        <xdr:cNvSpPr txBox="1"/>
      </xdr:nvSpPr>
      <xdr:spPr>
        <a:xfrm>
          <a:off x="19310427" y="58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29227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31298FDA-5B3F-493A-91C6-56F0B883D362}"/>
            </a:ext>
          </a:extLst>
        </xdr:cNvPr>
        <xdr:cNvSpPr txBox="1"/>
      </xdr:nvSpPr>
      <xdr:spPr>
        <a:xfrm>
          <a:off x="18421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AE3A45AA-BB44-497D-8F57-058A1C5781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1D4317F-2F11-4568-A721-7B7E700492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C9376469-57D7-480B-B6A2-6BD70601F7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A4C11CE0-4380-4F7E-BE81-FECB19907B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36867FFC-7CD7-48C6-AF7E-5E2A6CE6D6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8DF72234-022D-405F-847E-283653550A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3149FF94-B16B-4741-87CE-379A2C301A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829FC99A-E3AE-4FA4-BF61-E8F4F09CD2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9D611DAC-5CFB-4C13-B6A5-E537C83141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F67BC27B-B4C2-4A5B-AE60-874BBA185E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51956DA2-F487-4672-A02B-65E2625A963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CC75BB84-8112-4D2A-B898-B02E9C99909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6EB44C65-A2BC-4474-8013-02D55253BEF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6044D9B8-8EA3-4732-A8AB-6AEF9E4F251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EB33BC05-19A8-46BC-B10F-FE1BE62B28E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28B45508-342E-4030-AB58-D72C6A87302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C43AAAE5-0892-4DDF-8367-7725880DAB1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E1A8268C-393A-4D39-964A-171E915DE9E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92F9FD15-87A3-4F22-BCBB-5C8B04228BF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133C1527-12BD-4284-9AF8-21539175DB0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53C4B6DB-FEFF-4630-8DAD-8046568FD46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B7B6082E-0342-4F63-8E4D-0E0A180174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BDE8B93E-6B19-412B-9908-8987C14D841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C6CB831F-8E91-4575-9E78-AEC0B35C87B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ED7F89B0-C539-4677-A4EB-545DCFB23878}"/>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168D5814-B693-44FB-955E-11B7EBEFB8BE}"/>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6FF3CD56-B14B-4D4E-AB85-471D20535818}"/>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BABE83EA-D88B-44F9-99AE-91FEF96E0586}"/>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00CBC052-A029-41F8-AEFC-4CB5AC37A6EE}"/>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7D06CC3C-5F5B-40B9-990E-AA8A64C795B7}"/>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CDE62794-6B01-41EC-9365-FE7E95C9A1F1}"/>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3" name="フローチャート: 判断 542">
          <a:extLst>
            <a:ext uri="{FF2B5EF4-FFF2-40B4-BE49-F238E27FC236}">
              <a16:creationId xmlns:a16="http://schemas.microsoft.com/office/drawing/2014/main" id="{9A7882D8-ED0A-4E52-BA28-3C36F13F3C45}"/>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4" name="フローチャート: 判断 543">
          <a:extLst>
            <a:ext uri="{FF2B5EF4-FFF2-40B4-BE49-F238E27FC236}">
              <a16:creationId xmlns:a16="http://schemas.microsoft.com/office/drawing/2014/main" id="{2150634F-B5CB-429E-B568-880370F208F6}"/>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5" name="フローチャート: 判断 544">
          <a:extLst>
            <a:ext uri="{FF2B5EF4-FFF2-40B4-BE49-F238E27FC236}">
              <a16:creationId xmlns:a16="http://schemas.microsoft.com/office/drawing/2014/main" id="{AD1B9E84-563C-4874-B587-B5640918443B}"/>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6" name="フローチャート: 判断 545">
          <a:extLst>
            <a:ext uri="{FF2B5EF4-FFF2-40B4-BE49-F238E27FC236}">
              <a16:creationId xmlns:a16="http://schemas.microsoft.com/office/drawing/2014/main" id="{2572974D-B831-4E6B-BBFC-D9B0D4497006}"/>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347C7D4-3EEE-4898-A77D-1E8EFCBDEF5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7004584-2D31-431F-85BF-D72543CFC94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B6D63D8-DD46-48CF-AB5E-AB91A6F610C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B4F7B21-4EAA-4640-B0BC-0A2F42B088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C455612-A2F1-4E67-BCDB-876EB8D20D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124460</xdr:rowOff>
    </xdr:from>
    <xdr:to>
      <xdr:col>85</xdr:col>
      <xdr:colOff>177800</xdr:colOff>
      <xdr:row>57</xdr:row>
      <xdr:rowOff>54610</xdr:rowOff>
    </xdr:to>
    <xdr:sp macro="" textlink="">
      <xdr:nvSpPr>
        <xdr:cNvPr id="552" name="楕円 551">
          <a:extLst>
            <a:ext uri="{FF2B5EF4-FFF2-40B4-BE49-F238E27FC236}">
              <a16:creationId xmlns:a16="http://schemas.microsoft.com/office/drawing/2014/main" id="{F14E33E6-BCC4-4B39-958B-A19154868D7E}"/>
            </a:ext>
          </a:extLst>
        </xdr:cNvPr>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147337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E5DDBEB5-1C37-489B-B400-9480B208F08C}"/>
            </a:ext>
          </a:extLst>
        </xdr:cNvPr>
        <xdr:cNvSpPr txBox="1"/>
      </xdr:nvSpPr>
      <xdr:spPr>
        <a:xfrm>
          <a:off x="163576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88265</xdr:rowOff>
    </xdr:from>
    <xdr:to>
      <xdr:col>81</xdr:col>
      <xdr:colOff>101600</xdr:colOff>
      <xdr:row>57</xdr:row>
      <xdr:rowOff>18415</xdr:rowOff>
    </xdr:to>
    <xdr:sp macro="" textlink="">
      <xdr:nvSpPr>
        <xdr:cNvPr id="554" name="楕円 553">
          <a:extLst>
            <a:ext uri="{FF2B5EF4-FFF2-40B4-BE49-F238E27FC236}">
              <a16:creationId xmlns:a16="http://schemas.microsoft.com/office/drawing/2014/main" id="{1B56F48B-CF4E-464C-AE47-F8391BD8274A}"/>
            </a:ext>
          </a:extLst>
        </xdr:cNvPr>
        <xdr:cNvSpPr/>
      </xdr:nvSpPr>
      <xdr:spPr>
        <a:xfrm>
          <a:off x="15430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139065</xdr:rowOff>
    </xdr:from>
    <xdr:to>
      <xdr:col>85</xdr:col>
      <xdr:colOff>127000</xdr:colOff>
      <xdr:row>57</xdr:row>
      <xdr:rowOff>3810</xdr:rowOff>
    </xdr:to>
    <xdr:cxnSp macro="">
      <xdr:nvCxnSpPr>
        <xdr:cNvPr id="555" name="直線コネクタ 554">
          <a:extLst>
            <a:ext uri="{FF2B5EF4-FFF2-40B4-BE49-F238E27FC236}">
              <a16:creationId xmlns:a16="http://schemas.microsoft.com/office/drawing/2014/main" id="{D60B9EEC-66BA-4B9E-A25F-F03357F8739B}"/>
            </a:ext>
          </a:extLst>
        </xdr:cNvPr>
        <xdr:cNvCxnSpPr/>
      </xdr:nvCxnSpPr>
      <xdr:spPr>
        <a:xfrm>
          <a:off x="15481300" y="97402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48260</xdr:rowOff>
    </xdr:from>
    <xdr:to>
      <xdr:col>76</xdr:col>
      <xdr:colOff>165100</xdr:colOff>
      <xdr:row>56</xdr:row>
      <xdr:rowOff>149860</xdr:rowOff>
    </xdr:to>
    <xdr:sp macro="" textlink="">
      <xdr:nvSpPr>
        <xdr:cNvPr id="556" name="楕円 555">
          <a:extLst>
            <a:ext uri="{FF2B5EF4-FFF2-40B4-BE49-F238E27FC236}">
              <a16:creationId xmlns:a16="http://schemas.microsoft.com/office/drawing/2014/main" id="{3A248275-A043-4306-991B-44DE6282E811}"/>
            </a:ext>
          </a:extLst>
        </xdr:cNvPr>
        <xdr:cNvSpPr/>
      </xdr:nvSpPr>
      <xdr:spPr>
        <a:xfrm>
          <a:off x="14541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99060</xdr:rowOff>
    </xdr:from>
    <xdr:to>
      <xdr:col>81</xdr:col>
      <xdr:colOff>50800</xdr:colOff>
      <xdr:row>56</xdr:row>
      <xdr:rowOff>139065</xdr:rowOff>
    </xdr:to>
    <xdr:cxnSp macro="">
      <xdr:nvCxnSpPr>
        <xdr:cNvPr id="557" name="直線コネクタ 556">
          <a:extLst>
            <a:ext uri="{FF2B5EF4-FFF2-40B4-BE49-F238E27FC236}">
              <a16:creationId xmlns:a16="http://schemas.microsoft.com/office/drawing/2014/main" id="{5152B212-1CAF-460B-B2A8-55B0BED2204C}"/>
            </a:ext>
          </a:extLst>
        </xdr:cNvPr>
        <xdr:cNvCxnSpPr/>
      </xdr:nvCxnSpPr>
      <xdr:spPr>
        <a:xfrm>
          <a:off x="14592300" y="97002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xdr:rowOff>
    </xdr:from>
    <xdr:to>
      <xdr:col>72</xdr:col>
      <xdr:colOff>38100</xdr:colOff>
      <xdr:row>56</xdr:row>
      <xdr:rowOff>107950</xdr:rowOff>
    </xdr:to>
    <xdr:sp macro="" textlink="">
      <xdr:nvSpPr>
        <xdr:cNvPr id="558" name="楕円 557">
          <a:extLst>
            <a:ext uri="{FF2B5EF4-FFF2-40B4-BE49-F238E27FC236}">
              <a16:creationId xmlns:a16="http://schemas.microsoft.com/office/drawing/2014/main" id="{EB6C7A84-F0AC-41D8-AE48-57671E5EB7FB}"/>
            </a:ext>
          </a:extLst>
        </xdr:cNvPr>
        <xdr:cNvSpPr/>
      </xdr:nvSpPr>
      <xdr:spPr>
        <a:xfrm>
          <a:off x="13652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57150</xdr:rowOff>
    </xdr:from>
    <xdr:to>
      <xdr:col>76</xdr:col>
      <xdr:colOff>114300</xdr:colOff>
      <xdr:row>56</xdr:row>
      <xdr:rowOff>99060</xdr:rowOff>
    </xdr:to>
    <xdr:cxnSp macro="">
      <xdr:nvCxnSpPr>
        <xdr:cNvPr id="559" name="直線コネクタ 558">
          <a:extLst>
            <a:ext uri="{FF2B5EF4-FFF2-40B4-BE49-F238E27FC236}">
              <a16:creationId xmlns:a16="http://schemas.microsoft.com/office/drawing/2014/main" id="{5C41159F-959C-4AA9-B149-9565FD82EA54}"/>
            </a:ext>
          </a:extLst>
        </xdr:cNvPr>
        <xdr:cNvCxnSpPr/>
      </xdr:nvCxnSpPr>
      <xdr:spPr>
        <a:xfrm>
          <a:off x="13703300" y="9658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139700</xdr:rowOff>
    </xdr:from>
    <xdr:to>
      <xdr:col>67</xdr:col>
      <xdr:colOff>101600</xdr:colOff>
      <xdr:row>56</xdr:row>
      <xdr:rowOff>69850</xdr:rowOff>
    </xdr:to>
    <xdr:sp macro="" textlink="">
      <xdr:nvSpPr>
        <xdr:cNvPr id="560" name="楕円 559">
          <a:extLst>
            <a:ext uri="{FF2B5EF4-FFF2-40B4-BE49-F238E27FC236}">
              <a16:creationId xmlns:a16="http://schemas.microsoft.com/office/drawing/2014/main" id="{0F230E47-393A-426D-A776-A29D155A739D}"/>
            </a:ext>
          </a:extLst>
        </xdr:cNvPr>
        <xdr:cNvSpPr/>
      </xdr:nvSpPr>
      <xdr:spPr>
        <a:xfrm>
          <a:off x="12763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19050</xdr:rowOff>
    </xdr:from>
    <xdr:to>
      <xdr:col>71</xdr:col>
      <xdr:colOff>177800</xdr:colOff>
      <xdr:row>56</xdr:row>
      <xdr:rowOff>57150</xdr:rowOff>
    </xdr:to>
    <xdr:cxnSp macro="">
      <xdr:nvCxnSpPr>
        <xdr:cNvPr id="561" name="直線コネクタ 560">
          <a:extLst>
            <a:ext uri="{FF2B5EF4-FFF2-40B4-BE49-F238E27FC236}">
              <a16:creationId xmlns:a16="http://schemas.microsoft.com/office/drawing/2014/main" id="{09668E2D-0C38-4322-A89E-62CFFDCA1C5A}"/>
            </a:ext>
          </a:extLst>
        </xdr:cNvPr>
        <xdr:cNvCxnSpPr/>
      </xdr:nvCxnSpPr>
      <xdr:spPr>
        <a:xfrm>
          <a:off x="12814300" y="9620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2" name="n_1aveValue【学校施設】&#10;有形固定資産減価償却率">
          <a:extLst>
            <a:ext uri="{FF2B5EF4-FFF2-40B4-BE49-F238E27FC236}">
              <a16:creationId xmlns:a16="http://schemas.microsoft.com/office/drawing/2014/main" id="{436E4235-C8FF-4C9E-9F8F-FDD029D97258}"/>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3" name="n_2aveValue【学校施設】&#10;有形固定資産減価償却率">
          <a:extLst>
            <a:ext uri="{FF2B5EF4-FFF2-40B4-BE49-F238E27FC236}">
              <a16:creationId xmlns:a16="http://schemas.microsoft.com/office/drawing/2014/main" id="{44277DEF-F698-4F82-AFE9-B2A2281B4548}"/>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4" name="n_3aveValue【学校施設】&#10;有形固定資産減価償却率">
          <a:extLst>
            <a:ext uri="{FF2B5EF4-FFF2-40B4-BE49-F238E27FC236}">
              <a16:creationId xmlns:a16="http://schemas.microsoft.com/office/drawing/2014/main" id="{F2315CAF-86F5-4517-BBEB-7B8E9013DCF0}"/>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5" name="n_4aveValue【学校施設】&#10;有形固定資産減価償却率">
          <a:extLst>
            <a:ext uri="{FF2B5EF4-FFF2-40B4-BE49-F238E27FC236}">
              <a16:creationId xmlns:a16="http://schemas.microsoft.com/office/drawing/2014/main" id="{1BE30C03-1377-4342-817F-E0E0FEFC33D1}"/>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34942</xdr:rowOff>
    </xdr:from>
    <xdr:ext cx="405111" cy="259045"/>
    <xdr:sp macro="" textlink="">
      <xdr:nvSpPr>
        <xdr:cNvPr id="566" name="n_1mainValue【学校施設】&#10;有形固定資産減価償却率">
          <a:extLst>
            <a:ext uri="{FF2B5EF4-FFF2-40B4-BE49-F238E27FC236}">
              <a16:creationId xmlns:a16="http://schemas.microsoft.com/office/drawing/2014/main" id="{C4807894-DB0F-425F-9C38-1CF44189E9E1}"/>
            </a:ext>
          </a:extLst>
        </xdr:cNvPr>
        <xdr:cNvSpPr txBox="1"/>
      </xdr:nvSpPr>
      <xdr:spPr>
        <a:xfrm>
          <a:off x="152660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166387</xdr:rowOff>
    </xdr:from>
    <xdr:ext cx="405111" cy="259045"/>
    <xdr:sp macro="" textlink="">
      <xdr:nvSpPr>
        <xdr:cNvPr id="567" name="n_2mainValue【学校施設】&#10;有形固定資産減価償却率">
          <a:extLst>
            <a:ext uri="{FF2B5EF4-FFF2-40B4-BE49-F238E27FC236}">
              <a16:creationId xmlns:a16="http://schemas.microsoft.com/office/drawing/2014/main" id="{43B15D55-EF66-4934-B44E-C10E31DB510A}"/>
            </a:ext>
          </a:extLst>
        </xdr:cNvPr>
        <xdr:cNvSpPr txBox="1"/>
      </xdr:nvSpPr>
      <xdr:spPr>
        <a:xfrm>
          <a:off x="14389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124477</xdr:rowOff>
    </xdr:from>
    <xdr:ext cx="405111" cy="259045"/>
    <xdr:sp macro="" textlink="">
      <xdr:nvSpPr>
        <xdr:cNvPr id="568" name="n_3mainValue【学校施設】&#10;有形固定資産減価償却率">
          <a:extLst>
            <a:ext uri="{FF2B5EF4-FFF2-40B4-BE49-F238E27FC236}">
              <a16:creationId xmlns:a16="http://schemas.microsoft.com/office/drawing/2014/main" id="{615A96DE-BCEC-49DE-AA14-D0AC1F78A280}"/>
            </a:ext>
          </a:extLst>
        </xdr:cNvPr>
        <xdr:cNvSpPr txBox="1"/>
      </xdr:nvSpPr>
      <xdr:spPr>
        <a:xfrm>
          <a:off x="13500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86377</xdr:rowOff>
    </xdr:from>
    <xdr:ext cx="405111" cy="259045"/>
    <xdr:sp macro="" textlink="">
      <xdr:nvSpPr>
        <xdr:cNvPr id="569" name="n_4mainValue【学校施設】&#10;有形固定資産減価償却率">
          <a:extLst>
            <a:ext uri="{FF2B5EF4-FFF2-40B4-BE49-F238E27FC236}">
              <a16:creationId xmlns:a16="http://schemas.microsoft.com/office/drawing/2014/main" id="{BD6ACAF8-4C62-4CCE-97E9-904F900EF89D}"/>
            </a:ext>
          </a:extLst>
        </xdr:cNvPr>
        <xdr:cNvSpPr txBox="1"/>
      </xdr:nvSpPr>
      <xdr:spPr>
        <a:xfrm>
          <a:off x="126117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D4EACF9C-03DF-41D6-B74E-089788647A6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C6C225A7-C31E-4126-9F4F-B36F270745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A47247A7-3EB9-4069-A325-7FBE962D36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A0C988E4-BAD1-4715-9A93-077F9A14770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2BDC606C-A3A3-4F01-B50E-46376BC87D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577FA3BE-B9EA-4878-A9ED-24F0C50099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3A8AA69D-934F-4B6F-9306-B85E5417C8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B330E4F3-90C0-4318-9E60-A243CD0FFDA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86ED2EC7-4248-45D2-A2BE-F84F3D6492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D4DE0102-D8DD-4C5C-BDF3-3BB7A17AAAA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2EDDAEDA-2ECB-4DF4-95AC-2390E897631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19FDAAAA-7E3A-4371-A828-56B33701F2F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9C79A326-8FD6-4661-BE28-1B6A2150AF4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E62FAEB3-3045-49DE-8045-4A29DDA40B6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1609905-9AE6-4118-8FE2-288914621A6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34411314-C0D1-47BB-A00C-42A7397633B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5D3FC44D-93CB-4C78-B829-EB13DBE8468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814A0297-46A1-4680-858F-D21239D58A6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CCDCA30B-D38F-4116-A8A2-FDE0FC6CC24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9215AA00-33E8-466D-91B2-D7A11E367F4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2F38A930-5251-438D-849D-16034864A0E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2BAF7682-4770-4CF8-BD56-F181C9958C2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8952704D-C856-41F2-B848-2ADEC133987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8AFABF83-D511-4176-A298-B3B236E3B8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A57B6D3A-B744-45FE-AD59-29CCB7F881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4A765391-01EF-48EA-B4D2-7C4D5FA742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ED5FAD0A-CF61-41A4-A33D-4E0BEEBD4B3E}"/>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AFB2D668-0B7D-4501-8BD6-DA1E85644374}"/>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24FB4156-0067-4783-B768-E5169E5283FC}"/>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79149C23-E64F-4C70-89FA-4A10B1756D93}"/>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31B7AC04-CDFD-4D2A-9C70-599722C59B05}"/>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a16="http://schemas.microsoft.com/office/drawing/2014/main" id="{3790A581-7705-491D-B89F-94681F1CC0AB}"/>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672A8EAA-E063-429F-B7B9-A4286A3F3CFE}"/>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82441</xdr:rowOff>
    </xdr:from>
    <xdr:to>
      <xdr:col>112</xdr:col>
      <xdr:colOff>38100</xdr:colOff>
      <xdr:row>62</xdr:row>
      <xdr:rowOff>12591</xdr:rowOff>
    </xdr:to>
    <xdr:sp macro="" textlink="">
      <xdr:nvSpPr>
        <xdr:cNvPr id="603" name="フローチャート: 判断 602">
          <a:extLst>
            <a:ext uri="{FF2B5EF4-FFF2-40B4-BE49-F238E27FC236}">
              <a16:creationId xmlns:a16="http://schemas.microsoft.com/office/drawing/2014/main" id="{AAEE0544-3AE3-4F74-9DE7-C7401B56A8F5}"/>
            </a:ext>
          </a:extLst>
        </xdr:cNvPr>
        <xdr:cNvSpPr/>
      </xdr:nvSpPr>
      <xdr:spPr>
        <a:xfrm>
          <a:off x="21272500" y="1054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102362</xdr:rowOff>
    </xdr:from>
    <xdr:to>
      <xdr:col>107</xdr:col>
      <xdr:colOff>101600</xdr:colOff>
      <xdr:row>62</xdr:row>
      <xdr:rowOff>32512</xdr:rowOff>
    </xdr:to>
    <xdr:sp macro="" textlink="">
      <xdr:nvSpPr>
        <xdr:cNvPr id="604" name="フローチャート: 判断 603">
          <a:extLst>
            <a:ext uri="{FF2B5EF4-FFF2-40B4-BE49-F238E27FC236}">
              <a16:creationId xmlns:a16="http://schemas.microsoft.com/office/drawing/2014/main" id="{F52CABF2-18FC-4A4E-964D-815A3F17CDB8}"/>
            </a:ext>
          </a:extLst>
        </xdr:cNvPr>
        <xdr:cNvSpPr/>
      </xdr:nvSpPr>
      <xdr:spPr>
        <a:xfrm>
          <a:off x="20383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132733</xdr:rowOff>
    </xdr:from>
    <xdr:to>
      <xdr:col>102</xdr:col>
      <xdr:colOff>165100</xdr:colOff>
      <xdr:row>62</xdr:row>
      <xdr:rowOff>62883</xdr:rowOff>
    </xdr:to>
    <xdr:sp macro="" textlink="">
      <xdr:nvSpPr>
        <xdr:cNvPr id="605" name="フローチャート: 判断 604">
          <a:extLst>
            <a:ext uri="{FF2B5EF4-FFF2-40B4-BE49-F238E27FC236}">
              <a16:creationId xmlns:a16="http://schemas.microsoft.com/office/drawing/2014/main" id="{AF133EF1-305C-486C-BCB5-94B06A3518BD}"/>
            </a:ext>
          </a:extLst>
        </xdr:cNvPr>
        <xdr:cNvSpPr/>
      </xdr:nvSpPr>
      <xdr:spPr>
        <a:xfrm>
          <a:off x="19494500" y="1059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133060</xdr:rowOff>
    </xdr:from>
    <xdr:to>
      <xdr:col>98</xdr:col>
      <xdr:colOff>38100</xdr:colOff>
      <xdr:row>62</xdr:row>
      <xdr:rowOff>63210</xdr:rowOff>
    </xdr:to>
    <xdr:sp macro="" textlink="">
      <xdr:nvSpPr>
        <xdr:cNvPr id="606" name="フローチャート: 判断 605">
          <a:extLst>
            <a:ext uri="{FF2B5EF4-FFF2-40B4-BE49-F238E27FC236}">
              <a16:creationId xmlns:a16="http://schemas.microsoft.com/office/drawing/2014/main" id="{09C5D68F-848B-4A24-BA5E-174019F47DBA}"/>
            </a:ext>
          </a:extLst>
        </xdr:cNvPr>
        <xdr:cNvSpPr/>
      </xdr:nvSpPr>
      <xdr:spPr>
        <a:xfrm>
          <a:off x="18605500" y="105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87C08BC-87DB-43C2-924E-9CC2D453375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1052FD8-5232-4C8E-9E40-42B9DD97DC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0CFD9DF-3E1A-4291-8572-373499F4FDF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AF65BDB9-7C19-479A-BB9A-56A33E1603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9462353-935B-4D64-B6C2-7FB87B8F969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xdr:rowOff>
    </xdr:from>
    <xdr:to>
      <xdr:col>116</xdr:col>
      <xdr:colOff>114300</xdr:colOff>
      <xdr:row>61</xdr:row>
      <xdr:rowOff>114808</xdr:rowOff>
    </xdr:to>
    <xdr:sp macro="" textlink="">
      <xdr:nvSpPr>
        <xdr:cNvPr id="612" name="楕円 611">
          <a:extLst>
            <a:ext uri="{FF2B5EF4-FFF2-40B4-BE49-F238E27FC236}">
              <a16:creationId xmlns:a16="http://schemas.microsoft.com/office/drawing/2014/main" id="{5EE0BFE4-4654-4D0F-869B-EF43233DFAB7}"/>
            </a:ext>
          </a:extLst>
        </xdr:cNvPr>
        <xdr:cNvSpPr/>
      </xdr:nvSpPr>
      <xdr:spPr>
        <a:xfrm>
          <a:off x="221107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36085</xdr:rowOff>
    </xdr:from>
    <xdr:ext cx="469744" cy="259045"/>
    <xdr:sp macro="" textlink="">
      <xdr:nvSpPr>
        <xdr:cNvPr id="613" name="【学校施設】&#10;一人当たり面積該当値テキスト">
          <a:extLst>
            <a:ext uri="{FF2B5EF4-FFF2-40B4-BE49-F238E27FC236}">
              <a16:creationId xmlns:a16="http://schemas.microsoft.com/office/drawing/2014/main" id="{135A99BB-0030-4D7E-BA71-F92087E8181B}"/>
            </a:ext>
          </a:extLst>
        </xdr:cNvPr>
        <xdr:cNvSpPr txBox="1"/>
      </xdr:nvSpPr>
      <xdr:spPr>
        <a:xfrm>
          <a:off x="22199600" y="1032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29537</xdr:rowOff>
    </xdr:from>
    <xdr:to>
      <xdr:col>112</xdr:col>
      <xdr:colOff>38100</xdr:colOff>
      <xdr:row>61</xdr:row>
      <xdr:rowOff>131137</xdr:rowOff>
    </xdr:to>
    <xdr:sp macro="" textlink="">
      <xdr:nvSpPr>
        <xdr:cNvPr id="614" name="楕円 613">
          <a:extLst>
            <a:ext uri="{FF2B5EF4-FFF2-40B4-BE49-F238E27FC236}">
              <a16:creationId xmlns:a16="http://schemas.microsoft.com/office/drawing/2014/main" id="{260D623B-883B-4CE5-A05C-985D81B21D24}"/>
            </a:ext>
          </a:extLst>
        </xdr:cNvPr>
        <xdr:cNvSpPr/>
      </xdr:nvSpPr>
      <xdr:spPr>
        <a:xfrm>
          <a:off x="21272500" y="104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64008</xdr:rowOff>
    </xdr:from>
    <xdr:to>
      <xdr:col>116</xdr:col>
      <xdr:colOff>63500</xdr:colOff>
      <xdr:row>61</xdr:row>
      <xdr:rowOff>80337</xdr:rowOff>
    </xdr:to>
    <xdr:cxnSp macro="">
      <xdr:nvCxnSpPr>
        <xdr:cNvPr id="615" name="直線コネクタ 614">
          <a:extLst>
            <a:ext uri="{FF2B5EF4-FFF2-40B4-BE49-F238E27FC236}">
              <a16:creationId xmlns:a16="http://schemas.microsoft.com/office/drawing/2014/main" id="{4208339D-E267-4651-A3C6-D598FF5BFBEF}"/>
            </a:ext>
          </a:extLst>
        </xdr:cNvPr>
        <xdr:cNvCxnSpPr/>
      </xdr:nvCxnSpPr>
      <xdr:spPr>
        <a:xfrm flipV="1">
          <a:off x="21323300" y="1052245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52723</xdr:rowOff>
    </xdr:from>
    <xdr:to>
      <xdr:col>107</xdr:col>
      <xdr:colOff>101600</xdr:colOff>
      <xdr:row>61</xdr:row>
      <xdr:rowOff>154323</xdr:rowOff>
    </xdr:to>
    <xdr:sp macro="" textlink="">
      <xdr:nvSpPr>
        <xdr:cNvPr id="616" name="楕円 615">
          <a:extLst>
            <a:ext uri="{FF2B5EF4-FFF2-40B4-BE49-F238E27FC236}">
              <a16:creationId xmlns:a16="http://schemas.microsoft.com/office/drawing/2014/main" id="{48233AEA-1F8C-4446-B177-94C318FEE14D}"/>
            </a:ext>
          </a:extLst>
        </xdr:cNvPr>
        <xdr:cNvSpPr/>
      </xdr:nvSpPr>
      <xdr:spPr>
        <a:xfrm>
          <a:off x="20383500" y="10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80337</xdr:rowOff>
    </xdr:from>
    <xdr:to>
      <xdr:col>111</xdr:col>
      <xdr:colOff>177800</xdr:colOff>
      <xdr:row>61</xdr:row>
      <xdr:rowOff>103523</xdr:rowOff>
    </xdr:to>
    <xdr:cxnSp macro="">
      <xdr:nvCxnSpPr>
        <xdr:cNvPr id="617" name="直線コネクタ 616">
          <a:extLst>
            <a:ext uri="{FF2B5EF4-FFF2-40B4-BE49-F238E27FC236}">
              <a16:creationId xmlns:a16="http://schemas.microsoft.com/office/drawing/2014/main" id="{57A11A9B-1C27-4D1E-8D2E-9B27EFD9F29C}"/>
            </a:ext>
          </a:extLst>
        </xdr:cNvPr>
        <xdr:cNvCxnSpPr/>
      </xdr:nvCxnSpPr>
      <xdr:spPr>
        <a:xfrm flipV="1">
          <a:off x="20434300" y="10538787"/>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64153</xdr:rowOff>
    </xdr:from>
    <xdr:to>
      <xdr:col>102</xdr:col>
      <xdr:colOff>165100</xdr:colOff>
      <xdr:row>61</xdr:row>
      <xdr:rowOff>165753</xdr:rowOff>
    </xdr:to>
    <xdr:sp macro="" textlink="">
      <xdr:nvSpPr>
        <xdr:cNvPr id="618" name="楕円 617">
          <a:extLst>
            <a:ext uri="{FF2B5EF4-FFF2-40B4-BE49-F238E27FC236}">
              <a16:creationId xmlns:a16="http://schemas.microsoft.com/office/drawing/2014/main" id="{4E57478C-2ECD-43EA-9D2E-80F18FE3738B}"/>
            </a:ext>
          </a:extLst>
        </xdr:cNvPr>
        <xdr:cNvSpPr/>
      </xdr:nvSpPr>
      <xdr:spPr>
        <a:xfrm>
          <a:off x="19494500" y="105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103523</xdr:rowOff>
    </xdr:from>
    <xdr:to>
      <xdr:col>107</xdr:col>
      <xdr:colOff>50800</xdr:colOff>
      <xdr:row>61</xdr:row>
      <xdr:rowOff>114953</xdr:rowOff>
    </xdr:to>
    <xdr:cxnSp macro="">
      <xdr:nvCxnSpPr>
        <xdr:cNvPr id="619" name="直線コネクタ 618">
          <a:extLst>
            <a:ext uri="{FF2B5EF4-FFF2-40B4-BE49-F238E27FC236}">
              <a16:creationId xmlns:a16="http://schemas.microsoft.com/office/drawing/2014/main" id="{9831B639-6E6B-4A9E-B8AA-850404E297D9}"/>
            </a:ext>
          </a:extLst>
        </xdr:cNvPr>
        <xdr:cNvCxnSpPr/>
      </xdr:nvCxnSpPr>
      <xdr:spPr>
        <a:xfrm flipV="1">
          <a:off x="19545300" y="1056197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74603</xdr:rowOff>
    </xdr:from>
    <xdr:to>
      <xdr:col>98</xdr:col>
      <xdr:colOff>38100</xdr:colOff>
      <xdr:row>62</xdr:row>
      <xdr:rowOff>4753</xdr:rowOff>
    </xdr:to>
    <xdr:sp macro="" textlink="">
      <xdr:nvSpPr>
        <xdr:cNvPr id="620" name="楕円 619">
          <a:extLst>
            <a:ext uri="{FF2B5EF4-FFF2-40B4-BE49-F238E27FC236}">
              <a16:creationId xmlns:a16="http://schemas.microsoft.com/office/drawing/2014/main" id="{D2DC392A-16A5-4CBA-9A3F-E3835709DC98}"/>
            </a:ext>
          </a:extLst>
        </xdr:cNvPr>
        <xdr:cNvSpPr/>
      </xdr:nvSpPr>
      <xdr:spPr>
        <a:xfrm>
          <a:off x="18605500" y="105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114953</xdr:rowOff>
    </xdr:from>
    <xdr:to>
      <xdr:col>102</xdr:col>
      <xdr:colOff>114300</xdr:colOff>
      <xdr:row>61</xdr:row>
      <xdr:rowOff>125403</xdr:rowOff>
    </xdr:to>
    <xdr:cxnSp macro="">
      <xdr:nvCxnSpPr>
        <xdr:cNvPr id="621" name="直線コネクタ 620">
          <a:extLst>
            <a:ext uri="{FF2B5EF4-FFF2-40B4-BE49-F238E27FC236}">
              <a16:creationId xmlns:a16="http://schemas.microsoft.com/office/drawing/2014/main" id="{74A0A9BC-DC1F-4013-B45E-D09EBAEA5B43}"/>
            </a:ext>
          </a:extLst>
        </xdr:cNvPr>
        <xdr:cNvCxnSpPr/>
      </xdr:nvCxnSpPr>
      <xdr:spPr>
        <a:xfrm flipV="1">
          <a:off x="18656300" y="10573403"/>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3718</xdr:rowOff>
    </xdr:from>
    <xdr:ext cx="469744" cy="259045"/>
    <xdr:sp macro="" textlink="">
      <xdr:nvSpPr>
        <xdr:cNvPr id="622" name="n_1aveValue【学校施設】&#10;一人当たり面積">
          <a:extLst>
            <a:ext uri="{FF2B5EF4-FFF2-40B4-BE49-F238E27FC236}">
              <a16:creationId xmlns:a16="http://schemas.microsoft.com/office/drawing/2014/main" id="{A20BB8C0-6F46-4ACC-822B-1F1D03C78D94}"/>
            </a:ext>
          </a:extLst>
        </xdr:cNvPr>
        <xdr:cNvSpPr txBox="1"/>
      </xdr:nvSpPr>
      <xdr:spPr>
        <a:xfrm>
          <a:off x="21075727" y="106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23639</xdr:rowOff>
    </xdr:from>
    <xdr:ext cx="469744" cy="259045"/>
    <xdr:sp macro="" textlink="">
      <xdr:nvSpPr>
        <xdr:cNvPr id="623" name="n_2aveValue【学校施設】&#10;一人当たり面積">
          <a:extLst>
            <a:ext uri="{FF2B5EF4-FFF2-40B4-BE49-F238E27FC236}">
              <a16:creationId xmlns:a16="http://schemas.microsoft.com/office/drawing/2014/main" id="{7DED44E4-ECED-407A-A19D-E4FDD3728DDB}"/>
            </a:ext>
          </a:extLst>
        </xdr:cNvPr>
        <xdr:cNvSpPr txBox="1"/>
      </xdr:nvSpPr>
      <xdr:spPr>
        <a:xfrm>
          <a:off x="20199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54010</xdr:rowOff>
    </xdr:from>
    <xdr:ext cx="469744" cy="259045"/>
    <xdr:sp macro="" textlink="">
      <xdr:nvSpPr>
        <xdr:cNvPr id="624" name="n_3aveValue【学校施設】&#10;一人当たり面積">
          <a:extLst>
            <a:ext uri="{FF2B5EF4-FFF2-40B4-BE49-F238E27FC236}">
              <a16:creationId xmlns:a16="http://schemas.microsoft.com/office/drawing/2014/main" id="{A17CC1EF-C651-478D-9756-5FE0ACAB2E50}"/>
            </a:ext>
          </a:extLst>
        </xdr:cNvPr>
        <xdr:cNvSpPr txBox="1"/>
      </xdr:nvSpPr>
      <xdr:spPr>
        <a:xfrm>
          <a:off x="19310427" y="1068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54337</xdr:rowOff>
    </xdr:from>
    <xdr:ext cx="469744" cy="259045"/>
    <xdr:sp macro="" textlink="">
      <xdr:nvSpPr>
        <xdr:cNvPr id="625" name="n_4aveValue【学校施設】&#10;一人当たり面積">
          <a:extLst>
            <a:ext uri="{FF2B5EF4-FFF2-40B4-BE49-F238E27FC236}">
              <a16:creationId xmlns:a16="http://schemas.microsoft.com/office/drawing/2014/main" id="{735A7BFD-9800-4CAB-A94A-9C40781DD53F}"/>
            </a:ext>
          </a:extLst>
        </xdr:cNvPr>
        <xdr:cNvSpPr txBox="1"/>
      </xdr:nvSpPr>
      <xdr:spPr>
        <a:xfrm>
          <a:off x="18421427" y="1068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147664</xdr:rowOff>
    </xdr:from>
    <xdr:ext cx="469744" cy="259045"/>
    <xdr:sp macro="" textlink="">
      <xdr:nvSpPr>
        <xdr:cNvPr id="626" name="n_1mainValue【学校施設】&#10;一人当たり面積">
          <a:extLst>
            <a:ext uri="{FF2B5EF4-FFF2-40B4-BE49-F238E27FC236}">
              <a16:creationId xmlns:a16="http://schemas.microsoft.com/office/drawing/2014/main" id="{9DFF79ED-0693-472E-8840-B4F20B5E3231}"/>
            </a:ext>
          </a:extLst>
        </xdr:cNvPr>
        <xdr:cNvSpPr txBox="1"/>
      </xdr:nvSpPr>
      <xdr:spPr>
        <a:xfrm>
          <a:off x="21075727" y="1026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170850</xdr:rowOff>
    </xdr:from>
    <xdr:ext cx="469744" cy="259045"/>
    <xdr:sp macro="" textlink="">
      <xdr:nvSpPr>
        <xdr:cNvPr id="627" name="n_2mainValue【学校施設】&#10;一人当たり面積">
          <a:extLst>
            <a:ext uri="{FF2B5EF4-FFF2-40B4-BE49-F238E27FC236}">
              <a16:creationId xmlns:a16="http://schemas.microsoft.com/office/drawing/2014/main" id="{DA865983-F3EA-4259-ADB7-82B81DB5A08D}"/>
            </a:ext>
          </a:extLst>
        </xdr:cNvPr>
        <xdr:cNvSpPr txBox="1"/>
      </xdr:nvSpPr>
      <xdr:spPr>
        <a:xfrm>
          <a:off x="20199427" y="102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10830</xdr:rowOff>
    </xdr:from>
    <xdr:ext cx="469744" cy="259045"/>
    <xdr:sp macro="" textlink="">
      <xdr:nvSpPr>
        <xdr:cNvPr id="628" name="n_3mainValue【学校施設】&#10;一人当たり面積">
          <a:extLst>
            <a:ext uri="{FF2B5EF4-FFF2-40B4-BE49-F238E27FC236}">
              <a16:creationId xmlns:a16="http://schemas.microsoft.com/office/drawing/2014/main" id="{9C45BD25-4D2A-4386-A29C-CA0F908CBBC0}"/>
            </a:ext>
          </a:extLst>
        </xdr:cNvPr>
        <xdr:cNvSpPr txBox="1"/>
      </xdr:nvSpPr>
      <xdr:spPr>
        <a:xfrm>
          <a:off x="19310427" y="102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21280</xdr:rowOff>
    </xdr:from>
    <xdr:ext cx="469744" cy="259045"/>
    <xdr:sp macro="" textlink="">
      <xdr:nvSpPr>
        <xdr:cNvPr id="629" name="n_4mainValue【学校施設】&#10;一人当たり面積">
          <a:extLst>
            <a:ext uri="{FF2B5EF4-FFF2-40B4-BE49-F238E27FC236}">
              <a16:creationId xmlns:a16="http://schemas.microsoft.com/office/drawing/2014/main" id="{054AC574-2A10-4A81-A06D-54EB7996C96D}"/>
            </a:ext>
          </a:extLst>
        </xdr:cNvPr>
        <xdr:cNvSpPr txBox="1"/>
      </xdr:nvSpPr>
      <xdr:spPr>
        <a:xfrm>
          <a:off x="18421427" y="103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CC7668A4-1560-4AFE-AC8A-8896E78B1F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9BDD53FC-6E4E-4435-BBA3-8B7C86E462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BC31FCA5-EC64-48A0-92CB-DDF9E1E7FA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BA2F5CE3-2882-42CA-89F9-1FEE4E395D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BE7DA47D-D4B2-4147-BFC7-AEA1C5A59A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ED0721CF-CF97-4769-945C-F454D27816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381CB0C7-8B03-4702-96D3-7CD8C278D1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65CB6AB8-8CB6-46E2-9EE4-B2402794298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C047AD72-3B6C-4127-971E-4414BE3320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EC552F8F-F75B-488D-A603-2755D1E6F0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8DFEE102-5ABB-4BE7-AF11-664954A86D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6FBE0FD9-F8CC-4DD1-8251-785D758C39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9D337B36-3617-434A-B779-A08E241BA7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5F42DF83-FD0F-4433-86C2-806D0C7C38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32C8DBC9-9257-4382-A343-7D27335F4F3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9D72A870-D39D-4C8A-B101-A99D859AAE5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20A1BC98-C190-43D8-B011-1DFFD4782B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ECFEEB2B-F767-40D8-836F-65AC401108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DE5EFAD6-2103-4665-99C5-220200B7E5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A762DB90-75E8-41D7-9925-8013FFB949A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2B8A9719-9A7D-4290-BCB2-8CCBE08869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219B3BCF-DF59-41E8-9CAB-7A15A5A8FC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CDC3F5C-F294-4FF3-979E-19949A630C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EEB20736-CBCF-47DC-9EEE-C4AB27BA10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E5A83254-DF0E-4703-A669-2A73286C68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2918BE0F-C011-4F9C-8BCA-ADF8B3EFED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D0E5DA6F-E5BB-4EAA-90C4-C20821F0B44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1904378E-AFBC-426A-82B4-F4EC59CE7CE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5256A9E1-25A5-4D6E-9EE2-AEB06F257DC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31CCECDB-8749-4B89-A941-4DB7FB2D716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B888462E-102A-40F0-94CD-4E7F4539E81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B2C315C8-129B-4A61-BB16-FF484AE972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0502E786-EFB9-41CB-8F2C-D1713590560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A43B84EA-CC3A-40E8-AD0D-6ADBBD3FBEF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A7B52210-3B9E-4CB2-9B9E-2E133336786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7E272082-A932-4C26-8C4A-8AA7F94D4C6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3A83CD14-2451-4563-ACA4-CD8693C5BD4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7AA4F488-DEDB-4CA5-B9B7-D9FA686F478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D0272A77-A06A-40C6-A7A8-91F8031AD6B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C26D8047-D43E-4953-81FA-BE910354D47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99CFCF34-AF5D-46B8-AA9F-AF00843BEF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D762C156-15DC-4214-837F-E7C782F0E424}"/>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E914ACEF-A676-49F9-BCED-9272BE155BF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C5E43D5B-D214-4B9B-90E7-B84F755C463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FE6298FD-2B56-42B4-A13D-A940124F5FF6}"/>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4ABD9488-8BEA-4F6E-9128-FD13E9D4307D}"/>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2C8E2AF7-BFAE-4146-8239-10B0C39DDC21}"/>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628B737C-9DC7-43F9-9E61-04C16C30052B}"/>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678" name="フローチャート: 判断 677">
          <a:extLst>
            <a:ext uri="{FF2B5EF4-FFF2-40B4-BE49-F238E27FC236}">
              <a16:creationId xmlns:a16="http://schemas.microsoft.com/office/drawing/2014/main" id="{CBC03C23-0360-4B7F-B720-09E7D235379D}"/>
            </a:ext>
          </a:extLst>
        </xdr:cNvPr>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79" name="フローチャート: 判断 678">
          <a:extLst>
            <a:ext uri="{FF2B5EF4-FFF2-40B4-BE49-F238E27FC236}">
              <a16:creationId xmlns:a16="http://schemas.microsoft.com/office/drawing/2014/main" id="{B4EC7221-73CF-410C-B5F5-0C4918914B47}"/>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680" name="フローチャート: 判断 679">
          <a:extLst>
            <a:ext uri="{FF2B5EF4-FFF2-40B4-BE49-F238E27FC236}">
              <a16:creationId xmlns:a16="http://schemas.microsoft.com/office/drawing/2014/main" id="{E8FF0EE6-F723-4F7B-B293-BEBC772B8418}"/>
            </a:ext>
          </a:extLst>
        </xdr:cNvPr>
        <xdr:cNvSpPr/>
      </xdr:nvSpPr>
      <xdr:spPr>
        <a:xfrm>
          <a:off x="13652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67855</xdr:rowOff>
    </xdr:from>
    <xdr:to>
      <xdr:col>67</xdr:col>
      <xdr:colOff>101600</xdr:colOff>
      <xdr:row>105</xdr:row>
      <xdr:rowOff>169455</xdr:rowOff>
    </xdr:to>
    <xdr:sp macro="" textlink="">
      <xdr:nvSpPr>
        <xdr:cNvPr id="681" name="フローチャート: 判断 680">
          <a:extLst>
            <a:ext uri="{FF2B5EF4-FFF2-40B4-BE49-F238E27FC236}">
              <a16:creationId xmlns:a16="http://schemas.microsoft.com/office/drawing/2014/main" id="{41ECE83E-69CC-47A3-9C14-9C90918127B1}"/>
            </a:ext>
          </a:extLst>
        </xdr:cNvPr>
        <xdr:cNvSpPr/>
      </xdr:nvSpPr>
      <xdr:spPr>
        <a:xfrm>
          <a:off x="12763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62AA6FC-ADAD-4D68-97B3-EC8631BA85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D876B421-2EFF-437C-9CC3-2B5D3D6E56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6470B03C-6E4F-431E-BC13-55C6DFC0CB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D96D6596-145A-44A0-B87C-DEB025AF1F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78000FB8-1526-456F-907C-40937C5F7F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87" name="楕円 686">
          <a:extLst>
            <a:ext uri="{FF2B5EF4-FFF2-40B4-BE49-F238E27FC236}">
              <a16:creationId xmlns:a16="http://schemas.microsoft.com/office/drawing/2014/main" id="{4950BB03-52F5-4CB8-BCAF-D53B75D69039}"/>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688" name="【公民館】&#10;有形固定資産減価償却率該当値テキスト">
          <a:extLst>
            <a:ext uri="{FF2B5EF4-FFF2-40B4-BE49-F238E27FC236}">
              <a16:creationId xmlns:a16="http://schemas.microsoft.com/office/drawing/2014/main" id="{9DB7BEB3-3CB1-4297-A7BD-A8800E7C7406}"/>
            </a:ext>
          </a:extLst>
        </xdr:cNvPr>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89" name="楕円 688">
          <a:extLst>
            <a:ext uri="{FF2B5EF4-FFF2-40B4-BE49-F238E27FC236}">
              <a16:creationId xmlns:a16="http://schemas.microsoft.com/office/drawing/2014/main" id="{BAD11BDF-FFCB-42A4-B901-DCD067BC3F34}"/>
            </a:ext>
          </a:extLst>
        </xdr:cNvPr>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76200</xdr:rowOff>
    </xdr:to>
    <xdr:cxnSp macro="">
      <xdr:nvCxnSpPr>
        <xdr:cNvPr id="690" name="直線コネクタ 689">
          <a:extLst>
            <a:ext uri="{FF2B5EF4-FFF2-40B4-BE49-F238E27FC236}">
              <a16:creationId xmlns:a16="http://schemas.microsoft.com/office/drawing/2014/main" id="{136D17BD-8A46-485A-956D-3B11291A9CAD}"/>
            </a:ext>
          </a:extLst>
        </xdr:cNvPr>
        <xdr:cNvCxnSpPr/>
      </xdr:nvCxnSpPr>
      <xdr:spPr>
        <a:xfrm>
          <a:off x="15481300" y="178727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91" name="楕円 690">
          <a:extLst>
            <a:ext uri="{FF2B5EF4-FFF2-40B4-BE49-F238E27FC236}">
              <a16:creationId xmlns:a16="http://schemas.microsoft.com/office/drawing/2014/main" id="{775E5FD1-EF89-4AF1-8951-F5F442445107}"/>
            </a:ext>
          </a:extLst>
        </xdr:cNvPr>
        <xdr:cNvSpPr/>
      </xdr:nvSpPr>
      <xdr:spPr>
        <a:xfrm>
          <a:off x="14541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66402</xdr:rowOff>
    </xdr:to>
    <xdr:cxnSp macro="">
      <xdr:nvCxnSpPr>
        <xdr:cNvPr id="692" name="直線コネクタ 691">
          <a:extLst>
            <a:ext uri="{FF2B5EF4-FFF2-40B4-BE49-F238E27FC236}">
              <a16:creationId xmlns:a16="http://schemas.microsoft.com/office/drawing/2014/main" id="{5CE5599F-51F9-4F06-87BC-61C7304EA73B}"/>
            </a:ext>
          </a:extLst>
        </xdr:cNvPr>
        <xdr:cNvCxnSpPr/>
      </xdr:nvCxnSpPr>
      <xdr:spPr>
        <a:xfrm flipV="1">
          <a:off x="14592300" y="1787271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156029</xdr:rowOff>
    </xdr:from>
    <xdr:to>
      <xdr:col>72</xdr:col>
      <xdr:colOff>38100</xdr:colOff>
      <xdr:row>104</xdr:row>
      <xdr:rowOff>86179</xdr:rowOff>
    </xdr:to>
    <xdr:sp macro="" textlink="">
      <xdr:nvSpPr>
        <xdr:cNvPr id="693" name="楕円 692">
          <a:extLst>
            <a:ext uri="{FF2B5EF4-FFF2-40B4-BE49-F238E27FC236}">
              <a16:creationId xmlns:a16="http://schemas.microsoft.com/office/drawing/2014/main" id="{9A05FC93-1520-4070-9622-2A502909E8B6}"/>
            </a:ext>
          </a:extLst>
        </xdr:cNvPr>
        <xdr:cNvSpPr/>
      </xdr:nvSpPr>
      <xdr:spPr>
        <a:xfrm>
          <a:off x="13652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35379</xdr:rowOff>
    </xdr:from>
    <xdr:to>
      <xdr:col>76</xdr:col>
      <xdr:colOff>114300</xdr:colOff>
      <xdr:row>104</xdr:row>
      <xdr:rowOff>66402</xdr:rowOff>
    </xdr:to>
    <xdr:cxnSp macro="">
      <xdr:nvCxnSpPr>
        <xdr:cNvPr id="694" name="直線コネクタ 693">
          <a:extLst>
            <a:ext uri="{FF2B5EF4-FFF2-40B4-BE49-F238E27FC236}">
              <a16:creationId xmlns:a16="http://schemas.microsoft.com/office/drawing/2014/main" id="{7D0E9CD3-04E0-4536-B284-04630FDC14E1}"/>
            </a:ext>
          </a:extLst>
        </xdr:cNvPr>
        <xdr:cNvCxnSpPr/>
      </xdr:nvCxnSpPr>
      <xdr:spPr>
        <a:xfrm>
          <a:off x="13703300" y="178661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xdr:rowOff>
    </xdr:from>
    <xdr:to>
      <xdr:col>67</xdr:col>
      <xdr:colOff>101600</xdr:colOff>
      <xdr:row>104</xdr:row>
      <xdr:rowOff>113937</xdr:rowOff>
    </xdr:to>
    <xdr:sp macro="" textlink="">
      <xdr:nvSpPr>
        <xdr:cNvPr id="695" name="楕円 694">
          <a:extLst>
            <a:ext uri="{FF2B5EF4-FFF2-40B4-BE49-F238E27FC236}">
              <a16:creationId xmlns:a16="http://schemas.microsoft.com/office/drawing/2014/main" id="{D9323335-7598-40C7-AE28-E26D499DF2A8}"/>
            </a:ext>
          </a:extLst>
        </xdr:cNvPr>
        <xdr:cNvSpPr/>
      </xdr:nvSpPr>
      <xdr:spPr>
        <a:xfrm>
          <a:off x="12763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35379</xdr:rowOff>
    </xdr:from>
    <xdr:to>
      <xdr:col>71</xdr:col>
      <xdr:colOff>177800</xdr:colOff>
      <xdr:row>104</xdr:row>
      <xdr:rowOff>63137</xdr:rowOff>
    </xdr:to>
    <xdr:cxnSp macro="">
      <xdr:nvCxnSpPr>
        <xdr:cNvPr id="696" name="直線コネクタ 695">
          <a:extLst>
            <a:ext uri="{FF2B5EF4-FFF2-40B4-BE49-F238E27FC236}">
              <a16:creationId xmlns:a16="http://schemas.microsoft.com/office/drawing/2014/main" id="{539251E3-A196-4FB9-BC13-93B11EF0468B}"/>
            </a:ext>
          </a:extLst>
        </xdr:cNvPr>
        <xdr:cNvCxnSpPr/>
      </xdr:nvCxnSpPr>
      <xdr:spPr>
        <a:xfrm flipV="1">
          <a:off x="12814300" y="178661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26688</xdr:rowOff>
    </xdr:from>
    <xdr:ext cx="405111" cy="259045"/>
    <xdr:sp macro="" textlink="">
      <xdr:nvSpPr>
        <xdr:cNvPr id="697" name="n_1aveValue【公民館】&#10;有形固定資産減価償却率">
          <a:extLst>
            <a:ext uri="{FF2B5EF4-FFF2-40B4-BE49-F238E27FC236}">
              <a16:creationId xmlns:a16="http://schemas.microsoft.com/office/drawing/2014/main" id="{8FDA88E8-CA67-4DB0-B957-1888629B966E}"/>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698" name="n_2aveValue【公民館】&#10;有形固定資産減価償却率">
          <a:extLst>
            <a:ext uri="{FF2B5EF4-FFF2-40B4-BE49-F238E27FC236}">
              <a16:creationId xmlns:a16="http://schemas.microsoft.com/office/drawing/2014/main" id="{7A9D59CD-5468-4691-BBCF-1A71936B083F}"/>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699" name="n_3aveValue【公民館】&#10;有形固定資産減価償却率">
          <a:extLst>
            <a:ext uri="{FF2B5EF4-FFF2-40B4-BE49-F238E27FC236}">
              <a16:creationId xmlns:a16="http://schemas.microsoft.com/office/drawing/2014/main" id="{E5B75518-D77D-4A6F-9D97-68A571758E49}"/>
            </a:ext>
          </a:extLst>
        </xdr:cNvPr>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700" name="n_4aveValue【公民館】&#10;有形固定資産減価償却率">
          <a:extLst>
            <a:ext uri="{FF2B5EF4-FFF2-40B4-BE49-F238E27FC236}">
              <a16:creationId xmlns:a16="http://schemas.microsoft.com/office/drawing/2014/main" id="{CC9896CF-D798-4B2C-AA00-0E28F0287782}"/>
            </a:ext>
          </a:extLst>
        </xdr:cNvPr>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701" name="n_1mainValue【公民館】&#10;有形固定資産減価償却率">
          <a:extLst>
            <a:ext uri="{FF2B5EF4-FFF2-40B4-BE49-F238E27FC236}">
              <a16:creationId xmlns:a16="http://schemas.microsoft.com/office/drawing/2014/main" id="{39257CB6-1E8D-4755-A59B-4799CB8749B0}"/>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702" name="n_2mainValue【公民館】&#10;有形固定資産減価償却率">
          <a:extLst>
            <a:ext uri="{FF2B5EF4-FFF2-40B4-BE49-F238E27FC236}">
              <a16:creationId xmlns:a16="http://schemas.microsoft.com/office/drawing/2014/main" id="{C563F905-CD9F-44DE-BDB2-C887AB98DCBA}"/>
            </a:ext>
          </a:extLst>
        </xdr:cNvPr>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102706</xdr:rowOff>
    </xdr:from>
    <xdr:ext cx="405111" cy="259045"/>
    <xdr:sp macro="" textlink="">
      <xdr:nvSpPr>
        <xdr:cNvPr id="703" name="n_3mainValue【公民館】&#10;有形固定資産減価償却率">
          <a:extLst>
            <a:ext uri="{FF2B5EF4-FFF2-40B4-BE49-F238E27FC236}">
              <a16:creationId xmlns:a16="http://schemas.microsoft.com/office/drawing/2014/main" id="{1B95AF03-7199-4990-9A99-EEC3B6A92195}"/>
            </a:ext>
          </a:extLst>
        </xdr:cNvPr>
        <xdr:cNvSpPr txBox="1"/>
      </xdr:nvSpPr>
      <xdr:spPr>
        <a:xfrm>
          <a:off x="13500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130464</xdr:rowOff>
    </xdr:from>
    <xdr:ext cx="405111" cy="259045"/>
    <xdr:sp macro="" textlink="">
      <xdr:nvSpPr>
        <xdr:cNvPr id="704" name="n_4mainValue【公民館】&#10;有形固定資産減価償却率">
          <a:extLst>
            <a:ext uri="{FF2B5EF4-FFF2-40B4-BE49-F238E27FC236}">
              <a16:creationId xmlns:a16="http://schemas.microsoft.com/office/drawing/2014/main" id="{2BB3DA78-50C4-4E3E-B058-309007051F58}"/>
            </a:ext>
          </a:extLst>
        </xdr:cNvPr>
        <xdr:cNvSpPr txBox="1"/>
      </xdr:nvSpPr>
      <xdr:spPr>
        <a:xfrm>
          <a:off x="12611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511030A-E2DE-49A0-B8A2-473E51C75B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EF575872-A01A-4A09-BA2C-8C05CA5C07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7A26973-658B-4303-AC28-20CACC2FBB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A57085FF-FEFF-40A9-ABC8-DD44D46FA1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82F3BB21-9B7C-41DA-AD75-5971003CBBB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2C571279-D4CB-4F58-9306-5BB5BA31B13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8339E060-A3BA-4AE2-A3C3-A5C7FB67C7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E58EF1BB-6325-4B3A-9295-FBE36B0A80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FF165A85-388D-466F-A33F-DB2DE39E50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E8E09800-505E-49C3-A963-ADAE8E0E87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69CCD0F4-AEAD-4AD4-82FD-232995A927A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8FF3DFB5-3D40-47F4-87E9-2E96C7785E5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FD921798-FDD4-44A3-8AC0-28317CDC873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1BAFC914-D078-452C-9E09-E86F3998288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ABBF2EF5-E6C1-4B95-8973-096AF4AC1ED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585173BC-4117-4E21-94E6-A6350E22BB5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3117D0AF-8E2F-4A35-95A8-558825A4436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E7A890F5-CB7B-4864-ACDF-BE86DA3061E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E3F86A30-A9E0-4ED0-BEAD-7E1710537DD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2A372C2A-42BA-4511-9A66-800BA510403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78ED6975-4AB4-41EB-A057-5D4E62B7962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48DD0D63-196C-4DB1-B29B-C0889406005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3DB846F7-1465-4E95-88BA-C3E8272F30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70BA159D-8233-430B-8D5B-0A02ACFEEE6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2848F7BB-8008-4991-B6AA-6920CCBDC8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40A6DB74-CB98-4B1B-A5CC-F751A3D4F02B}"/>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63F52C6B-2F87-42B5-96C2-714188FB83A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C8003F5B-2F6C-4A80-8279-BC255D79759F}"/>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666B10B8-FED3-41F8-A34F-55D153F29877}"/>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7D602B42-14A6-4CFD-A741-176EEE407CFE}"/>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735" name="【公民館】&#10;一人当たり面積平均値テキスト">
          <a:extLst>
            <a:ext uri="{FF2B5EF4-FFF2-40B4-BE49-F238E27FC236}">
              <a16:creationId xmlns:a16="http://schemas.microsoft.com/office/drawing/2014/main" id="{EDDDBB90-DCDF-4A67-99AA-341080CF9FBA}"/>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FC706BD5-874D-4523-80E0-A7ED4A9D17BE}"/>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11249</xdr:rowOff>
    </xdr:from>
    <xdr:to>
      <xdr:col>112</xdr:col>
      <xdr:colOff>38100</xdr:colOff>
      <xdr:row>106</xdr:row>
      <xdr:rowOff>112849</xdr:rowOff>
    </xdr:to>
    <xdr:sp macro="" textlink="">
      <xdr:nvSpPr>
        <xdr:cNvPr id="737" name="フローチャート: 判断 736">
          <a:extLst>
            <a:ext uri="{FF2B5EF4-FFF2-40B4-BE49-F238E27FC236}">
              <a16:creationId xmlns:a16="http://schemas.microsoft.com/office/drawing/2014/main" id="{0F8DE5ED-3D5A-4EC7-8D25-599EDCC74EA5}"/>
            </a:ext>
          </a:extLst>
        </xdr:cNvPr>
        <xdr:cNvSpPr/>
      </xdr:nvSpPr>
      <xdr:spPr>
        <a:xfrm>
          <a:off x="21272500" y="1818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8" name="フローチャート: 判断 737">
          <a:extLst>
            <a:ext uri="{FF2B5EF4-FFF2-40B4-BE49-F238E27FC236}">
              <a16:creationId xmlns:a16="http://schemas.microsoft.com/office/drawing/2014/main" id="{CB7CD787-A1D7-462F-83B7-A7023F26FE1D}"/>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19957</xdr:rowOff>
    </xdr:from>
    <xdr:to>
      <xdr:col>102</xdr:col>
      <xdr:colOff>165100</xdr:colOff>
      <xdr:row>106</xdr:row>
      <xdr:rowOff>121557</xdr:rowOff>
    </xdr:to>
    <xdr:sp macro="" textlink="">
      <xdr:nvSpPr>
        <xdr:cNvPr id="739" name="フローチャート: 判断 738">
          <a:extLst>
            <a:ext uri="{FF2B5EF4-FFF2-40B4-BE49-F238E27FC236}">
              <a16:creationId xmlns:a16="http://schemas.microsoft.com/office/drawing/2014/main" id="{EAA6DC73-F379-4DCF-A860-01CB7A80CE7D}"/>
            </a:ext>
          </a:extLst>
        </xdr:cNvPr>
        <xdr:cNvSpPr/>
      </xdr:nvSpPr>
      <xdr:spPr>
        <a:xfrm>
          <a:off x="19494500" y="181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16692</xdr:rowOff>
    </xdr:from>
    <xdr:to>
      <xdr:col>98</xdr:col>
      <xdr:colOff>38100</xdr:colOff>
      <xdr:row>106</xdr:row>
      <xdr:rowOff>118292</xdr:rowOff>
    </xdr:to>
    <xdr:sp macro="" textlink="">
      <xdr:nvSpPr>
        <xdr:cNvPr id="740" name="フローチャート: 判断 739">
          <a:extLst>
            <a:ext uri="{FF2B5EF4-FFF2-40B4-BE49-F238E27FC236}">
              <a16:creationId xmlns:a16="http://schemas.microsoft.com/office/drawing/2014/main" id="{DC595C1D-D4EB-41F0-B250-83D4A02E7DE7}"/>
            </a:ext>
          </a:extLst>
        </xdr:cNvPr>
        <xdr:cNvSpPr/>
      </xdr:nvSpPr>
      <xdr:spPr>
        <a:xfrm>
          <a:off x="18605500" y="181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4936BF6-3C3A-4432-8752-9C661FC8F2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EA1DA10-88FB-4092-B978-CF3BD67C86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860A85E9-4195-4008-9746-0969B9EC84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9BEAB03F-3C17-4644-95D0-D4281603DA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A678ED07-4D47-4DEF-868A-B9FA346440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77651</xdr:rowOff>
    </xdr:from>
    <xdr:to>
      <xdr:col>116</xdr:col>
      <xdr:colOff>114300</xdr:colOff>
      <xdr:row>107</xdr:row>
      <xdr:rowOff>7801</xdr:rowOff>
    </xdr:to>
    <xdr:sp macro="" textlink="">
      <xdr:nvSpPr>
        <xdr:cNvPr id="746" name="楕円 745">
          <a:extLst>
            <a:ext uri="{FF2B5EF4-FFF2-40B4-BE49-F238E27FC236}">
              <a16:creationId xmlns:a16="http://schemas.microsoft.com/office/drawing/2014/main" id="{F77E0D8E-AB13-49D5-8516-EAE62868E385}"/>
            </a:ext>
          </a:extLst>
        </xdr:cNvPr>
        <xdr:cNvSpPr/>
      </xdr:nvSpPr>
      <xdr:spPr>
        <a:xfrm>
          <a:off x="22110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100528</xdr:rowOff>
    </xdr:from>
    <xdr:ext cx="469744" cy="259045"/>
    <xdr:sp macro="" textlink="">
      <xdr:nvSpPr>
        <xdr:cNvPr id="747" name="【公民館】&#10;一人当たり面積該当値テキスト">
          <a:extLst>
            <a:ext uri="{FF2B5EF4-FFF2-40B4-BE49-F238E27FC236}">
              <a16:creationId xmlns:a16="http://schemas.microsoft.com/office/drawing/2014/main" id="{637A1DC4-E52A-45E3-8036-EAC4E5C796D6}"/>
            </a:ext>
          </a:extLst>
        </xdr:cNvPr>
        <xdr:cNvSpPr txBox="1"/>
      </xdr:nvSpPr>
      <xdr:spPr>
        <a:xfrm>
          <a:off x="22199600" y="181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85271</xdr:rowOff>
    </xdr:from>
    <xdr:to>
      <xdr:col>112</xdr:col>
      <xdr:colOff>38100</xdr:colOff>
      <xdr:row>107</xdr:row>
      <xdr:rowOff>15421</xdr:rowOff>
    </xdr:to>
    <xdr:sp macro="" textlink="">
      <xdr:nvSpPr>
        <xdr:cNvPr id="748" name="楕円 747">
          <a:extLst>
            <a:ext uri="{FF2B5EF4-FFF2-40B4-BE49-F238E27FC236}">
              <a16:creationId xmlns:a16="http://schemas.microsoft.com/office/drawing/2014/main" id="{C36FB34F-1087-42DA-80D2-4CD32BDD8EF4}"/>
            </a:ext>
          </a:extLst>
        </xdr:cNvPr>
        <xdr:cNvSpPr/>
      </xdr:nvSpPr>
      <xdr:spPr>
        <a:xfrm>
          <a:off x="21272500" y="182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128451</xdr:rowOff>
    </xdr:from>
    <xdr:to>
      <xdr:col>116</xdr:col>
      <xdr:colOff>63500</xdr:colOff>
      <xdr:row>106</xdr:row>
      <xdr:rowOff>136071</xdr:rowOff>
    </xdr:to>
    <xdr:cxnSp macro="">
      <xdr:nvCxnSpPr>
        <xdr:cNvPr id="749" name="直線コネクタ 748">
          <a:extLst>
            <a:ext uri="{FF2B5EF4-FFF2-40B4-BE49-F238E27FC236}">
              <a16:creationId xmlns:a16="http://schemas.microsoft.com/office/drawing/2014/main" id="{C91A500A-AF7E-4B1C-A602-6D253DF0DDC4}"/>
            </a:ext>
          </a:extLst>
        </xdr:cNvPr>
        <xdr:cNvCxnSpPr/>
      </xdr:nvCxnSpPr>
      <xdr:spPr>
        <a:xfrm flipV="1">
          <a:off x="21323300" y="1830215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137523</xdr:rowOff>
    </xdr:from>
    <xdr:to>
      <xdr:col>107</xdr:col>
      <xdr:colOff>101600</xdr:colOff>
      <xdr:row>105</xdr:row>
      <xdr:rowOff>67673</xdr:rowOff>
    </xdr:to>
    <xdr:sp macro="" textlink="">
      <xdr:nvSpPr>
        <xdr:cNvPr id="750" name="楕円 749">
          <a:extLst>
            <a:ext uri="{FF2B5EF4-FFF2-40B4-BE49-F238E27FC236}">
              <a16:creationId xmlns:a16="http://schemas.microsoft.com/office/drawing/2014/main" id="{EFB15409-15A7-4298-8D0B-A51A9E3635FF}"/>
            </a:ext>
          </a:extLst>
        </xdr:cNvPr>
        <xdr:cNvSpPr/>
      </xdr:nvSpPr>
      <xdr:spPr>
        <a:xfrm>
          <a:off x="20383500" y="179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16873</xdr:rowOff>
    </xdr:from>
    <xdr:to>
      <xdr:col>111</xdr:col>
      <xdr:colOff>177800</xdr:colOff>
      <xdr:row>106</xdr:row>
      <xdr:rowOff>136071</xdr:rowOff>
    </xdr:to>
    <xdr:cxnSp macro="">
      <xdr:nvCxnSpPr>
        <xdr:cNvPr id="751" name="直線コネクタ 750">
          <a:extLst>
            <a:ext uri="{FF2B5EF4-FFF2-40B4-BE49-F238E27FC236}">
              <a16:creationId xmlns:a16="http://schemas.microsoft.com/office/drawing/2014/main" id="{FEF9DA80-5FA4-4E8D-9DB6-D002AAB775FF}"/>
            </a:ext>
          </a:extLst>
        </xdr:cNvPr>
        <xdr:cNvCxnSpPr/>
      </xdr:nvCxnSpPr>
      <xdr:spPr>
        <a:xfrm>
          <a:off x="20434300" y="18019123"/>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142966</xdr:rowOff>
    </xdr:from>
    <xdr:to>
      <xdr:col>102</xdr:col>
      <xdr:colOff>165100</xdr:colOff>
      <xdr:row>105</xdr:row>
      <xdr:rowOff>73116</xdr:rowOff>
    </xdr:to>
    <xdr:sp macro="" textlink="">
      <xdr:nvSpPr>
        <xdr:cNvPr id="752" name="楕円 751">
          <a:extLst>
            <a:ext uri="{FF2B5EF4-FFF2-40B4-BE49-F238E27FC236}">
              <a16:creationId xmlns:a16="http://schemas.microsoft.com/office/drawing/2014/main" id="{D94FE4AD-D815-4429-BA99-B0FCF0E1C88F}"/>
            </a:ext>
          </a:extLst>
        </xdr:cNvPr>
        <xdr:cNvSpPr/>
      </xdr:nvSpPr>
      <xdr:spPr>
        <a:xfrm>
          <a:off x="19494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16873</xdr:rowOff>
    </xdr:from>
    <xdr:to>
      <xdr:col>107</xdr:col>
      <xdr:colOff>50800</xdr:colOff>
      <xdr:row>105</xdr:row>
      <xdr:rowOff>22316</xdr:rowOff>
    </xdr:to>
    <xdr:cxnSp macro="">
      <xdr:nvCxnSpPr>
        <xdr:cNvPr id="753" name="直線コネクタ 752">
          <a:extLst>
            <a:ext uri="{FF2B5EF4-FFF2-40B4-BE49-F238E27FC236}">
              <a16:creationId xmlns:a16="http://schemas.microsoft.com/office/drawing/2014/main" id="{9DD6955B-84D9-4ADC-986A-8C734B21B733}"/>
            </a:ext>
          </a:extLst>
        </xdr:cNvPr>
        <xdr:cNvCxnSpPr/>
      </xdr:nvCxnSpPr>
      <xdr:spPr>
        <a:xfrm flipV="1">
          <a:off x="19545300" y="180191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42273</xdr:rowOff>
    </xdr:from>
    <xdr:to>
      <xdr:col>98</xdr:col>
      <xdr:colOff>38100</xdr:colOff>
      <xdr:row>105</xdr:row>
      <xdr:rowOff>143873</xdr:rowOff>
    </xdr:to>
    <xdr:sp macro="" textlink="">
      <xdr:nvSpPr>
        <xdr:cNvPr id="754" name="楕円 753">
          <a:extLst>
            <a:ext uri="{FF2B5EF4-FFF2-40B4-BE49-F238E27FC236}">
              <a16:creationId xmlns:a16="http://schemas.microsoft.com/office/drawing/2014/main" id="{944DC667-F2FE-4ECE-B2D5-569CC78E2930}"/>
            </a:ext>
          </a:extLst>
        </xdr:cNvPr>
        <xdr:cNvSpPr/>
      </xdr:nvSpPr>
      <xdr:spPr>
        <a:xfrm>
          <a:off x="18605500" y="18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22316</xdr:rowOff>
    </xdr:from>
    <xdr:to>
      <xdr:col>102</xdr:col>
      <xdr:colOff>114300</xdr:colOff>
      <xdr:row>105</xdr:row>
      <xdr:rowOff>93073</xdr:rowOff>
    </xdr:to>
    <xdr:cxnSp macro="">
      <xdr:nvCxnSpPr>
        <xdr:cNvPr id="755" name="直線コネクタ 754">
          <a:extLst>
            <a:ext uri="{FF2B5EF4-FFF2-40B4-BE49-F238E27FC236}">
              <a16:creationId xmlns:a16="http://schemas.microsoft.com/office/drawing/2014/main" id="{3554BDBC-69BB-4801-A959-56EA94DDE5A2}"/>
            </a:ext>
          </a:extLst>
        </xdr:cNvPr>
        <xdr:cNvCxnSpPr/>
      </xdr:nvCxnSpPr>
      <xdr:spPr>
        <a:xfrm flipV="1">
          <a:off x="18656300" y="18024566"/>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129376</xdr:rowOff>
    </xdr:from>
    <xdr:ext cx="469744" cy="259045"/>
    <xdr:sp macro="" textlink="">
      <xdr:nvSpPr>
        <xdr:cNvPr id="756" name="n_1aveValue【公民館】&#10;一人当たり面積">
          <a:extLst>
            <a:ext uri="{FF2B5EF4-FFF2-40B4-BE49-F238E27FC236}">
              <a16:creationId xmlns:a16="http://schemas.microsoft.com/office/drawing/2014/main" id="{0D3BE3D4-F5B3-4A37-ACB7-03D2FA925D22}"/>
            </a:ext>
          </a:extLst>
        </xdr:cNvPr>
        <xdr:cNvSpPr txBox="1"/>
      </xdr:nvSpPr>
      <xdr:spPr>
        <a:xfrm>
          <a:off x="21075727" y="1796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57" name="n_2aveValue【公民館】&#10;一人当たり面積">
          <a:extLst>
            <a:ext uri="{FF2B5EF4-FFF2-40B4-BE49-F238E27FC236}">
              <a16:creationId xmlns:a16="http://schemas.microsoft.com/office/drawing/2014/main" id="{F31DDB41-EF16-4A70-8A93-C7F84C922375}"/>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112684</xdr:rowOff>
    </xdr:from>
    <xdr:ext cx="469744" cy="259045"/>
    <xdr:sp macro="" textlink="">
      <xdr:nvSpPr>
        <xdr:cNvPr id="758" name="n_3aveValue【公民館】&#10;一人当たり面積">
          <a:extLst>
            <a:ext uri="{FF2B5EF4-FFF2-40B4-BE49-F238E27FC236}">
              <a16:creationId xmlns:a16="http://schemas.microsoft.com/office/drawing/2014/main" id="{21E02CC9-667D-4BC8-8B92-C538EB68CE10}"/>
            </a:ext>
          </a:extLst>
        </xdr:cNvPr>
        <xdr:cNvSpPr txBox="1"/>
      </xdr:nvSpPr>
      <xdr:spPr>
        <a:xfrm>
          <a:off x="19310427" y="182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109419</xdr:rowOff>
    </xdr:from>
    <xdr:ext cx="469744" cy="259045"/>
    <xdr:sp macro="" textlink="">
      <xdr:nvSpPr>
        <xdr:cNvPr id="759" name="n_4aveValue【公民館】&#10;一人当たり面積">
          <a:extLst>
            <a:ext uri="{FF2B5EF4-FFF2-40B4-BE49-F238E27FC236}">
              <a16:creationId xmlns:a16="http://schemas.microsoft.com/office/drawing/2014/main" id="{ACDF5E87-F6AD-4F2E-847D-EB90566DCE81}"/>
            </a:ext>
          </a:extLst>
        </xdr:cNvPr>
        <xdr:cNvSpPr txBox="1"/>
      </xdr:nvSpPr>
      <xdr:spPr>
        <a:xfrm>
          <a:off x="18421427" y="182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6548</xdr:rowOff>
    </xdr:from>
    <xdr:ext cx="469744" cy="259045"/>
    <xdr:sp macro="" textlink="">
      <xdr:nvSpPr>
        <xdr:cNvPr id="760" name="n_1mainValue【公民館】&#10;一人当たり面積">
          <a:extLst>
            <a:ext uri="{FF2B5EF4-FFF2-40B4-BE49-F238E27FC236}">
              <a16:creationId xmlns:a16="http://schemas.microsoft.com/office/drawing/2014/main" id="{8CC778D4-A1C7-4DA5-9057-4EB728ABCF27}"/>
            </a:ext>
          </a:extLst>
        </xdr:cNvPr>
        <xdr:cNvSpPr txBox="1"/>
      </xdr:nvSpPr>
      <xdr:spPr>
        <a:xfrm>
          <a:off x="21075727" y="183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84200</xdr:rowOff>
    </xdr:from>
    <xdr:ext cx="469744" cy="259045"/>
    <xdr:sp macro="" textlink="">
      <xdr:nvSpPr>
        <xdr:cNvPr id="761" name="n_2mainValue【公民館】&#10;一人当たり面積">
          <a:extLst>
            <a:ext uri="{FF2B5EF4-FFF2-40B4-BE49-F238E27FC236}">
              <a16:creationId xmlns:a16="http://schemas.microsoft.com/office/drawing/2014/main" id="{98C1CB45-4D8B-4A99-9752-7F9784AED92E}"/>
            </a:ext>
          </a:extLst>
        </xdr:cNvPr>
        <xdr:cNvSpPr txBox="1"/>
      </xdr:nvSpPr>
      <xdr:spPr>
        <a:xfrm>
          <a:off x="20199427"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89643</xdr:rowOff>
    </xdr:from>
    <xdr:ext cx="469744" cy="259045"/>
    <xdr:sp macro="" textlink="">
      <xdr:nvSpPr>
        <xdr:cNvPr id="762" name="n_3mainValue【公民館】&#10;一人当たり面積">
          <a:extLst>
            <a:ext uri="{FF2B5EF4-FFF2-40B4-BE49-F238E27FC236}">
              <a16:creationId xmlns:a16="http://schemas.microsoft.com/office/drawing/2014/main" id="{19A1D52F-18DB-405D-8E63-D51B88A04133}"/>
            </a:ext>
          </a:extLst>
        </xdr:cNvPr>
        <xdr:cNvSpPr txBox="1"/>
      </xdr:nvSpPr>
      <xdr:spPr>
        <a:xfrm>
          <a:off x="19310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160400</xdr:rowOff>
    </xdr:from>
    <xdr:ext cx="469744" cy="259045"/>
    <xdr:sp macro="" textlink="">
      <xdr:nvSpPr>
        <xdr:cNvPr id="763" name="n_4mainValue【公民館】&#10;一人当たり面積">
          <a:extLst>
            <a:ext uri="{FF2B5EF4-FFF2-40B4-BE49-F238E27FC236}">
              <a16:creationId xmlns:a16="http://schemas.microsoft.com/office/drawing/2014/main" id="{2779B2B2-EC5A-4318-986F-819C8B49568E}"/>
            </a:ext>
          </a:extLst>
        </xdr:cNvPr>
        <xdr:cNvSpPr txBox="1"/>
      </xdr:nvSpPr>
      <xdr:spPr>
        <a:xfrm>
          <a:off x="18421427" y="178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3EA78393-121C-4B33-B373-D37881A3DE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729F045C-E2E2-40DC-BBBE-3FF7E6D292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52111E31-027F-4873-BBAE-6AED85D41D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・道路、橋りょう・トンネルの減価償却率は類似団体内平均値とほぼ同じ数値となっている。一人当たり延長及び有形固定資産額が平均よりも低いのは、町の面積が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とコンパクトであることに加え、森林面積が広い（総面積の約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割）ことが原因であると考えられる。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を新設したため、減価償却率は大きく低下した。また、これにより旧幼稚園と旧保育所は使用廃止したが、解体や用途変更をしないまま保有しているため、一人当たり面積は類似団体内平均よりも大きくな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・学校施設は、小学校と中学校が各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校ずつある。小学校は平成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年度に、中学校は平成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年度にそれぞれ建替えていることから、減価償却率は類似団体内平均よりも低くなっている。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・公営住宅は、緑ヶ丘団地第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棟、第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棟、第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棟を建設して取得額が大きく増加したため、減価償却率は大きく減少した。一人当たり面積が類似団体内平均より高いのは、老朽化した町営住宅を解体せずに残しているためだと考えられる。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・公民館は関ヶ浜分館を令和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年度に、瀬田分館を平成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年度に建替えたため、減価償却率は類似他団体平均よりも低くなっている。一人当たり面積については、建替えにより延べ床面積が減少したためだと考えられる。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5DCFB5-BFEE-40DF-9320-7CAB5F323B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EE6C89-C772-4B3C-BE42-D67E36AE2C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817F34-C373-4C6B-849A-C399866EF7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FE3ADD-EF01-4D68-BEF0-B364794FAD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BF832F-7E5E-4963-830F-4219C39F87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9557C6-2E46-4861-A949-F9B52044DF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FEB672-D95D-4490-B323-D8179130F4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32BC0B-5ED6-455D-9A77-14C144AE23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EE5FE03-F9D0-44CC-B85D-F9870466CF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66C490-9F05-409E-90D0-87718BAB99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6,001
10.58
4,805,533
4,527,519
277,513
2,521,512
5,465,631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FFF3B9-4BDE-4F4C-BD91-2321ED4EE27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FD85EF-E511-4C3B-9D61-AA0538C23F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A2602B-5FF4-4828-AAA7-563B75DC14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69DBD5-D57B-4940-B964-D28B60338B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2DC60F-1828-4EC7-9EB7-631E356588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0B18263-3BF7-44C5-9FD2-49419B1F2AD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6C5755-7E2F-49B0-97F7-FFB4F1A817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A217C9-93AF-471D-A844-0D601818C2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B17C78-9838-4E96-981F-75073F550E9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74EAC8-7C04-47ED-8A07-5DA1B6FCEB9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B0E20F-B357-4FC6-A1A4-FAA4D5CDD2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64F368-4FF0-4064-9643-B185508C50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3B6303-00A9-4E9D-923D-C0BE87288E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2317AC-CF9B-4FC6-86C7-66B02542E7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4D3475-A26E-4A2D-81F2-E71E72F140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37F11F-628C-439C-92A0-DF76E7A5F0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19C07B4-1971-405C-A931-8B1301AD61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0185EE-2146-44F3-9D9F-7E59277065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0B23C5-CEFD-4684-8F57-99E4AA2523F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491E6A-0A82-4CA0-9950-082C7950671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316536-4D3B-44BE-9421-33E5D89B66B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09011C-4402-4FDC-8382-1FC3F6C40B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0F5A67-7EC4-4D60-8A86-81E5EAB38B0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70076FC-AB55-4156-9E63-A013CF370EB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07CDB2-F9D3-4221-905B-6E19B0E416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4C5EEF-8974-4AD8-8647-0FBEEA0FF8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A54DD9-E213-4AA4-A579-3CB1648CF9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6BC6DD-9D5D-4F12-B189-5C2D949C88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68FCAC5-CF63-4251-B300-79CBA01CD7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2B15DEA-C818-4312-8805-4D6EAF4E8D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E5C60EB-BDB1-494D-A924-7A1F60E8F6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6C5E349-BF15-4B7E-AF3D-1CDC7FF3613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F3F3263-D37C-4D72-9896-56FCBE65A0D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089C08E-52B2-477D-8EAC-E82AB1B660C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3C0BA41-EF74-448C-9F8C-7114AAE3B42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8F6BBD1-7421-40BE-B873-BA344B9D652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9C28DC1-1CA7-4CE6-9558-D535DE958CC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F8CE707-7C8C-4192-9FC4-22A360E3E2D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BE5EA5B-C1E5-40E7-B78A-4460092EE3C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3D4F1A2-D6B7-404E-BC5A-5B413861E6B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D216F1E-D0B6-45EE-BA6D-447908AF8B3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8AB4EBD-AFDC-4FC8-91EB-D0D029FF26C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D6F0A8C-041D-409E-91A0-794D14785D9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1A67591-7AA1-424D-90D6-86E08FDAEBA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AFFB454-22BF-4D65-8592-47F451A392F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E9F0E04-3646-405B-B3E8-D6AB0200A8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A9A15765-B663-452F-BC32-7533CFD2B4DF}"/>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B235BEF7-BE3D-49F5-89CA-7B61713120B5}"/>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E85E779F-0A60-4301-BC03-CDC3EFD54C23}"/>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218B79C1-7F6E-4D03-B8C3-C47616C1D56A}"/>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77836838-44B6-40F8-8C34-BB151DFF250F}"/>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C0DA0729-605E-413F-B3BB-668A59C599C5}"/>
            </a:ext>
          </a:extLst>
        </xdr:cNvPr>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4307995F-84E7-411C-B89E-D29039DA0FC9}"/>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4EA1163F-115B-4F73-B78B-689AB65BEA8D}"/>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8EA294C7-E205-462F-992B-8D92D17E092B}"/>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520EBE85-DAFA-4664-BB62-0936E9996DF5}"/>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B4F3834C-200B-4AE2-A061-411428A52831}"/>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3AB1F5-8B6D-47CC-A5FF-564748AF54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148992-91F7-46A1-B06B-603FF9CF1B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CAAF8A-F997-468B-91DF-33FAA96017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B757E1-2889-4D58-A170-E1C6FB79E31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CD178DF-A898-4A8C-A205-169E7177A05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a:extLst>
            <a:ext uri="{FF2B5EF4-FFF2-40B4-BE49-F238E27FC236}">
              <a16:creationId xmlns:a16="http://schemas.microsoft.com/office/drawing/2014/main" id="{D00A960A-2F22-4B01-BE15-7B2D203C1B22}"/>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5F3B8457-DCF6-490D-A92D-824E12CBC49D}"/>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6" name="楕円 75">
          <a:extLst>
            <a:ext uri="{FF2B5EF4-FFF2-40B4-BE49-F238E27FC236}">
              <a16:creationId xmlns:a16="http://schemas.microsoft.com/office/drawing/2014/main" id="{BFDC7729-5D4A-4861-B568-0FB811A13E17}"/>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133350</xdr:rowOff>
    </xdr:to>
    <xdr:cxnSp macro="">
      <xdr:nvCxnSpPr>
        <xdr:cNvPr id="77" name="直線コネクタ 76">
          <a:extLst>
            <a:ext uri="{FF2B5EF4-FFF2-40B4-BE49-F238E27FC236}">
              <a16:creationId xmlns:a16="http://schemas.microsoft.com/office/drawing/2014/main" id="{64A81B72-B5E6-430B-A790-3403E3A86679}"/>
            </a:ext>
          </a:extLst>
        </xdr:cNvPr>
        <xdr:cNvCxnSpPr/>
      </xdr:nvCxnSpPr>
      <xdr:spPr>
        <a:xfrm>
          <a:off x="3797300" y="6442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8" name="楕円 77">
          <a:extLst>
            <a:ext uri="{FF2B5EF4-FFF2-40B4-BE49-F238E27FC236}">
              <a16:creationId xmlns:a16="http://schemas.microsoft.com/office/drawing/2014/main" id="{F971F27F-C53E-40CC-A01B-E39E742DDE56}"/>
            </a:ext>
          </a:extLst>
        </xdr:cNvPr>
        <xdr:cNvSpPr/>
      </xdr:nvSpPr>
      <xdr:spPr>
        <a:xfrm>
          <a:off x="2857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123553</xdr:rowOff>
    </xdr:to>
    <xdr:cxnSp macro="">
      <xdr:nvCxnSpPr>
        <xdr:cNvPr id="79" name="直線コネクタ 78">
          <a:extLst>
            <a:ext uri="{FF2B5EF4-FFF2-40B4-BE49-F238E27FC236}">
              <a16:creationId xmlns:a16="http://schemas.microsoft.com/office/drawing/2014/main" id="{918DBBA0-2FDF-4B82-B7CD-6CF7C190C0A1}"/>
            </a:ext>
          </a:extLst>
        </xdr:cNvPr>
        <xdr:cNvCxnSpPr/>
      </xdr:nvCxnSpPr>
      <xdr:spPr>
        <a:xfrm flipV="1">
          <a:off x="2908300" y="64427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80" name="楕円 79">
          <a:extLst>
            <a:ext uri="{FF2B5EF4-FFF2-40B4-BE49-F238E27FC236}">
              <a16:creationId xmlns:a16="http://schemas.microsoft.com/office/drawing/2014/main" id="{E52D6383-9520-47C1-A459-2F14911AF68E}"/>
            </a:ext>
          </a:extLst>
        </xdr:cNvPr>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123553</xdr:rowOff>
    </xdr:to>
    <xdr:cxnSp macro="">
      <xdr:nvCxnSpPr>
        <xdr:cNvPr id="81" name="直線コネクタ 80">
          <a:extLst>
            <a:ext uri="{FF2B5EF4-FFF2-40B4-BE49-F238E27FC236}">
              <a16:creationId xmlns:a16="http://schemas.microsoft.com/office/drawing/2014/main" id="{34172CF4-C6BC-49E3-9869-D0DFD9F7881E}"/>
            </a:ext>
          </a:extLst>
        </xdr:cNvPr>
        <xdr:cNvCxnSpPr/>
      </xdr:nvCxnSpPr>
      <xdr:spPr>
        <a:xfrm>
          <a:off x="2019300" y="64361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69487</xdr:rowOff>
    </xdr:from>
    <xdr:to>
      <xdr:col>6</xdr:col>
      <xdr:colOff>38100</xdr:colOff>
      <xdr:row>37</xdr:row>
      <xdr:rowOff>171087</xdr:rowOff>
    </xdr:to>
    <xdr:sp macro="" textlink="">
      <xdr:nvSpPr>
        <xdr:cNvPr id="82" name="楕円 81">
          <a:extLst>
            <a:ext uri="{FF2B5EF4-FFF2-40B4-BE49-F238E27FC236}">
              <a16:creationId xmlns:a16="http://schemas.microsoft.com/office/drawing/2014/main" id="{77060410-68F0-4BB3-82FA-107001DE90D8}"/>
            </a:ext>
          </a:extLst>
        </xdr:cNvPr>
        <xdr:cNvSpPr/>
      </xdr:nvSpPr>
      <xdr:spPr>
        <a:xfrm>
          <a:off x="1079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92528</xdr:rowOff>
    </xdr:from>
    <xdr:to>
      <xdr:col>10</xdr:col>
      <xdr:colOff>114300</xdr:colOff>
      <xdr:row>37</xdr:row>
      <xdr:rowOff>120287</xdr:rowOff>
    </xdr:to>
    <xdr:cxnSp macro="">
      <xdr:nvCxnSpPr>
        <xdr:cNvPr id="83" name="直線コネクタ 82">
          <a:extLst>
            <a:ext uri="{FF2B5EF4-FFF2-40B4-BE49-F238E27FC236}">
              <a16:creationId xmlns:a16="http://schemas.microsoft.com/office/drawing/2014/main" id="{CCBC7E31-4AD2-46C9-8CF2-5DD45CE8685E}"/>
            </a:ext>
          </a:extLst>
        </xdr:cNvPr>
        <xdr:cNvCxnSpPr/>
      </xdr:nvCxnSpPr>
      <xdr:spPr>
        <a:xfrm flipV="1">
          <a:off x="1130300" y="643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05A22B0F-9508-4ECF-97CD-DF580D3E660F}"/>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916D836F-B2CC-496A-B60B-96B577BC9637}"/>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6FBEAF27-2BF1-4E64-BF57-FC78F8DAE07E}"/>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D707DA91-E4F8-42F0-90C3-9F3CFCB2ECCD}"/>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8" name="n_1mainValue【図書館】&#10;有形固定資産減価償却率">
          <a:extLst>
            <a:ext uri="{FF2B5EF4-FFF2-40B4-BE49-F238E27FC236}">
              <a16:creationId xmlns:a16="http://schemas.microsoft.com/office/drawing/2014/main" id="{4F50C5AE-1D9F-49E1-8EAC-40974BA95CB5}"/>
            </a:ext>
          </a:extLst>
        </xdr:cNvPr>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9" name="n_2mainValue【図書館】&#10;有形固定資産減価償却率">
          <a:extLst>
            <a:ext uri="{FF2B5EF4-FFF2-40B4-BE49-F238E27FC236}">
              <a16:creationId xmlns:a16="http://schemas.microsoft.com/office/drawing/2014/main" id="{5E6EA4B8-B80B-4EB5-9C35-80E793F806C4}"/>
            </a:ext>
          </a:extLst>
        </xdr:cNvPr>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2C345740-CBA1-4632-A783-0E325D2140A5}"/>
            </a:ext>
          </a:extLst>
        </xdr:cNvPr>
        <xdr:cNvSpPr txBox="1"/>
      </xdr:nvSpPr>
      <xdr:spPr>
        <a:xfrm>
          <a:off x="1816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162214</xdr:rowOff>
    </xdr:from>
    <xdr:ext cx="405111" cy="259045"/>
    <xdr:sp macro="" textlink="">
      <xdr:nvSpPr>
        <xdr:cNvPr id="91" name="n_4mainValue【図書館】&#10;有形固定資産減価償却率">
          <a:extLst>
            <a:ext uri="{FF2B5EF4-FFF2-40B4-BE49-F238E27FC236}">
              <a16:creationId xmlns:a16="http://schemas.microsoft.com/office/drawing/2014/main" id="{9FD839B9-E249-4AE8-980E-24FC715B6482}"/>
            </a:ext>
          </a:extLst>
        </xdr:cNvPr>
        <xdr:cNvSpPr txBox="1"/>
      </xdr:nvSpPr>
      <xdr:spPr>
        <a:xfrm>
          <a:off x="927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E022880-29AA-419F-94B5-EE4392C7A6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4833647-09F6-4856-9CFB-525FC69D4D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7898BA6-8A1E-4A87-A7B3-B4ED3CF706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0228E41-A9DB-49EA-B3E6-A251E468F4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B53370D-CE25-47B9-B8DF-946727A261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333297A-AA36-4721-81F2-F514D0736B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A869CC0-60A7-40BB-8497-5DFF6814F7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C7772FF-D497-4D8B-8137-1D4B5460B4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7C5486F-C3D8-41BE-9451-1A75A86BF4E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70E7726-1310-4D90-8313-F5762B5E5FB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29884094-149D-47C8-A507-8C79A480A12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D2ADC524-A0CD-4914-9811-6E8206D0C9C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67F9C7AC-9565-42E1-B788-C3910FC9092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6436A709-8C3E-481C-A51D-31BF985FC42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B739BD9E-9324-40CB-83FF-17C92041141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C0E31634-1922-48D7-AA77-DD8E9090889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6AF7A12E-785B-4162-88AB-002A0B2BDC5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FB4575FF-84C7-4CFF-A473-734BD350CC0D}"/>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24AE54F8-7213-426C-BD50-7CBA233DAB1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BB50EF13-3E73-422B-AACE-9993FD14708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5832C6C7-4FAC-4D70-A127-5968F60FE07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8D236690-1418-4844-9126-47001ACB60C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42DCE905-E11E-48A9-800F-05BDC940C4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AFC6C720-EF42-46BC-A8F5-EC879731646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826D211C-2BA0-4821-AD37-292F3B794A4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E7095113-00E2-4C57-8141-FB84A28800C8}"/>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7B65467B-3D85-4107-A3D0-ED209A98EB98}"/>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0A1146C8-0388-46D1-9448-9807793669C3}"/>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7B241EE6-20E1-4A49-B131-BE4C8FE747C6}"/>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F4A85700-C816-4596-BD66-D25E00BC7852}"/>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22" name="【図書館】&#10;一人当たり面積平均値テキスト">
          <a:extLst>
            <a:ext uri="{FF2B5EF4-FFF2-40B4-BE49-F238E27FC236}">
              <a16:creationId xmlns:a16="http://schemas.microsoft.com/office/drawing/2014/main" id="{C57E6CED-558A-492A-A3A0-8C6351171F36}"/>
            </a:ext>
          </a:extLst>
        </xdr:cNvPr>
        <xdr:cNvSpPr txBox="1"/>
      </xdr:nvSpPr>
      <xdr:spPr>
        <a:xfrm>
          <a:off x="10515600" y="685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F8674DDA-0C69-49D8-9C45-A2E4C0FCB667}"/>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8F30A1A0-9F8F-4B52-A28A-7F763F89D794}"/>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791078BA-2CAD-4765-817F-E6B1AF75C1F6}"/>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337193D1-2AA2-428F-9D4F-0BAD052C69A2}"/>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5481F630-31F7-452A-AA1A-4A6B58CEFE3A}"/>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9F863BA-9721-4397-845C-27135828FFD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AC54B78-3160-469F-86BE-899E53389F5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BE2545-C274-49B5-B083-435C19DCF4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B1835AD-AA11-4AB4-90E7-EEFD0FC2F8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78B2CDB-03C3-47A6-B50C-18254643C21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4173</xdr:rowOff>
    </xdr:from>
    <xdr:to>
      <xdr:col>55</xdr:col>
      <xdr:colOff>50800</xdr:colOff>
      <xdr:row>39</xdr:row>
      <xdr:rowOff>105773</xdr:rowOff>
    </xdr:to>
    <xdr:sp macro="" textlink="">
      <xdr:nvSpPr>
        <xdr:cNvPr id="133" name="楕円 132">
          <a:extLst>
            <a:ext uri="{FF2B5EF4-FFF2-40B4-BE49-F238E27FC236}">
              <a16:creationId xmlns:a16="http://schemas.microsoft.com/office/drawing/2014/main" id="{5B8C35C9-8B7E-4C60-8CF9-EB798C15C630}"/>
            </a:ext>
          </a:extLst>
        </xdr:cNvPr>
        <xdr:cNvSpPr/>
      </xdr:nvSpPr>
      <xdr:spPr>
        <a:xfrm>
          <a:off x="10426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27050</xdr:rowOff>
    </xdr:from>
    <xdr:ext cx="469744" cy="259045"/>
    <xdr:sp macro="" textlink="">
      <xdr:nvSpPr>
        <xdr:cNvPr id="134" name="【図書館】&#10;一人当たり面積該当値テキスト">
          <a:extLst>
            <a:ext uri="{FF2B5EF4-FFF2-40B4-BE49-F238E27FC236}">
              <a16:creationId xmlns:a16="http://schemas.microsoft.com/office/drawing/2014/main" id="{DFBFCAB7-B63D-4689-9D99-6791A35775E2}"/>
            </a:ext>
          </a:extLst>
        </xdr:cNvPr>
        <xdr:cNvSpPr txBox="1"/>
      </xdr:nvSpPr>
      <xdr:spPr>
        <a:xfrm>
          <a:off x="10515600" y="654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5" name="楕円 134">
          <a:extLst>
            <a:ext uri="{FF2B5EF4-FFF2-40B4-BE49-F238E27FC236}">
              <a16:creationId xmlns:a16="http://schemas.microsoft.com/office/drawing/2014/main" id="{8335CA79-BC2C-4154-952C-91E08A39A96D}"/>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54973</xdr:rowOff>
    </xdr:from>
    <xdr:to>
      <xdr:col>55</xdr:col>
      <xdr:colOff>0</xdr:colOff>
      <xdr:row>39</xdr:row>
      <xdr:rowOff>64770</xdr:rowOff>
    </xdr:to>
    <xdr:cxnSp macro="">
      <xdr:nvCxnSpPr>
        <xdr:cNvPr id="136" name="直線コネクタ 135">
          <a:extLst>
            <a:ext uri="{FF2B5EF4-FFF2-40B4-BE49-F238E27FC236}">
              <a16:creationId xmlns:a16="http://schemas.microsoft.com/office/drawing/2014/main" id="{60A48753-84A4-4DD5-90FE-1E8EA2156F7F}"/>
            </a:ext>
          </a:extLst>
        </xdr:cNvPr>
        <xdr:cNvCxnSpPr/>
      </xdr:nvCxnSpPr>
      <xdr:spPr>
        <a:xfrm flipV="1">
          <a:off x="9639300" y="67415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27033</xdr:rowOff>
    </xdr:from>
    <xdr:to>
      <xdr:col>46</xdr:col>
      <xdr:colOff>38100</xdr:colOff>
      <xdr:row>39</xdr:row>
      <xdr:rowOff>128633</xdr:rowOff>
    </xdr:to>
    <xdr:sp macro="" textlink="">
      <xdr:nvSpPr>
        <xdr:cNvPr id="137" name="楕円 136">
          <a:extLst>
            <a:ext uri="{FF2B5EF4-FFF2-40B4-BE49-F238E27FC236}">
              <a16:creationId xmlns:a16="http://schemas.microsoft.com/office/drawing/2014/main" id="{6B5D023E-46F2-479C-A311-0449969CF712}"/>
            </a:ext>
          </a:extLst>
        </xdr:cNvPr>
        <xdr:cNvSpPr/>
      </xdr:nvSpPr>
      <xdr:spPr>
        <a:xfrm>
          <a:off x="8699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77833</xdr:rowOff>
    </xdr:to>
    <xdr:cxnSp macro="">
      <xdr:nvCxnSpPr>
        <xdr:cNvPr id="138" name="直線コネクタ 137">
          <a:extLst>
            <a:ext uri="{FF2B5EF4-FFF2-40B4-BE49-F238E27FC236}">
              <a16:creationId xmlns:a16="http://schemas.microsoft.com/office/drawing/2014/main" id="{43EFCB55-0A51-4A3D-B79D-C0E2F3E229F0}"/>
            </a:ext>
          </a:extLst>
        </xdr:cNvPr>
        <xdr:cNvCxnSpPr/>
      </xdr:nvCxnSpPr>
      <xdr:spPr>
        <a:xfrm flipV="1">
          <a:off x="8750300" y="67513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33565</xdr:rowOff>
    </xdr:from>
    <xdr:to>
      <xdr:col>41</xdr:col>
      <xdr:colOff>101600</xdr:colOff>
      <xdr:row>39</xdr:row>
      <xdr:rowOff>135165</xdr:rowOff>
    </xdr:to>
    <xdr:sp macro="" textlink="">
      <xdr:nvSpPr>
        <xdr:cNvPr id="139" name="楕円 138">
          <a:extLst>
            <a:ext uri="{FF2B5EF4-FFF2-40B4-BE49-F238E27FC236}">
              <a16:creationId xmlns:a16="http://schemas.microsoft.com/office/drawing/2014/main" id="{2302DAF8-1D19-444E-98CF-50357F2A1B28}"/>
            </a:ext>
          </a:extLst>
        </xdr:cNvPr>
        <xdr:cNvSpPr/>
      </xdr:nvSpPr>
      <xdr:spPr>
        <a:xfrm>
          <a:off x="7810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77833</xdr:rowOff>
    </xdr:from>
    <xdr:to>
      <xdr:col>45</xdr:col>
      <xdr:colOff>177800</xdr:colOff>
      <xdr:row>39</xdr:row>
      <xdr:rowOff>84365</xdr:rowOff>
    </xdr:to>
    <xdr:cxnSp macro="">
      <xdr:nvCxnSpPr>
        <xdr:cNvPr id="140" name="直線コネクタ 139">
          <a:extLst>
            <a:ext uri="{FF2B5EF4-FFF2-40B4-BE49-F238E27FC236}">
              <a16:creationId xmlns:a16="http://schemas.microsoft.com/office/drawing/2014/main" id="{5AC5B2CA-704B-4164-95F1-225151152719}"/>
            </a:ext>
          </a:extLst>
        </xdr:cNvPr>
        <xdr:cNvCxnSpPr/>
      </xdr:nvCxnSpPr>
      <xdr:spPr>
        <a:xfrm flipV="1">
          <a:off x="7861300" y="67643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40096</xdr:rowOff>
    </xdr:from>
    <xdr:to>
      <xdr:col>36</xdr:col>
      <xdr:colOff>165100</xdr:colOff>
      <xdr:row>39</xdr:row>
      <xdr:rowOff>141696</xdr:rowOff>
    </xdr:to>
    <xdr:sp macro="" textlink="">
      <xdr:nvSpPr>
        <xdr:cNvPr id="141" name="楕円 140">
          <a:extLst>
            <a:ext uri="{FF2B5EF4-FFF2-40B4-BE49-F238E27FC236}">
              <a16:creationId xmlns:a16="http://schemas.microsoft.com/office/drawing/2014/main" id="{B24C7F3C-5D99-4411-A212-9A21B1AD0443}"/>
            </a:ext>
          </a:extLst>
        </xdr:cNvPr>
        <xdr:cNvSpPr/>
      </xdr:nvSpPr>
      <xdr:spPr>
        <a:xfrm>
          <a:off x="6921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84365</xdr:rowOff>
    </xdr:from>
    <xdr:to>
      <xdr:col>41</xdr:col>
      <xdr:colOff>50800</xdr:colOff>
      <xdr:row>39</xdr:row>
      <xdr:rowOff>90896</xdr:rowOff>
    </xdr:to>
    <xdr:cxnSp macro="">
      <xdr:nvCxnSpPr>
        <xdr:cNvPr id="142" name="直線コネクタ 141">
          <a:extLst>
            <a:ext uri="{FF2B5EF4-FFF2-40B4-BE49-F238E27FC236}">
              <a16:creationId xmlns:a16="http://schemas.microsoft.com/office/drawing/2014/main" id="{C6653B24-3347-431D-A304-8FFFE92453E8}"/>
            </a:ext>
          </a:extLst>
        </xdr:cNvPr>
        <xdr:cNvCxnSpPr/>
      </xdr:nvCxnSpPr>
      <xdr:spPr>
        <a:xfrm flipV="1">
          <a:off x="6972300" y="67709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a:extLst>
            <a:ext uri="{FF2B5EF4-FFF2-40B4-BE49-F238E27FC236}">
              <a16:creationId xmlns:a16="http://schemas.microsoft.com/office/drawing/2014/main" id="{5EBD78F2-5D78-4F92-89CF-782A1F682F11}"/>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33218</xdr:rowOff>
    </xdr:from>
    <xdr:ext cx="469744" cy="259045"/>
    <xdr:sp macro="" textlink="">
      <xdr:nvSpPr>
        <xdr:cNvPr id="144" name="n_2aveValue【図書館】&#10;一人当たり面積">
          <a:extLst>
            <a:ext uri="{FF2B5EF4-FFF2-40B4-BE49-F238E27FC236}">
              <a16:creationId xmlns:a16="http://schemas.microsoft.com/office/drawing/2014/main" id="{185FF46E-CD87-4A7C-A5A3-33256C9DBB4F}"/>
            </a:ext>
          </a:extLst>
        </xdr:cNvPr>
        <xdr:cNvSpPr txBox="1"/>
      </xdr:nvSpPr>
      <xdr:spPr>
        <a:xfrm>
          <a:off x="85154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5" name="n_3aveValue【図書館】&#10;一人当たり面積">
          <a:extLst>
            <a:ext uri="{FF2B5EF4-FFF2-40B4-BE49-F238E27FC236}">
              <a16:creationId xmlns:a16="http://schemas.microsoft.com/office/drawing/2014/main" id="{F6D2FF6E-F8EA-45C1-8E25-224F9B387674}"/>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16890</xdr:rowOff>
    </xdr:from>
    <xdr:ext cx="469744" cy="259045"/>
    <xdr:sp macro="" textlink="">
      <xdr:nvSpPr>
        <xdr:cNvPr id="146" name="n_4aveValue【図書館】&#10;一人当たり面積">
          <a:extLst>
            <a:ext uri="{FF2B5EF4-FFF2-40B4-BE49-F238E27FC236}">
              <a16:creationId xmlns:a16="http://schemas.microsoft.com/office/drawing/2014/main" id="{1612D1B5-9E17-4372-8703-13BD14F014A0}"/>
            </a:ext>
          </a:extLst>
        </xdr:cNvPr>
        <xdr:cNvSpPr txBox="1"/>
      </xdr:nvSpPr>
      <xdr:spPr>
        <a:xfrm>
          <a:off x="6737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47" name="n_1mainValue【図書館】&#10;一人当たり面積">
          <a:extLst>
            <a:ext uri="{FF2B5EF4-FFF2-40B4-BE49-F238E27FC236}">
              <a16:creationId xmlns:a16="http://schemas.microsoft.com/office/drawing/2014/main" id="{0C6C15E9-EF9B-45FB-BF6B-3757309968E3}"/>
            </a:ext>
          </a:extLst>
        </xdr:cNvPr>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145160</xdr:rowOff>
    </xdr:from>
    <xdr:ext cx="469744" cy="259045"/>
    <xdr:sp macro="" textlink="">
      <xdr:nvSpPr>
        <xdr:cNvPr id="148" name="n_2mainValue【図書館】&#10;一人当たり面積">
          <a:extLst>
            <a:ext uri="{FF2B5EF4-FFF2-40B4-BE49-F238E27FC236}">
              <a16:creationId xmlns:a16="http://schemas.microsoft.com/office/drawing/2014/main" id="{3F32E83A-4711-470A-B73F-8F73426442EF}"/>
            </a:ext>
          </a:extLst>
        </xdr:cNvPr>
        <xdr:cNvSpPr txBox="1"/>
      </xdr:nvSpPr>
      <xdr:spPr>
        <a:xfrm>
          <a:off x="8515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151692</xdr:rowOff>
    </xdr:from>
    <xdr:ext cx="469744" cy="259045"/>
    <xdr:sp macro="" textlink="">
      <xdr:nvSpPr>
        <xdr:cNvPr id="149" name="n_3mainValue【図書館】&#10;一人当たり面積">
          <a:extLst>
            <a:ext uri="{FF2B5EF4-FFF2-40B4-BE49-F238E27FC236}">
              <a16:creationId xmlns:a16="http://schemas.microsoft.com/office/drawing/2014/main" id="{2CB4F08B-1E00-4F7D-AE2F-1F2CD9BE7349}"/>
            </a:ext>
          </a:extLst>
        </xdr:cNvPr>
        <xdr:cNvSpPr txBox="1"/>
      </xdr:nvSpPr>
      <xdr:spPr>
        <a:xfrm>
          <a:off x="76264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158223</xdr:rowOff>
    </xdr:from>
    <xdr:ext cx="469744" cy="259045"/>
    <xdr:sp macro="" textlink="">
      <xdr:nvSpPr>
        <xdr:cNvPr id="150" name="n_4mainValue【図書館】&#10;一人当たり面積">
          <a:extLst>
            <a:ext uri="{FF2B5EF4-FFF2-40B4-BE49-F238E27FC236}">
              <a16:creationId xmlns:a16="http://schemas.microsoft.com/office/drawing/2014/main" id="{D40B936E-6BB0-4458-B85C-2B30CA2A30F4}"/>
            </a:ext>
          </a:extLst>
        </xdr:cNvPr>
        <xdr:cNvSpPr txBox="1"/>
      </xdr:nvSpPr>
      <xdr:spPr>
        <a:xfrm>
          <a:off x="67374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3AED1B53-4AED-40F3-8443-F33D9B5D45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244AE323-5EE0-4E1E-BE89-A29CC2F236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BFEE9415-D926-4FBE-881A-F2A236770F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7A659F17-DC64-4C53-8674-14E8A6E52C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CCEF86CF-E3AF-4BB5-9ECB-0A79DD6357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77289AD9-E480-497F-9E13-859C1A6CE1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4D85C7E4-14DB-4516-B477-DB171B49B25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40109BDF-8C32-4D49-B0BD-D54FA763FD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F6475460-D09A-43BD-BEA3-288E3C55CC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A6B946B-5176-4FC0-87F7-160A8E72DD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2E53ABCE-D9F0-4F90-A79A-8FE219C062D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20044FB-10BE-4A21-B71A-B8FEBC48D9A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343B0D91-ADBD-4D4E-8678-865ED90CABE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EC6F6EC0-4006-462A-8936-618542EC08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D0567F62-231A-4F5A-A84C-B77F26DE6A7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8386B2C7-DADA-4229-A6D2-DCEE2EB7FEA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24FFFCF1-6028-4DDF-8249-7B98D0A74EF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985238D2-22D0-4D21-8951-9F5DF3197EB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CC1CEA1A-3366-43D2-B020-6CF6F86EB7D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F37783E2-54C7-470D-8402-234C854C2EE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55D3D6AD-B030-49AB-9CB6-9861F7F16B9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0A4CBA3-9F86-4CCA-9848-ED4C69E2845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9DDC554E-ACF2-495A-BAEB-772A5A5F8FE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2CC03EB1-DA5A-4DFC-8805-D49304B7B2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AF0FC87B-280E-466D-A391-42EA98E6A2C4}"/>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D9C9F3E5-F0FD-4448-8A10-62D6A4D61E0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CBB896D0-4272-4281-8793-EB7BF1A456B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124EA253-7B6D-44C8-A19F-57537C21CA27}"/>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D5F35830-C763-4548-8583-D7129498249B}"/>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18427636-7AD0-4FC1-86C4-E7B3F135225B}"/>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514B6CB1-AE9B-44FD-8604-49DFC3A08FCA}"/>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15875</xdr:rowOff>
    </xdr:from>
    <xdr:to>
      <xdr:col>20</xdr:col>
      <xdr:colOff>38100</xdr:colOff>
      <xdr:row>61</xdr:row>
      <xdr:rowOff>117475</xdr:rowOff>
    </xdr:to>
    <xdr:sp macro="" textlink="">
      <xdr:nvSpPr>
        <xdr:cNvPr id="182" name="フローチャート: 判断 181">
          <a:extLst>
            <a:ext uri="{FF2B5EF4-FFF2-40B4-BE49-F238E27FC236}">
              <a16:creationId xmlns:a16="http://schemas.microsoft.com/office/drawing/2014/main" id="{57BF50AB-9760-41B4-A945-A4DA5203B4C3}"/>
            </a:ext>
          </a:extLst>
        </xdr:cNvPr>
        <xdr:cNvSpPr/>
      </xdr:nvSpPr>
      <xdr:spPr>
        <a:xfrm>
          <a:off x="37465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147320</xdr:rowOff>
    </xdr:from>
    <xdr:to>
      <xdr:col>15</xdr:col>
      <xdr:colOff>101600</xdr:colOff>
      <xdr:row>61</xdr:row>
      <xdr:rowOff>77470</xdr:rowOff>
    </xdr:to>
    <xdr:sp macro="" textlink="">
      <xdr:nvSpPr>
        <xdr:cNvPr id="183" name="フローチャート: 判断 182">
          <a:extLst>
            <a:ext uri="{FF2B5EF4-FFF2-40B4-BE49-F238E27FC236}">
              <a16:creationId xmlns:a16="http://schemas.microsoft.com/office/drawing/2014/main" id="{B4FEDA2E-5AA5-44CC-88AE-3558CD2A13D4}"/>
            </a:ext>
          </a:extLst>
        </xdr:cNvPr>
        <xdr:cNvSpPr/>
      </xdr:nvSpPr>
      <xdr:spPr>
        <a:xfrm>
          <a:off x="2857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86360</xdr:rowOff>
    </xdr:from>
    <xdr:to>
      <xdr:col>10</xdr:col>
      <xdr:colOff>165100</xdr:colOff>
      <xdr:row>61</xdr:row>
      <xdr:rowOff>16510</xdr:rowOff>
    </xdr:to>
    <xdr:sp macro="" textlink="">
      <xdr:nvSpPr>
        <xdr:cNvPr id="184" name="フローチャート: 判断 183">
          <a:extLst>
            <a:ext uri="{FF2B5EF4-FFF2-40B4-BE49-F238E27FC236}">
              <a16:creationId xmlns:a16="http://schemas.microsoft.com/office/drawing/2014/main" id="{ECB40F88-E7B1-495A-B53F-9508C62D74FD}"/>
            </a:ext>
          </a:extLst>
        </xdr:cNvPr>
        <xdr:cNvSpPr/>
      </xdr:nvSpPr>
      <xdr:spPr>
        <a:xfrm>
          <a:off x="1968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55880</xdr:rowOff>
    </xdr:from>
    <xdr:to>
      <xdr:col>6</xdr:col>
      <xdr:colOff>38100</xdr:colOff>
      <xdr:row>60</xdr:row>
      <xdr:rowOff>157480</xdr:rowOff>
    </xdr:to>
    <xdr:sp macro="" textlink="">
      <xdr:nvSpPr>
        <xdr:cNvPr id="185" name="フローチャート: 判断 184">
          <a:extLst>
            <a:ext uri="{FF2B5EF4-FFF2-40B4-BE49-F238E27FC236}">
              <a16:creationId xmlns:a16="http://schemas.microsoft.com/office/drawing/2014/main" id="{007DE3BD-277A-481C-BF1F-96BEB400FF1C}"/>
            </a:ext>
          </a:extLst>
        </xdr:cNvPr>
        <xdr:cNvSpPr/>
      </xdr:nvSpPr>
      <xdr:spPr>
        <a:xfrm>
          <a:off x="1079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BA8F705-DDBF-4D5B-BC21-B3D1ACA317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BD13B3D-3289-4032-B706-8FA90FB2FE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6BC53A8-545E-41E4-8E3D-B82857E2AC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1123A87-1181-4AB9-9D36-33D6567BD2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DB47AFA9-B4E8-42C8-A970-4E5AFF1AF3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91" name="楕円 190">
          <a:extLst>
            <a:ext uri="{FF2B5EF4-FFF2-40B4-BE49-F238E27FC236}">
              <a16:creationId xmlns:a16="http://schemas.microsoft.com/office/drawing/2014/main" id="{E3262936-1455-4B30-BD41-43D9BA74DE38}"/>
            </a:ext>
          </a:extLst>
        </xdr:cNvPr>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D5439161-86F1-487B-9973-0CA3BCB89128}"/>
            </a:ext>
          </a:extLst>
        </xdr:cNvPr>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macro="" textlink="">
      <xdr:nvSpPr>
        <xdr:cNvPr id="193" name="楕円 192">
          <a:extLst>
            <a:ext uri="{FF2B5EF4-FFF2-40B4-BE49-F238E27FC236}">
              <a16:creationId xmlns:a16="http://schemas.microsoft.com/office/drawing/2014/main" id="{2557C5B1-1013-47CE-8413-03560E66F9A1}"/>
            </a:ext>
          </a:extLst>
        </xdr:cNvPr>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45720</xdr:rowOff>
    </xdr:to>
    <xdr:cxnSp macro="">
      <xdr:nvCxnSpPr>
        <xdr:cNvPr id="194" name="直線コネクタ 193">
          <a:extLst>
            <a:ext uri="{FF2B5EF4-FFF2-40B4-BE49-F238E27FC236}">
              <a16:creationId xmlns:a16="http://schemas.microsoft.com/office/drawing/2014/main" id="{FC9814C3-21A7-4B4F-884F-65F2EF051B94}"/>
            </a:ext>
          </a:extLst>
        </xdr:cNvPr>
        <xdr:cNvCxnSpPr/>
      </xdr:nvCxnSpPr>
      <xdr:spPr>
        <a:xfrm>
          <a:off x="3797300" y="10637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95" name="楕円 194">
          <a:extLst>
            <a:ext uri="{FF2B5EF4-FFF2-40B4-BE49-F238E27FC236}">
              <a16:creationId xmlns:a16="http://schemas.microsoft.com/office/drawing/2014/main" id="{5D028D50-F249-46F9-89BF-33442DAC71E4}"/>
            </a:ext>
          </a:extLst>
        </xdr:cNvPr>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xdr:rowOff>
    </xdr:from>
    <xdr:to>
      <xdr:col>19</xdr:col>
      <xdr:colOff>177800</xdr:colOff>
      <xdr:row>62</xdr:row>
      <xdr:rowOff>26670</xdr:rowOff>
    </xdr:to>
    <xdr:cxnSp macro="">
      <xdr:nvCxnSpPr>
        <xdr:cNvPr id="196" name="直線コネクタ 195">
          <a:extLst>
            <a:ext uri="{FF2B5EF4-FFF2-40B4-BE49-F238E27FC236}">
              <a16:creationId xmlns:a16="http://schemas.microsoft.com/office/drawing/2014/main" id="{93398D09-F759-4F06-9F2F-5CEB52C449C6}"/>
            </a:ext>
          </a:extLst>
        </xdr:cNvPr>
        <xdr:cNvCxnSpPr/>
      </xdr:nvCxnSpPr>
      <xdr:spPr>
        <a:xfrm flipV="1">
          <a:off x="2908300" y="10637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197" name="楕円 196">
          <a:extLst>
            <a:ext uri="{FF2B5EF4-FFF2-40B4-BE49-F238E27FC236}">
              <a16:creationId xmlns:a16="http://schemas.microsoft.com/office/drawing/2014/main" id="{C36F6014-B5A5-4A9A-894B-28BE1144BBBE}"/>
            </a:ext>
          </a:extLst>
        </xdr:cNvPr>
        <xdr:cNvSpPr/>
      </xdr:nvSpPr>
      <xdr:spPr>
        <a:xfrm>
          <a:off x="1968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26670</xdr:rowOff>
    </xdr:to>
    <xdr:cxnSp macro="">
      <xdr:nvCxnSpPr>
        <xdr:cNvPr id="198" name="直線コネクタ 197">
          <a:extLst>
            <a:ext uri="{FF2B5EF4-FFF2-40B4-BE49-F238E27FC236}">
              <a16:creationId xmlns:a16="http://schemas.microsoft.com/office/drawing/2014/main" id="{6F26857B-1BA8-4F44-BEB1-9B04D34EBD97}"/>
            </a:ext>
          </a:extLst>
        </xdr:cNvPr>
        <xdr:cNvCxnSpPr/>
      </xdr:nvCxnSpPr>
      <xdr:spPr>
        <a:xfrm>
          <a:off x="2019300" y="10624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73025</xdr:rowOff>
    </xdr:from>
    <xdr:to>
      <xdr:col>6</xdr:col>
      <xdr:colOff>38100</xdr:colOff>
      <xdr:row>62</xdr:row>
      <xdr:rowOff>3175</xdr:rowOff>
    </xdr:to>
    <xdr:sp macro="" textlink="">
      <xdr:nvSpPr>
        <xdr:cNvPr id="199" name="楕円 198">
          <a:extLst>
            <a:ext uri="{FF2B5EF4-FFF2-40B4-BE49-F238E27FC236}">
              <a16:creationId xmlns:a16="http://schemas.microsoft.com/office/drawing/2014/main" id="{0C02A314-47C9-4276-A80A-3CE9345A7C91}"/>
            </a:ext>
          </a:extLst>
        </xdr:cNvPr>
        <xdr:cNvSpPr/>
      </xdr:nvSpPr>
      <xdr:spPr>
        <a:xfrm>
          <a:off x="1079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123825</xdr:rowOff>
    </xdr:from>
    <xdr:to>
      <xdr:col>10</xdr:col>
      <xdr:colOff>114300</xdr:colOff>
      <xdr:row>61</xdr:row>
      <xdr:rowOff>165735</xdr:rowOff>
    </xdr:to>
    <xdr:cxnSp macro="">
      <xdr:nvCxnSpPr>
        <xdr:cNvPr id="200" name="直線コネクタ 199">
          <a:extLst>
            <a:ext uri="{FF2B5EF4-FFF2-40B4-BE49-F238E27FC236}">
              <a16:creationId xmlns:a16="http://schemas.microsoft.com/office/drawing/2014/main" id="{1E7424F1-06CB-4993-80BD-DA0913329BD0}"/>
            </a:ext>
          </a:extLst>
        </xdr:cNvPr>
        <xdr:cNvCxnSpPr/>
      </xdr:nvCxnSpPr>
      <xdr:spPr>
        <a:xfrm>
          <a:off x="1130300" y="10582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134002</xdr:rowOff>
    </xdr:from>
    <xdr:ext cx="405111" cy="259045"/>
    <xdr:sp macro="" textlink="">
      <xdr:nvSpPr>
        <xdr:cNvPr id="201" name="n_1aveValue【体育館・プール】&#10;有形固定資産減価償却率">
          <a:extLst>
            <a:ext uri="{FF2B5EF4-FFF2-40B4-BE49-F238E27FC236}">
              <a16:creationId xmlns:a16="http://schemas.microsoft.com/office/drawing/2014/main" id="{806C6993-9B17-4F6E-BEB2-82D96B128473}"/>
            </a:ext>
          </a:extLst>
        </xdr:cNvPr>
        <xdr:cNvSpPr txBox="1"/>
      </xdr:nvSpPr>
      <xdr:spPr>
        <a:xfrm>
          <a:off x="3582044" y="1024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93997</xdr:rowOff>
    </xdr:from>
    <xdr:ext cx="405111" cy="259045"/>
    <xdr:sp macro="" textlink="">
      <xdr:nvSpPr>
        <xdr:cNvPr id="202" name="n_2aveValue【体育館・プール】&#10;有形固定資産減価償却率">
          <a:extLst>
            <a:ext uri="{FF2B5EF4-FFF2-40B4-BE49-F238E27FC236}">
              <a16:creationId xmlns:a16="http://schemas.microsoft.com/office/drawing/2014/main" id="{1CB1A7FF-A71E-44B5-8EC6-1D94188E4C80}"/>
            </a:ext>
          </a:extLst>
        </xdr:cNvPr>
        <xdr:cNvSpPr txBox="1"/>
      </xdr:nvSpPr>
      <xdr:spPr>
        <a:xfrm>
          <a:off x="27057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33037</xdr:rowOff>
    </xdr:from>
    <xdr:ext cx="405111" cy="259045"/>
    <xdr:sp macro="" textlink="">
      <xdr:nvSpPr>
        <xdr:cNvPr id="203" name="n_3aveValue【体育館・プール】&#10;有形固定資産減価償却率">
          <a:extLst>
            <a:ext uri="{FF2B5EF4-FFF2-40B4-BE49-F238E27FC236}">
              <a16:creationId xmlns:a16="http://schemas.microsoft.com/office/drawing/2014/main" id="{51AB8411-03AE-4A40-929C-3FF81DCC77F7}"/>
            </a:ext>
          </a:extLst>
        </xdr:cNvPr>
        <xdr:cNvSpPr txBox="1"/>
      </xdr:nvSpPr>
      <xdr:spPr>
        <a:xfrm>
          <a:off x="1816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2557</xdr:rowOff>
    </xdr:from>
    <xdr:ext cx="405111" cy="259045"/>
    <xdr:sp macro="" textlink="">
      <xdr:nvSpPr>
        <xdr:cNvPr id="204" name="n_4aveValue【体育館・プール】&#10;有形固定資産減価償却率">
          <a:extLst>
            <a:ext uri="{FF2B5EF4-FFF2-40B4-BE49-F238E27FC236}">
              <a16:creationId xmlns:a16="http://schemas.microsoft.com/office/drawing/2014/main" id="{E3C3EBA1-4934-43A4-A2BA-F1D26A9AF4C2}"/>
            </a:ext>
          </a:extLst>
        </xdr:cNvPr>
        <xdr:cNvSpPr txBox="1"/>
      </xdr:nvSpPr>
      <xdr:spPr>
        <a:xfrm>
          <a:off x="927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49547</xdr:rowOff>
    </xdr:from>
    <xdr:ext cx="405111" cy="259045"/>
    <xdr:sp macro="" textlink="">
      <xdr:nvSpPr>
        <xdr:cNvPr id="205" name="n_1mainValue【体育館・プール】&#10;有形固定資産減価償却率">
          <a:extLst>
            <a:ext uri="{FF2B5EF4-FFF2-40B4-BE49-F238E27FC236}">
              <a16:creationId xmlns:a16="http://schemas.microsoft.com/office/drawing/2014/main" id="{39D40293-3A4E-4F61-8D70-C55CFF67523E}"/>
            </a:ext>
          </a:extLst>
        </xdr:cNvPr>
        <xdr:cNvSpPr txBox="1"/>
      </xdr:nvSpPr>
      <xdr:spPr>
        <a:xfrm>
          <a:off x="3582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206" name="n_2mainValue【体育館・プール】&#10;有形固定資産減価償却率">
          <a:extLst>
            <a:ext uri="{FF2B5EF4-FFF2-40B4-BE49-F238E27FC236}">
              <a16:creationId xmlns:a16="http://schemas.microsoft.com/office/drawing/2014/main" id="{DC03E25B-D14D-4FF0-B662-D965DD987613}"/>
            </a:ext>
          </a:extLst>
        </xdr:cNvPr>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36212</xdr:rowOff>
    </xdr:from>
    <xdr:ext cx="405111" cy="259045"/>
    <xdr:sp macro="" textlink="">
      <xdr:nvSpPr>
        <xdr:cNvPr id="207" name="n_3mainValue【体育館・プール】&#10;有形固定資産減価償却率">
          <a:extLst>
            <a:ext uri="{FF2B5EF4-FFF2-40B4-BE49-F238E27FC236}">
              <a16:creationId xmlns:a16="http://schemas.microsoft.com/office/drawing/2014/main" id="{68750E58-8879-4231-96D7-C8BF6C1C558D}"/>
            </a:ext>
          </a:extLst>
        </xdr:cNvPr>
        <xdr:cNvSpPr txBox="1"/>
      </xdr:nvSpPr>
      <xdr:spPr>
        <a:xfrm>
          <a:off x="1816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208" name="n_4mainValue【体育館・プール】&#10;有形固定資産減価償却率">
          <a:extLst>
            <a:ext uri="{FF2B5EF4-FFF2-40B4-BE49-F238E27FC236}">
              <a16:creationId xmlns:a16="http://schemas.microsoft.com/office/drawing/2014/main" id="{E9E98319-78DD-4907-9B8E-C8C74D516DBE}"/>
            </a:ext>
          </a:extLst>
        </xdr:cNvPr>
        <xdr:cNvSpPr txBox="1"/>
      </xdr:nvSpPr>
      <xdr:spPr>
        <a:xfrm>
          <a:off x="927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8A8829A7-9BCF-4013-BE33-AD8E69D87D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CE88E6D-0DE9-4BE4-BBED-D896A23507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04E8A73-C746-450C-BC27-5F75BCA39D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451D89DF-5554-4023-B0EB-FD06BEA052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B15833D7-422C-4250-BBE3-9E5C8F45A4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4866283-4505-4A94-B23A-E568C856DE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448DA964-B389-4727-98D1-E22D3CE377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C2598FF-A293-4E2F-91DB-F3A806A0E6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90CB106-34B2-4D70-B9EF-0CDF05F830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A0493BDC-2CF2-4E89-AF4F-05F3AB4EC0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D97B1DAA-90B6-4F9D-AAC2-57EED8D592C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B6AE7B6C-EF66-4EF9-B600-D283A384C45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A9574A11-6F97-4AF3-BE6A-6F684D5004B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65694980-7B33-4AA3-811C-A86248C0E37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564C74EC-AD7A-4D76-9DC4-E1EBEC76E2D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E2367C9B-807B-4668-ADFD-4ED635FF071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720C2A51-916C-4FBE-9D63-256046CD80A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A454C825-7C0F-4F75-B122-495E9B7A068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6C1529F3-714F-4EA2-9296-8D567ACC9B1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909D443D-539B-4027-A067-26B834E68DD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E188372-7A8C-43B0-9682-987BA386BA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E446C86F-93BC-4014-9A8D-F0E652DCFEA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40D21AA2-51F8-4B24-9449-B5896BD169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FBDCB254-F27D-4F18-9D6A-F1440F95DE39}"/>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2C77E3B4-91E0-4F87-9243-6EFB5A811D2F}"/>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C7EDD5CD-0DA4-40C4-A2D5-4CB6BB713AB2}"/>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EEE30CDB-1B44-4B6C-A913-3BCBEC1C7DCE}"/>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FA47A1A8-5333-4022-9CB7-742FE0634E62}"/>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a:extLst>
            <a:ext uri="{FF2B5EF4-FFF2-40B4-BE49-F238E27FC236}">
              <a16:creationId xmlns:a16="http://schemas.microsoft.com/office/drawing/2014/main" id="{A366DA5F-5E14-40B4-B1B9-D2804D0329A8}"/>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E9C41D57-295A-467A-95BC-64C4206019D4}"/>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127889</xdr:rowOff>
    </xdr:from>
    <xdr:to>
      <xdr:col>50</xdr:col>
      <xdr:colOff>165100</xdr:colOff>
      <xdr:row>63</xdr:row>
      <xdr:rowOff>58039</xdr:rowOff>
    </xdr:to>
    <xdr:sp macro="" textlink="">
      <xdr:nvSpPr>
        <xdr:cNvPr id="239" name="フローチャート: 判断 238">
          <a:extLst>
            <a:ext uri="{FF2B5EF4-FFF2-40B4-BE49-F238E27FC236}">
              <a16:creationId xmlns:a16="http://schemas.microsoft.com/office/drawing/2014/main" id="{E1BDE5D3-8A80-41D7-A2CC-FF70D4531A9F}"/>
            </a:ext>
          </a:extLst>
        </xdr:cNvPr>
        <xdr:cNvSpPr/>
      </xdr:nvSpPr>
      <xdr:spPr>
        <a:xfrm>
          <a:off x="9588500" y="1075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148463</xdr:rowOff>
    </xdr:from>
    <xdr:to>
      <xdr:col>46</xdr:col>
      <xdr:colOff>38100</xdr:colOff>
      <xdr:row>63</xdr:row>
      <xdr:rowOff>78613</xdr:rowOff>
    </xdr:to>
    <xdr:sp macro="" textlink="">
      <xdr:nvSpPr>
        <xdr:cNvPr id="240" name="フローチャート: 判断 239">
          <a:extLst>
            <a:ext uri="{FF2B5EF4-FFF2-40B4-BE49-F238E27FC236}">
              <a16:creationId xmlns:a16="http://schemas.microsoft.com/office/drawing/2014/main" id="{2534FB7F-2D60-4447-AD49-92E2D0B07944}"/>
            </a:ext>
          </a:extLst>
        </xdr:cNvPr>
        <xdr:cNvSpPr/>
      </xdr:nvSpPr>
      <xdr:spPr>
        <a:xfrm>
          <a:off x="8699500" y="107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161417</xdr:rowOff>
    </xdr:from>
    <xdr:to>
      <xdr:col>41</xdr:col>
      <xdr:colOff>101600</xdr:colOff>
      <xdr:row>63</xdr:row>
      <xdr:rowOff>91567</xdr:rowOff>
    </xdr:to>
    <xdr:sp macro="" textlink="">
      <xdr:nvSpPr>
        <xdr:cNvPr id="241" name="フローチャート: 判断 240">
          <a:extLst>
            <a:ext uri="{FF2B5EF4-FFF2-40B4-BE49-F238E27FC236}">
              <a16:creationId xmlns:a16="http://schemas.microsoft.com/office/drawing/2014/main" id="{7BC8CF02-302B-4BBD-B8B0-AB9F353BD390}"/>
            </a:ext>
          </a:extLst>
        </xdr:cNvPr>
        <xdr:cNvSpPr/>
      </xdr:nvSpPr>
      <xdr:spPr>
        <a:xfrm>
          <a:off x="7810500" y="107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166370</xdr:rowOff>
    </xdr:from>
    <xdr:to>
      <xdr:col>36</xdr:col>
      <xdr:colOff>165100</xdr:colOff>
      <xdr:row>63</xdr:row>
      <xdr:rowOff>96520</xdr:rowOff>
    </xdr:to>
    <xdr:sp macro="" textlink="">
      <xdr:nvSpPr>
        <xdr:cNvPr id="242" name="フローチャート: 判断 241">
          <a:extLst>
            <a:ext uri="{FF2B5EF4-FFF2-40B4-BE49-F238E27FC236}">
              <a16:creationId xmlns:a16="http://schemas.microsoft.com/office/drawing/2014/main" id="{263F4C8A-433B-4D76-91EA-C3426B133F2A}"/>
            </a:ext>
          </a:extLst>
        </xdr:cNvPr>
        <xdr:cNvSpPr/>
      </xdr:nvSpPr>
      <xdr:spPr>
        <a:xfrm>
          <a:off x="6921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2B050E6-B3FB-4135-A62B-9FD6BA6D0C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D946CAF-E5D7-45FB-9BBE-1778EC8273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28FD04C-C6B6-485E-A77C-FE2DC58B6B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F3A4C89-183D-41E5-B206-7DD3F0FBE2B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E7E70B0-6334-4FA4-9B7C-CB55B5F14D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89408</xdr:rowOff>
    </xdr:from>
    <xdr:to>
      <xdr:col>55</xdr:col>
      <xdr:colOff>50800</xdr:colOff>
      <xdr:row>64</xdr:row>
      <xdr:rowOff>19558</xdr:rowOff>
    </xdr:to>
    <xdr:sp macro="" textlink="">
      <xdr:nvSpPr>
        <xdr:cNvPr id="248" name="楕円 247">
          <a:extLst>
            <a:ext uri="{FF2B5EF4-FFF2-40B4-BE49-F238E27FC236}">
              <a16:creationId xmlns:a16="http://schemas.microsoft.com/office/drawing/2014/main" id="{D9EFFCD1-FA01-41F5-877D-7E1A15E06A6F}"/>
            </a:ext>
          </a:extLst>
        </xdr:cNvPr>
        <xdr:cNvSpPr/>
      </xdr:nvSpPr>
      <xdr:spPr>
        <a:xfrm>
          <a:off x="10426700" y="10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4335</xdr:rowOff>
    </xdr:from>
    <xdr:ext cx="469744" cy="259045"/>
    <xdr:sp macro="" textlink="">
      <xdr:nvSpPr>
        <xdr:cNvPr id="249" name="【体育館・プール】&#10;一人当たり面積該当値テキスト">
          <a:extLst>
            <a:ext uri="{FF2B5EF4-FFF2-40B4-BE49-F238E27FC236}">
              <a16:creationId xmlns:a16="http://schemas.microsoft.com/office/drawing/2014/main" id="{0BB4CA7D-9B40-4255-AC23-2A847FAF9816}"/>
            </a:ext>
          </a:extLst>
        </xdr:cNvPr>
        <xdr:cNvSpPr txBox="1"/>
      </xdr:nvSpPr>
      <xdr:spPr>
        <a:xfrm>
          <a:off x="10515600" y="1080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91313</xdr:rowOff>
    </xdr:from>
    <xdr:to>
      <xdr:col>50</xdr:col>
      <xdr:colOff>165100</xdr:colOff>
      <xdr:row>64</xdr:row>
      <xdr:rowOff>21463</xdr:rowOff>
    </xdr:to>
    <xdr:sp macro="" textlink="">
      <xdr:nvSpPr>
        <xdr:cNvPr id="250" name="楕円 249">
          <a:extLst>
            <a:ext uri="{FF2B5EF4-FFF2-40B4-BE49-F238E27FC236}">
              <a16:creationId xmlns:a16="http://schemas.microsoft.com/office/drawing/2014/main" id="{58D1086B-92DD-4C4B-A9D9-9BC87B0FD1A0}"/>
            </a:ext>
          </a:extLst>
        </xdr:cNvPr>
        <xdr:cNvSpPr/>
      </xdr:nvSpPr>
      <xdr:spPr>
        <a:xfrm>
          <a:off x="95885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140208</xdr:rowOff>
    </xdr:from>
    <xdr:to>
      <xdr:col>55</xdr:col>
      <xdr:colOff>0</xdr:colOff>
      <xdr:row>63</xdr:row>
      <xdr:rowOff>142113</xdr:rowOff>
    </xdr:to>
    <xdr:cxnSp macro="">
      <xdr:nvCxnSpPr>
        <xdr:cNvPr id="251" name="直線コネクタ 250">
          <a:extLst>
            <a:ext uri="{FF2B5EF4-FFF2-40B4-BE49-F238E27FC236}">
              <a16:creationId xmlns:a16="http://schemas.microsoft.com/office/drawing/2014/main" id="{B3480E2B-44C4-4E9D-9E56-3ABC2EA23A14}"/>
            </a:ext>
          </a:extLst>
        </xdr:cNvPr>
        <xdr:cNvCxnSpPr/>
      </xdr:nvCxnSpPr>
      <xdr:spPr>
        <a:xfrm flipV="1">
          <a:off x="9639300" y="1094155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93980</xdr:rowOff>
    </xdr:from>
    <xdr:to>
      <xdr:col>46</xdr:col>
      <xdr:colOff>38100</xdr:colOff>
      <xdr:row>64</xdr:row>
      <xdr:rowOff>24130</xdr:rowOff>
    </xdr:to>
    <xdr:sp macro="" textlink="">
      <xdr:nvSpPr>
        <xdr:cNvPr id="252" name="楕円 251">
          <a:extLst>
            <a:ext uri="{FF2B5EF4-FFF2-40B4-BE49-F238E27FC236}">
              <a16:creationId xmlns:a16="http://schemas.microsoft.com/office/drawing/2014/main" id="{53151F0E-B97A-4D51-A12A-449C93CBC567}"/>
            </a:ext>
          </a:extLst>
        </xdr:cNvPr>
        <xdr:cNvSpPr/>
      </xdr:nvSpPr>
      <xdr:spPr>
        <a:xfrm>
          <a:off x="8699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142113</xdr:rowOff>
    </xdr:from>
    <xdr:to>
      <xdr:col>50</xdr:col>
      <xdr:colOff>114300</xdr:colOff>
      <xdr:row>63</xdr:row>
      <xdr:rowOff>144780</xdr:rowOff>
    </xdr:to>
    <xdr:cxnSp macro="">
      <xdr:nvCxnSpPr>
        <xdr:cNvPr id="253" name="直線コネクタ 252">
          <a:extLst>
            <a:ext uri="{FF2B5EF4-FFF2-40B4-BE49-F238E27FC236}">
              <a16:creationId xmlns:a16="http://schemas.microsoft.com/office/drawing/2014/main" id="{01394E48-C4AB-4495-89DD-FE86029E258B}"/>
            </a:ext>
          </a:extLst>
        </xdr:cNvPr>
        <xdr:cNvCxnSpPr/>
      </xdr:nvCxnSpPr>
      <xdr:spPr>
        <a:xfrm flipV="1">
          <a:off x="8750300" y="1094346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95504</xdr:rowOff>
    </xdr:from>
    <xdr:to>
      <xdr:col>41</xdr:col>
      <xdr:colOff>101600</xdr:colOff>
      <xdr:row>64</xdr:row>
      <xdr:rowOff>25654</xdr:rowOff>
    </xdr:to>
    <xdr:sp macro="" textlink="">
      <xdr:nvSpPr>
        <xdr:cNvPr id="254" name="楕円 253">
          <a:extLst>
            <a:ext uri="{FF2B5EF4-FFF2-40B4-BE49-F238E27FC236}">
              <a16:creationId xmlns:a16="http://schemas.microsoft.com/office/drawing/2014/main" id="{13BC806D-0B6E-48CE-968E-C06A4C655949}"/>
            </a:ext>
          </a:extLst>
        </xdr:cNvPr>
        <xdr:cNvSpPr/>
      </xdr:nvSpPr>
      <xdr:spPr>
        <a:xfrm>
          <a:off x="7810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144780</xdr:rowOff>
    </xdr:from>
    <xdr:to>
      <xdr:col>45</xdr:col>
      <xdr:colOff>177800</xdr:colOff>
      <xdr:row>63</xdr:row>
      <xdr:rowOff>146304</xdr:rowOff>
    </xdr:to>
    <xdr:cxnSp macro="">
      <xdr:nvCxnSpPr>
        <xdr:cNvPr id="255" name="直線コネクタ 254">
          <a:extLst>
            <a:ext uri="{FF2B5EF4-FFF2-40B4-BE49-F238E27FC236}">
              <a16:creationId xmlns:a16="http://schemas.microsoft.com/office/drawing/2014/main" id="{B99E0565-0B8C-4141-B411-67F649B5D252}"/>
            </a:ext>
          </a:extLst>
        </xdr:cNvPr>
        <xdr:cNvCxnSpPr/>
      </xdr:nvCxnSpPr>
      <xdr:spPr>
        <a:xfrm flipV="1">
          <a:off x="7861300" y="109461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96647</xdr:rowOff>
    </xdr:from>
    <xdr:to>
      <xdr:col>36</xdr:col>
      <xdr:colOff>165100</xdr:colOff>
      <xdr:row>64</xdr:row>
      <xdr:rowOff>26797</xdr:rowOff>
    </xdr:to>
    <xdr:sp macro="" textlink="">
      <xdr:nvSpPr>
        <xdr:cNvPr id="256" name="楕円 255">
          <a:extLst>
            <a:ext uri="{FF2B5EF4-FFF2-40B4-BE49-F238E27FC236}">
              <a16:creationId xmlns:a16="http://schemas.microsoft.com/office/drawing/2014/main" id="{0F12C5E0-4788-4B06-871C-A277E80EA8E9}"/>
            </a:ext>
          </a:extLst>
        </xdr:cNvPr>
        <xdr:cNvSpPr/>
      </xdr:nvSpPr>
      <xdr:spPr>
        <a:xfrm>
          <a:off x="6921500" y="108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146304</xdr:rowOff>
    </xdr:from>
    <xdr:to>
      <xdr:col>41</xdr:col>
      <xdr:colOff>50800</xdr:colOff>
      <xdr:row>63</xdr:row>
      <xdr:rowOff>147447</xdr:rowOff>
    </xdr:to>
    <xdr:cxnSp macro="">
      <xdr:nvCxnSpPr>
        <xdr:cNvPr id="257" name="直線コネクタ 256">
          <a:extLst>
            <a:ext uri="{FF2B5EF4-FFF2-40B4-BE49-F238E27FC236}">
              <a16:creationId xmlns:a16="http://schemas.microsoft.com/office/drawing/2014/main" id="{E85B80DE-6D93-4B7A-B638-F644E72FC780}"/>
            </a:ext>
          </a:extLst>
        </xdr:cNvPr>
        <xdr:cNvCxnSpPr/>
      </xdr:nvCxnSpPr>
      <xdr:spPr>
        <a:xfrm flipV="1">
          <a:off x="6972300" y="109476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74566</xdr:rowOff>
    </xdr:from>
    <xdr:ext cx="469744" cy="259045"/>
    <xdr:sp macro="" textlink="">
      <xdr:nvSpPr>
        <xdr:cNvPr id="258" name="n_1aveValue【体育館・プール】&#10;一人当たり面積">
          <a:extLst>
            <a:ext uri="{FF2B5EF4-FFF2-40B4-BE49-F238E27FC236}">
              <a16:creationId xmlns:a16="http://schemas.microsoft.com/office/drawing/2014/main" id="{528A1BBF-F611-4BC3-80D2-3A2DEE03EA35}"/>
            </a:ext>
          </a:extLst>
        </xdr:cNvPr>
        <xdr:cNvSpPr txBox="1"/>
      </xdr:nvSpPr>
      <xdr:spPr>
        <a:xfrm>
          <a:off x="9391727" y="1053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95140</xdr:rowOff>
    </xdr:from>
    <xdr:ext cx="469744" cy="259045"/>
    <xdr:sp macro="" textlink="">
      <xdr:nvSpPr>
        <xdr:cNvPr id="259" name="n_2aveValue【体育館・プール】&#10;一人当たり面積">
          <a:extLst>
            <a:ext uri="{FF2B5EF4-FFF2-40B4-BE49-F238E27FC236}">
              <a16:creationId xmlns:a16="http://schemas.microsoft.com/office/drawing/2014/main" id="{0D386255-4E1C-4307-AF29-9337142169C2}"/>
            </a:ext>
          </a:extLst>
        </xdr:cNvPr>
        <xdr:cNvSpPr txBox="1"/>
      </xdr:nvSpPr>
      <xdr:spPr>
        <a:xfrm>
          <a:off x="8515427" y="1055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108094</xdr:rowOff>
    </xdr:from>
    <xdr:ext cx="469744" cy="259045"/>
    <xdr:sp macro="" textlink="">
      <xdr:nvSpPr>
        <xdr:cNvPr id="260" name="n_3aveValue【体育館・プール】&#10;一人当たり面積">
          <a:extLst>
            <a:ext uri="{FF2B5EF4-FFF2-40B4-BE49-F238E27FC236}">
              <a16:creationId xmlns:a16="http://schemas.microsoft.com/office/drawing/2014/main" id="{6C3B1BA1-FFB1-4319-9679-8A302CC83C9F}"/>
            </a:ext>
          </a:extLst>
        </xdr:cNvPr>
        <xdr:cNvSpPr txBox="1"/>
      </xdr:nvSpPr>
      <xdr:spPr>
        <a:xfrm>
          <a:off x="7626427" y="1056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113047</xdr:rowOff>
    </xdr:from>
    <xdr:ext cx="469744" cy="259045"/>
    <xdr:sp macro="" textlink="">
      <xdr:nvSpPr>
        <xdr:cNvPr id="261" name="n_4aveValue【体育館・プール】&#10;一人当たり面積">
          <a:extLst>
            <a:ext uri="{FF2B5EF4-FFF2-40B4-BE49-F238E27FC236}">
              <a16:creationId xmlns:a16="http://schemas.microsoft.com/office/drawing/2014/main" id="{4221CA3A-F579-4C6F-B8D6-173ADF91D0FC}"/>
            </a:ext>
          </a:extLst>
        </xdr:cNvPr>
        <xdr:cNvSpPr txBox="1"/>
      </xdr:nvSpPr>
      <xdr:spPr>
        <a:xfrm>
          <a:off x="6737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12590</xdr:rowOff>
    </xdr:from>
    <xdr:ext cx="469744" cy="259045"/>
    <xdr:sp macro="" textlink="">
      <xdr:nvSpPr>
        <xdr:cNvPr id="262" name="n_1mainValue【体育館・プール】&#10;一人当たり面積">
          <a:extLst>
            <a:ext uri="{FF2B5EF4-FFF2-40B4-BE49-F238E27FC236}">
              <a16:creationId xmlns:a16="http://schemas.microsoft.com/office/drawing/2014/main" id="{0253F314-741B-4953-9253-C5E3569C06D8}"/>
            </a:ext>
          </a:extLst>
        </xdr:cNvPr>
        <xdr:cNvSpPr txBox="1"/>
      </xdr:nvSpPr>
      <xdr:spPr>
        <a:xfrm>
          <a:off x="9391727" y="1098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15257</xdr:rowOff>
    </xdr:from>
    <xdr:ext cx="469744" cy="259045"/>
    <xdr:sp macro="" textlink="">
      <xdr:nvSpPr>
        <xdr:cNvPr id="263" name="n_2mainValue【体育館・プール】&#10;一人当たり面積">
          <a:extLst>
            <a:ext uri="{FF2B5EF4-FFF2-40B4-BE49-F238E27FC236}">
              <a16:creationId xmlns:a16="http://schemas.microsoft.com/office/drawing/2014/main" id="{FCFC35E8-183D-4C8A-961B-75D26C016B05}"/>
            </a:ext>
          </a:extLst>
        </xdr:cNvPr>
        <xdr:cNvSpPr txBox="1"/>
      </xdr:nvSpPr>
      <xdr:spPr>
        <a:xfrm>
          <a:off x="8515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16781</xdr:rowOff>
    </xdr:from>
    <xdr:ext cx="469744" cy="259045"/>
    <xdr:sp macro="" textlink="">
      <xdr:nvSpPr>
        <xdr:cNvPr id="264" name="n_3mainValue【体育館・プール】&#10;一人当たり面積">
          <a:extLst>
            <a:ext uri="{FF2B5EF4-FFF2-40B4-BE49-F238E27FC236}">
              <a16:creationId xmlns:a16="http://schemas.microsoft.com/office/drawing/2014/main" id="{993F5D78-D62C-467C-BED6-D72AF8ACB95B}"/>
            </a:ext>
          </a:extLst>
        </xdr:cNvPr>
        <xdr:cNvSpPr txBox="1"/>
      </xdr:nvSpPr>
      <xdr:spPr>
        <a:xfrm>
          <a:off x="7626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17924</xdr:rowOff>
    </xdr:from>
    <xdr:ext cx="469744" cy="259045"/>
    <xdr:sp macro="" textlink="">
      <xdr:nvSpPr>
        <xdr:cNvPr id="265" name="n_4mainValue【体育館・プール】&#10;一人当たり面積">
          <a:extLst>
            <a:ext uri="{FF2B5EF4-FFF2-40B4-BE49-F238E27FC236}">
              <a16:creationId xmlns:a16="http://schemas.microsoft.com/office/drawing/2014/main" id="{36C2B6DF-E5A8-4302-A2F3-1FF9E45BFE00}"/>
            </a:ext>
          </a:extLst>
        </xdr:cNvPr>
        <xdr:cNvSpPr txBox="1"/>
      </xdr:nvSpPr>
      <xdr:spPr>
        <a:xfrm>
          <a:off x="67374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BA852CB8-8800-43D9-B3C9-E3A56F6AFC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982FC3C-3DC5-4AB1-A623-096D2C1E5A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4AB4534-89CE-42B5-87EE-354496A452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4C3EB3D-A6D2-4793-952A-BD00E80A50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840184F-02E7-4D06-B2BC-8669E6AF9A3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FA1D58C5-294D-46A6-AA76-3ED0C64E0C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77E98F5-FFB9-4C68-9398-C4EDA98BCE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A7CD119-1EF6-4153-9213-D2EC53014F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976209A-497F-4DBD-A128-4F5B5F0632B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3EA8E2E-1E10-4FCD-A9AF-2528E86545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925E25C8-9051-4B6A-B598-FE37EE5CD21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C3CEBBDB-D4C9-4979-A600-12426F50CFC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CFBA3918-6E06-4D6A-AE55-5B21DB57658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894B15AA-267D-4692-8206-202A5E0AE69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45C9E08E-393D-4325-8FED-BEAEEB123F9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6B10997F-18DC-4E76-BD67-AEA14DA6A0F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234BEB86-C51E-46BF-B596-859A120257D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6826CBD4-4901-4342-A93D-2D4ECF7543E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9D10CDDA-AC34-4C84-BE43-470AC63ACA9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B05B63F0-3F0F-4C05-ADE6-6925E1FED97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9D4952E9-5A94-4F64-8F8E-CFF753125D3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AC441AB5-73FD-4872-826A-6DE8B460BD8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72219FD2-401D-4B7C-909E-3588A911E29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43DA79B4-7CB9-4EA5-B3EA-1E1924558B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F8B7FFFB-C57F-4C12-AC47-312C94BFD6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8C7B19FB-AEC8-4019-88CE-1F68E8528F2E}"/>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A145F1E0-4F78-470C-85B6-25DF3F0626D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650BE2E7-830A-49FE-AF75-9C4DF339EA1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49E0A516-2489-4AE0-811E-339C30168F54}"/>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AA08D846-98EA-4AE9-8AED-534CA3AA8159}"/>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215DACC4-AD0F-47A1-BD8D-1D73EEABB2F7}"/>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A1651A29-7AA3-4BD8-9AE6-E69B3239D4B9}"/>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132624</xdr:rowOff>
    </xdr:from>
    <xdr:to>
      <xdr:col>20</xdr:col>
      <xdr:colOff>38100</xdr:colOff>
      <xdr:row>83</xdr:row>
      <xdr:rowOff>62774</xdr:rowOff>
    </xdr:to>
    <xdr:sp macro="" textlink="">
      <xdr:nvSpPr>
        <xdr:cNvPr id="298" name="フローチャート: 判断 297">
          <a:extLst>
            <a:ext uri="{FF2B5EF4-FFF2-40B4-BE49-F238E27FC236}">
              <a16:creationId xmlns:a16="http://schemas.microsoft.com/office/drawing/2014/main" id="{4CFEAF20-F649-4A51-90D5-A9A7AFD2888C}"/>
            </a:ext>
          </a:extLst>
        </xdr:cNvPr>
        <xdr:cNvSpPr/>
      </xdr:nvSpPr>
      <xdr:spPr>
        <a:xfrm>
          <a:off x="3746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9" name="フローチャート: 判断 298">
          <a:extLst>
            <a:ext uri="{FF2B5EF4-FFF2-40B4-BE49-F238E27FC236}">
              <a16:creationId xmlns:a16="http://schemas.microsoft.com/office/drawing/2014/main" id="{F64813D3-FCD9-4FF8-AE72-817D150E2BFC}"/>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300" name="フローチャート: 判断 299">
          <a:extLst>
            <a:ext uri="{FF2B5EF4-FFF2-40B4-BE49-F238E27FC236}">
              <a16:creationId xmlns:a16="http://schemas.microsoft.com/office/drawing/2014/main" id="{D536447E-788A-402E-8F2F-29B098DD0531}"/>
            </a:ext>
          </a:extLst>
        </xdr:cNvPr>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301" name="フローチャート: 判断 300">
          <a:extLst>
            <a:ext uri="{FF2B5EF4-FFF2-40B4-BE49-F238E27FC236}">
              <a16:creationId xmlns:a16="http://schemas.microsoft.com/office/drawing/2014/main" id="{E16C30E3-D434-4D77-BD42-D7566ADB8F46}"/>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32150B6-E352-4E33-B60F-8BF95AB1B1D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C6FD897-7C43-42EE-950D-8642E91B586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48EFE04-F82D-42B2-9EDF-879ED7C105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91F25BE-7400-4C7A-BEF4-6669926F4C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E645854-C32D-46CE-8E9D-2D543492EEE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307" name="楕円 306">
          <a:extLst>
            <a:ext uri="{FF2B5EF4-FFF2-40B4-BE49-F238E27FC236}">
              <a16:creationId xmlns:a16="http://schemas.microsoft.com/office/drawing/2014/main" id="{C5504061-7883-426D-B5B2-8DCADF59175A}"/>
            </a:ext>
          </a:extLst>
        </xdr:cNvPr>
        <xdr:cNvSpPr/>
      </xdr:nvSpPr>
      <xdr:spPr>
        <a:xfrm>
          <a:off x="4584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119578</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FCEA9F8F-034B-4A67-AD77-16D03BB7D77C}"/>
            </a:ext>
          </a:extLst>
        </xdr:cNvPr>
        <xdr:cNvSpPr txBox="1"/>
      </xdr:nvSpPr>
      <xdr:spPr>
        <a:xfrm>
          <a:off x="4673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77107</xdr:rowOff>
    </xdr:from>
    <xdr:to>
      <xdr:col>20</xdr:col>
      <xdr:colOff>38100</xdr:colOff>
      <xdr:row>82</xdr:row>
      <xdr:rowOff>7257</xdr:rowOff>
    </xdr:to>
    <xdr:sp macro="" textlink="">
      <xdr:nvSpPr>
        <xdr:cNvPr id="309" name="楕円 308">
          <a:extLst>
            <a:ext uri="{FF2B5EF4-FFF2-40B4-BE49-F238E27FC236}">
              <a16:creationId xmlns:a16="http://schemas.microsoft.com/office/drawing/2014/main" id="{FD6C2E7E-9FC0-48DD-A2AE-2C5292261391}"/>
            </a:ext>
          </a:extLst>
        </xdr:cNvPr>
        <xdr:cNvSpPr/>
      </xdr:nvSpPr>
      <xdr:spPr>
        <a:xfrm>
          <a:off x="3746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127907</xdr:rowOff>
    </xdr:from>
    <xdr:to>
      <xdr:col>24</xdr:col>
      <xdr:colOff>63500</xdr:colOff>
      <xdr:row>81</xdr:row>
      <xdr:rowOff>147501</xdr:rowOff>
    </xdr:to>
    <xdr:cxnSp macro="">
      <xdr:nvCxnSpPr>
        <xdr:cNvPr id="310" name="直線コネクタ 309">
          <a:extLst>
            <a:ext uri="{FF2B5EF4-FFF2-40B4-BE49-F238E27FC236}">
              <a16:creationId xmlns:a16="http://schemas.microsoft.com/office/drawing/2014/main" id="{4A9D6AB4-8347-4CEC-8BF7-E83882A57B02}"/>
            </a:ext>
          </a:extLst>
        </xdr:cNvPr>
        <xdr:cNvCxnSpPr/>
      </xdr:nvCxnSpPr>
      <xdr:spPr>
        <a:xfrm>
          <a:off x="3797300" y="140153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11" name="楕円 310">
          <a:extLst>
            <a:ext uri="{FF2B5EF4-FFF2-40B4-BE49-F238E27FC236}">
              <a16:creationId xmlns:a16="http://schemas.microsoft.com/office/drawing/2014/main" id="{740E7F73-FCBC-43CE-AF9B-ADAA386D141F}"/>
            </a:ext>
          </a:extLst>
        </xdr:cNvPr>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127907</xdr:rowOff>
    </xdr:to>
    <xdr:cxnSp macro="">
      <xdr:nvCxnSpPr>
        <xdr:cNvPr id="312" name="直線コネクタ 311">
          <a:extLst>
            <a:ext uri="{FF2B5EF4-FFF2-40B4-BE49-F238E27FC236}">
              <a16:creationId xmlns:a16="http://schemas.microsoft.com/office/drawing/2014/main" id="{6B196F14-61DF-4032-8485-22434C8E6480}"/>
            </a:ext>
          </a:extLst>
        </xdr:cNvPr>
        <xdr:cNvCxnSpPr/>
      </xdr:nvCxnSpPr>
      <xdr:spPr>
        <a:xfrm>
          <a:off x="2908300" y="139941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19957</xdr:rowOff>
    </xdr:from>
    <xdr:to>
      <xdr:col>10</xdr:col>
      <xdr:colOff>165100</xdr:colOff>
      <xdr:row>81</xdr:row>
      <xdr:rowOff>121557</xdr:rowOff>
    </xdr:to>
    <xdr:sp macro="" textlink="">
      <xdr:nvSpPr>
        <xdr:cNvPr id="313" name="楕円 312">
          <a:extLst>
            <a:ext uri="{FF2B5EF4-FFF2-40B4-BE49-F238E27FC236}">
              <a16:creationId xmlns:a16="http://schemas.microsoft.com/office/drawing/2014/main" id="{D6FB0D9A-B3EB-4683-A591-6A359A16EE7A}"/>
            </a:ext>
          </a:extLst>
        </xdr:cNvPr>
        <xdr:cNvSpPr/>
      </xdr:nvSpPr>
      <xdr:spPr>
        <a:xfrm>
          <a:off x="1968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70757</xdr:rowOff>
    </xdr:from>
    <xdr:to>
      <xdr:col>15</xdr:col>
      <xdr:colOff>50800</xdr:colOff>
      <xdr:row>81</xdr:row>
      <xdr:rowOff>106680</xdr:rowOff>
    </xdr:to>
    <xdr:cxnSp macro="">
      <xdr:nvCxnSpPr>
        <xdr:cNvPr id="314" name="直線コネクタ 313">
          <a:extLst>
            <a:ext uri="{FF2B5EF4-FFF2-40B4-BE49-F238E27FC236}">
              <a16:creationId xmlns:a16="http://schemas.microsoft.com/office/drawing/2014/main" id="{3707CD60-2ED9-49B5-9424-7F147964EA0D}"/>
            </a:ext>
          </a:extLst>
        </xdr:cNvPr>
        <xdr:cNvCxnSpPr/>
      </xdr:nvCxnSpPr>
      <xdr:spPr>
        <a:xfrm>
          <a:off x="2019300" y="139582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77107</xdr:rowOff>
    </xdr:from>
    <xdr:to>
      <xdr:col>6</xdr:col>
      <xdr:colOff>38100</xdr:colOff>
      <xdr:row>81</xdr:row>
      <xdr:rowOff>7257</xdr:rowOff>
    </xdr:to>
    <xdr:sp macro="" textlink="">
      <xdr:nvSpPr>
        <xdr:cNvPr id="315" name="楕円 314">
          <a:extLst>
            <a:ext uri="{FF2B5EF4-FFF2-40B4-BE49-F238E27FC236}">
              <a16:creationId xmlns:a16="http://schemas.microsoft.com/office/drawing/2014/main" id="{F5FD37E3-411B-45B8-A920-C17A81414A09}"/>
            </a:ext>
          </a:extLst>
        </xdr:cNvPr>
        <xdr:cNvSpPr/>
      </xdr:nvSpPr>
      <xdr:spPr>
        <a:xfrm>
          <a:off x="1079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127907</xdr:rowOff>
    </xdr:from>
    <xdr:to>
      <xdr:col>10</xdr:col>
      <xdr:colOff>114300</xdr:colOff>
      <xdr:row>81</xdr:row>
      <xdr:rowOff>70757</xdr:rowOff>
    </xdr:to>
    <xdr:cxnSp macro="">
      <xdr:nvCxnSpPr>
        <xdr:cNvPr id="316" name="直線コネクタ 315">
          <a:extLst>
            <a:ext uri="{FF2B5EF4-FFF2-40B4-BE49-F238E27FC236}">
              <a16:creationId xmlns:a16="http://schemas.microsoft.com/office/drawing/2014/main" id="{EBDAD861-08EC-4AD4-A6DF-458D0F397727}"/>
            </a:ext>
          </a:extLst>
        </xdr:cNvPr>
        <xdr:cNvCxnSpPr/>
      </xdr:nvCxnSpPr>
      <xdr:spPr>
        <a:xfrm>
          <a:off x="1130300" y="1384390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53901</xdr:rowOff>
    </xdr:from>
    <xdr:ext cx="405111" cy="259045"/>
    <xdr:sp macro="" textlink="">
      <xdr:nvSpPr>
        <xdr:cNvPr id="317" name="n_1aveValue【福祉施設】&#10;有形固定資産減価償却率">
          <a:extLst>
            <a:ext uri="{FF2B5EF4-FFF2-40B4-BE49-F238E27FC236}">
              <a16:creationId xmlns:a16="http://schemas.microsoft.com/office/drawing/2014/main" id="{516B0689-0294-44EE-A704-0B3B1E0E0237}"/>
            </a:ext>
          </a:extLst>
        </xdr:cNvPr>
        <xdr:cNvSpPr txBox="1"/>
      </xdr:nvSpPr>
      <xdr:spPr>
        <a:xfrm>
          <a:off x="3582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318" name="n_2aveValue【福祉施設】&#10;有形固定資産減価償却率">
          <a:extLst>
            <a:ext uri="{FF2B5EF4-FFF2-40B4-BE49-F238E27FC236}">
              <a16:creationId xmlns:a16="http://schemas.microsoft.com/office/drawing/2014/main" id="{41A5502B-FCCF-4B42-A86D-0704CD9F4F83}"/>
            </a:ext>
          </a:extLst>
        </xdr:cNvPr>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19" name="n_3aveValue【福祉施設】&#10;有形固定資産減価償却率">
          <a:extLst>
            <a:ext uri="{FF2B5EF4-FFF2-40B4-BE49-F238E27FC236}">
              <a16:creationId xmlns:a16="http://schemas.microsoft.com/office/drawing/2014/main" id="{AD8DD4EF-76EE-4839-A3DD-95DFE72F8B92}"/>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20" name="n_4aveValue【福祉施設】&#10;有形固定資産減価償却率">
          <a:extLst>
            <a:ext uri="{FF2B5EF4-FFF2-40B4-BE49-F238E27FC236}">
              <a16:creationId xmlns:a16="http://schemas.microsoft.com/office/drawing/2014/main" id="{1E96FDFF-6235-4B13-8ED1-7BB740D6498E}"/>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23784</xdr:rowOff>
    </xdr:from>
    <xdr:ext cx="405111" cy="259045"/>
    <xdr:sp macro="" textlink="">
      <xdr:nvSpPr>
        <xdr:cNvPr id="321" name="n_1mainValue【福祉施設】&#10;有形固定資産減価償却率">
          <a:extLst>
            <a:ext uri="{FF2B5EF4-FFF2-40B4-BE49-F238E27FC236}">
              <a16:creationId xmlns:a16="http://schemas.microsoft.com/office/drawing/2014/main" id="{1599961D-092B-4C04-AC97-8A44366D9375}"/>
            </a:ext>
          </a:extLst>
        </xdr:cNvPr>
        <xdr:cNvSpPr txBox="1"/>
      </xdr:nvSpPr>
      <xdr:spPr>
        <a:xfrm>
          <a:off x="35820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22" name="n_2mainValue【福祉施設】&#10;有形固定資産減価償却率">
          <a:extLst>
            <a:ext uri="{FF2B5EF4-FFF2-40B4-BE49-F238E27FC236}">
              <a16:creationId xmlns:a16="http://schemas.microsoft.com/office/drawing/2014/main" id="{80F3AF7B-AC2A-4973-AC23-30EC944A16EB}"/>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138084</xdr:rowOff>
    </xdr:from>
    <xdr:ext cx="405111" cy="259045"/>
    <xdr:sp macro="" textlink="">
      <xdr:nvSpPr>
        <xdr:cNvPr id="323" name="n_3mainValue【福祉施設】&#10;有形固定資産減価償却率">
          <a:extLst>
            <a:ext uri="{FF2B5EF4-FFF2-40B4-BE49-F238E27FC236}">
              <a16:creationId xmlns:a16="http://schemas.microsoft.com/office/drawing/2014/main" id="{308373D3-B2F4-4758-816D-F61B448E9A8D}"/>
            </a:ext>
          </a:extLst>
        </xdr:cNvPr>
        <xdr:cNvSpPr txBox="1"/>
      </xdr:nvSpPr>
      <xdr:spPr>
        <a:xfrm>
          <a:off x="1816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23784</xdr:rowOff>
    </xdr:from>
    <xdr:ext cx="405111" cy="259045"/>
    <xdr:sp macro="" textlink="">
      <xdr:nvSpPr>
        <xdr:cNvPr id="324" name="n_4mainValue【福祉施設】&#10;有形固定資産減価償却率">
          <a:extLst>
            <a:ext uri="{FF2B5EF4-FFF2-40B4-BE49-F238E27FC236}">
              <a16:creationId xmlns:a16="http://schemas.microsoft.com/office/drawing/2014/main" id="{D674B820-66A2-4A7C-BEFD-7F456D2A1FC5}"/>
            </a:ext>
          </a:extLst>
        </xdr:cNvPr>
        <xdr:cNvSpPr txBox="1"/>
      </xdr:nvSpPr>
      <xdr:spPr>
        <a:xfrm>
          <a:off x="927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8BD4B7D5-3A86-43BD-AFAF-B7E7F4D2F3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17E00A2-0296-4AEE-8441-18C0FB4C215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D1D9CD6D-9F37-407A-BD9C-50291148FDD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A72E1C31-E6C1-4A1A-82DE-FA61AE270A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317438B5-A69D-4877-B38C-797440F97F2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249FB354-25AD-44D0-B933-2E1C323CE3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23F868F2-6B6B-4C88-B7BD-01DAADF645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6D674C95-AF32-4A07-A506-824A124FECE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D1DBE7D8-FBCF-4F0D-B191-9448F8CF63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3EF1290F-CC18-452C-98FB-328A1879FB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BA87D939-0C3D-48BF-ABFD-7E06B960D73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587BE661-45BB-4E07-9E3B-F4F244D4D37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C0437A4C-E49C-4670-8827-382367185F9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380F36DC-A908-4A67-8AF4-7BFAC51A962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994B2EE0-77F2-45D2-9FC0-BC22EEA0B96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8905D983-C61E-4DA3-B2D2-B5ED117510E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45D48257-049A-467E-93FF-24AAB8507C3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E564011F-D2B3-4C69-AED4-78D84EC182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384BF7F8-C2E4-4DC9-ABF1-AD63C1321AC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EABAD413-4718-48C0-B7F5-255A436BE74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31B26541-A819-476A-BABE-040C72FD035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EBBAD359-945D-446C-9F99-08E112749D7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F3AEE778-0A46-4EEC-946B-4DD79524E0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FE14F6FA-5BDD-443B-AA94-1A62FA1E0E91}"/>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979013D5-02FC-4377-9C42-BF92816AA6D1}"/>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7A295797-0A34-4643-9A14-DDAA44A05269}"/>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C047E860-E101-4699-95A3-C07BF8D7585D}"/>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357D99F0-DE05-458F-B4CC-91E6B241D44A}"/>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a:extLst>
            <a:ext uri="{FF2B5EF4-FFF2-40B4-BE49-F238E27FC236}">
              <a16:creationId xmlns:a16="http://schemas.microsoft.com/office/drawing/2014/main" id="{E5BB0C94-2B41-48C1-8182-2D35C82278C4}"/>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548EBEA4-C248-4C70-B488-509C66B903F8}"/>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78739</xdr:rowOff>
    </xdr:from>
    <xdr:to>
      <xdr:col>50</xdr:col>
      <xdr:colOff>165100</xdr:colOff>
      <xdr:row>85</xdr:row>
      <xdr:rowOff>8889</xdr:rowOff>
    </xdr:to>
    <xdr:sp macro="" textlink="">
      <xdr:nvSpPr>
        <xdr:cNvPr id="355" name="フローチャート: 判断 354">
          <a:extLst>
            <a:ext uri="{FF2B5EF4-FFF2-40B4-BE49-F238E27FC236}">
              <a16:creationId xmlns:a16="http://schemas.microsoft.com/office/drawing/2014/main" id="{1DBFFF55-3B02-42F9-8654-49BFFA3FDC31}"/>
            </a:ext>
          </a:extLst>
        </xdr:cNvPr>
        <xdr:cNvSpPr/>
      </xdr:nvSpPr>
      <xdr:spPr>
        <a:xfrm>
          <a:off x="9588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94742</xdr:rowOff>
    </xdr:from>
    <xdr:to>
      <xdr:col>46</xdr:col>
      <xdr:colOff>38100</xdr:colOff>
      <xdr:row>85</xdr:row>
      <xdr:rowOff>24892</xdr:rowOff>
    </xdr:to>
    <xdr:sp macro="" textlink="">
      <xdr:nvSpPr>
        <xdr:cNvPr id="356" name="フローチャート: 判断 355">
          <a:extLst>
            <a:ext uri="{FF2B5EF4-FFF2-40B4-BE49-F238E27FC236}">
              <a16:creationId xmlns:a16="http://schemas.microsoft.com/office/drawing/2014/main" id="{0631F509-DDA9-4913-93BF-E0D6D3ECAD4F}"/>
            </a:ext>
          </a:extLst>
        </xdr:cNvPr>
        <xdr:cNvSpPr/>
      </xdr:nvSpPr>
      <xdr:spPr>
        <a:xfrm>
          <a:off x="86995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113792</xdr:rowOff>
    </xdr:from>
    <xdr:to>
      <xdr:col>41</xdr:col>
      <xdr:colOff>101600</xdr:colOff>
      <xdr:row>85</xdr:row>
      <xdr:rowOff>43942</xdr:rowOff>
    </xdr:to>
    <xdr:sp macro="" textlink="">
      <xdr:nvSpPr>
        <xdr:cNvPr id="357" name="フローチャート: 判断 356">
          <a:extLst>
            <a:ext uri="{FF2B5EF4-FFF2-40B4-BE49-F238E27FC236}">
              <a16:creationId xmlns:a16="http://schemas.microsoft.com/office/drawing/2014/main" id="{C965D296-860A-4471-9C33-471C5C51E71F}"/>
            </a:ext>
          </a:extLst>
        </xdr:cNvPr>
        <xdr:cNvSpPr/>
      </xdr:nvSpPr>
      <xdr:spPr>
        <a:xfrm>
          <a:off x="7810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136652</xdr:rowOff>
    </xdr:from>
    <xdr:to>
      <xdr:col>36</xdr:col>
      <xdr:colOff>165100</xdr:colOff>
      <xdr:row>85</xdr:row>
      <xdr:rowOff>66802</xdr:rowOff>
    </xdr:to>
    <xdr:sp macro="" textlink="">
      <xdr:nvSpPr>
        <xdr:cNvPr id="358" name="フローチャート: 判断 357">
          <a:extLst>
            <a:ext uri="{FF2B5EF4-FFF2-40B4-BE49-F238E27FC236}">
              <a16:creationId xmlns:a16="http://schemas.microsoft.com/office/drawing/2014/main" id="{E73F6339-F95F-4EA8-9701-C94A47B72C5E}"/>
            </a:ext>
          </a:extLst>
        </xdr:cNvPr>
        <xdr:cNvSpPr/>
      </xdr:nvSpPr>
      <xdr:spPr>
        <a:xfrm>
          <a:off x="6921500" y="1453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23DD7F8-A32A-4B6E-A7D1-D208BE3833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27E3A71-A9C2-4A96-8152-70D7F29759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D728328-BA28-4467-9404-E4C00D14FA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81DCB6D-6C41-4393-92F8-316CB324CAD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C3DACC2-80B1-4FDE-B99F-08F9534077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141224</xdr:rowOff>
    </xdr:from>
    <xdr:to>
      <xdr:col>55</xdr:col>
      <xdr:colOff>50800</xdr:colOff>
      <xdr:row>86</xdr:row>
      <xdr:rowOff>71374</xdr:rowOff>
    </xdr:to>
    <xdr:sp macro="" textlink="">
      <xdr:nvSpPr>
        <xdr:cNvPr id="364" name="楕円 363">
          <a:extLst>
            <a:ext uri="{FF2B5EF4-FFF2-40B4-BE49-F238E27FC236}">
              <a16:creationId xmlns:a16="http://schemas.microsoft.com/office/drawing/2014/main" id="{22D03257-9B81-43E5-8F9B-F2F9B88D5EE1}"/>
            </a:ext>
          </a:extLst>
        </xdr:cNvPr>
        <xdr:cNvSpPr/>
      </xdr:nvSpPr>
      <xdr:spPr>
        <a:xfrm>
          <a:off x="10426700" y="14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56151</xdr:rowOff>
    </xdr:from>
    <xdr:ext cx="469744" cy="259045"/>
    <xdr:sp macro="" textlink="">
      <xdr:nvSpPr>
        <xdr:cNvPr id="365" name="【福祉施設】&#10;一人当たり面積該当値テキスト">
          <a:extLst>
            <a:ext uri="{FF2B5EF4-FFF2-40B4-BE49-F238E27FC236}">
              <a16:creationId xmlns:a16="http://schemas.microsoft.com/office/drawing/2014/main" id="{A025E7D7-184D-427C-A8BE-AEAE7722360D}"/>
            </a:ext>
          </a:extLst>
        </xdr:cNvPr>
        <xdr:cNvSpPr txBox="1"/>
      </xdr:nvSpPr>
      <xdr:spPr>
        <a:xfrm>
          <a:off x="10515600" y="1462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142748</xdr:rowOff>
    </xdr:from>
    <xdr:to>
      <xdr:col>50</xdr:col>
      <xdr:colOff>165100</xdr:colOff>
      <xdr:row>86</xdr:row>
      <xdr:rowOff>72898</xdr:rowOff>
    </xdr:to>
    <xdr:sp macro="" textlink="">
      <xdr:nvSpPr>
        <xdr:cNvPr id="366" name="楕円 365">
          <a:extLst>
            <a:ext uri="{FF2B5EF4-FFF2-40B4-BE49-F238E27FC236}">
              <a16:creationId xmlns:a16="http://schemas.microsoft.com/office/drawing/2014/main" id="{1510D5C6-8F9D-4A28-BFB0-04F051A14667}"/>
            </a:ext>
          </a:extLst>
        </xdr:cNvPr>
        <xdr:cNvSpPr/>
      </xdr:nvSpPr>
      <xdr:spPr>
        <a:xfrm>
          <a:off x="9588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20574</xdr:rowOff>
    </xdr:from>
    <xdr:to>
      <xdr:col>55</xdr:col>
      <xdr:colOff>0</xdr:colOff>
      <xdr:row>86</xdr:row>
      <xdr:rowOff>22098</xdr:rowOff>
    </xdr:to>
    <xdr:cxnSp macro="">
      <xdr:nvCxnSpPr>
        <xdr:cNvPr id="367" name="直線コネクタ 366">
          <a:extLst>
            <a:ext uri="{FF2B5EF4-FFF2-40B4-BE49-F238E27FC236}">
              <a16:creationId xmlns:a16="http://schemas.microsoft.com/office/drawing/2014/main" id="{C7FA2C36-9E6C-4BB9-9ACF-8731A4AC95EA}"/>
            </a:ext>
          </a:extLst>
        </xdr:cNvPr>
        <xdr:cNvCxnSpPr/>
      </xdr:nvCxnSpPr>
      <xdr:spPr>
        <a:xfrm flipV="1">
          <a:off x="9639300" y="1476527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145035</xdr:rowOff>
    </xdr:from>
    <xdr:to>
      <xdr:col>46</xdr:col>
      <xdr:colOff>38100</xdr:colOff>
      <xdr:row>86</xdr:row>
      <xdr:rowOff>75185</xdr:rowOff>
    </xdr:to>
    <xdr:sp macro="" textlink="">
      <xdr:nvSpPr>
        <xdr:cNvPr id="368" name="楕円 367">
          <a:extLst>
            <a:ext uri="{FF2B5EF4-FFF2-40B4-BE49-F238E27FC236}">
              <a16:creationId xmlns:a16="http://schemas.microsoft.com/office/drawing/2014/main" id="{5145B9DF-21EC-4785-81AC-FB9BFDC7F5DA}"/>
            </a:ext>
          </a:extLst>
        </xdr:cNvPr>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22098</xdr:rowOff>
    </xdr:from>
    <xdr:to>
      <xdr:col>50</xdr:col>
      <xdr:colOff>114300</xdr:colOff>
      <xdr:row>86</xdr:row>
      <xdr:rowOff>24385</xdr:rowOff>
    </xdr:to>
    <xdr:cxnSp macro="">
      <xdr:nvCxnSpPr>
        <xdr:cNvPr id="369" name="直線コネクタ 368">
          <a:extLst>
            <a:ext uri="{FF2B5EF4-FFF2-40B4-BE49-F238E27FC236}">
              <a16:creationId xmlns:a16="http://schemas.microsoft.com/office/drawing/2014/main" id="{22B4B674-4395-4B5C-9495-817628C6B1CA}"/>
            </a:ext>
          </a:extLst>
        </xdr:cNvPr>
        <xdr:cNvCxnSpPr/>
      </xdr:nvCxnSpPr>
      <xdr:spPr>
        <a:xfrm flipV="1">
          <a:off x="8750300" y="147667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146558</xdr:rowOff>
    </xdr:from>
    <xdr:to>
      <xdr:col>41</xdr:col>
      <xdr:colOff>101600</xdr:colOff>
      <xdr:row>86</xdr:row>
      <xdr:rowOff>76708</xdr:rowOff>
    </xdr:to>
    <xdr:sp macro="" textlink="">
      <xdr:nvSpPr>
        <xdr:cNvPr id="370" name="楕円 369">
          <a:extLst>
            <a:ext uri="{FF2B5EF4-FFF2-40B4-BE49-F238E27FC236}">
              <a16:creationId xmlns:a16="http://schemas.microsoft.com/office/drawing/2014/main" id="{7EEB05A6-B505-483E-932C-403550812E77}"/>
            </a:ext>
          </a:extLst>
        </xdr:cNvPr>
        <xdr:cNvSpPr/>
      </xdr:nvSpPr>
      <xdr:spPr>
        <a:xfrm>
          <a:off x="7810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25908</xdr:rowOff>
    </xdr:to>
    <xdr:cxnSp macro="">
      <xdr:nvCxnSpPr>
        <xdr:cNvPr id="371" name="直線コネクタ 370">
          <a:extLst>
            <a:ext uri="{FF2B5EF4-FFF2-40B4-BE49-F238E27FC236}">
              <a16:creationId xmlns:a16="http://schemas.microsoft.com/office/drawing/2014/main" id="{E8A09093-CC29-4BFB-8F3A-52639256A158}"/>
            </a:ext>
          </a:extLst>
        </xdr:cNvPr>
        <xdr:cNvCxnSpPr/>
      </xdr:nvCxnSpPr>
      <xdr:spPr>
        <a:xfrm flipV="1">
          <a:off x="7861300" y="147690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72" name="楕円 371">
          <a:extLst>
            <a:ext uri="{FF2B5EF4-FFF2-40B4-BE49-F238E27FC236}">
              <a16:creationId xmlns:a16="http://schemas.microsoft.com/office/drawing/2014/main" id="{82FC7BD8-66D5-4CFC-AA43-2E91349CC91A}"/>
            </a:ext>
          </a:extLst>
        </xdr:cNvPr>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25908</xdr:rowOff>
    </xdr:from>
    <xdr:to>
      <xdr:col>41</xdr:col>
      <xdr:colOff>50800</xdr:colOff>
      <xdr:row>86</xdr:row>
      <xdr:rowOff>26670</xdr:rowOff>
    </xdr:to>
    <xdr:cxnSp macro="">
      <xdr:nvCxnSpPr>
        <xdr:cNvPr id="373" name="直線コネクタ 372">
          <a:extLst>
            <a:ext uri="{FF2B5EF4-FFF2-40B4-BE49-F238E27FC236}">
              <a16:creationId xmlns:a16="http://schemas.microsoft.com/office/drawing/2014/main" id="{54FD9596-40FA-49FA-B2BD-0E4828DE2260}"/>
            </a:ext>
          </a:extLst>
        </xdr:cNvPr>
        <xdr:cNvCxnSpPr/>
      </xdr:nvCxnSpPr>
      <xdr:spPr>
        <a:xfrm flipV="1">
          <a:off x="6972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25416</xdr:rowOff>
    </xdr:from>
    <xdr:ext cx="469744" cy="259045"/>
    <xdr:sp macro="" textlink="">
      <xdr:nvSpPr>
        <xdr:cNvPr id="374" name="n_1aveValue【福祉施設】&#10;一人当たり面積">
          <a:extLst>
            <a:ext uri="{FF2B5EF4-FFF2-40B4-BE49-F238E27FC236}">
              <a16:creationId xmlns:a16="http://schemas.microsoft.com/office/drawing/2014/main" id="{AB14FB8D-FEF7-4A7F-8815-F1BD82DD2ED7}"/>
            </a:ext>
          </a:extLst>
        </xdr:cNvPr>
        <xdr:cNvSpPr txBox="1"/>
      </xdr:nvSpPr>
      <xdr:spPr>
        <a:xfrm>
          <a:off x="9391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41419</xdr:rowOff>
    </xdr:from>
    <xdr:ext cx="469744" cy="259045"/>
    <xdr:sp macro="" textlink="">
      <xdr:nvSpPr>
        <xdr:cNvPr id="375" name="n_2aveValue【福祉施設】&#10;一人当たり面積">
          <a:extLst>
            <a:ext uri="{FF2B5EF4-FFF2-40B4-BE49-F238E27FC236}">
              <a16:creationId xmlns:a16="http://schemas.microsoft.com/office/drawing/2014/main" id="{553A9049-6CB9-433B-9659-3A1CE4B734BC}"/>
            </a:ext>
          </a:extLst>
        </xdr:cNvPr>
        <xdr:cNvSpPr txBox="1"/>
      </xdr:nvSpPr>
      <xdr:spPr>
        <a:xfrm>
          <a:off x="8515427" y="142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60469</xdr:rowOff>
    </xdr:from>
    <xdr:ext cx="469744" cy="259045"/>
    <xdr:sp macro="" textlink="">
      <xdr:nvSpPr>
        <xdr:cNvPr id="376" name="n_3aveValue【福祉施設】&#10;一人当たり面積">
          <a:extLst>
            <a:ext uri="{FF2B5EF4-FFF2-40B4-BE49-F238E27FC236}">
              <a16:creationId xmlns:a16="http://schemas.microsoft.com/office/drawing/2014/main" id="{F61204CD-6E05-4B63-963E-72BED44169B2}"/>
            </a:ext>
          </a:extLst>
        </xdr:cNvPr>
        <xdr:cNvSpPr txBox="1"/>
      </xdr:nvSpPr>
      <xdr:spPr>
        <a:xfrm>
          <a:off x="76264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83329</xdr:rowOff>
    </xdr:from>
    <xdr:ext cx="469744" cy="259045"/>
    <xdr:sp macro="" textlink="">
      <xdr:nvSpPr>
        <xdr:cNvPr id="377" name="n_4aveValue【福祉施設】&#10;一人当たり面積">
          <a:extLst>
            <a:ext uri="{FF2B5EF4-FFF2-40B4-BE49-F238E27FC236}">
              <a16:creationId xmlns:a16="http://schemas.microsoft.com/office/drawing/2014/main" id="{45750D8C-28C3-4A11-A098-3E5F75FE6760}"/>
            </a:ext>
          </a:extLst>
        </xdr:cNvPr>
        <xdr:cNvSpPr txBox="1"/>
      </xdr:nvSpPr>
      <xdr:spPr>
        <a:xfrm>
          <a:off x="6737427" y="1431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64025</xdr:rowOff>
    </xdr:from>
    <xdr:ext cx="469744" cy="259045"/>
    <xdr:sp macro="" textlink="">
      <xdr:nvSpPr>
        <xdr:cNvPr id="378" name="n_1mainValue【福祉施設】&#10;一人当たり面積">
          <a:extLst>
            <a:ext uri="{FF2B5EF4-FFF2-40B4-BE49-F238E27FC236}">
              <a16:creationId xmlns:a16="http://schemas.microsoft.com/office/drawing/2014/main" id="{844A4673-5322-429F-AA80-AB0654A049F5}"/>
            </a:ext>
          </a:extLst>
        </xdr:cNvPr>
        <xdr:cNvSpPr txBox="1"/>
      </xdr:nvSpPr>
      <xdr:spPr>
        <a:xfrm>
          <a:off x="93917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66312</xdr:rowOff>
    </xdr:from>
    <xdr:ext cx="469744" cy="259045"/>
    <xdr:sp macro="" textlink="">
      <xdr:nvSpPr>
        <xdr:cNvPr id="379" name="n_2mainValue【福祉施設】&#10;一人当たり面積">
          <a:extLst>
            <a:ext uri="{FF2B5EF4-FFF2-40B4-BE49-F238E27FC236}">
              <a16:creationId xmlns:a16="http://schemas.microsoft.com/office/drawing/2014/main" id="{02BFF097-219E-4DDE-BF28-9C87500F778F}"/>
            </a:ext>
          </a:extLst>
        </xdr:cNvPr>
        <xdr:cNvSpPr txBox="1"/>
      </xdr:nvSpPr>
      <xdr:spPr>
        <a:xfrm>
          <a:off x="8515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67835</xdr:rowOff>
    </xdr:from>
    <xdr:ext cx="469744" cy="259045"/>
    <xdr:sp macro="" textlink="">
      <xdr:nvSpPr>
        <xdr:cNvPr id="380" name="n_3mainValue【福祉施設】&#10;一人当たり面積">
          <a:extLst>
            <a:ext uri="{FF2B5EF4-FFF2-40B4-BE49-F238E27FC236}">
              <a16:creationId xmlns:a16="http://schemas.microsoft.com/office/drawing/2014/main" id="{D95A4489-C8C3-4CD4-B09E-BABEC0975EA2}"/>
            </a:ext>
          </a:extLst>
        </xdr:cNvPr>
        <xdr:cNvSpPr txBox="1"/>
      </xdr:nvSpPr>
      <xdr:spPr>
        <a:xfrm>
          <a:off x="7626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81" name="n_4mainValue【福祉施設】&#10;一人当たり面積">
          <a:extLst>
            <a:ext uri="{FF2B5EF4-FFF2-40B4-BE49-F238E27FC236}">
              <a16:creationId xmlns:a16="http://schemas.microsoft.com/office/drawing/2014/main" id="{CDBE186B-0C1B-4C26-A3BE-0A847A8A5DD7}"/>
            </a:ext>
          </a:extLst>
        </xdr:cNvPr>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72CA0C91-0CB5-49C4-8BC7-2D2723D989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A104F7CE-C9D7-4F79-95C7-07F8FFD25A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6D1D31C1-610D-4205-AE4E-920B7DD297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DBEF31F5-272A-4D5A-83BA-1B064755B9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645D0B15-1ABC-4821-B8AF-7956F2EFF9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4E534306-D799-4ADF-B62C-F6E452F7EEA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8A734B5D-3205-48FF-BBD4-4F2FFC7108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CA6FCC2A-98AF-4C09-B602-173FDE2692F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1DFF1428-B901-4CA5-B2BB-CBDEE01940E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2DB5AC79-124C-44E2-92A9-045EDAED726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63050AFE-5C51-471E-94E4-88AE8DE40AD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616AB509-9CB7-4164-BAB7-95E65ED57AE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97B0F943-5007-485C-99CE-C85BFA36009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2B91B473-5D14-4C50-9878-ED52B8EBF25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52746F0D-A034-4852-A684-A320B9A56C6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48F6BEE0-6A74-4275-B584-38ED17ECEB4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5A48845D-F88F-4FFF-A687-318D2FBD549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84FCA1B1-1469-4216-9D5F-49B33CA0D70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12B742DB-55F4-45F2-99A9-07FE403E243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402F0FB7-B1F4-4E89-AAC3-4B868AD9D9B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2ECA930A-7E74-4CA5-B492-BEFA51368FB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2436644E-9B88-4405-BF93-114CB5BC96D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86B7AEFC-252D-4321-9A93-4BE2802108C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6D04AE69-65FE-4CBD-8630-413019C262E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5B7794E1-1073-4B9E-B4A0-CA8ECDC133E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1B914A84-75DD-40FB-8FFD-B205B141AF26}"/>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D3DBE68C-E22C-44AC-BE15-3FBB4A5FCF97}"/>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BD8583BA-3A0D-4557-BE16-3567A1ED777D}"/>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a:extLst>
            <a:ext uri="{FF2B5EF4-FFF2-40B4-BE49-F238E27FC236}">
              <a16:creationId xmlns:a16="http://schemas.microsoft.com/office/drawing/2014/main" id="{A9BBF608-A8A5-416C-9699-1626F6F31442}"/>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B285C330-1920-431B-A9B6-29AAC8544EF6}"/>
            </a:ext>
          </a:extLst>
        </xdr:cNvPr>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a:extLst>
            <a:ext uri="{FF2B5EF4-FFF2-40B4-BE49-F238E27FC236}">
              <a16:creationId xmlns:a16="http://schemas.microsoft.com/office/drawing/2014/main" id="{C9CBF8A7-0135-4449-9A47-5494C5F3C1E7}"/>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109220</xdr:rowOff>
    </xdr:from>
    <xdr:to>
      <xdr:col>20</xdr:col>
      <xdr:colOff>38100</xdr:colOff>
      <xdr:row>104</xdr:row>
      <xdr:rowOff>39370</xdr:rowOff>
    </xdr:to>
    <xdr:sp macro="" textlink="">
      <xdr:nvSpPr>
        <xdr:cNvPr id="413" name="フローチャート: 判断 412">
          <a:extLst>
            <a:ext uri="{FF2B5EF4-FFF2-40B4-BE49-F238E27FC236}">
              <a16:creationId xmlns:a16="http://schemas.microsoft.com/office/drawing/2014/main" id="{E3E846AA-CB29-416B-BBA7-A57B4FDF6BEC}"/>
            </a:ext>
          </a:extLst>
        </xdr:cNvPr>
        <xdr:cNvSpPr/>
      </xdr:nvSpPr>
      <xdr:spPr>
        <a:xfrm>
          <a:off x="3746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84455</xdr:rowOff>
    </xdr:from>
    <xdr:to>
      <xdr:col>15</xdr:col>
      <xdr:colOff>101600</xdr:colOff>
      <xdr:row>104</xdr:row>
      <xdr:rowOff>14605</xdr:rowOff>
    </xdr:to>
    <xdr:sp macro="" textlink="">
      <xdr:nvSpPr>
        <xdr:cNvPr id="414" name="フローチャート: 判断 413">
          <a:extLst>
            <a:ext uri="{FF2B5EF4-FFF2-40B4-BE49-F238E27FC236}">
              <a16:creationId xmlns:a16="http://schemas.microsoft.com/office/drawing/2014/main" id="{B7C3E18C-4204-43C6-80EA-016313F27ABE}"/>
            </a:ext>
          </a:extLst>
        </xdr:cNvPr>
        <xdr:cNvSpPr/>
      </xdr:nvSpPr>
      <xdr:spPr>
        <a:xfrm>
          <a:off x="2857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25400</xdr:rowOff>
    </xdr:from>
    <xdr:to>
      <xdr:col>10</xdr:col>
      <xdr:colOff>165100</xdr:colOff>
      <xdr:row>103</xdr:row>
      <xdr:rowOff>127000</xdr:rowOff>
    </xdr:to>
    <xdr:sp macro="" textlink="">
      <xdr:nvSpPr>
        <xdr:cNvPr id="415" name="フローチャート: 判断 414">
          <a:extLst>
            <a:ext uri="{FF2B5EF4-FFF2-40B4-BE49-F238E27FC236}">
              <a16:creationId xmlns:a16="http://schemas.microsoft.com/office/drawing/2014/main" id="{BD19CD7A-7193-4221-8612-B454CBA66E0F}"/>
            </a:ext>
          </a:extLst>
        </xdr:cNvPr>
        <xdr:cNvSpPr/>
      </xdr:nvSpPr>
      <xdr:spPr>
        <a:xfrm>
          <a:off x="1968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17780</xdr:rowOff>
    </xdr:from>
    <xdr:to>
      <xdr:col>6</xdr:col>
      <xdr:colOff>38100</xdr:colOff>
      <xdr:row>103</xdr:row>
      <xdr:rowOff>119380</xdr:rowOff>
    </xdr:to>
    <xdr:sp macro="" textlink="">
      <xdr:nvSpPr>
        <xdr:cNvPr id="416" name="フローチャート: 判断 415">
          <a:extLst>
            <a:ext uri="{FF2B5EF4-FFF2-40B4-BE49-F238E27FC236}">
              <a16:creationId xmlns:a16="http://schemas.microsoft.com/office/drawing/2014/main" id="{D94224AB-2BD7-4048-ABBA-6AA98A60E5E1}"/>
            </a:ext>
          </a:extLst>
        </xdr:cNvPr>
        <xdr:cNvSpPr/>
      </xdr:nvSpPr>
      <xdr:spPr>
        <a:xfrm>
          <a:off x="10795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9C1A1CE-293F-4222-BC28-4A26FAF4878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C3E7D-C97A-4193-80F7-257EF239B7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00EDE97-6A86-4BA8-BDF5-CF4EEC120AD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637E7F0-CBF9-47BC-AD22-042C19ACCA9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7361BAA-8666-4B7D-94F2-1064B10BDA5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xdr:rowOff>
    </xdr:from>
    <xdr:to>
      <xdr:col>24</xdr:col>
      <xdr:colOff>114300</xdr:colOff>
      <xdr:row>103</xdr:row>
      <xdr:rowOff>107950</xdr:rowOff>
    </xdr:to>
    <xdr:sp macro="" textlink="">
      <xdr:nvSpPr>
        <xdr:cNvPr id="422" name="楕円 421">
          <a:extLst>
            <a:ext uri="{FF2B5EF4-FFF2-40B4-BE49-F238E27FC236}">
              <a16:creationId xmlns:a16="http://schemas.microsoft.com/office/drawing/2014/main" id="{4637CEA7-03B3-4F5D-8919-C738CF388357}"/>
            </a:ext>
          </a:extLst>
        </xdr:cNvPr>
        <xdr:cNvSpPr/>
      </xdr:nvSpPr>
      <xdr:spPr>
        <a:xfrm>
          <a:off x="4584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29227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A00CF6F6-A65D-409A-9BBD-EFB0A77A991C}"/>
            </a:ext>
          </a:extLst>
        </xdr:cNvPr>
        <xdr:cNvSpPr txBox="1"/>
      </xdr:nvSpPr>
      <xdr:spPr>
        <a:xfrm>
          <a:off x="4673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137795</xdr:rowOff>
    </xdr:from>
    <xdr:to>
      <xdr:col>20</xdr:col>
      <xdr:colOff>38100</xdr:colOff>
      <xdr:row>103</xdr:row>
      <xdr:rowOff>67945</xdr:rowOff>
    </xdr:to>
    <xdr:sp macro="" textlink="">
      <xdr:nvSpPr>
        <xdr:cNvPr id="424" name="楕円 423">
          <a:extLst>
            <a:ext uri="{FF2B5EF4-FFF2-40B4-BE49-F238E27FC236}">
              <a16:creationId xmlns:a16="http://schemas.microsoft.com/office/drawing/2014/main" id="{6B0A1FB0-6D70-4B06-9859-7175DAA61EA6}"/>
            </a:ext>
          </a:extLst>
        </xdr:cNvPr>
        <xdr:cNvSpPr/>
      </xdr:nvSpPr>
      <xdr:spPr>
        <a:xfrm>
          <a:off x="3746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17145</xdr:rowOff>
    </xdr:from>
    <xdr:to>
      <xdr:col>24</xdr:col>
      <xdr:colOff>63500</xdr:colOff>
      <xdr:row>103</xdr:row>
      <xdr:rowOff>57150</xdr:rowOff>
    </xdr:to>
    <xdr:cxnSp macro="">
      <xdr:nvCxnSpPr>
        <xdr:cNvPr id="425" name="直線コネクタ 424">
          <a:extLst>
            <a:ext uri="{FF2B5EF4-FFF2-40B4-BE49-F238E27FC236}">
              <a16:creationId xmlns:a16="http://schemas.microsoft.com/office/drawing/2014/main" id="{02521FC3-828E-4956-863B-2042F993E79A}"/>
            </a:ext>
          </a:extLst>
        </xdr:cNvPr>
        <xdr:cNvCxnSpPr/>
      </xdr:nvCxnSpPr>
      <xdr:spPr>
        <a:xfrm>
          <a:off x="3797300" y="17676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166370</xdr:rowOff>
    </xdr:from>
    <xdr:to>
      <xdr:col>15</xdr:col>
      <xdr:colOff>101600</xdr:colOff>
      <xdr:row>103</xdr:row>
      <xdr:rowOff>96520</xdr:rowOff>
    </xdr:to>
    <xdr:sp macro="" textlink="">
      <xdr:nvSpPr>
        <xdr:cNvPr id="426" name="楕円 425">
          <a:extLst>
            <a:ext uri="{FF2B5EF4-FFF2-40B4-BE49-F238E27FC236}">
              <a16:creationId xmlns:a16="http://schemas.microsoft.com/office/drawing/2014/main" id="{699D053D-56C3-4295-A171-674773A493BB}"/>
            </a:ext>
          </a:extLst>
        </xdr:cNvPr>
        <xdr:cNvSpPr/>
      </xdr:nvSpPr>
      <xdr:spPr>
        <a:xfrm>
          <a:off x="2857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17145</xdr:rowOff>
    </xdr:from>
    <xdr:to>
      <xdr:col>19</xdr:col>
      <xdr:colOff>177800</xdr:colOff>
      <xdr:row>103</xdr:row>
      <xdr:rowOff>45720</xdr:rowOff>
    </xdr:to>
    <xdr:cxnSp macro="">
      <xdr:nvCxnSpPr>
        <xdr:cNvPr id="427" name="直線コネクタ 426">
          <a:extLst>
            <a:ext uri="{FF2B5EF4-FFF2-40B4-BE49-F238E27FC236}">
              <a16:creationId xmlns:a16="http://schemas.microsoft.com/office/drawing/2014/main" id="{46F965E3-812E-43AB-BE60-7B7763163261}"/>
            </a:ext>
          </a:extLst>
        </xdr:cNvPr>
        <xdr:cNvCxnSpPr/>
      </xdr:nvCxnSpPr>
      <xdr:spPr>
        <a:xfrm flipV="1">
          <a:off x="2908300" y="176764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130175</xdr:rowOff>
    </xdr:from>
    <xdr:to>
      <xdr:col>10</xdr:col>
      <xdr:colOff>165100</xdr:colOff>
      <xdr:row>103</xdr:row>
      <xdr:rowOff>60325</xdr:rowOff>
    </xdr:to>
    <xdr:sp macro="" textlink="">
      <xdr:nvSpPr>
        <xdr:cNvPr id="428" name="楕円 427">
          <a:extLst>
            <a:ext uri="{FF2B5EF4-FFF2-40B4-BE49-F238E27FC236}">
              <a16:creationId xmlns:a16="http://schemas.microsoft.com/office/drawing/2014/main" id="{9048EA4C-963A-4AD9-9E3B-23AF76A82F0A}"/>
            </a:ext>
          </a:extLst>
        </xdr:cNvPr>
        <xdr:cNvSpPr/>
      </xdr:nvSpPr>
      <xdr:spPr>
        <a:xfrm>
          <a:off x="1968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xdr:rowOff>
    </xdr:from>
    <xdr:to>
      <xdr:col>15</xdr:col>
      <xdr:colOff>50800</xdr:colOff>
      <xdr:row>103</xdr:row>
      <xdr:rowOff>45720</xdr:rowOff>
    </xdr:to>
    <xdr:cxnSp macro="">
      <xdr:nvCxnSpPr>
        <xdr:cNvPr id="429" name="直線コネクタ 428">
          <a:extLst>
            <a:ext uri="{FF2B5EF4-FFF2-40B4-BE49-F238E27FC236}">
              <a16:creationId xmlns:a16="http://schemas.microsoft.com/office/drawing/2014/main" id="{82D9A398-6082-4D8A-A50B-248E85D597AA}"/>
            </a:ext>
          </a:extLst>
        </xdr:cNvPr>
        <xdr:cNvCxnSpPr/>
      </xdr:nvCxnSpPr>
      <xdr:spPr>
        <a:xfrm>
          <a:off x="2019300" y="17668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30" name="楕円 429">
          <a:extLst>
            <a:ext uri="{FF2B5EF4-FFF2-40B4-BE49-F238E27FC236}">
              <a16:creationId xmlns:a16="http://schemas.microsoft.com/office/drawing/2014/main" id="{F0DDB886-C81C-4104-B59D-960B507F0A96}"/>
            </a:ext>
          </a:extLst>
        </xdr:cNvPr>
        <xdr:cNvSpPr/>
      </xdr:nvSpPr>
      <xdr:spPr>
        <a:xfrm>
          <a:off x="107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xdr:rowOff>
    </xdr:from>
    <xdr:to>
      <xdr:col>10</xdr:col>
      <xdr:colOff>114300</xdr:colOff>
      <xdr:row>103</xdr:row>
      <xdr:rowOff>41911</xdr:rowOff>
    </xdr:to>
    <xdr:cxnSp macro="">
      <xdr:nvCxnSpPr>
        <xdr:cNvPr id="431" name="直線コネクタ 430">
          <a:extLst>
            <a:ext uri="{FF2B5EF4-FFF2-40B4-BE49-F238E27FC236}">
              <a16:creationId xmlns:a16="http://schemas.microsoft.com/office/drawing/2014/main" id="{D589C4B3-3880-4EFB-A97C-0ABAA7FB66C3}"/>
            </a:ext>
          </a:extLst>
        </xdr:cNvPr>
        <xdr:cNvCxnSpPr/>
      </xdr:nvCxnSpPr>
      <xdr:spPr>
        <a:xfrm flipV="1">
          <a:off x="1130300" y="17668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30497</xdr:rowOff>
    </xdr:from>
    <xdr:ext cx="405111" cy="259045"/>
    <xdr:sp macro="" textlink="">
      <xdr:nvSpPr>
        <xdr:cNvPr id="432" name="n_1aveValue【市民会館】&#10;有形固定資産減価償却率">
          <a:extLst>
            <a:ext uri="{FF2B5EF4-FFF2-40B4-BE49-F238E27FC236}">
              <a16:creationId xmlns:a16="http://schemas.microsoft.com/office/drawing/2014/main" id="{B48099C3-6B33-4DE1-B2B2-5BC02A3320E6}"/>
            </a:ext>
          </a:extLst>
        </xdr:cNvPr>
        <xdr:cNvSpPr txBox="1"/>
      </xdr:nvSpPr>
      <xdr:spPr>
        <a:xfrm>
          <a:off x="35820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5732</xdr:rowOff>
    </xdr:from>
    <xdr:ext cx="405111" cy="259045"/>
    <xdr:sp macro="" textlink="">
      <xdr:nvSpPr>
        <xdr:cNvPr id="433" name="n_2aveValue【市民会館】&#10;有形固定資産減価償却率">
          <a:extLst>
            <a:ext uri="{FF2B5EF4-FFF2-40B4-BE49-F238E27FC236}">
              <a16:creationId xmlns:a16="http://schemas.microsoft.com/office/drawing/2014/main" id="{80E74A5B-A8BF-44FB-8F93-B2143B07D013}"/>
            </a:ext>
          </a:extLst>
        </xdr:cNvPr>
        <xdr:cNvSpPr txBox="1"/>
      </xdr:nvSpPr>
      <xdr:spPr>
        <a:xfrm>
          <a:off x="2705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434" name="n_3aveValue【市民会館】&#10;有形固定資産減価償却率">
          <a:extLst>
            <a:ext uri="{FF2B5EF4-FFF2-40B4-BE49-F238E27FC236}">
              <a16:creationId xmlns:a16="http://schemas.microsoft.com/office/drawing/2014/main" id="{B0D47E4E-FA9F-4BBD-A16D-831D446FFC37}"/>
            </a:ext>
          </a:extLst>
        </xdr:cNvPr>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110507</xdr:rowOff>
    </xdr:from>
    <xdr:ext cx="405111" cy="259045"/>
    <xdr:sp macro="" textlink="">
      <xdr:nvSpPr>
        <xdr:cNvPr id="435" name="n_4aveValue【市民会館】&#10;有形固定資産減価償却率">
          <a:extLst>
            <a:ext uri="{FF2B5EF4-FFF2-40B4-BE49-F238E27FC236}">
              <a16:creationId xmlns:a16="http://schemas.microsoft.com/office/drawing/2014/main" id="{EB8D4DDB-20BA-4189-A920-CDD5F1C1B807}"/>
            </a:ext>
          </a:extLst>
        </xdr:cNvPr>
        <xdr:cNvSpPr txBox="1"/>
      </xdr:nvSpPr>
      <xdr:spPr>
        <a:xfrm>
          <a:off x="9277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84472</xdr:rowOff>
    </xdr:from>
    <xdr:ext cx="405111" cy="259045"/>
    <xdr:sp macro="" textlink="">
      <xdr:nvSpPr>
        <xdr:cNvPr id="436" name="n_1mainValue【市民会館】&#10;有形固定資産減価償却率">
          <a:extLst>
            <a:ext uri="{FF2B5EF4-FFF2-40B4-BE49-F238E27FC236}">
              <a16:creationId xmlns:a16="http://schemas.microsoft.com/office/drawing/2014/main" id="{3FF4D7A6-5825-4050-A75E-509A70EDAB37}"/>
            </a:ext>
          </a:extLst>
        </xdr:cNvPr>
        <xdr:cNvSpPr txBox="1"/>
      </xdr:nvSpPr>
      <xdr:spPr>
        <a:xfrm>
          <a:off x="35820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37" name="n_2mainValue【市民会館】&#10;有形固定資産減価償却率">
          <a:extLst>
            <a:ext uri="{FF2B5EF4-FFF2-40B4-BE49-F238E27FC236}">
              <a16:creationId xmlns:a16="http://schemas.microsoft.com/office/drawing/2014/main" id="{1E231F4B-1A78-4CDF-BF05-28FEC4B93F43}"/>
            </a:ext>
          </a:extLst>
        </xdr:cNvPr>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76852</xdr:rowOff>
    </xdr:from>
    <xdr:ext cx="405111" cy="259045"/>
    <xdr:sp macro="" textlink="">
      <xdr:nvSpPr>
        <xdr:cNvPr id="438" name="n_3mainValue【市民会館】&#10;有形固定資産減価償却率">
          <a:extLst>
            <a:ext uri="{FF2B5EF4-FFF2-40B4-BE49-F238E27FC236}">
              <a16:creationId xmlns:a16="http://schemas.microsoft.com/office/drawing/2014/main" id="{CB88F1A4-C89A-4A81-96F3-90167D41B6E3}"/>
            </a:ext>
          </a:extLst>
        </xdr:cNvPr>
        <xdr:cNvSpPr txBox="1"/>
      </xdr:nvSpPr>
      <xdr:spPr>
        <a:xfrm>
          <a:off x="1816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39" name="n_4mainValue【市民会館】&#10;有形固定資産減価償却率">
          <a:extLst>
            <a:ext uri="{FF2B5EF4-FFF2-40B4-BE49-F238E27FC236}">
              <a16:creationId xmlns:a16="http://schemas.microsoft.com/office/drawing/2014/main" id="{E64EB163-C67B-4175-A681-678D10FA4E9A}"/>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BC69A90A-1331-4A54-83E0-0A1EEDA5AB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BA154B4B-F3F8-46BD-AF62-F7ECF4BB57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BE396EB6-B582-41DB-A0AF-2F0DD2FD67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8B2AB507-9AAE-4045-8CD2-A81F1CC58D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9D1F98B1-F094-44DC-A340-C197A902AA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EB14AA10-2DC5-4B7D-877F-5AB25AE3DC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9C5EF3CE-0688-4F39-8F98-999B2544FE2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3BB9E9C3-DD13-47ED-95F2-561B0EA2780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2CEEE59A-B9D1-4FCC-80D6-961E8D56F5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817A658E-EBDC-4839-AAA3-06186A12B8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C176E70B-4B29-438C-A334-F143318FC74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582DD83F-2A96-4CE0-A409-249BF2179DB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5E01938F-93B9-40F7-A7EE-21C1624AAC0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67F6ED0F-D7D5-451C-9FD9-6B211274C0B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8432FE3-DA94-4DAF-A79F-B8ECCC5F106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D12778B9-E002-43EB-A61E-0DBECB9A71F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952B5337-89A7-483A-B50E-B4778D23505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9FA5697-D54B-4674-BFBA-26C9947B661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63D7F535-5E74-4EA1-A9E2-915D322DAC3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8EFD37FB-A27E-4101-9BBB-B97748A5B2E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131FB72-08EA-42DE-83B3-E541AEFE4BD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9D2C7A1B-B6DE-4808-A55D-E061D0F54F3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21B04843-6E81-45D4-B900-25EBAF62DA5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a:extLst>
            <a:ext uri="{FF2B5EF4-FFF2-40B4-BE49-F238E27FC236}">
              <a16:creationId xmlns:a16="http://schemas.microsoft.com/office/drawing/2014/main" id="{4F55F05D-3B98-4A72-854E-7C82E2A671CB}"/>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a:extLst>
            <a:ext uri="{FF2B5EF4-FFF2-40B4-BE49-F238E27FC236}">
              <a16:creationId xmlns:a16="http://schemas.microsoft.com/office/drawing/2014/main" id="{B92E579B-3A2C-424D-9568-2D2E63C4F4A3}"/>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a:extLst>
            <a:ext uri="{FF2B5EF4-FFF2-40B4-BE49-F238E27FC236}">
              <a16:creationId xmlns:a16="http://schemas.microsoft.com/office/drawing/2014/main" id="{E5F75734-A996-4588-A37D-78DE495E5CBF}"/>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a:extLst>
            <a:ext uri="{FF2B5EF4-FFF2-40B4-BE49-F238E27FC236}">
              <a16:creationId xmlns:a16="http://schemas.microsoft.com/office/drawing/2014/main" id="{D1AFF5E8-E8B1-4531-9CF5-B815B19EFB80}"/>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a:extLst>
            <a:ext uri="{FF2B5EF4-FFF2-40B4-BE49-F238E27FC236}">
              <a16:creationId xmlns:a16="http://schemas.microsoft.com/office/drawing/2014/main" id="{20BCFBB8-E442-46A8-87E2-4EAA417D4009}"/>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468" name="【市民会館】&#10;一人当たり面積平均値テキスト">
          <a:extLst>
            <a:ext uri="{FF2B5EF4-FFF2-40B4-BE49-F238E27FC236}">
              <a16:creationId xmlns:a16="http://schemas.microsoft.com/office/drawing/2014/main" id="{0F4729A8-3C80-4384-BB8D-B7A19F6A3DC9}"/>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a:extLst>
            <a:ext uri="{FF2B5EF4-FFF2-40B4-BE49-F238E27FC236}">
              <a16:creationId xmlns:a16="http://schemas.microsoft.com/office/drawing/2014/main" id="{805207FA-B2B2-4BBE-926A-C0461C1D9325}"/>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148844</xdr:rowOff>
    </xdr:from>
    <xdr:to>
      <xdr:col>50</xdr:col>
      <xdr:colOff>165100</xdr:colOff>
      <xdr:row>107</xdr:row>
      <xdr:rowOff>78994</xdr:rowOff>
    </xdr:to>
    <xdr:sp macro="" textlink="">
      <xdr:nvSpPr>
        <xdr:cNvPr id="470" name="フローチャート: 判断 469">
          <a:extLst>
            <a:ext uri="{FF2B5EF4-FFF2-40B4-BE49-F238E27FC236}">
              <a16:creationId xmlns:a16="http://schemas.microsoft.com/office/drawing/2014/main" id="{E8E39336-62D1-4270-9887-A8953E7F8F88}"/>
            </a:ext>
          </a:extLst>
        </xdr:cNvPr>
        <xdr:cNvSpPr/>
      </xdr:nvSpPr>
      <xdr:spPr>
        <a:xfrm>
          <a:off x="9588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39115</xdr:rowOff>
    </xdr:from>
    <xdr:to>
      <xdr:col>46</xdr:col>
      <xdr:colOff>38100</xdr:colOff>
      <xdr:row>107</xdr:row>
      <xdr:rowOff>140715</xdr:rowOff>
    </xdr:to>
    <xdr:sp macro="" textlink="">
      <xdr:nvSpPr>
        <xdr:cNvPr id="471" name="フローチャート: 判断 470">
          <a:extLst>
            <a:ext uri="{FF2B5EF4-FFF2-40B4-BE49-F238E27FC236}">
              <a16:creationId xmlns:a16="http://schemas.microsoft.com/office/drawing/2014/main" id="{589C0CC5-693F-455F-AE77-82E8FF47F239}"/>
            </a:ext>
          </a:extLst>
        </xdr:cNvPr>
        <xdr:cNvSpPr/>
      </xdr:nvSpPr>
      <xdr:spPr>
        <a:xfrm>
          <a:off x="8699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472" name="フローチャート: 判断 471">
          <a:extLst>
            <a:ext uri="{FF2B5EF4-FFF2-40B4-BE49-F238E27FC236}">
              <a16:creationId xmlns:a16="http://schemas.microsoft.com/office/drawing/2014/main" id="{44EFCA47-B0E3-4326-AD82-F720100BEEAD}"/>
            </a:ext>
          </a:extLst>
        </xdr:cNvPr>
        <xdr:cNvSpPr/>
      </xdr:nvSpPr>
      <xdr:spPr>
        <a:xfrm>
          <a:off x="7810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31496</xdr:rowOff>
    </xdr:from>
    <xdr:to>
      <xdr:col>36</xdr:col>
      <xdr:colOff>165100</xdr:colOff>
      <xdr:row>107</xdr:row>
      <xdr:rowOff>133096</xdr:rowOff>
    </xdr:to>
    <xdr:sp macro="" textlink="">
      <xdr:nvSpPr>
        <xdr:cNvPr id="473" name="フローチャート: 判断 472">
          <a:extLst>
            <a:ext uri="{FF2B5EF4-FFF2-40B4-BE49-F238E27FC236}">
              <a16:creationId xmlns:a16="http://schemas.microsoft.com/office/drawing/2014/main" id="{1774E5E0-88EB-47B8-B47C-573E10A899A2}"/>
            </a:ext>
          </a:extLst>
        </xdr:cNvPr>
        <xdr:cNvSpPr/>
      </xdr:nvSpPr>
      <xdr:spPr>
        <a:xfrm>
          <a:off x="6921500" y="1837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C9EEB54-219D-45D7-A872-7FB53B8A0E6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8192098-B342-4535-8124-9DFCBE8BE71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E7011FA-FA31-4697-8212-6E6A11CBA5B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FA3B9AC-9927-475E-B41A-F049B1D7444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340970E3-2374-4536-9682-DC22E7E05F1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81026</xdr:rowOff>
    </xdr:from>
    <xdr:to>
      <xdr:col>55</xdr:col>
      <xdr:colOff>50800</xdr:colOff>
      <xdr:row>107</xdr:row>
      <xdr:rowOff>11176</xdr:rowOff>
    </xdr:to>
    <xdr:sp macro="" textlink="">
      <xdr:nvSpPr>
        <xdr:cNvPr id="479" name="楕円 478">
          <a:extLst>
            <a:ext uri="{FF2B5EF4-FFF2-40B4-BE49-F238E27FC236}">
              <a16:creationId xmlns:a16="http://schemas.microsoft.com/office/drawing/2014/main" id="{A7A77AAA-5FA1-485C-970B-02CB5486091B}"/>
            </a:ext>
          </a:extLst>
        </xdr:cNvPr>
        <xdr:cNvSpPr/>
      </xdr:nvSpPr>
      <xdr:spPr>
        <a:xfrm>
          <a:off x="10426700" y="182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103903</xdr:rowOff>
    </xdr:from>
    <xdr:ext cx="469744" cy="259045"/>
    <xdr:sp macro="" textlink="">
      <xdr:nvSpPr>
        <xdr:cNvPr id="480" name="【市民会館】&#10;一人当たり面積該当値テキスト">
          <a:extLst>
            <a:ext uri="{FF2B5EF4-FFF2-40B4-BE49-F238E27FC236}">
              <a16:creationId xmlns:a16="http://schemas.microsoft.com/office/drawing/2014/main" id="{9641CF6E-0401-45C9-8728-F4E607AEE417}"/>
            </a:ext>
          </a:extLst>
        </xdr:cNvPr>
        <xdr:cNvSpPr txBox="1"/>
      </xdr:nvSpPr>
      <xdr:spPr>
        <a:xfrm>
          <a:off x="10515600" y="181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87122</xdr:rowOff>
    </xdr:from>
    <xdr:to>
      <xdr:col>50</xdr:col>
      <xdr:colOff>165100</xdr:colOff>
      <xdr:row>107</xdr:row>
      <xdr:rowOff>17272</xdr:rowOff>
    </xdr:to>
    <xdr:sp macro="" textlink="">
      <xdr:nvSpPr>
        <xdr:cNvPr id="481" name="楕円 480">
          <a:extLst>
            <a:ext uri="{FF2B5EF4-FFF2-40B4-BE49-F238E27FC236}">
              <a16:creationId xmlns:a16="http://schemas.microsoft.com/office/drawing/2014/main" id="{B9C60A60-13D1-4E3C-8E41-CFAD5E0ABF87}"/>
            </a:ext>
          </a:extLst>
        </xdr:cNvPr>
        <xdr:cNvSpPr/>
      </xdr:nvSpPr>
      <xdr:spPr>
        <a:xfrm>
          <a:off x="958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131826</xdr:rowOff>
    </xdr:from>
    <xdr:to>
      <xdr:col>55</xdr:col>
      <xdr:colOff>0</xdr:colOff>
      <xdr:row>106</xdr:row>
      <xdr:rowOff>137922</xdr:rowOff>
    </xdr:to>
    <xdr:cxnSp macro="">
      <xdr:nvCxnSpPr>
        <xdr:cNvPr id="482" name="直線コネクタ 481">
          <a:extLst>
            <a:ext uri="{FF2B5EF4-FFF2-40B4-BE49-F238E27FC236}">
              <a16:creationId xmlns:a16="http://schemas.microsoft.com/office/drawing/2014/main" id="{76496504-A58F-4DEC-9959-CC1566C30AC4}"/>
            </a:ext>
          </a:extLst>
        </xdr:cNvPr>
        <xdr:cNvCxnSpPr/>
      </xdr:nvCxnSpPr>
      <xdr:spPr>
        <a:xfrm flipV="1">
          <a:off x="9639300" y="1830552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83" name="楕円 482">
          <a:extLst>
            <a:ext uri="{FF2B5EF4-FFF2-40B4-BE49-F238E27FC236}">
              <a16:creationId xmlns:a16="http://schemas.microsoft.com/office/drawing/2014/main" id="{503A92B0-83A2-4E18-BE89-E928FBFF6875}"/>
            </a:ext>
          </a:extLst>
        </xdr:cNvPr>
        <xdr:cNvSpPr/>
      </xdr:nvSpPr>
      <xdr:spPr>
        <a:xfrm>
          <a:off x="8699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137922</xdr:rowOff>
    </xdr:from>
    <xdr:to>
      <xdr:col>50</xdr:col>
      <xdr:colOff>114300</xdr:colOff>
      <xdr:row>106</xdr:row>
      <xdr:rowOff>147065</xdr:rowOff>
    </xdr:to>
    <xdr:cxnSp macro="">
      <xdr:nvCxnSpPr>
        <xdr:cNvPr id="484" name="直線コネクタ 483">
          <a:extLst>
            <a:ext uri="{FF2B5EF4-FFF2-40B4-BE49-F238E27FC236}">
              <a16:creationId xmlns:a16="http://schemas.microsoft.com/office/drawing/2014/main" id="{13280847-5F14-4674-9F69-49F41D350CB3}"/>
            </a:ext>
          </a:extLst>
        </xdr:cNvPr>
        <xdr:cNvCxnSpPr/>
      </xdr:nvCxnSpPr>
      <xdr:spPr>
        <a:xfrm flipV="1">
          <a:off x="8750300" y="183116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100837</xdr:rowOff>
    </xdr:from>
    <xdr:to>
      <xdr:col>41</xdr:col>
      <xdr:colOff>101600</xdr:colOff>
      <xdr:row>107</xdr:row>
      <xdr:rowOff>30987</xdr:rowOff>
    </xdr:to>
    <xdr:sp macro="" textlink="">
      <xdr:nvSpPr>
        <xdr:cNvPr id="485" name="楕円 484">
          <a:extLst>
            <a:ext uri="{FF2B5EF4-FFF2-40B4-BE49-F238E27FC236}">
              <a16:creationId xmlns:a16="http://schemas.microsoft.com/office/drawing/2014/main" id="{E86C0E40-10B1-4511-B91A-60D7002ED34B}"/>
            </a:ext>
          </a:extLst>
        </xdr:cNvPr>
        <xdr:cNvSpPr/>
      </xdr:nvSpPr>
      <xdr:spPr>
        <a:xfrm>
          <a:off x="7810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147065</xdr:rowOff>
    </xdr:from>
    <xdr:to>
      <xdr:col>45</xdr:col>
      <xdr:colOff>177800</xdr:colOff>
      <xdr:row>106</xdr:row>
      <xdr:rowOff>151637</xdr:rowOff>
    </xdr:to>
    <xdr:cxnSp macro="">
      <xdr:nvCxnSpPr>
        <xdr:cNvPr id="486" name="直線コネクタ 485">
          <a:extLst>
            <a:ext uri="{FF2B5EF4-FFF2-40B4-BE49-F238E27FC236}">
              <a16:creationId xmlns:a16="http://schemas.microsoft.com/office/drawing/2014/main" id="{ED048013-BB7E-4EE4-AAA8-F6E64383F123}"/>
            </a:ext>
          </a:extLst>
        </xdr:cNvPr>
        <xdr:cNvCxnSpPr/>
      </xdr:nvCxnSpPr>
      <xdr:spPr>
        <a:xfrm flipV="1">
          <a:off x="7861300" y="183207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487" name="楕円 486">
          <a:extLst>
            <a:ext uri="{FF2B5EF4-FFF2-40B4-BE49-F238E27FC236}">
              <a16:creationId xmlns:a16="http://schemas.microsoft.com/office/drawing/2014/main" id="{79814318-A3E9-446A-AFDF-765C8A97CF87}"/>
            </a:ext>
          </a:extLst>
        </xdr:cNvPr>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151637</xdr:rowOff>
    </xdr:from>
    <xdr:to>
      <xdr:col>41</xdr:col>
      <xdr:colOff>50800</xdr:colOff>
      <xdr:row>106</xdr:row>
      <xdr:rowOff>156211</xdr:rowOff>
    </xdr:to>
    <xdr:cxnSp macro="">
      <xdr:nvCxnSpPr>
        <xdr:cNvPr id="488" name="直線コネクタ 487">
          <a:extLst>
            <a:ext uri="{FF2B5EF4-FFF2-40B4-BE49-F238E27FC236}">
              <a16:creationId xmlns:a16="http://schemas.microsoft.com/office/drawing/2014/main" id="{AF907D62-0451-446B-A9F0-225599AC0CFC}"/>
            </a:ext>
          </a:extLst>
        </xdr:cNvPr>
        <xdr:cNvCxnSpPr/>
      </xdr:nvCxnSpPr>
      <xdr:spPr>
        <a:xfrm flipV="1">
          <a:off x="6972300" y="183253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70121</xdr:rowOff>
    </xdr:from>
    <xdr:ext cx="469744" cy="259045"/>
    <xdr:sp macro="" textlink="">
      <xdr:nvSpPr>
        <xdr:cNvPr id="489" name="n_1aveValue【市民会館】&#10;一人当たり面積">
          <a:extLst>
            <a:ext uri="{FF2B5EF4-FFF2-40B4-BE49-F238E27FC236}">
              <a16:creationId xmlns:a16="http://schemas.microsoft.com/office/drawing/2014/main" id="{B1A030AA-2424-4758-B482-3016D28AEC37}"/>
            </a:ext>
          </a:extLst>
        </xdr:cNvPr>
        <xdr:cNvSpPr txBox="1"/>
      </xdr:nvSpPr>
      <xdr:spPr>
        <a:xfrm>
          <a:off x="9391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131842</xdr:rowOff>
    </xdr:from>
    <xdr:ext cx="469744" cy="259045"/>
    <xdr:sp macro="" textlink="">
      <xdr:nvSpPr>
        <xdr:cNvPr id="490" name="n_2aveValue【市民会館】&#10;一人当たり面積">
          <a:extLst>
            <a:ext uri="{FF2B5EF4-FFF2-40B4-BE49-F238E27FC236}">
              <a16:creationId xmlns:a16="http://schemas.microsoft.com/office/drawing/2014/main" id="{A3AC4DC0-95E3-42CA-A46A-C8F9B2C0B16C}"/>
            </a:ext>
          </a:extLst>
        </xdr:cNvPr>
        <xdr:cNvSpPr txBox="1"/>
      </xdr:nvSpPr>
      <xdr:spPr>
        <a:xfrm>
          <a:off x="8515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91" name="n_3aveValue【市民会館】&#10;一人当たり面積">
          <a:extLst>
            <a:ext uri="{FF2B5EF4-FFF2-40B4-BE49-F238E27FC236}">
              <a16:creationId xmlns:a16="http://schemas.microsoft.com/office/drawing/2014/main" id="{8A5FAC36-E010-469B-BFC2-2B09ABAFA56B}"/>
            </a:ext>
          </a:extLst>
        </xdr:cNvPr>
        <xdr:cNvSpPr txBox="1"/>
      </xdr:nvSpPr>
      <xdr:spPr>
        <a:xfrm>
          <a:off x="7626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124223</xdr:rowOff>
    </xdr:from>
    <xdr:ext cx="469744" cy="259045"/>
    <xdr:sp macro="" textlink="">
      <xdr:nvSpPr>
        <xdr:cNvPr id="492" name="n_4aveValue【市民会館】&#10;一人当たり面積">
          <a:extLst>
            <a:ext uri="{FF2B5EF4-FFF2-40B4-BE49-F238E27FC236}">
              <a16:creationId xmlns:a16="http://schemas.microsoft.com/office/drawing/2014/main" id="{4848BA69-0324-4318-A53B-42BAD1C9083B}"/>
            </a:ext>
          </a:extLst>
        </xdr:cNvPr>
        <xdr:cNvSpPr txBox="1"/>
      </xdr:nvSpPr>
      <xdr:spPr>
        <a:xfrm>
          <a:off x="6737427" y="1846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33799</xdr:rowOff>
    </xdr:from>
    <xdr:ext cx="469744" cy="259045"/>
    <xdr:sp macro="" textlink="">
      <xdr:nvSpPr>
        <xdr:cNvPr id="493" name="n_1mainValue【市民会館】&#10;一人当たり面積">
          <a:extLst>
            <a:ext uri="{FF2B5EF4-FFF2-40B4-BE49-F238E27FC236}">
              <a16:creationId xmlns:a16="http://schemas.microsoft.com/office/drawing/2014/main" id="{AB315B3B-CF99-40DD-BA0F-F68526EF450B}"/>
            </a:ext>
          </a:extLst>
        </xdr:cNvPr>
        <xdr:cNvSpPr txBox="1"/>
      </xdr:nvSpPr>
      <xdr:spPr>
        <a:xfrm>
          <a:off x="93917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494" name="n_2mainValue【市民会館】&#10;一人当たり面積">
          <a:extLst>
            <a:ext uri="{FF2B5EF4-FFF2-40B4-BE49-F238E27FC236}">
              <a16:creationId xmlns:a16="http://schemas.microsoft.com/office/drawing/2014/main" id="{E589DBFC-927C-4304-8042-BFE085ABB2FD}"/>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47514</xdr:rowOff>
    </xdr:from>
    <xdr:ext cx="469744" cy="259045"/>
    <xdr:sp macro="" textlink="">
      <xdr:nvSpPr>
        <xdr:cNvPr id="495" name="n_3mainValue【市民会館】&#10;一人当たり面積">
          <a:extLst>
            <a:ext uri="{FF2B5EF4-FFF2-40B4-BE49-F238E27FC236}">
              <a16:creationId xmlns:a16="http://schemas.microsoft.com/office/drawing/2014/main" id="{BF5D0932-8E7B-4B35-BDE1-60AE940FB26B}"/>
            </a:ext>
          </a:extLst>
        </xdr:cNvPr>
        <xdr:cNvSpPr txBox="1"/>
      </xdr:nvSpPr>
      <xdr:spPr>
        <a:xfrm>
          <a:off x="7626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52088</xdr:rowOff>
    </xdr:from>
    <xdr:ext cx="469744" cy="259045"/>
    <xdr:sp macro="" textlink="">
      <xdr:nvSpPr>
        <xdr:cNvPr id="496" name="n_4mainValue【市民会館】&#10;一人当たり面積">
          <a:extLst>
            <a:ext uri="{FF2B5EF4-FFF2-40B4-BE49-F238E27FC236}">
              <a16:creationId xmlns:a16="http://schemas.microsoft.com/office/drawing/2014/main" id="{B2E33B96-952B-4ED1-86C1-B77BBD86DD52}"/>
            </a:ext>
          </a:extLst>
        </xdr:cNvPr>
        <xdr:cNvSpPr txBox="1"/>
      </xdr:nvSpPr>
      <xdr:spPr>
        <a:xfrm>
          <a:off x="6737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F6311CF-6759-4681-8089-F81243CD619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43D5FE51-484D-443C-99A2-343369E322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64629CEA-F7E7-4745-A0C1-452A6099AD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E444CEB9-0EBC-43F2-BA53-167AED76C9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19C79FF3-500F-48E2-B12C-2D2A30BDE1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E8DF7A65-E30F-43F8-AC7D-69CDEF565D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8B2662E4-2B96-436E-BF6A-AAA0ECCFA6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B712662A-1470-4B28-9065-62D2028401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1A90B06F-DE66-4104-97E0-C2A8E5EDAB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331FB8EB-5BB3-4B34-821E-890932676A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AC0AEEEC-5F49-4130-81EC-F7136A40FA3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1791C51C-1E88-4718-8DCB-AE3593C252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EAB3EA0-ACFE-412D-9211-FC565C20829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CE13D9B3-3539-4F79-B71D-BC1DE300B90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ECEF8144-376D-46DD-9D5C-A353A210B7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50B7F5E8-E45E-41A0-AAB3-3DB57C32822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10E08EAF-94D8-4AB9-8DA3-49AFDED4670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CB63B4DD-1BA7-48F7-8BB1-E32F59D2421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E0E4036A-5DD7-44AF-82B5-5BBFEF3154D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4AD092FB-1AA2-46B6-9F28-99A476C6ABF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9CD8A4C0-2743-439C-A41F-9C6532CFF18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8FFBE5CE-22B3-4368-912D-ABBBEDB2DD8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78AC9D23-B412-49A1-A7F5-36D6125CEB6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BDABE333-C0B8-47F3-B45D-B9206F755E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30FAC23B-28BC-40E9-A159-F2D2B04969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5A2E2605-58DD-40F0-B25A-872BFEBFCEC2}"/>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4B99C835-25D6-4378-9E21-D71E4B4E5B7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9FCB16D-CF7D-41F9-9984-950FCEB5449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15109189-EB14-485E-BE4F-DE607B96E540}"/>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a:extLst>
            <a:ext uri="{FF2B5EF4-FFF2-40B4-BE49-F238E27FC236}">
              <a16:creationId xmlns:a16="http://schemas.microsoft.com/office/drawing/2014/main" id="{57D87994-F139-4D4D-9390-4C79F2E114BE}"/>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3D574704-FBC9-4621-8522-206A728AB38D}"/>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a:extLst>
            <a:ext uri="{FF2B5EF4-FFF2-40B4-BE49-F238E27FC236}">
              <a16:creationId xmlns:a16="http://schemas.microsoft.com/office/drawing/2014/main" id="{33289A8F-FDF7-4B51-9DB0-DD4BFF2A2FA4}"/>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72753</xdr:rowOff>
    </xdr:from>
    <xdr:to>
      <xdr:col>81</xdr:col>
      <xdr:colOff>101600</xdr:colOff>
      <xdr:row>39</xdr:row>
      <xdr:rowOff>2903</xdr:rowOff>
    </xdr:to>
    <xdr:sp macro="" textlink="">
      <xdr:nvSpPr>
        <xdr:cNvPr id="529" name="フローチャート: 判断 528">
          <a:extLst>
            <a:ext uri="{FF2B5EF4-FFF2-40B4-BE49-F238E27FC236}">
              <a16:creationId xmlns:a16="http://schemas.microsoft.com/office/drawing/2014/main" id="{FDDC1022-4888-47EB-92AE-2F4A90E6BF87}"/>
            </a:ext>
          </a:extLst>
        </xdr:cNvPr>
        <xdr:cNvSpPr/>
      </xdr:nvSpPr>
      <xdr:spPr>
        <a:xfrm>
          <a:off x="15430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30" name="フローチャート: 判断 529">
          <a:extLst>
            <a:ext uri="{FF2B5EF4-FFF2-40B4-BE49-F238E27FC236}">
              <a16:creationId xmlns:a16="http://schemas.microsoft.com/office/drawing/2014/main" id="{2D2C8C6A-9EA9-4DE4-8D32-5CE01DA24132}"/>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120106</xdr:rowOff>
    </xdr:from>
    <xdr:to>
      <xdr:col>72</xdr:col>
      <xdr:colOff>38100</xdr:colOff>
      <xdr:row>39</xdr:row>
      <xdr:rowOff>50256</xdr:rowOff>
    </xdr:to>
    <xdr:sp macro="" textlink="">
      <xdr:nvSpPr>
        <xdr:cNvPr id="531" name="フローチャート: 判断 530">
          <a:extLst>
            <a:ext uri="{FF2B5EF4-FFF2-40B4-BE49-F238E27FC236}">
              <a16:creationId xmlns:a16="http://schemas.microsoft.com/office/drawing/2014/main" id="{12A28425-D311-4D7F-9A73-D104C4D7A3E5}"/>
            </a:ext>
          </a:extLst>
        </xdr:cNvPr>
        <xdr:cNvSpPr/>
      </xdr:nvSpPr>
      <xdr:spPr>
        <a:xfrm>
          <a:off x="1365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116840</xdr:rowOff>
    </xdr:from>
    <xdr:to>
      <xdr:col>67</xdr:col>
      <xdr:colOff>101600</xdr:colOff>
      <xdr:row>39</xdr:row>
      <xdr:rowOff>46990</xdr:rowOff>
    </xdr:to>
    <xdr:sp macro="" textlink="">
      <xdr:nvSpPr>
        <xdr:cNvPr id="532" name="フローチャート: 判断 531">
          <a:extLst>
            <a:ext uri="{FF2B5EF4-FFF2-40B4-BE49-F238E27FC236}">
              <a16:creationId xmlns:a16="http://schemas.microsoft.com/office/drawing/2014/main" id="{BDF74C73-95E3-45DF-A86D-5A9DF84AF534}"/>
            </a:ext>
          </a:extLst>
        </xdr:cNvPr>
        <xdr:cNvSpPr/>
      </xdr:nvSpPr>
      <xdr:spPr>
        <a:xfrm>
          <a:off x="1276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E17F484-1BE8-4723-A05C-AF9CE3351A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4F36F61-7943-4D11-9711-9BF51259AC7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1EBB674-0ED2-4BD9-8553-910B75E8DF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5A4AC9D-7004-4AD2-9243-B7D770C5E7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FE14D47C-CC8E-4E79-869A-800D155404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67854</xdr:rowOff>
    </xdr:from>
    <xdr:to>
      <xdr:col>85</xdr:col>
      <xdr:colOff>177800</xdr:colOff>
      <xdr:row>41</xdr:row>
      <xdr:rowOff>169454</xdr:rowOff>
    </xdr:to>
    <xdr:sp macro="" textlink="">
      <xdr:nvSpPr>
        <xdr:cNvPr id="538" name="楕円 537">
          <a:extLst>
            <a:ext uri="{FF2B5EF4-FFF2-40B4-BE49-F238E27FC236}">
              <a16:creationId xmlns:a16="http://schemas.microsoft.com/office/drawing/2014/main" id="{0637C9D6-5928-435F-A897-032495172341}"/>
            </a:ext>
          </a:extLst>
        </xdr:cNvPr>
        <xdr:cNvSpPr/>
      </xdr:nvSpPr>
      <xdr:spPr>
        <a:xfrm>
          <a:off x="162687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46281</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2B12992E-9C2C-4621-BE6C-02AF17A59E45}"/>
            </a:ext>
          </a:extLst>
        </xdr:cNvPr>
        <xdr:cNvSpPr txBox="1"/>
      </xdr:nvSpPr>
      <xdr:spPr>
        <a:xfrm>
          <a:off x="16357600"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54791</xdr:rowOff>
    </xdr:from>
    <xdr:to>
      <xdr:col>81</xdr:col>
      <xdr:colOff>101600</xdr:colOff>
      <xdr:row>41</xdr:row>
      <xdr:rowOff>156391</xdr:rowOff>
    </xdr:to>
    <xdr:sp macro="" textlink="">
      <xdr:nvSpPr>
        <xdr:cNvPr id="540" name="楕円 539">
          <a:extLst>
            <a:ext uri="{FF2B5EF4-FFF2-40B4-BE49-F238E27FC236}">
              <a16:creationId xmlns:a16="http://schemas.microsoft.com/office/drawing/2014/main" id="{5AD0F57A-027E-4615-A035-6B6D5B06E612}"/>
            </a:ext>
          </a:extLst>
        </xdr:cNvPr>
        <xdr:cNvSpPr/>
      </xdr:nvSpPr>
      <xdr:spPr>
        <a:xfrm>
          <a:off x="15430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105591</xdr:rowOff>
    </xdr:from>
    <xdr:to>
      <xdr:col>85</xdr:col>
      <xdr:colOff>127000</xdr:colOff>
      <xdr:row>41</xdr:row>
      <xdr:rowOff>118654</xdr:rowOff>
    </xdr:to>
    <xdr:cxnSp macro="">
      <xdr:nvCxnSpPr>
        <xdr:cNvPr id="541" name="直線コネクタ 540">
          <a:extLst>
            <a:ext uri="{FF2B5EF4-FFF2-40B4-BE49-F238E27FC236}">
              <a16:creationId xmlns:a16="http://schemas.microsoft.com/office/drawing/2014/main" id="{61DD7131-EFD5-41CB-8636-8348591B060D}"/>
            </a:ext>
          </a:extLst>
        </xdr:cNvPr>
        <xdr:cNvCxnSpPr/>
      </xdr:nvCxnSpPr>
      <xdr:spPr>
        <a:xfrm>
          <a:off x="15481300" y="713504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40096</xdr:rowOff>
    </xdr:from>
    <xdr:to>
      <xdr:col>76</xdr:col>
      <xdr:colOff>165100</xdr:colOff>
      <xdr:row>41</xdr:row>
      <xdr:rowOff>141696</xdr:rowOff>
    </xdr:to>
    <xdr:sp macro="" textlink="">
      <xdr:nvSpPr>
        <xdr:cNvPr id="542" name="楕円 541">
          <a:extLst>
            <a:ext uri="{FF2B5EF4-FFF2-40B4-BE49-F238E27FC236}">
              <a16:creationId xmlns:a16="http://schemas.microsoft.com/office/drawing/2014/main" id="{C82DF728-6018-4FFD-9EAE-4EB45FA0D4AD}"/>
            </a:ext>
          </a:extLst>
        </xdr:cNvPr>
        <xdr:cNvSpPr/>
      </xdr:nvSpPr>
      <xdr:spPr>
        <a:xfrm>
          <a:off x="14541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90896</xdr:rowOff>
    </xdr:from>
    <xdr:to>
      <xdr:col>81</xdr:col>
      <xdr:colOff>50800</xdr:colOff>
      <xdr:row>41</xdr:row>
      <xdr:rowOff>105591</xdr:rowOff>
    </xdr:to>
    <xdr:cxnSp macro="">
      <xdr:nvCxnSpPr>
        <xdr:cNvPr id="543" name="直線コネクタ 542">
          <a:extLst>
            <a:ext uri="{FF2B5EF4-FFF2-40B4-BE49-F238E27FC236}">
              <a16:creationId xmlns:a16="http://schemas.microsoft.com/office/drawing/2014/main" id="{063735FA-CAC9-4671-A1AD-00F3F4B44754}"/>
            </a:ext>
          </a:extLst>
        </xdr:cNvPr>
        <xdr:cNvCxnSpPr/>
      </xdr:nvCxnSpPr>
      <xdr:spPr>
        <a:xfrm>
          <a:off x="14592300" y="712034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30299</xdr:rowOff>
    </xdr:from>
    <xdr:to>
      <xdr:col>72</xdr:col>
      <xdr:colOff>38100</xdr:colOff>
      <xdr:row>41</xdr:row>
      <xdr:rowOff>131899</xdr:rowOff>
    </xdr:to>
    <xdr:sp macro="" textlink="">
      <xdr:nvSpPr>
        <xdr:cNvPr id="544" name="楕円 543">
          <a:extLst>
            <a:ext uri="{FF2B5EF4-FFF2-40B4-BE49-F238E27FC236}">
              <a16:creationId xmlns:a16="http://schemas.microsoft.com/office/drawing/2014/main" id="{196E617B-221A-4A50-AFD8-99D7BC9F5E14}"/>
            </a:ext>
          </a:extLst>
        </xdr:cNvPr>
        <xdr:cNvSpPr/>
      </xdr:nvSpPr>
      <xdr:spPr>
        <a:xfrm>
          <a:off x="13652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81099</xdr:rowOff>
    </xdr:from>
    <xdr:to>
      <xdr:col>76</xdr:col>
      <xdr:colOff>114300</xdr:colOff>
      <xdr:row>41</xdr:row>
      <xdr:rowOff>90896</xdr:rowOff>
    </xdr:to>
    <xdr:cxnSp macro="">
      <xdr:nvCxnSpPr>
        <xdr:cNvPr id="545" name="直線コネクタ 544">
          <a:extLst>
            <a:ext uri="{FF2B5EF4-FFF2-40B4-BE49-F238E27FC236}">
              <a16:creationId xmlns:a16="http://schemas.microsoft.com/office/drawing/2014/main" id="{2F52CED9-F956-4223-AB4C-371B3C33E106}"/>
            </a:ext>
          </a:extLst>
        </xdr:cNvPr>
        <xdr:cNvCxnSpPr/>
      </xdr:nvCxnSpPr>
      <xdr:spPr>
        <a:xfrm>
          <a:off x="13703300" y="71105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15603</xdr:rowOff>
    </xdr:from>
    <xdr:to>
      <xdr:col>67</xdr:col>
      <xdr:colOff>101600</xdr:colOff>
      <xdr:row>41</xdr:row>
      <xdr:rowOff>117203</xdr:rowOff>
    </xdr:to>
    <xdr:sp macro="" textlink="">
      <xdr:nvSpPr>
        <xdr:cNvPr id="546" name="楕円 545">
          <a:extLst>
            <a:ext uri="{FF2B5EF4-FFF2-40B4-BE49-F238E27FC236}">
              <a16:creationId xmlns:a16="http://schemas.microsoft.com/office/drawing/2014/main" id="{7B492C58-FEEA-4010-9E9E-198A8B62B9C5}"/>
            </a:ext>
          </a:extLst>
        </xdr:cNvPr>
        <xdr:cNvSpPr/>
      </xdr:nvSpPr>
      <xdr:spPr>
        <a:xfrm>
          <a:off x="12763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66403</xdr:rowOff>
    </xdr:from>
    <xdr:to>
      <xdr:col>71</xdr:col>
      <xdr:colOff>177800</xdr:colOff>
      <xdr:row>41</xdr:row>
      <xdr:rowOff>81099</xdr:rowOff>
    </xdr:to>
    <xdr:cxnSp macro="">
      <xdr:nvCxnSpPr>
        <xdr:cNvPr id="547" name="直線コネクタ 546">
          <a:extLst>
            <a:ext uri="{FF2B5EF4-FFF2-40B4-BE49-F238E27FC236}">
              <a16:creationId xmlns:a16="http://schemas.microsoft.com/office/drawing/2014/main" id="{5F602BE3-2E9A-4676-B1BE-7E691E8719ED}"/>
            </a:ext>
          </a:extLst>
        </xdr:cNvPr>
        <xdr:cNvCxnSpPr/>
      </xdr:nvCxnSpPr>
      <xdr:spPr>
        <a:xfrm>
          <a:off x="12814300" y="70958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19430</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B07E3144-5F84-4C8B-BA97-25141ADB6130}"/>
            </a:ext>
          </a:extLst>
        </xdr:cNvPr>
        <xdr:cNvSpPr txBox="1"/>
      </xdr:nvSpPr>
      <xdr:spPr>
        <a:xfrm>
          <a:off x="152660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385518E8-5F51-405F-8006-D62AF7138D1D}"/>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66783</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5CC356D-0098-4BE5-955C-8E6ECAE232B0}"/>
            </a:ext>
          </a:extLst>
        </xdr:cNvPr>
        <xdr:cNvSpPr txBox="1"/>
      </xdr:nvSpPr>
      <xdr:spPr>
        <a:xfrm>
          <a:off x="135007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8FA2BE6F-680C-46FE-B306-3289EFDA8247}"/>
            </a:ext>
          </a:extLst>
        </xdr:cNvPr>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147518</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F042CAB3-3727-4EAA-90E1-3A242E8C4AAF}"/>
            </a:ext>
          </a:extLst>
        </xdr:cNvPr>
        <xdr:cNvSpPr txBox="1"/>
      </xdr:nvSpPr>
      <xdr:spPr>
        <a:xfrm>
          <a:off x="15266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132823</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45DE2066-F08E-4621-B514-8D545DA01673}"/>
            </a:ext>
          </a:extLst>
        </xdr:cNvPr>
        <xdr:cNvSpPr txBox="1"/>
      </xdr:nvSpPr>
      <xdr:spPr>
        <a:xfrm>
          <a:off x="143897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123026</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D7417AE0-C042-45F3-849D-3A4A3EBBC663}"/>
            </a:ext>
          </a:extLst>
        </xdr:cNvPr>
        <xdr:cNvSpPr txBox="1"/>
      </xdr:nvSpPr>
      <xdr:spPr>
        <a:xfrm>
          <a:off x="135007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108330</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A053DBA6-6AD1-4108-BE2E-D63B11E3EAD9}"/>
            </a:ext>
          </a:extLst>
        </xdr:cNvPr>
        <xdr:cNvSpPr txBox="1"/>
      </xdr:nvSpPr>
      <xdr:spPr>
        <a:xfrm>
          <a:off x="12611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BFB252A2-89F4-494B-A6E6-CE5AD7B95E0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DB7AB191-5571-4386-AEA1-9506960D59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DEF3C25F-AD0E-440A-B0BF-2737274404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33382D4-495D-4772-83F3-52E40C04A1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39F8FA02-06B0-4566-B194-AE8A782A2D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5DBE5DAD-33B8-44E1-8E38-0A26C59ED0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BD2B7126-3BCC-410C-BCBA-EF3B5D5E3E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E7F98570-594B-4868-A4D1-F054DF6FAEA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4CB48662-B5F2-423B-8B19-385C57C5CB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FB57F092-5DDF-45DE-9E71-27D2E6D29AB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C6817ADB-2040-43F8-B727-963434AAC34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28CEB9E8-BFA6-46E5-A51B-A140CA7EF1B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AEF0F818-CC43-46DD-8B2C-55A3902CE5F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718C76C8-ABF3-4D63-987B-D3783674222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20DE4D3D-EB5C-494F-9E73-978CD395BA9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a:extLst>
            <a:ext uri="{FF2B5EF4-FFF2-40B4-BE49-F238E27FC236}">
              <a16:creationId xmlns:a16="http://schemas.microsoft.com/office/drawing/2014/main" id="{A9108C96-8030-4211-AC95-0C7B6C4BF18F}"/>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D1F11E2F-3598-4B60-B832-E954D042274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a:extLst>
            <a:ext uri="{FF2B5EF4-FFF2-40B4-BE49-F238E27FC236}">
              <a16:creationId xmlns:a16="http://schemas.microsoft.com/office/drawing/2014/main" id="{511BFBCE-E091-4183-A85C-344EED675D8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15C863B0-79A3-411B-A058-567F6A61AE7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a:extLst>
            <a:ext uri="{FF2B5EF4-FFF2-40B4-BE49-F238E27FC236}">
              <a16:creationId xmlns:a16="http://schemas.microsoft.com/office/drawing/2014/main" id="{5D1E32D1-523E-4337-9B4A-0B5A20F2A3E2}"/>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FF0A5C6E-3869-45DE-8DE1-E2EBF39EE3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AABF6419-6F44-4440-B008-F2E8C170A43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6849730B-A8D4-4122-AD03-9BAB0CEAE4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a:extLst>
            <a:ext uri="{FF2B5EF4-FFF2-40B4-BE49-F238E27FC236}">
              <a16:creationId xmlns:a16="http://schemas.microsoft.com/office/drawing/2014/main" id="{B028A8C1-C150-4B09-A5B3-75E6A2626C3A}"/>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4630986D-CA96-4A7B-BBFC-50509EB31042}"/>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a:extLst>
            <a:ext uri="{FF2B5EF4-FFF2-40B4-BE49-F238E27FC236}">
              <a16:creationId xmlns:a16="http://schemas.microsoft.com/office/drawing/2014/main" id="{F50EBCC9-87E7-4926-81F2-7AE1F00F34F7}"/>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F18F6468-FE0E-4A21-8758-D797D70AD3C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a:extLst>
            <a:ext uri="{FF2B5EF4-FFF2-40B4-BE49-F238E27FC236}">
              <a16:creationId xmlns:a16="http://schemas.microsoft.com/office/drawing/2014/main" id="{5A338D97-E6C8-472B-950E-61E00A7CEDDB}"/>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0F8ED271-A1A2-4C4F-9210-A7D760B7B4DF}"/>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a:extLst>
            <a:ext uri="{FF2B5EF4-FFF2-40B4-BE49-F238E27FC236}">
              <a16:creationId xmlns:a16="http://schemas.microsoft.com/office/drawing/2014/main" id="{0FEA47A4-745C-4DF1-920D-E7ABECA70C8C}"/>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51308</xdr:rowOff>
    </xdr:from>
    <xdr:to>
      <xdr:col>112</xdr:col>
      <xdr:colOff>38100</xdr:colOff>
      <xdr:row>41</xdr:row>
      <xdr:rowOff>152908</xdr:rowOff>
    </xdr:to>
    <xdr:sp macro="" textlink="">
      <xdr:nvSpPr>
        <xdr:cNvPr id="586" name="フローチャート: 判断 585">
          <a:extLst>
            <a:ext uri="{FF2B5EF4-FFF2-40B4-BE49-F238E27FC236}">
              <a16:creationId xmlns:a16="http://schemas.microsoft.com/office/drawing/2014/main" id="{1B76D06A-CAF3-473A-A527-BF7E96FF402B}"/>
            </a:ext>
          </a:extLst>
        </xdr:cNvPr>
        <xdr:cNvSpPr/>
      </xdr:nvSpPr>
      <xdr:spPr>
        <a:xfrm>
          <a:off x="21272500" y="70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49019</xdr:rowOff>
    </xdr:from>
    <xdr:to>
      <xdr:col>107</xdr:col>
      <xdr:colOff>101600</xdr:colOff>
      <xdr:row>41</xdr:row>
      <xdr:rowOff>150619</xdr:rowOff>
    </xdr:to>
    <xdr:sp macro="" textlink="">
      <xdr:nvSpPr>
        <xdr:cNvPr id="587" name="フローチャート: 判断 586">
          <a:extLst>
            <a:ext uri="{FF2B5EF4-FFF2-40B4-BE49-F238E27FC236}">
              <a16:creationId xmlns:a16="http://schemas.microsoft.com/office/drawing/2014/main" id="{D941877E-E6E9-4D90-AAB6-AA21CEC74F4A}"/>
            </a:ext>
          </a:extLst>
        </xdr:cNvPr>
        <xdr:cNvSpPr/>
      </xdr:nvSpPr>
      <xdr:spPr>
        <a:xfrm>
          <a:off x="20383500" y="707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62003</xdr:rowOff>
    </xdr:from>
    <xdr:to>
      <xdr:col>102</xdr:col>
      <xdr:colOff>165100</xdr:colOff>
      <xdr:row>41</xdr:row>
      <xdr:rowOff>163603</xdr:rowOff>
    </xdr:to>
    <xdr:sp macro="" textlink="">
      <xdr:nvSpPr>
        <xdr:cNvPr id="588" name="フローチャート: 判断 587">
          <a:extLst>
            <a:ext uri="{FF2B5EF4-FFF2-40B4-BE49-F238E27FC236}">
              <a16:creationId xmlns:a16="http://schemas.microsoft.com/office/drawing/2014/main" id="{E956F77C-8666-412F-A80D-96F1293037B3}"/>
            </a:ext>
          </a:extLst>
        </xdr:cNvPr>
        <xdr:cNvSpPr/>
      </xdr:nvSpPr>
      <xdr:spPr>
        <a:xfrm>
          <a:off x="19494500" y="709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67439</xdr:rowOff>
    </xdr:from>
    <xdr:to>
      <xdr:col>98</xdr:col>
      <xdr:colOff>38100</xdr:colOff>
      <xdr:row>41</xdr:row>
      <xdr:rowOff>169039</xdr:rowOff>
    </xdr:to>
    <xdr:sp macro="" textlink="">
      <xdr:nvSpPr>
        <xdr:cNvPr id="589" name="フローチャート: 判断 588">
          <a:extLst>
            <a:ext uri="{FF2B5EF4-FFF2-40B4-BE49-F238E27FC236}">
              <a16:creationId xmlns:a16="http://schemas.microsoft.com/office/drawing/2014/main" id="{7648A992-6BDF-4299-8879-1E6E50DFD9F0}"/>
            </a:ext>
          </a:extLst>
        </xdr:cNvPr>
        <xdr:cNvSpPr/>
      </xdr:nvSpPr>
      <xdr:spPr>
        <a:xfrm>
          <a:off x="18605500" y="7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5914E3A-32E7-47AC-817A-A883DCB594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B2C5275-4B07-4AFC-B587-44B37EF3CB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1516F32C-998B-48DE-B043-3347E0E323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ACF55B7-7DAF-4681-B63D-0FA933CB9F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4B6E66B5-4252-4A5C-A280-5F1D343F9B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76453</xdr:rowOff>
    </xdr:from>
    <xdr:to>
      <xdr:col>116</xdr:col>
      <xdr:colOff>114300</xdr:colOff>
      <xdr:row>42</xdr:row>
      <xdr:rowOff>6603</xdr:rowOff>
    </xdr:to>
    <xdr:sp macro="" textlink="">
      <xdr:nvSpPr>
        <xdr:cNvPr id="595" name="楕円 594">
          <a:extLst>
            <a:ext uri="{FF2B5EF4-FFF2-40B4-BE49-F238E27FC236}">
              <a16:creationId xmlns:a16="http://schemas.microsoft.com/office/drawing/2014/main" id="{729DF0CF-02E6-4105-90A0-BCE3A72D8BE3}"/>
            </a:ext>
          </a:extLst>
        </xdr:cNvPr>
        <xdr:cNvSpPr/>
      </xdr:nvSpPr>
      <xdr:spPr>
        <a:xfrm>
          <a:off x="22110700" y="7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876B0374-3FB6-4E68-A0DF-26816B296DE2}"/>
            </a:ext>
          </a:extLst>
        </xdr:cNvPr>
        <xdr:cNvSpPr txBox="1"/>
      </xdr:nvSpPr>
      <xdr:spPr>
        <a:xfrm>
          <a:off x="22199600" y="70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77930</xdr:rowOff>
    </xdr:from>
    <xdr:to>
      <xdr:col>112</xdr:col>
      <xdr:colOff>38100</xdr:colOff>
      <xdr:row>42</xdr:row>
      <xdr:rowOff>8080</xdr:rowOff>
    </xdr:to>
    <xdr:sp macro="" textlink="">
      <xdr:nvSpPr>
        <xdr:cNvPr id="597" name="楕円 596">
          <a:extLst>
            <a:ext uri="{FF2B5EF4-FFF2-40B4-BE49-F238E27FC236}">
              <a16:creationId xmlns:a16="http://schemas.microsoft.com/office/drawing/2014/main" id="{F3AA0070-23BB-497B-A021-5E927CE165C5}"/>
            </a:ext>
          </a:extLst>
        </xdr:cNvPr>
        <xdr:cNvSpPr/>
      </xdr:nvSpPr>
      <xdr:spPr>
        <a:xfrm>
          <a:off x="21272500" y="71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127253</xdr:rowOff>
    </xdr:from>
    <xdr:to>
      <xdr:col>116</xdr:col>
      <xdr:colOff>63500</xdr:colOff>
      <xdr:row>41</xdr:row>
      <xdr:rowOff>128730</xdr:rowOff>
    </xdr:to>
    <xdr:cxnSp macro="">
      <xdr:nvCxnSpPr>
        <xdr:cNvPr id="598" name="直線コネクタ 597">
          <a:extLst>
            <a:ext uri="{FF2B5EF4-FFF2-40B4-BE49-F238E27FC236}">
              <a16:creationId xmlns:a16="http://schemas.microsoft.com/office/drawing/2014/main" id="{1378275E-5F19-49CA-B8B5-61D548839923}"/>
            </a:ext>
          </a:extLst>
        </xdr:cNvPr>
        <xdr:cNvCxnSpPr/>
      </xdr:nvCxnSpPr>
      <xdr:spPr>
        <a:xfrm flipV="1">
          <a:off x="21323300" y="7156703"/>
          <a:ext cx="8382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80042</xdr:rowOff>
    </xdr:from>
    <xdr:to>
      <xdr:col>107</xdr:col>
      <xdr:colOff>101600</xdr:colOff>
      <xdr:row>42</xdr:row>
      <xdr:rowOff>10192</xdr:rowOff>
    </xdr:to>
    <xdr:sp macro="" textlink="">
      <xdr:nvSpPr>
        <xdr:cNvPr id="599" name="楕円 598">
          <a:extLst>
            <a:ext uri="{FF2B5EF4-FFF2-40B4-BE49-F238E27FC236}">
              <a16:creationId xmlns:a16="http://schemas.microsoft.com/office/drawing/2014/main" id="{A0651AD2-D719-4327-ABC7-CB34C1256BA9}"/>
            </a:ext>
          </a:extLst>
        </xdr:cNvPr>
        <xdr:cNvSpPr/>
      </xdr:nvSpPr>
      <xdr:spPr>
        <a:xfrm>
          <a:off x="20383500" y="71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128730</xdr:rowOff>
    </xdr:from>
    <xdr:to>
      <xdr:col>111</xdr:col>
      <xdr:colOff>177800</xdr:colOff>
      <xdr:row>41</xdr:row>
      <xdr:rowOff>130842</xdr:rowOff>
    </xdr:to>
    <xdr:cxnSp macro="">
      <xdr:nvCxnSpPr>
        <xdr:cNvPr id="600" name="直線コネクタ 599">
          <a:extLst>
            <a:ext uri="{FF2B5EF4-FFF2-40B4-BE49-F238E27FC236}">
              <a16:creationId xmlns:a16="http://schemas.microsoft.com/office/drawing/2014/main" id="{6A8A52BF-3614-4D08-A927-FA5D81173F0D}"/>
            </a:ext>
          </a:extLst>
        </xdr:cNvPr>
        <xdr:cNvCxnSpPr/>
      </xdr:nvCxnSpPr>
      <xdr:spPr>
        <a:xfrm flipV="1">
          <a:off x="20434300" y="7158180"/>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79998</xdr:rowOff>
    </xdr:from>
    <xdr:to>
      <xdr:col>102</xdr:col>
      <xdr:colOff>165100</xdr:colOff>
      <xdr:row>42</xdr:row>
      <xdr:rowOff>10148</xdr:rowOff>
    </xdr:to>
    <xdr:sp macro="" textlink="">
      <xdr:nvSpPr>
        <xdr:cNvPr id="601" name="楕円 600">
          <a:extLst>
            <a:ext uri="{FF2B5EF4-FFF2-40B4-BE49-F238E27FC236}">
              <a16:creationId xmlns:a16="http://schemas.microsoft.com/office/drawing/2014/main" id="{5CF35A9D-3DF8-431B-A2C5-88FCC3463F09}"/>
            </a:ext>
          </a:extLst>
        </xdr:cNvPr>
        <xdr:cNvSpPr/>
      </xdr:nvSpPr>
      <xdr:spPr>
        <a:xfrm>
          <a:off x="19494500" y="71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130798</xdr:rowOff>
    </xdr:from>
    <xdr:to>
      <xdr:col>107</xdr:col>
      <xdr:colOff>50800</xdr:colOff>
      <xdr:row>41</xdr:row>
      <xdr:rowOff>130842</xdr:rowOff>
    </xdr:to>
    <xdr:cxnSp macro="">
      <xdr:nvCxnSpPr>
        <xdr:cNvPr id="602" name="直線コネクタ 601">
          <a:extLst>
            <a:ext uri="{FF2B5EF4-FFF2-40B4-BE49-F238E27FC236}">
              <a16:creationId xmlns:a16="http://schemas.microsoft.com/office/drawing/2014/main" id="{EC06443F-E223-4822-93C1-93EE7C32100E}"/>
            </a:ext>
          </a:extLst>
        </xdr:cNvPr>
        <xdr:cNvCxnSpPr/>
      </xdr:nvCxnSpPr>
      <xdr:spPr>
        <a:xfrm>
          <a:off x="19545300" y="7160248"/>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80938</xdr:rowOff>
    </xdr:from>
    <xdr:to>
      <xdr:col>98</xdr:col>
      <xdr:colOff>38100</xdr:colOff>
      <xdr:row>42</xdr:row>
      <xdr:rowOff>11088</xdr:rowOff>
    </xdr:to>
    <xdr:sp macro="" textlink="">
      <xdr:nvSpPr>
        <xdr:cNvPr id="603" name="楕円 602">
          <a:extLst>
            <a:ext uri="{FF2B5EF4-FFF2-40B4-BE49-F238E27FC236}">
              <a16:creationId xmlns:a16="http://schemas.microsoft.com/office/drawing/2014/main" id="{EDF99CE5-0D92-4E8E-952C-D5ABC5A4F9E0}"/>
            </a:ext>
          </a:extLst>
        </xdr:cNvPr>
        <xdr:cNvSpPr/>
      </xdr:nvSpPr>
      <xdr:spPr>
        <a:xfrm>
          <a:off x="18605500" y="71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130798</xdr:rowOff>
    </xdr:from>
    <xdr:to>
      <xdr:col>102</xdr:col>
      <xdr:colOff>114300</xdr:colOff>
      <xdr:row>41</xdr:row>
      <xdr:rowOff>131738</xdr:rowOff>
    </xdr:to>
    <xdr:cxnSp macro="">
      <xdr:nvCxnSpPr>
        <xdr:cNvPr id="604" name="直線コネクタ 603">
          <a:extLst>
            <a:ext uri="{FF2B5EF4-FFF2-40B4-BE49-F238E27FC236}">
              <a16:creationId xmlns:a16="http://schemas.microsoft.com/office/drawing/2014/main" id="{5C1DE216-5B9A-4B69-B593-965D24CEC978}"/>
            </a:ext>
          </a:extLst>
        </xdr:cNvPr>
        <xdr:cNvCxnSpPr/>
      </xdr:nvCxnSpPr>
      <xdr:spPr>
        <a:xfrm flipV="1">
          <a:off x="18656300" y="7160248"/>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169435</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E77E150B-C1B1-403A-8F85-9D362B22F34D}"/>
            </a:ext>
          </a:extLst>
        </xdr:cNvPr>
        <xdr:cNvSpPr txBox="1"/>
      </xdr:nvSpPr>
      <xdr:spPr>
        <a:xfrm>
          <a:off x="21011095" y="685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167146</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236F701E-5B33-4328-B330-F8A2A552FF5D}"/>
            </a:ext>
          </a:extLst>
        </xdr:cNvPr>
        <xdr:cNvSpPr txBox="1"/>
      </xdr:nvSpPr>
      <xdr:spPr>
        <a:xfrm>
          <a:off x="20134795" y="685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8680</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71890EE8-BA1E-47A6-A706-BE9B01E36557}"/>
            </a:ext>
          </a:extLst>
        </xdr:cNvPr>
        <xdr:cNvSpPr txBox="1"/>
      </xdr:nvSpPr>
      <xdr:spPr>
        <a:xfrm>
          <a:off x="19245795" y="686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14116</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B752B594-F257-4807-B408-6CE0D7B1221F}"/>
            </a:ext>
          </a:extLst>
        </xdr:cNvPr>
        <xdr:cNvSpPr txBox="1"/>
      </xdr:nvSpPr>
      <xdr:spPr>
        <a:xfrm>
          <a:off x="18356795" y="68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170657</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B41AC93F-F341-4E36-984E-558BC3C3CBDE}"/>
            </a:ext>
          </a:extLst>
        </xdr:cNvPr>
        <xdr:cNvSpPr txBox="1"/>
      </xdr:nvSpPr>
      <xdr:spPr>
        <a:xfrm>
          <a:off x="21011095" y="720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1319</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45BDCCE0-CB8E-4BB4-80C9-2C2DBD823052}"/>
            </a:ext>
          </a:extLst>
        </xdr:cNvPr>
        <xdr:cNvSpPr txBox="1"/>
      </xdr:nvSpPr>
      <xdr:spPr>
        <a:xfrm>
          <a:off x="20134795" y="720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1275</xdr:rowOff>
    </xdr:from>
    <xdr:ext cx="599010" cy="259045"/>
    <xdr:sp macro="" textlink="">
      <xdr:nvSpPr>
        <xdr:cNvPr id="611" name="n_3mainValue【一般廃棄物処理施設】&#10;一人当たり有形固定資産（償却資産）額">
          <a:extLst>
            <a:ext uri="{FF2B5EF4-FFF2-40B4-BE49-F238E27FC236}">
              <a16:creationId xmlns:a16="http://schemas.microsoft.com/office/drawing/2014/main" id="{4DEFF0FD-EE74-4418-A0C7-EC69AF1DC239}"/>
            </a:ext>
          </a:extLst>
        </xdr:cNvPr>
        <xdr:cNvSpPr txBox="1"/>
      </xdr:nvSpPr>
      <xdr:spPr>
        <a:xfrm>
          <a:off x="19245795" y="720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2215</xdr:rowOff>
    </xdr:from>
    <xdr:ext cx="599010" cy="259045"/>
    <xdr:sp macro="" textlink="">
      <xdr:nvSpPr>
        <xdr:cNvPr id="612" name="n_4mainValue【一般廃棄物処理施設】&#10;一人当たり有形固定資産（償却資産）額">
          <a:extLst>
            <a:ext uri="{FF2B5EF4-FFF2-40B4-BE49-F238E27FC236}">
              <a16:creationId xmlns:a16="http://schemas.microsoft.com/office/drawing/2014/main" id="{005EEA16-177D-4B2E-AB65-B83D1D76CFF5}"/>
            </a:ext>
          </a:extLst>
        </xdr:cNvPr>
        <xdr:cNvSpPr txBox="1"/>
      </xdr:nvSpPr>
      <xdr:spPr>
        <a:xfrm>
          <a:off x="18356795" y="720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13ED01FB-673E-48DC-8467-DF6A83C2E0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66AAB09B-6AA9-48DC-B766-6D2CC4FB5C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8BA45203-33A1-40A0-8EF0-D841424FED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128880CB-A7DC-4D38-B59B-AF931541F4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F23412D5-3DDC-4F48-B4BC-A755A4C1D1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F7CA73D7-6C6A-418D-B6DF-C560CEFE22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81E07E9F-42DF-44DD-9099-12AAFBD182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DD0D1D32-1853-4BB5-B31C-2BA43235EB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FD4E99EF-0094-4AAB-A077-7B672012C8E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5ECDB4C0-E402-4332-9868-F1CD8AFE6F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EF9D3D88-B57A-4A53-8DFC-C399B0C6E99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45D8CAE1-CA61-4F79-B721-6BDDE553A7C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B37EC369-55C0-46AD-8FF2-9D5097B33D0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6F03C9D7-FBD3-425E-84EF-76003327A2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ECD3FAC-BC82-46FE-9D61-FA8EBD1734A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21C08F25-C70F-43AF-8C37-F734A0E28E9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9681BE41-DE81-48A5-AF72-2E9196D91D1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6A36B1AA-4FB3-4F5B-909B-3897FB6862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E4DBEF81-9D58-4DD4-903A-45BB2AC4149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64320A4A-7E1A-4876-BF10-F9A47248A32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BD62554B-CE7D-4B56-87E7-0DD562617E7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BE285DCD-CCEE-4F9C-BDE0-34DAAE9CA58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19513682-94E5-40B2-9BD4-39BE5B049E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C52C5D0D-A4A1-48D2-902E-330E32B7E8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12F67211-AB17-4CDF-B2AC-0597B61EA9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a:extLst>
            <a:ext uri="{FF2B5EF4-FFF2-40B4-BE49-F238E27FC236}">
              <a16:creationId xmlns:a16="http://schemas.microsoft.com/office/drawing/2014/main" id="{94A7A94F-D5F7-49B5-B82F-4581C00D6833}"/>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DD750474-AC41-4DB1-BEA8-560A54471974}"/>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a:extLst>
            <a:ext uri="{FF2B5EF4-FFF2-40B4-BE49-F238E27FC236}">
              <a16:creationId xmlns:a16="http://schemas.microsoft.com/office/drawing/2014/main" id="{A4F4FC9D-31B5-4D4F-82EE-397F9F80961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40E49C8D-088B-4FB9-AE08-1CA7360EDE32}"/>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a:extLst>
            <a:ext uri="{FF2B5EF4-FFF2-40B4-BE49-F238E27FC236}">
              <a16:creationId xmlns:a16="http://schemas.microsoft.com/office/drawing/2014/main" id="{D8FFA953-5FA2-403A-9CC3-8AE820F3F573}"/>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83DEC138-C4BE-4A1C-9D79-6F7D6BEFBC9A}"/>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a:extLst>
            <a:ext uri="{FF2B5EF4-FFF2-40B4-BE49-F238E27FC236}">
              <a16:creationId xmlns:a16="http://schemas.microsoft.com/office/drawing/2014/main" id="{1B3469FE-26EC-4FE9-930E-89F03C9CEA21}"/>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5" name="フローチャート: 判断 644">
          <a:extLst>
            <a:ext uri="{FF2B5EF4-FFF2-40B4-BE49-F238E27FC236}">
              <a16:creationId xmlns:a16="http://schemas.microsoft.com/office/drawing/2014/main" id="{C6B8039A-845C-4EB6-9871-1596E956826E}"/>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6" name="フローチャート: 判断 645">
          <a:extLst>
            <a:ext uri="{FF2B5EF4-FFF2-40B4-BE49-F238E27FC236}">
              <a16:creationId xmlns:a16="http://schemas.microsoft.com/office/drawing/2014/main" id="{A99C1DAE-C34F-4D44-AB7C-76C466B5609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647" name="フローチャート: 判断 646">
          <a:extLst>
            <a:ext uri="{FF2B5EF4-FFF2-40B4-BE49-F238E27FC236}">
              <a16:creationId xmlns:a16="http://schemas.microsoft.com/office/drawing/2014/main" id="{09875423-F57A-4CCB-8A4B-1D7F4A52E571}"/>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648" name="フローチャート: 判断 647">
          <a:extLst>
            <a:ext uri="{FF2B5EF4-FFF2-40B4-BE49-F238E27FC236}">
              <a16:creationId xmlns:a16="http://schemas.microsoft.com/office/drawing/2014/main" id="{41AF6BFC-EF61-481D-ABE6-28EDD3610673}"/>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969D33F-E16F-4223-8CEB-4AAF438ECC2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E763DE0-0EE1-4EF5-9117-78453D3726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6DA9ED4-ADEA-4474-999C-A306247E77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F7B61708-991D-40F8-A550-E6AEA30AF4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5FAF3870-5CD7-4D15-8266-DFBBE8079B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54" name="楕円 653">
          <a:extLst>
            <a:ext uri="{FF2B5EF4-FFF2-40B4-BE49-F238E27FC236}">
              <a16:creationId xmlns:a16="http://schemas.microsoft.com/office/drawing/2014/main" id="{29D75A1A-B1FA-4220-A072-50211B13356A}"/>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C1279D9E-D709-43CD-AE5E-B9488241A98C}"/>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656" name="楕円 655">
          <a:extLst>
            <a:ext uri="{FF2B5EF4-FFF2-40B4-BE49-F238E27FC236}">
              <a16:creationId xmlns:a16="http://schemas.microsoft.com/office/drawing/2014/main" id="{ED45A2BF-A29A-48F0-8E1B-0DDE6E0F48B6}"/>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0</xdr:rowOff>
    </xdr:to>
    <xdr:cxnSp macro="">
      <xdr:nvCxnSpPr>
        <xdr:cNvPr id="657" name="直線コネクタ 656">
          <a:extLst>
            <a:ext uri="{FF2B5EF4-FFF2-40B4-BE49-F238E27FC236}">
              <a16:creationId xmlns:a16="http://schemas.microsoft.com/office/drawing/2014/main" id="{4D0E9899-633C-4571-9C84-1143E6CB4A7A}"/>
            </a:ext>
          </a:extLst>
        </xdr:cNvPr>
        <xdr:cNvCxnSpPr/>
      </xdr:nvCxnSpPr>
      <xdr:spPr>
        <a:xfrm>
          <a:off x="15481300" y="10252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658" name="楕円 657">
          <a:extLst>
            <a:ext uri="{FF2B5EF4-FFF2-40B4-BE49-F238E27FC236}">
              <a16:creationId xmlns:a16="http://schemas.microsoft.com/office/drawing/2014/main" id="{59E08B69-EED1-4573-A560-96EFE9B033C3}"/>
            </a:ext>
          </a:extLst>
        </xdr:cNvPr>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59</xdr:row>
      <xdr:rowOff>161653</xdr:rowOff>
    </xdr:to>
    <xdr:cxnSp macro="">
      <xdr:nvCxnSpPr>
        <xdr:cNvPr id="659" name="直線コネクタ 658">
          <a:extLst>
            <a:ext uri="{FF2B5EF4-FFF2-40B4-BE49-F238E27FC236}">
              <a16:creationId xmlns:a16="http://schemas.microsoft.com/office/drawing/2014/main" id="{8E4A63BD-8EB2-4516-A944-9ECB768B5B23}"/>
            </a:ext>
          </a:extLst>
        </xdr:cNvPr>
        <xdr:cNvCxnSpPr/>
      </xdr:nvCxnSpPr>
      <xdr:spPr>
        <a:xfrm flipV="1">
          <a:off x="14592300" y="102527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79828</xdr:rowOff>
    </xdr:from>
    <xdr:to>
      <xdr:col>72</xdr:col>
      <xdr:colOff>38100</xdr:colOff>
      <xdr:row>60</xdr:row>
      <xdr:rowOff>9978</xdr:rowOff>
    </xdr:to>
    <xdr:sp macro="" textlink="">
      <xdr:nvSpPr>
        <xdr:cNvPr id="660" name="楕円 659">
          <a:extLst>
            <a:ext uri="{FF2B5EF4-FFF2-40B4-BE49-F238E27FC236}">
              <a16:creationId xmlns:a16="http://schemas.microsoft.com/office/drawing/2014/main" id="{1AA49860-21E9-4C43-AA32-EC775685B184}"/>
            </a:ext>
          </a:extLst>
        </xdr:cNvPr>
        <xdr:cNvSpPr/>
      </xdr:nvSpPr>
      <xdr:spPr>
        <a:xfrm>
          <a:off x="13652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130628</xdr:rowOff>
    </xdr:from>
    <xdr:to>
      <xdr:col>76</xdr:col>
      <xdr:colOff>114300</xdr:colOff>
      <xdr:row>59</xdr:row>
      <xdr:rowOff>161653</xdr:rowOff>
    </xdr:to>
    <xdr:cxnSp macro="">
      <xdr:nvCxnSpPr>
        <xdr:cNvPr id="661" name="直線コネクタ 660">
          <a:extLst>
            <a:ext uri="{FF2B5EF4-FFF2-40B4-BE49-F238E27FC236}">
              <a16:creationId xmlns:a16="http://schemas.microsoft.com/office/drawing/2014/main" id="{E7F4CBFC-2662-4F40-B0C6-F78B07D45150}"/>
            </a:ext>
          </a:extLst>
        </xdr:cNvPr>
        <xdr:cNvCxnSpPr/>
      </xdr:nvCxnSpPr>
      <xdr:spPr>
        <a:xfrm>
          <a:off x="13703300" y="102461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662" name="楕円 661">
          <a:extLst>
            <a:ext uri="{FF2B5EF4-FFF2-40B4-BE49-F238E27FC236}">
              <a16:creationId xmlns:a16="http://schemas.microsoft.com/office/drawing/2014/main" id="{9DB83346-33DA-4AF6-B03A-259AC39CB235}"/>
            </a:ext>
          </a:extLst>
        </xdr:cNvPr>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130628</xdr:rowOff>
    </xdr:from>
    <xdr:to>
      <xdr:col>71</xdr:col>
      <xdr:colOff>177800</xdr:colOff>
      <xdr:row>59</xdr:row>
      <xdr:rowOff>158387</xdr:rowOff>
    </xdr:to>
    <xdr:cxnSp macro="">
      <xdr:nvCxnSpPr>
        <xdr:cNvPr id="663" name="直線コネクタ 662">
          <a:extLst>
            <a:ext uri="{FF2B5EF4-FFF2-40B4-BE49-F238E27FC236}">
              <a16:creationId xmlns:a16="http://schemas.microsoft.com/office/drawing/2014/main" id="{8FC95104-F1F7-4FD9-99A2-C5AE0D7ABA17}"/>
            </a:ext>
          </a:extLst>
        </xdr:cNvPr>
        <xdr:cNvCxnSpPr/>
      </xdr:nvCxnSpPr>
      <xdr:spPr>
        <a:xfrm flipV="1">
          <a:off x="12814300" y="1024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E242230F-9A13-4515-8F43-072C2F7E3954}"/>
            </a:ext>
          </a:extLst>
        </xdr:cNvPr>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FC1AC850-6D35-45CD-B5B6-0817F0F7ACCF}"/>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F5F04982-0ACC-457E-B9D8-8E53CD0F5F41}"/>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A1AF8164-0F15-49AD-864F-2D2DBF98F098}"/>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0963CCEC-C1E4-4DBB-A0F5-00D71CD9D8B6}"/>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35853192-24BC-417F-88B2-7914CC513578}"/>
            </a:ext>
          </a:extLst>
        </xdr:cNvPr>
        <xdr:cNvSpPr txBox="1"/>
      </xdr:nvSpPr>
      <xdr:spPr>
        <a:xfrm>
          <a:off x="14389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6DB77ECE-334B-4A48-9761-B2EEA41EEE0A}"/>
            </a:ext>
          </a:extLst>
        </xdr:cNvPr>
        <xdr:cNvSpPr txBox="1"/>
      </xdr:nvSpPr>
      <xdr:spPr>
        <a:xfrm>
          <a:off x="13500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E02AEDB9-891B-4C9A-BAE0-51BD16163760}"/>
            </a:ext>
          </a:extLst>
        </xdr:cNvPr>
        <xdr:cNvSpPr txBox="1"/>
      </xdr:nvSpPr>
      <xdr:spPr>
        <a:xfrm>
          <a:off x="12611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459A52F7-DC08-4904-A596-3FF1AF9B55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4A7A72E5-FB09-413B-A930-8D10E23799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16511927-C7CB-400A-992C-02C4D5FF29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5910D493-E12B-4061-B88C-917FA04893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243FD392-D1B8-42DB-B92F-FFD33DB5D4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D9D9FAB6-A90F-4934-BBEF-FB1FACF521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75E674B0-0012-4405-A523-E260BFFCCF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D6365357-6059-4A5B-A3C0-88FC179582D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9B0277E4-E7CA-4CD2-B990-7C2AD66572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5187DFF2-8138-4D8F-B252-9E03BBFD2A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2" name="直線コネクタ 681">
          <a:extLst>
            <a:ext uri="{FF2B5EF4-FFF2-40B4-BE49-F238E27FC236}">
              <a16:creationId xmlns:a16="http://schemas.microsoft.com/office/drawing/2014/main" id="{57F8DC0E-FC53-4652-9E79-1596927676B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3" name="テキスト ボックス 682">
          <a:extLst>
            <a:ext uri="{FF2B5EF4-FFF2-40B4-BE49-F238E27FC236}">
              <a16:creationId xmlns:a16="http://schemas.microsoft.com/office/drawing/2014/main" id="{4EC81504-5004-42B6-B397-D7BDD2D1BCD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4" name="直線コネクタ 683">
          <a:extLst>
            <a:ext uri="{FF2B5EF4-FFF2-40B4-BE49-F238E27FC236}">
              <a16:creationId xmlns:a16="http://schemas.microsoft.com/office/drawing/2014/main" id="{5C94FB13-7012-470A-81B0-8AFC35C31F0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5" name="テキスト ボックス 684">
          <a:extLst>
            <a:ext uri="{FF2B5EF4-FFF2-40B4-BE49-F238E27FC236}">
              <a16:creationId xmlns:a16="http://schemas.microsoft.com/office/drawing/2014/main" id="{C76DB7EB-02AB-403C-95EA-9A20E944F24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6" name="直線コネクタ 685">
          <a:extLst>
            <a:ext uri="{FF2B5EF4-FFF2-40B4-BE49-F238E27FC236}">
              <a16:creationId xmlns:a16="http://schemas.microsoft.com/office/drawing/2014/main" id="{B8D812E4-F4A4-45AD-9194-2233F401535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7" name="テキスト ボックス 686">
          <a:extLst>
            <a:ext uri="{FF2B5EF4-FFF2-40B4-BE49-F238E27FC236}">
              <a16:creationId xmlns:a16="http://schemas.microsoft.com/office/drawing/2014/main" id="{51DC19B7-0ECB-447F-9ED7-E7C9CE88935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8" name="直線コネクタ 687">
          <a:extLst>
            <a:ext uri="{FF2B5EF4-FFF2-40B4-BE49-F238E27FC236}">
              <a16:creationId xmlns:a16="http://schemas.microsoft.com/office/drawing/2014/main" id="{DB9DF2C7-B107-4617-8A8D-2862ECA4A3F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9" name="テキスト ボックス 688">
          <a:extLst>
            <a:ext uri="{FF2B5EF4-FFF2-40B4-BE49-F238E27FC236}">
              <a16:creationId xmlns:a16="http://schemas.microsoft.com/office/drawing/2014/main" id="{9D7B173B-422D-4EF9-B921-7BE3A4801B8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3243E9AB-740C-4EEE-8545-DE2213642A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7059FE4D-B707-4F59-B3FA-4E37215FF2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BBEDD2A0-80C7-4288-A1BE-7527EEE717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93" name="直線コネクタ 692">
          <a:extLst>
            <a:ext uri="{FF2B5EF4-FFF2-40B4-BE49-F238E27FC236}">
              <a16:creationId xmlns:a16="http://schemas.microsoft.com/office/drawing/2014/main" id="{68A2BD75-23DF-4AED-8EC8-D44C1D722881}"/>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0B641EA5-3CA6-4F83-9A64-71FA35E83BD7}"/>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95" name="直線コネクタ 694">
          <a:extLst>
            <a:ext uri="{FF2B5EF4-FFF2-40B4-BE49-F238E27FC236}">
              <a16:creationId xmlns:a16="http://schemas.microsoft.com/office/drawing/2014/main" id="{29F15EC7-CB29-48E5-A896-5FAF3F0A48AB}"/>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2179AAA5-8C1C-433B-8F3E-2E910B430708}"/>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97" name="直線コネクタ 696">
          <a:extLst>
            <a:ext uri="{FF2B5EF4-FFF2-40B4-BE49-F238E27FC236}">
              <a16:creationId xmlns:a16="http://schemas.microsoft.com/office/drawing/2014/main" id="{98D58EAF-8027-4A02-9377-1A8E16F1BAD2}"/>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C88D1BE2-BE96-4860-A7C4-44EC366E9E3F}"/>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99" name="フローチャート: 判断 698">
          <a:extLst>
            <a:ext uri="{FF2B5EF4-FFF2-40B4-BE49-F238E27FC236}">
              <a16:creationId xmlns:a16="http://schemas.microsoft.com/office/drawing/2014/main" id="{20607EE2-64EE-41E0-B540-BC42359FC0AD}"/>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39725</xdr:rowOff>
    </xdr:from>
    <xdr:to>
      <xdr:col>112</xdr:col>
      <xdr:colOff>38100</xdr:colOff>
      <xdr:row>63</xdr:row>
      <xdr:rowOff>141325</xdr:rowOff>
    </xdr:to>
    <xdr:sp macro="" textlink="">
      <xdr:nvSpPr>
        <xdr:cNvPr id="700" name="フローチャート: 判断 699">
          <a:extLst>
            <a:ext uri="{FF2B5EF4-FFF2-40B4-BE49-F238E27FC236}">
              <a16:creationId xmlns:a16="http://schemas.microsoft.com/office/drawing/2014/main" id="{BB395AE0-35C4-46CF-B49A-FE5112B63B63}"/>
            </a:ext>
          </a:extLst>
        </xdr:cNvPr>
        <xdr:cNvSpPr/>
      </xdr:nvSpPr>
      <xdr:spPr>
        <a:xfrm>
          <a:off x="21272500" y="1084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34696</xdr:rowOff>
    </xdr:from>
    <xdr:to>
      <xdr:col>107</xdr:col>
      <xdr:colOff>101600</xdr:colOff>
      <xdr:row>63</xdr:row>
      <xdr:rowOff>136296</xdr:rowOff>
    </xdr:to>
    <xdr:sp macro="" textlink="">
      <xdr:nvSpPr>
        <xdr:cNvPr id="701" name="フローチャート: 判断 700">
          <a:extLst>
            <a:ext uri="{FF2B5EF4-FFF2-40B4-BE49-F238E27FC236}">
              <a16:creationId xmlns:a16="http://schemas.microsoft.com/office/drawing/2014/main" id="{4500275D-B324-4707-9FEC-811AE6D3F237}"/>
            </a:ext>
          </a:extLst>
        </xdr:cNvPr>
        <xdr:cNvSpPr/>
      </xdr:nvSpPr>
      <xdr:spPr>
        <a:xfrm>
          <a:off x="20383500" y="108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32868</xdr:rowOff>
    </xdr:from>
    <xdr:to>
      <xdr:col>102</xdr:col>
      <xdr:colOff>165100</xdr:colOff>
      <xdr:row>63</xdr:row>
      <xdr:rowOff>134468</xdr:rowOff>
    </xdr:to>
    <xdr:sp macro="" textlink="">
      <xdr:nvSpPr>
        <xdr:cNvPr id="702" name="フローチャート: 判断 701">
          <a:extLst>
            <a:ext uri="{FF2B5EF4-FFF2-40B4-BE49-F238E27FC236}">
              <a16:creationId xmlns:a16="http://schemas.microsoft.com/office/drawing/2014/main" id="{4EC74C4B-8F41-4001-B165-BA1369E05177}"/>
            </a:ext>
          </a:extLst>
        </xdr:cNvPr>
        <xdr:cNvSpPr/>
      </xdr:nvSpPr>
      <xdr:spPr>
        <a:xfrm>
          <a:off x="19494500" y="1083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33325</xdr:rowOff>
    </xdr:from>
    <xdr:to>
      <xdr:col>98</xdr:col>
      <xdr:colOff>38100</xdr:colOff>
      <xdr:row>63</xdr:row>
      <xdr:rowOff>134925</xdr:rowOff>
    </xdr:to>
    <xdr:sp macro="" textlink="">
      <xdr:nvSpPr>
        <xdr:cNvPr id="703" name="フローチャート: 判断 702">
          <a:extLst>
            <a:ext uri="{FF2B5EF4-FFF2-40B4-BE49-F238E27FC236}">
              <a16:creationId xmlns:a16="http://schemas.microsoft.com/office/drawing/2014/main" id="{634ACECB-0AB7-4987-AF98-FD7DF7D65903}"/>
            </a:ext>
          </a:extLst>
        </xdr:cNvPr>
        <xdr:cNvSpPr/>
      </xdr:nvSpPr>
      <xdr:spPr>
        <a:xfrm>
          <a:off x="18605500" y="108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2B142F6-CE4D-448B-A145-C5915C6EF7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AFA4D5D-9C51-494D-9E84-6DA38B05737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DD8FE0B-706E-4686-9B86-98DAE0A245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92237B94-BF84-4172-B59B-A8A4963268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3B4C7353-36F9-49F5-9262-DABEBDAEFE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47955</xdr:rowOff>
    </xdr:from>
    <xdr:to>
      <xdr:col>116</xdr:col>
      <xdr:colOff>114300</xdr:colOff>
      <xdr:row>63</xdr:row>
      <xdr:rowOff>149555</xdr:rowOff>
    </xdr:to>
    <xdr:sp macro="" textlink="">
      <xdr:nvSpPr>
        <xdr:cNvPr id="709" name="楕円 708">
          <a:extLst>
            <a:ext uri="{FF2B5EF4-FFF2-40B4-BE49-F238E27FC236}">
              <a16:creationId xmlns:a16="http://schemas.microsoft.com/office/drawing/2014/main" id="{4891D28C-852E-4CF8-9D0B-99CB2D7C7B46}"/>
            </a:ext>
          </a:extLst>
        </xdr:cNvPr>
        <xdr:cNvSpPr/>
      </xdr:nvSpPr>
      <xdr:spPr>
        <a:xfrm>
          <a:off x="22110700" y="108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137939</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CA31D65E-1934-4DA9-87E2-204F19C0586C}"/>
            </a:ext>
          </a:extLst>
        </xdr:cNvPr>
        <xdr:cNvSpPr txBox="1"/>
      </xdr:nvSpPr>
      <xdr:spPr>
        <a:xfrm>
          <a:off x="22199600"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49326</xdr:rowOff>
    </xdr:from>
    <xdr:to>
      <xdr:col>112</xdr:col>
      <xdr:colOff>38100</xdr:colOff>
      <xdr:row>63</xdr:row>
      <xdr:rowOff>150926</xdr:rowOff>
    </xdr:to>
    <xdr:sp macro="" textlink="">
      <xdr:nvSpPr>
        <xdr:cNvPr id="711" name="楕円 710">
          <a:extLst>
            <a:ext uri="{FF2B5EF4-FFF2-40B4-BE49-F238E27FC236}">
              <a16:creationId xmlns:a16="http://schemas.microsoft.com/office/drawing/2014/main" id="{37737405-2B00-4A48-90E7-479697D95B41}"/>
            </a:ext>
          </a:extLst>
        </xdr:cNvPr>
        <xdr:cNvSpPr/>
      </xdr:nvSpPr>
      <xdr:spPr>
        <a:xfrm>
          <a:off x="21272500" y="108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98755</xdr:rowOff>
    </xdr:from>
    <xdr:to>
      <xdr:col>116</xdr:col>
      <xdr:colOff>63500</xdr:colOff>
      <xdr:row>63</xdr:row>
      <xdr:rowOff>100126</xdr:rowOff>
    </xdr:to>
    <xdr:cxnSp macro="">
      <xdr:nvCxnSpPr>
        <xdr:cNvPr id="712" name="直線コネクタ 711">
          <a:extLst>
            <a:ext uri="{FF2B5EF4-FFF2-40B4-BE49-F238E27FC236}">
              <a16:creationId xmlns:a16="http://schemas.microsoft.com/office/drawing/2014/main" id="{58194ABC-4190-453A-9F63-09D0FFC8870D}"/>
            </a:ext>
          </a:extLst>
        </xdr:cNvPr>
        <xdr:cNvCxnSpPr/>
      </xdr:nvCxnSpPr>
      <xdr:spPr>
        <a:xfrm flipV="1">
          <a:off x="21323300" y="1090010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51156</xdr:rowOff>
    </xdr:from>
    <xdr:to>
      <xdr:col>107</xdr:col>
      <xdr:colOff>101600</xdr:colOff>
      <xdr:row>63</xdr:row>
      <xdr:rowOff>152756</xdr:rowOff>
    </xdr:to>
    <xdr:sp macro="" textlink="">
      <xdr:nvSpPr>
        <xdr:cNvPr id="713" name="楕円 712">
          <a:extLst>
            <a:ext uri="{FF2B5EF4-FFF2-40B4-BE49-F238E27FC236}">
              <a16:creationId xmlns:a16="http://schemas.microsoft.com/office/drawing/2014/main" id="{B2FEBECE-A954-48B8-973B-AFA5886218CA}"/>
            </a:ext>
          </a:extLst>
        </xdr:cNvPr>
        <xdr:cNvSpPr/>
      </xdr:nvSpPr>
      <xdr:spPr>
        <a:xfrm>
          <a:off x="20383500" y="10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100126</xdr:rowOff>
    </xdr:from>
    <xdr:to>
      <xdr:col>111</xdr:col>
      <xdr:colOff>177800</xdr:colOff>
      <xdr:row>63</xdr:row>
      <xdr:rowOff>101956</xdr:rowOff>
    </xdr:to>
    <xdr:cxnSp macro="">
      <xdr:nvCxnSpPr>
        <xdr:cNvPr id="714" name="直線コネクタ 713">
          <a:extLst>
            <a:ext uri="{FF2B5EF4-FFF2-40B4-BE49-F238E27FC236}">
              <a16:creationId xmlns:a16="http://schemas.microsoft.com/office/drawing/2014/main" id="{B0CE2917-D072-4503-92FE-D4CE2C3E154E}"/>
            </a:ext>
          </a:extLst>
        </xdr:cNvPr>
        <xdr:cNvCxnSpPr/>
      </xdr:nvCxnSpPr>
      <xdr:spPr>
        <a:xfrm flipV="1">
          <a:off x="20434300" y="1090147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715" name="楕円 714">
          <a:extLst>
            <a:ext uri="{FF2B5EF4-FFF2-40B4-BE49-F238E27FC236}">
              <a16:creationId xmlns:a16="http://schemas.microsoft.com/office/drawing/2014/main" id="{70386530-4CB5-43FA-99AC-0F50FC1A58CE}"/>
            </a:ext>
          </a:extLst>
        </xdr:cNvPr>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101956</xdr:rowOff>
    </xdr:from>
    <xdr:to>
      <xdr:col>107</xdr:col>
      <xdr:colOff>50800</xdr:colOff>
      <xdr:row>63</xdr:row>
      <xdr:rowOff>102870</xdr:rowOff>
    </xdr:to>
    <xdr:cxnSp macro="">
      <xdr:nvCxnSpPr>
        <xdr:cNvPr id="716" name="直線コネクタ 715">
          <a:extLst>
            <a:ext uri="{FF2B5EF4-FFF2-40B4-BE49-F238E27FC236}">
              <a16:creationId xmlns:a16="http://schemas.microsoft.com/office/drawing/2014/main" id="{1963F2D9-2E44-4F88-9750-348535C049D0}"/>
            </a:ext>
          </a:extLst>
        </xdr:cNvPr>
        <xdr:cNvCxnSpPr/>
      </xdr:nvCxnSpPr>
      <xdr:spPr>
        <a:xfrm flipV="1">
          <a:off x="19545300" y="109033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52527</xdr:rowOff>
    </xdr:from>
    <xdr:to>
      <xdr:col>98</xdr:col>
      <xdr:colOff>38100</xdr:colOff>
      <xdr:row>63</xdr:row>
      <xdr:rowOff>154127</xdr:rowOff>
    </xdr:to>
    <xdr:sp macro="" textlink="">
      <xdr:nvSpPr>
        <xdr:cNvPr id="717" name="楕円 716">
          <a:extLst>
            <a:ext uri="{FF2B5EF4-FFF2-40B4-BE49-F238E27FC236}">
              <a16:creationId xmlns:a16="http://schemas.microsoft.com/office/drawing/2014/main" id="{799DB818-F50A-436B-8066-B6B339A0BBA7}"/>
            </a:ext>
          </a:extLst>
        </xdr:cNvPr>
        <xdr:cNvSpPr/>
      </xdr:nvSpPr>
      <xdr:spPr>
        <a:xfrm>
          <a:off x="18605500" y="108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103327</xdr:rowOff>
    </xdr:to>
    <xdr:cxnSp macro="">
      <xdr:nvCxnSpPr>
        <xdr:cNvPr id="718" name="直線コネクタ 717">
          <a:extLst>
            <a:ext uri="{FF2B5EF4-FFF2-40B4-BE49-F238E27FC236}">
              <a16:creationId xmlns:a16="http://schemas.microsoft.com/office/drawing/2014/main" id="{25AB8B94-5067-49A6-9349-C465D0C1C33B}"/>
            </a:ext>
          </a:extLst>
        </xdr:cNvPr>
        <xdr:cNvCxnSpPr/>
      </xdr:nvCxnSpPr>
      <xdr:spPr>
        <a:xfrm flipV="1">
          <a:off x="18656300" y="109042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157852</xdr:rowOff>
    </xdr:from>
    <xdr:ext cx="469744" cy="259045"/>
    <xdr:sp macro="" textlink="">
      <xdr:nvSpPr>
        <xdr:cNvPr id="719" name="n_1aveValue【保健センター・保健所】&#10;一人当たり面積">
          <a:extLst>
            <a:ext uri="{FF2B5EF4-FFF2-40B4-BE49-F238E27FC236}">
              <a16:creationId xmlns:a16="http://schemas.microsoft.com/office/drawing/2014/main" id="{45931BCE-B9D6-4B94-9F2E-99EE30A1365B}"/>
            </a:ext>
          </a:extLst>
        </xdr:cNvPr>
        <xdr:cNvSpPr txBox="1"/>
      </xdr:nvSpPr>
      <xdr:spPr>
        <a:xfrm>
          <a:off x="21075727" y="106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152823</xdr:rowOff>
    </xdr:from>
    <xdr:ext cx="469744" cy="259045"/>
    <xdr:sp macro="" textlink="">
      <xdr:nvSpPr>
        <xdr:cNvPr id="720" name="n_2aveValue【保健センター・保健所】&#10;一人当たり面積">
          <a:extLst>
            <a:ext uri="{FF2B5EF4-FFF2-40B4-BE49-F238E27FC236}">
              <a16:creationId xmlns:a16="http://schemas.microsoft.com/office/drawing/2014/main" id="{3E43C0F4-7E9F-42EE-8176-DE066F22628F}"/>
            </a:ext>
          </a:extLst>
        </xdr:cNvPr>
        <xdr:cNvSpPr txBox="1"/>
      </xdr:nvSpPr>
      <xdr:spPr>
        <a:xfrm>
          <a:off x="20199427" y="106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150995</xdr:rowOff>
    </xdr:from>
    <xdr:ext cx="469744" cy="259045"/>
    <xdr:sp macro="" textlink="">
      <xdr:nvSpPr>
        <xdr:cNvPr id="721" name="n_3aveValue【保健センター・保健所】&#10;一人当たり面積">
          <a:extLst>
            <a:ext uri="{FF2B5EF4-FFF2-40B4-BE49-F238E27FC236}">
              <a16:creationId xmlns:a16="http://schemas.microsoft.com/office/drawing/2014/main" id="{8C93BFBE-878A-4FD1-8F34-49E496D9B103}"/>
            </a:ext>
          </a:extLst>
        </xdr:cNvPr>
        <xdr:cNvSpPr txBox="1"/>
      </xdr:nvSpPr>
      <xdr:spPr>
        <a:xfrm>
          <a:off x="19310427" y="1060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151452</xdr:rowOff>
    </xdr:from>
    <xdr:ext cx="469744" cy="259045"/>
    <xdr:sp macro="" textlink="">
      <xdr:nvSpPr>
        <xdr:cNvPr id="722" name="n_4aveValue【保健センター・保健所】&#10;一人当たり面積">
          <a:extLst>
            <a:ext uri="{FF2B5EF4-FFF2-40B4-BE49-F238E27FC236}">
              <a16:creationId xmlns:a16="http://schemas.microsoft.com/office/drawing/2014/main" id="{167F0DF3-EE0F-479A-B188-31B8FAC2C4A5}"/>
            </a:ext>
          </a:extLst>
        </xdr:cNvPr>
        <xdr:cNvSpPr txBox="1"/>
      </xdr:nvSpPr>
      <xdr:spPr>
        <a:xfrm>
          <a:off x="18421427" y="106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142053</xdr:rowOff>
    </xdr:from>
    <xdr:ext cx="469744" cy="259045"/>
    <xdr:sp macro="" textlink="">
      <xdr:nvSpPr>
        <xdr:cNvPr id="723" name="n_1mainValue【保健センター・保健所】&#10;一人当たり面積">
          <a:extLst>
            <a:ext uri="{FF2B5EF4-FFF2-40B4-BE49-F238E27FC236}">
              <a16:creationId xmlns:a16="http://schemas.microsoft.com/office/drawing/2014/main" id="{3FF76C19-D71B-4363-ABC1-03DE2AFF51CA}"/>
            </a:ext>
          </a:extLst>
        </xdr:cNvPr>
        <xdr:cNvSpPr txBox="1"/>
      </xdr:nvSpPr>
      <xdr:spPr>
        <a:xfrm>
          <a:off x="21075727" y="1094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143883</xdr:rowOff>
    </xdr:from>
    <xdr:ext cx="469744" cy="259045"/>
    <xdr:sp macro="" textlink="">
      <xdr:nvSpPr>
        <xdr:cNvPr id="724" name="n_2mainValue【保健センター・保健所】&#10;一人当たり面積">
          <a:extLst>
            <a:ext uri="{FF2B5EF4-FFF2-40B4-BE49-F238E27FC236}">
              <a16:creationId xmlns:a16="http://schemas.microsoft.com/office/drawing/2014/main" id="{EBAE43CE-C0AF-403D-84F7-BBD3F9F603EF}"/>
            </a:ext>
          </a:extLst>
        </xdr:cNvPr>
        <xdr:cNvSpPr txBox="1"/>
      </xdr:nvSpPr>
      <xdr:spPr>
        <a:xfrm>
          <a:off x="20199427" y="109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725" name="n_3mainValue【保健センター・保健所】&#10;一人当たり面積">
          <a:extLst>
            <a:ext uri="{FF2B5EF4-FFF2-40B4-BE49-F238E27FC236}">
              <a16:creationId xmlns:a16="http://schemas.microsoft.com/office/drawing/2014/main" id="{4B019BFE-BEC9-4026-A166-E00436D055F0}"/>
            </a:ext>
          </a:extLst>
        </xdr:cNvPr>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145254</xdr:rowOff>
    </xdr:from>
    <xdr:ext cx="469744" cy="259045"/>
    <xdr:sp macro="" textlink="">
      <xdr:nvSpPr>
        <xdr:cNvPr id="726" name="n_4mainValue【保健センター・保健所】&#10;一人当たり面積">
          <a:extLst>
            <a:ext uri="{FF2B5EF4-FFF2-40B4-BE49-F238E27FC236}">
              <a16:creationId xmlns:a16="http://schemas.microsoft.com/office/drawing/2014/main" id="{121168C1-84A3-490C-B130-ABB50A802A93}"/>
            </a:ext>
          </a:extLst>
        </xdr:cNvPr>
        <xdr:cNvSpPr txBox="1"/>
      </xdr:nvSpPr>
      <xdr:spPr>
        <a:xfrm>
          <a:off x="18421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FADCD327-28D9-40A9-B074-335DAAB09A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46D2A671-0E8A-4533-A409-02009AC0D9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8C974EAA-8D6C-4243-92F2-6165003588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FBDEE521-B911-4868-86D7-A42476F6E6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33E5D502-9EF6-4DBF-8526-45671E051C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7C222B1C-A4B3-4BC8-A193-802C2CFF44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3AE6402F-927C-44B9-BE7B-934BF89546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52C0AB2A-24DD-4D70-9EB3-DAECA280C5C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219A2694-10F0-4C6D-8E8E-719EF08BDE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3BF756C4-4757-4A68-98D5-BDDB7A82FF5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4ABBF0A2-D9F8-437A-ADF4-B559A21DD7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B2232676-658B-406D-89CA-F100743F44A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EC1CFE5F-8FD5-42BE-8498-4B0ED57B8DE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6E994129-136A-40E5-B2E3-4CB5307ED6C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AAB7A51B-35C6-4823-8589-CAB1F8A8B8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94BDC052-DAFE-4A23-AA4C-2A9B0A5071D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FF941339-0251-4240-9341-7C96059FC71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AACDDE2A-D2E2-4ACB-9254-C31F24A74C5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E1F94BCA-C401-4F89-864A-CAF33D944FF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184A41BA-18C6-4EB6-832B-3949198BFF4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70818338-A0D2-4F0B-9BAD-2CC0789A5D8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C69441C5-3EAA-4251-AD68-AF5D7293925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E4653C62-6816-47EA-884D-8EDF25D9641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BB6A27C3-6034-4F4C-A39D-7323119CC8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BB21631B-BDB7-4072-B33C-CFCADD8E892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52" name="直線コネクタ 751">
          <a:extLst>
            <a:ext uri="{FF2B5EF4-FFF2-40B4-BE49-F238E27FC236}">
              <a16:creationId xmlns:a16="http://schemas.microsoft.com/office/drawing/2014/main" id="{BE50BD52-89F4-4BFB-A493-42D1D6B9E435}"/>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消防施設】&#10;有形固定資産減価償却率最小値テキスト">
          <a:extLst>
            <a:ext uri="{FF2B5EF4-FFF2-40B4-BE49-F238E27FC236}">
              <a16:creationId xmlns:a16="http://schemas.microsoft.com/office/drawing/2014/main" id="{DF9C062B-B409-4B8B-AA90-E2AE342A6BD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a:extLst>
            <a:ext uri="{FF2B5EF4-FFF2-40B4-BE49-F238E27FC236}">
              <a16:creationId xmlns:a16="http://schemas.microsoft.com/office/drawing/2014/main" id="{F0EECB45-8719-4C0B-80A9-10C642D990B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4C53DDEE-2938-4708-8BE2-CBC025D03221}"/>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56" name="直線コネクタ 755">
          <a:extLst>
            <a:ext uri="{FF2B5EF4-FFF2-40B4-BE49-F238E27FC236}">
              <a16:creationId xmlns:a16="http://schemas.microsoft.com/office/drawing/2014/main" id="{2BFB2FB3-2A17-4D75-B14D-1D64D6115F8B}"/>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2CA93027-D6CC-4755-AAE1-56CE7AAF4289}"/>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58" name="フローチャート: 判断 757">
          <a:extLst>
            <a:ext uri="{FF2B5EF4-FFF2-40B4-BE49-F238E27FC236}">
              <a16:creationId xmlns:a16="http://schemas.microsoft.com/office/drawing/2014/main" id="{A7B339B7-87B1-457D-A160-D8F419E69929}"/>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759" name="フローチャート: 判断 758">
          <a:extLst>
            <a:ext uri="{FF2B5EF4-FFF2-40B4-BE49-F238E27FC236}">
              <a16:creationId xmlns:a16="http://schemas.microsoft.com/office/drawing/2014/main" id="{F5FC06AB-5AC9-4551-A71D-DA75F9AD213F}"/>
            </a:ext>
          </a:extLst>
        </xdr:cNvPr>
        <xdr:cNvSpPr/>
      </xdr:nvSpPr>
      <xdr:spPr>
        <a:xfrm>
          <a:off x="15430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760" name="フローチャート: 判断 759">
          <a:extLst>
            <a:ext uri="{FF2B5EF4-FFF2-40B4-BE49-F238E27FC236}">
              <a16:creationId xmlns:a16="http://schemas.microsoft.com/office/drawing/2014/main" id="{0057C6E6-A9AB-463F-8F92-7A6BF5D1FA53}"/>
            </a:ext>
          </a:extLst>
        </xdr:cNvPr>
        <xdr:cNvSpPr/>
      </xdr:nvSpPr>
      <xdr:spPr>
        <a:xfrm>
          <a:off x="14541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761" name="フローチャート: 判断 760">
          <a:extLst>
            <a:ext uri="{FF2B5EF4-FFF2-40B4-BE49-F238E27FC236}">
              <a16:creationId xmlns:a16="http://schemas.microsoft.com/office/drawing/2014/main" id="{3CF54C88-6D97-463C-AE5F-C6AE11377F20}"/>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762" name="フローチャート: 判断 761">
          <a:extLst>
            <a:ext uri="{FF2B5EF4-FFF2-40B4-BE49-F238E27FC236}">
              <a16:creationId xmlns:a16="http://schemas.microsoft.com/office/drawing/2014/main" id="{252FD5AF-4288-4606-BA8F-16DDA2DAB123}"/>
            </a:ext>
          </a:extLst>
        </xdr:cNvPr>
        <xdr:cNvSpPr/>
      </xdr:nvSpPr>
      <xdr:spPr>
        <a:xfrm>
          <a:off x="12763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E495EF2-B6AD-4C4B-BAF8-6DEE35F7E0F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57AEE48-40FF-4075-B457-FBD42A2B889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CDBFA24-C568-4DFB-867E-A1D75BED115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CC579933-40D5-451A-8D5A-DDD84040A84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2ED4031-B13D-45DF-9971-09A4A111B7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768" name="楕円 767">
          <a:extLst>
            <a:ext uri="{FF2B5EF4-FFF2-40B4-BE49-F238E27FC236}">
              <a16:creationId xmlns:a16="http://schemas.microsoft.com/office/drawing/2014/main" id="{0F016FE3-69AD-4F06-AC6E-D21939748F88}"/>
            </a:ext>
          </a:extLst>
        </xdr:cNvPr>
        <xdr:cNvSpPr/>
      </xdr:nvSpPr>
      <xdr:spPr>
        <a:xfrm>
          <a:off x="16268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16708</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1448ADE0-1B8E-4F96-A79F-65F40193CA86}"/>
            </a:ext>
          </a:extLst>
        </xdr:cNvPr>
        <xdr:cNvSpPr txBox="1"/>
      </xdr:nvSpPr>
      <xdr:spPr>
        <a:xfrm>
          <a:off x="16357600" y="1390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770" name="楕円 769">
          <a:extLst>
            <a:ext uri="{FF2B5EF4-FFF2-40B4-BE49-F238E27FC236}">
              <a16:creationId xmlns:a16="http://schemas.microsoft.com/office/drawing/2014/main" id="{746BD42C-3CBC-4B3C-B952-BC0E117331B8}"/>
            </a:ext>
          </a:extLst>
        </xdr:cNvPr>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44631</xdr:rowOff>
    </xdr:to>
    <xdr:cxnSp macro="">
      <xdr:nvCxnSpPr>
        <xdr:cNvPr id="771" name="直線コネクタ 770">
          <a:extLst>
            <a:ext uri="{FF2B5EF4-FFF2-40B4-BE49-F238E27FC236}">
              <a16:creationId xmlns:a16="http://schemas.microsoft.com/office/drawing/2014/main" id="{D7EF02C5-9F7C-4293-8E89-647B30BE0E41}"/>
            </a:ext>
          </a:extLst>
        </xdr:cNvPr>
        <xdr:cNvCxnSpPr/>
      </xdr:nvCxnSpPr>
      <xdr:spPr>
        <a:xfrm>
          <a:off x="15481300" y="1404964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75474</xdr:rowOff>
    </xdr:from>
    <xdr:to>
      <xdr:col>76</xdr:col>
      <xdr:colOff>165100</xdr:colOff>
      <xdr:row>82</xdr:row>
      <xdr:rowOff>5624</xdr:rowOff>
    </xdr:to>
    <xdr:sp macro="" textlink="">
      <xdr:nvSpPr>
        <xdr:cNvPr id="772" name="楕円 771">
          <a:extLst>
            <a:ext uri="{FF2B5EF4-FFF2-40B4-BE49-F238E27FC236}">
              <a16:creationId xmlns:a16="http://schemas.microsoft.com/office/drawing/2014/main" id="{E9224BA1-F085-41AC-BE5C-7988ACDE0147}"/>
            </a:ext>
          </a:extLst>
        </xdr:cNvPr>
        <xdr:cNvSpPr/>
      </xdr:nvSpPr>
      <xdr:spPr>
        <a:xfrm>
          <a:off x="14541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126274</xdr:rowOff>
    </xdr:from>
    <xdr:to>
      <xdr:col>81</xdr:col>
      <xdr:colOff>50800</xdr:colOff>
      <xdr:row>81</xdr:row>
      <xdr:rowOff>162198</xdr:rowOff>
    </xdr:to>
    <xdr:cxnSp macro="">
      <xdr:nvCxnSpPr>
        <xdr:cNvPr id="773" name="直線コネクタ 772">
          <a:extLst>
            <a:ext uri="{FF2B5EF4-FFF2-40B4-BE49-F238E27FC236}">
              <a16:creationId xmlns:a16="http://schemas.microsoft.com/office/drawing/2014/main" id="{93BEBFF9-5AB4-49AB-8BF8-DF71A327A9CC}"/>
            </a:ext>
          </a:extLst>
        </xdr:cNvPr>
        <xdr:cNvCxnSpPr/>
      </xdr:nvCxnSpPr>
      <xdr:spPr>
        <a:xfrm>
          <a:off x="14592300" y="140137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774" name="楕円 773">
          <a:extLst>
            <a:ext uri="{FF2B5EF4-FFF2-40B4-BE49-F238E27FC236}">
              <a16:creationId xmlns:a16="http://schemas.microsoft.com/office/drawing/2014/main" id="{FA6FE14B-6378-47FF-90EC-454572361988}"/>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126274</xdr:rowOff>
    </xdr:from>
    <xdr:to>
      <xdr:col>76</xdr:col>
      <xdr:colOff>114300</xdr:colOff>
      <xdr:row>83</xdr:row>
      <xdr:rowOff>26670</xdr:rowOff>
    </xdr:to>
    <xdr:cxnSp macro="">
      <xdr:nvCxnSpPr>
        <xdr:cNvPr id="775" name="直線コネクタ 774">
          <a:extLst>
            <a:ext uri="{FF2B5EF4-FFF2-40B4-BE49-F238E27FC236}">
              <a16:creationId xmlns:a16="http://schemas.microsoft.com/office/drawing/2014/main" id="{A6E27166-00DC-4113-AB6B-113A2022449E}"/>
            </a:ext>
          </a:extLst>
        </xdr:cNvPr>
        <xdr:cNvCxnSpPr/>
      </xdr:nvCxnSpPr>
      <xdr:spPr>
        <a:xfrm flipV="1">
          <a:off x="13703300" y="14013724"/>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111398</xdr:rowOff>
    </xdr:from>
    <xdr:to>
      <xdr:col>67</xdr:col>
      <xdr:colOff>101600</xdr:colOff>
      <xdr:row>83</xdr:row>
      <xdr:rowOff>41548</xdr:rowOff>
    </xdr:to>
    <xdr:sp macro="" textlink="">
      <xdr:nvSpPr>
        <xdr:cNvPr id="776" name="楕円 775">
          <a:extLst>
            <a:ext uri="{FF2B5EF4-FFF2-40B4-BE49-F238E27FC236}">
              <a16:creationId xmlns:a16="http://schemas.microsoft.com/office/drawing/2014/main" id="{560FD1DB-9254-4E40-A774-1A5DB974D473}"/>
            </a:ext>
          </a:extLst>
        </xdr:cNvPr>
        <xdr:cNvSpPr/>
      </xdr:nvSpPr>
      <xdr:spPr>
        <a:xfrm>
          <a:off x="12763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162198</xdr:rowOff>
    </xdr:from>
    <xdr:to>
      <xdr:col>71</xdr:col>
      <xdr:colOff>177800</xdr:colOff>
      <xdr:row>83</xdr:row>
      <xdr:rowOff>26670</xdr:rowOff>
    </xdr:to>
    <xdr:cxnSp macro="">
      <xdr:nvCxnSpPr>
        <xdr:cNvPr id="777" name="直線コネクタ 776">
          <a:extLst>
            <a:ext uri="{FF2B5EF4-FFF2-40B4-BE49-F238E27FC236}">
              <a16:creationId xmlns:a16="http://schemas.microsoft.com/office/drawing/2014/main" id="{BB91E7AC-BEE9-4523-8EAB-3042578BE0F0}"/>
            </a:ext>
          </a:extLst>
        </xdr:cNvPr>
        <xdr:cNvCxnSpPr/>
      </xdr:nvCxnSpPr>
      <xdr:spPr>
        <a:xfrm>
          <a:off x="12814300" y="142210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99621</xdr:rowOff>
    </xdr:from>
    <xdr:ext cx="405111" cy="259045"/>
    <xdr:sp macro="" textlink="">
      <xdr:nvSpPr>
        <xdr:cNvPr id="778" name="n_1aveValue【消防施設】&#10;有形固定資産減価償却率">
          <a:extLst>
            <a:ext uri="{FF2B5EF4-FFF2-40B4-BE49-F238E27FC236}">
              <a16:creationId xmlns:a16="http://schemas.microsoft.com/office/drawing/2014/main" id="{7819A4F4-DAE1-411B-A190-6574F6B573B2}"/>
            </a:ext>
          </a:extLst>
        </xdr:cNvPr>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779" name="n_2aveValue【消防施設】&#10;有形固定資産減価償却率">
          <a:extLst>
            <a:ext uri="{FF2B5EF4-FFF2-40B4-BE49-F238E27FC236}">
              <a16:creationId xmlns:a16="http://schemas.microsoft.com/office/drawing/2014/main" id="{3D00D2D3-A443-412D-9F0B-5C8753306FA0}"/>
            </a:ext>
          </a:extLst>
        </xdr:cNvPr>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780" name="n_3aveValue【消防施設】&#10;有形固定資産減価償却率">
          <a:extLst>
            <a:ext uri="{FF2B5EF4-FFF2-40B4-BE49-F238E27FC236}">
              <a16:creationId xmlns:a16="http://schemas.microsoft.com/office/drawing/2014/main" id="{CEF16D00-DB37-4FC5-9B97-3C1EA99F1D57}"/>
            </a:ext>
          </a:extLst>
        </xdr:cNvPr>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155139</xdr:rowOff>
    </xdr:from>
    <xdr:ext cx="405111" cy="259045"/>
    <xdr:sp macro="" textlink="">
      <xdr:nvSpPr>
        <xdr:cNvPr id="781" name="n_4aveValue【消防施設】&#10;有形固定資産減価償却率">
          <a:extLst>
            <a:ext uri="{FF2B5EF4-FFF2-40B4-BE49-F238E27FC236}">
              <a16:creationId xmlns:a16="http://schemas.microsoft.com/office/drawing/2014/main" id="{CB46E4FC-81E8-4425-A6D7-5386B2D8C6BC}"/>
            </a:ext>
          </a:extLst>
        </xdr:cNvPr>
        <xdr:cNvSpPr txBox="1"/>
      </xdr:nvSpPr>
      <xdr:spPr>
        <a:xfrm>
          <a:off x="12611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58075</xdr:rowOff>
    </xdr:from>
    <xdr:ext cx="405111" cy="259045"/>
    <xdr:sp macro="" textlink="">
      <xdr:nvSpPr>
        <xdr:cNvPr id="782" name="n_1mainValue【消防施設】&#10;有形固定資産減価償却率">
          <a:extLst>
            <a:ext uri="{FF2B5EF4-FFF2-40B4-BE49-F238E27FC236}">
              <a16:creationId xmlns:a16="http://schemas.microsoft.com/office/drawing/2014/main" id="{09D1A068-4B33-4615-A4C7-FED649FF0C0F}"/>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22151</xdr:rowOff>
    </xdr:from>
    <xdr:ext cx="405111" cy="259045"/>
    <xdr:sp macro="" textlink="">
      <xdr:nvSpPr>
        <xdr:cNvPr id="783" name="n_2mainValue【消防施設】&#10;有形固定資産減価償却率">
          <a:extLst>
            <a:ext uri="{FF2B5EF4-FFF2-40B4-BE49-F238E27FC236}">
              <a16:creationId xmlns:a16="http://schemas.microsoft.com/office/drawing/2014/main" id="{1F633240-FF3D-42A9-B068-967803CA3A50}"/>
            </a:ext>
          </a:extLst>
        </xdr:cNvPr>
        <xdr:cNvSpPr txBox="1"/>
      </xdr:nvSpPr>
      <xdr:spPr>
        <a:xfrm>
          <a:off x="14389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784" name="n_3mainValue【消防施設】&#10;有形固定資産減価償却率">
          <a:extLst>
            <a:ext uri="{FF2B5EF4-FFF2-40B4-BE49-F238E27FC236}">
              <a16:creationId xmlns:a16="http://schemas.microsoft.com/office/drawing/2014/main" id="{57F1C4D0-1C3F-4A68-967D-17FD2B69AF8B}"/>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785" name="n_4mainValue【消防施設】&#10;有形固定資産減価償却率">
          <a:extLst>
            <a:ext uri="{FF2B5EF4-FFF2-40B4-BE49-F238E27FC236}">
              <a16:creationId xmlns:a16="http://schemas.microsoft.com/office/drawing/2014/main" id="{190CA6D8-DF6A-4E5C-9DF4-38C31DACA37B}"/>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44A08953-D516-4161-A55F-69F76E349B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B73C94C8-78F9-4BE2-BE90-2A1AC018F13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85A947C0-A388-47E3-AFAC-9D35C0A771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AD220ED4-7C5D-4456-B759-261E66975A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E4EA4F0F-4E21-4EDD-A706-5ED2461C65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184CDA67-3AE8-49BE-A45F-365048A647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AAF3E66E-A6F5-427D-89C9-FB02DD7769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62CA74F6-6A2C-4935-8DA0-F9C3BBC34CE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DEB25B14-9F36-4018-BCD6-A2FF26205F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B5C0962C-2562-4D97-856B-F0ECD06309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BAD2B42E-FD69-42A2-AFD5-4C51D4616D5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2C667CD1-E3E2-4D0F-BFAF-ED032233E12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8EB174BC-F30A-44FF-9649-FAEFC3EA353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0421D392-65F2-4E9C-8315-DAC1B0ABEB1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8688543E-F28F-4822-8ECB-15C06B69AA2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1AF06153-5921-4662-91BE-BB65CB94085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39288137-A812-456B-A015-8FB6CC82BE9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8C36D8F4-8E4D-40D2-96B5-74F58786732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1011DD67-4C74-4CBC-9C68-16EF73D773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5102CDA2-9A3A-4C12-99A3-399DE610BC7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DD16D680-9E52-46B2-B4CE-FA9F7ED9759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807" name="直線コネクタ 806">
          <a:extLst>
            <a:ext uri="{FF2B5EF4-FFF2-40B4-BE49-F238E27FC236}">
              <a16:creationId xmlns:a16="http://schemas.microsoft.com/office/drawing/2014/main" id="{295D29FA-0A3A-4052-A495-E9CDE1CD3768}"/>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808" name="【消防施設】&#10;一人当たり面積最小値テキスト">
          <a:extLst>
            <a:ext uri="{FF2B5EF4-FFF2-40B4-BE49-F238E27FC236}">
              <a16:creationId xmlns:a16="http://schemas.microsoft.com/office/drawing/2014/main" id="{F582366A-D908-4CF4-B12E-0C7675CFE9CD}"/>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809" name="直線コネクタ 808">
          <a:extLst>
            <a:ext uri="{FF2B5EF4-FFF2-40B4-BE49-F238E27FC236}">
              <a16:creationId xmlns:a16="http://schemas.microsoft.com/office/drawing/2014/main" id="{2EA69424-A6F2-4E4B-A12F-727C67A081B2}"/>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0" name="【消防施設】&#10;一人当たり面積最大値テキスト">
          <a:extLst>
            <a:ext uri="{FF2B5EF4-FFF2-40B4-BE49-F238E27FC236}">
              <a16:creationId xmlns:a16="http://schemas.microsoft.com/office/drawing/2014/main" id="{B344BB51-641D-434F-84FD-07675E3715C8}"/>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1" name="直線コネクタ 810">
          <a:extLst>
            <a:ext uri="{FF2B5EF4-FFF2-40B4-BE49-F238E27FC236}">
              <a16:creationId xmlns:a16="http://schemas.microsoft.com/office/drawing/2014/main" id="{5F4A469F-CDB6-4001-85DF-A7B65C251DFD}"/>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812" name="【消防施設】&#10;一人当たり面積平均値テキスト">
          <a:extLst>
            <a:ext uri="{FF2B5EF4-FFF2-40B4-BE49-F238E27FC236}">
              <a16:creationId xmlns:a16="http://schemas.microsoft.com/office/drawing/2014/main" id="{855490F7-E58E-49B9-B83B-34622C6D6181}"/>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13" name="フローチャート: 判断 812">
          <a:extLst>
            <a:ext uri="{FF2B5EF4-FFF2-40B4-BE49-F238E27FC236}">
              <a16:creationId xmlns:a16="http://schemas.microsoft.com/office/drawing/2014/main" id="{401FB9C8-4FF9-41DC-B90D-9A3FF11FFA0E}"/>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135889</xdr:rowOff>
    </xdr:from>
    <xdr:to>
      <xdr:col>112</xdr:col>
      <xdr:colOff>38100</xdr:colOff>
      <xdr:row>83</xdr:row>
      <xdr:rowOff>66039</xdr:rowOff>
    </xdr:to>
    <xdr:sp macro="" textlink="">
      <xdr:nvSpPr>
        <xdr:cNvPr id="814" name="フローチャート: 判断 813">
          <a:extLst>
            <a:ext uri="{FF2B5EF4-FFF2-40B4-BE49-F238E27FC236}">
              <a16:creationId xmlns:a16="http://schemas.microsoft.com/office/drawing/2014/main" id="{63E0615E-9093-4792-AA29-0E1C4EE715F6}"/>
            </a:ext>
          </a:extLst>
        </xdr:cNvPr>
        <xdr:cNvSpPr/>
      </xdr:nvSpPr>
      <xdr:spPr>
        <a:xfrm>
          <a:off x="2127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151892</xdr:rowOff>
    </xdr:from>
    <xdr:to>
      <xdr:col>107</xdr:col>
      <xdr:colOff>101600</xdr:colOff>
      <xdr:row>83</xdr:row>
      <xdr:rowOff>82042</xdr:rowOff>
    </xdr:to>
    <xdr:sp macro="" textlink="">
      <xdr:nvSpPr>
        <xdr:cNvPr id="815" name="フローチャート: 判断 814">
          <a:extLst>
            <a:ext uri="{FF2B5EF4-FFF2-40B4-BE49-F238E27FC236}">
              <a16:creationId xmlns:a16="http://schemas.microsoft.com/office/drawing/2014/main" id="{C3AA8F2C-17CC-4514-B020-2F43199F9C20}"/>
            </a:ext>
          </a:extLst>
        </xdr:cNvPr>
        <xdr:cNvSpPr/>
      </xdr:nvSpPr>
      <xdr:spPr>
        <a:xfrm>
          <a:off x="20383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xdr:rowOff>
    </xdr:from>
    <xdr:to>
      <xdr:col>102</xdr:col>
      <xdr:colOff>165100</xdr:colOff>
      <xdr:row>83</xdr:row>
      <xdr:rowOff>114046</xdr:rowOff>
    </xdr:to>
    <xdr:sp macro="" textlink="">
      <xdr:nvSpPr>
        <xdr:cNvPr id="816" name="フローチャート: 判断 815">
          <a:extLst>
            <a:ext uri="{FF2B5EF4-FFF2-40B4-BE49-F238E27FC236}">
              <a16:creationId xmlns:a16="http://schemas.microsoft.com/office/drawing/2014/main" id="{BBE94148-B6E2-4569-99D1-40EB4D11004C}"/>
            </a:ext>
          </a:extLst>
        </xdr:cNvPr>
        <xdr:cNvSpPr/>
      </xdr:nvSpPr>
      <xdr:spPr>
        <a:xfrm>
          <a:off x="19494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7" name="フローチャート: 判断 816">
          <a:extLst>
            <a:ext uri="{FF2B5EF4-FFF2-40B4-BE49-F238E27FC236}">
              <a16:creationId xmlns:a16="http://schemas.microsoft.com/office/drawing/2014/main" id="{2F627179-721B-4BC9-9B94-0B9C9C56107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ACB6BF4-98A7-462F-9CB4-B319A101E0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0487753-F736-4CD3-9357-6E2098F80A2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1278F98-E261-4977-A640-2981F2DD2F0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A4FF391-906D-453E-B8FE-141706D61B0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6E93D988-46BF-45D8-AF07-82EAC1CD733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823" name="楕円 822">
          <a:extLst>
            <a:ext uri="{FF2B5EF4-FFF2-40B4-BE49-F238E27FC236}">
              <a16:creationId xmlns:a16="http://schemas.microsoft.com/office/drawing/2014/main" id="{B221B675-CD4A-41AC-87CD-922DBA8893B0}"/>
            </a:ext>
          </a:extLst>
        </xdr:cNvPr>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824" name="【消防施設】&#10;一人当たり面積該当値テキスト">
          <a:extLst>
            <a:ext uri="{FF2B5EF4-FFF2-40B4-BE49-F238E27FC236}">
              <a16:creationId xmlns:a16="http://schemas.microsoft.com/office/drawing/2014/main" id="{00FF53EF-468E-4D0F-94AE-F0931A5BCA59}"/>
            </a:ext>
          </a:extLst>
        </xdr:cNvPr>
        <xdr:cNvSpPr txBox="1"/>
      </xdr:nvSpPr>
      <xdr:spPr>
        <a:xfrm>
          <a:off x="22199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58165</xdr:rowOff>
    </xdr:from>
    <xdr:to>
      <xdr:col>112</xdr:col>
      <xdr:colOff>38100</xdr:colOff>
      <xdr:row>84</xdr:row>
      <xdr:rowOff>159765</xdr:rowOff>
    </xdr:to>
    <xdr:sp macro="" textlink="">
      <xdr:nvSpPr>
        <xdr:cNvPr id="825" name="楕円 824">
          <a:extLst>
            <a:ext uri="{FF2B5EF4-FFF2-40B4-BE49-F238E27FC236}">
              <a16:creationId xmlns:a16="http://schemas.microsoft.com/office/drawing/2014/main" id="{045B8D11-F3EF-4E8F-BCFC-EB0E661FC571}"/>
            </a:ext>
          </a:extLst>
        </xdr:cNvPr>
        <xdr:cNvSpPr/>
      </xdr:nvSpPr>
      <xdr:spPr>
        <a:xfrm>
          <a:off x="21272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108965</xdr:rowOff>
    </xdr:to>
    <xdr:cxnSp macro="">
      <xdr:nvCxnSpPr>
        <xdr:cNvPr id="826" name="直線コネクタ 825">
          <a:extLst>
            <a:ext uri="{FF2B5EF4-FFF2-40B4-BE49-F238E27FC236}">
              <a16:creationId xmlns:a16="http://schemas.microsoft.com/office/drawing/2014/main" id="{8915E98D-AC72-4B46-98EC-110388DA0AD5}"/>
            </a:ext>
          </a:extLst>
        </xdr:cNvPr>
        <xdr:cNvCxnSpPr/>
      </xdr:nvCxnSpPr>
      <xdr:spPr>
        <a:xfrm flipV="1">
          <a:off x="21323300" y="1450390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827" name="楕円 826">
          <a:extLst>
            <a:ext uri="{FF2B5EF4-FFF2-40B4-BE49-F238E27FC236}">
              <a16:creationId xmlns:a16="http://schemas.microsoft.com/office/drawing/2014/main" id="{1A1D3237-DFE2-4334-A87F-5AD0455C1C51}"/>
            </a:ext>
          </a:extLst>
        </xdr:cNvPr>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108965</xdr:rowOff>
    </xdr:from>
    <xdr:to>
      <xdr:col>111</xdr:col>
      <xdr:colOff>177800</xdr:colOff>
      <xdr:row>84</xdr:row>
      <xdr:rowOff>115824</xdr:rowOff>
    </xdr:to>
    <xdr:cxnSp macro="">
      <xdr:nvCxnSpPr>
        <xdr:cNvPr id="828" name="直線コネクタ 827">
          <a:extLst>
            <a:ext uri="{FF2B5EF4-FFF2-40B4-BE49-F238E27FC236}">
              <a16:creationId xmlns:a16="http://schemas.microsoft.com/office/drawing/2014/main" id="{1EEC9674-A567-4D78-886C-B910824F3E81}"/>
            </a:ext>
          </a:extLst>
        </xdr:cNvPr>
        <xdr:cNvCxnSpPr/>
      </xdr:nvCxnSpPr>
      <xdr:spPr>
        <a:xfrm flipV="1">
          <a:off x="20434300" y="145107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99313</xdr:rowOff>
    </xdr:from>
    <xdr:to>
      <xdr:col>102</xdr:col>
      <xdr:colOff>165100</xdr:colOff>
      <xdr:row>85</xdr:row>
      <xdr:rowOff>29463</xdr:rowOff>
    </xdr:to>
    <xdr:sp macro="" textlink="">
      <xdr:nvSpPr>
        <xdr:cNvPr id="829" name="楕円 828">
          <a:extLst>
            <a:ext uri="{FF2B5EF4-FFF2-40B4-BE49-F238E27FC236}">
              <a16:creationId xmlns:a16="http://schemas.microsoft.com/office/drawing/2014/main" id="{3F333EB3-A013-47A6-B3FA-3E9D032B5304}"/>
            </a:ext>
          </a:extLst>
        </xdr:cNvPr>
        <xdr:cNvSpPr/>
      </xdr:nvSpPr>
      <xdr:spPr>
        <a:xfrm>
          <a:off x="19494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150113</xdr:rowOff>
    </xdr:to>
    <xdr:cxnSp macro="">
      <xdr:nvCxnSpPr>
        <xdr:cNvPr id="830" name="直線コネクタ 829">
          <a:extLst>
            <a:ext uri="{FF2B5EF4-FFF2-40B4-BE49-F238E27FC236}">
              <a16:creationId xmlns:a16="http://schemas.microsoft.com/office/drawing/2014/main" id="{50868090-FA3A-4AD9-9B14-CFFB74A49800}"/>
            </a:ext>
          </a:extLst>
        </xdr:cNvPr>
        <xdr:cNvCxnSpPr/>
      </xdr:nvCxnSpPr>
      <xdr:spPr>
        <a:xfrm flipV="1">
          <a:off x="19545300" y="1451762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31" name="楕円 830">
          <a:extLst>
            <a:ext uri="{FF2B5EF4-FFF2-40B4-BE49-F238E27FC236}">
              <a16:creationId xmlns:a16="http://schemas.microsoft.com/office/drawing/2014/main" id="{8FE7ECAE-606C-4492-BED8-5F178E3F64A6}"/>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150113</xdr:rowOff>
    </xdr:from>
    <xdr:to>
      <xdr:col>102</xdr:col>
      <xdr:colOff>114300</xdr:colOff>
      <xdr:row>84</xdr:row>
      <xdr:rowOff>152400</xdr:rowOff>
    </xdr:to>
    <xdr:cxnSp macro="">
      <xdr:nvCxnSpPr>
        <xdr:cNvPr id="832" name="直線コネクタ 831">
          <a:extLst>
            <a:ext uri="{FF2B5EF4-FFF2-40B4-BE49-F238E27FC236}">
              <a16:creationId xmlns:a16="http://schemas.microsoft.com/office/drawing/2014/main" id="{AD7EBB1B-F35B-474E-A8E2-DDCE745E5380}"/>
            </a:ext>
          </a:extLst>
        </xdr:cNvPr>
        <xdr:cNvCxnSpPr/>
      </xdr:nvCxnSpPr>
      <xdr:spPr>
        <a:xfrm flipV="1">
          <a:off x="18656300" y="1455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82566</xdr:rowOff>
    </xdr:from>
    <xdr:ext cx="469744" cy="259045"/>
    <xdr:sp macro="" textlink="">
      <xdr:nvSpPr>
        <xdr:cNvPr id="833" name="n_1aveValue【消防施設】&#10;一人当たり面積">
          <a:extLst>
            <a:ext uri="{FF2B5EF4-FFF2-40B4-BE49-F238E27FC236}">
              <a16:creationId xmlns:a16="http://schemas.microsoft.com/office/drawing/2014/main" id="{B47394B2-1923-4367-94F5-A7C2832473B7}"/>
            </a:ext>
          </a:extLst>
        </xdr:cNvPr>
        <xdr:cNvSpPr txBox="1"/>
      </xdr:nvSpPr>
      <xdr:spPr>
        <a:xfrm>
          <a:off x="21075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834" name="n_2aveValue【消防施設】&#10;一人当たり面積">
          <a:extLst>
            <a:ext uri="{FF2B5EF4-FFF2-40B4-BE49-F238E27FC236}">
              <a16:creationId xmlns:a16="http://schemas.microsoft.com/office/drawing/2014/main" id="{D17A7AB1-3429-4A4D-A4DB-497B4E74B7D6}"/>
            </a:ext>
          </a:extLst>
        </xdr:cNvPr>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130573</xdr:rowOff>
    </xdr:from>
    <xdr:ext cx="469744" cy="259045"/>
    <xdr:sp macro="" textlink="">
      <xdr:nvSpPr>
        <xdr:cNvPr id="835" name="n_3aveValue【消防施設】&#10;一人当たり面積">
          <a:extLst>
            <a:ext uri="{FF2B5EF4-FFF2-40B4-BE49-F238E27FC236}">
              <a16:creationId xmlns:a16="http://schemas.microsoft.com/office/drawing/2014/main" id="{807284B9-EB19-4F74-A1BE-2B0D1F59654E}"/>
            </a:ext>
          </a:extLst>
        </xdr:cNvPr>
        <xdr:cNvSpPr txBox="1"/>
      </xdr:nvSpPr>
      <xdr:spPr>
        <a:xfrm>
          <a:off x="19310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6" name="n_4aveValue【消防施設】&#10;一人当たり面積">
          <a:extLst>
            <a:ext uri="{FF2B5EF4-FFF2-40B4-BE49-F238E27FC236}">
              <a16:creationId xmlns:a16="http://schemas.microsoft.com/office/drawing/2014/main" id="{CA486AE4-EA51-40DA-8E3E-8C5395ED4ED7}"/>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150892</xdr:rowOff>
    </xdr:from>
    <xdr:ext cx="469744" cy="259045"/>
    <xdr:sp macro="" textlink="">
      <xdr:nvSpPr>
        <xdr:cNvPr id="837" name="n_1mainValue【消防施設】&#10;一人当たり面積">
          <a:extLst>
            <a:ext uri="{FF2B5EF4-FFF2-40B4-BE49-F238E27FC236}">
              <a16:creationId xmlns:a16="http://schemas.microsoft.com/office/drawing/2014/main" id="{B7D6F5B5-2562-4E2E-9ADC-9C2556AF5F99}"/>
            </a:ext>
          </a:extLst>
        </xdr:cNvPr>
        <xdr:cNvSpPr txBox="1"/>
      </xdr:nvSpPr>
      <xdr:spPr>
        <a:xfrm>
          <a:off x="210757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38" name="n_2mainValue【消防施設】&#10;一人当たり面積">
          <a:extLst>
            <a:ext uri="{FF2B5EF4-FFF2-40B4-BE49-F238E27FC236}">
              <a16:creationId xmlns:a16="http://schemas.microsoft.com/office/drawing/2014/main" id="{4842A746-E39C-4049-8B60-E562C5EA5D8E}"/>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20590</xdr:rowOff>
    </xdr:from>
    <xdr:ext cx="469744" cy="259045"/>
    <xdr:sp macro="" textlink="">
      <xdr:nvSpPr>
        <xdr:cNvPr id="839" name="n_3mainValue【消防施設】&#10;一人当たり面積">
          <a:extLst>
            <a:ext uri="{FF2B5EF4-FFF2-40B4-BE49-F238E27FC236}">
              <a16:creationId xmlns:a16="http://schemas.microsoft.com/office/drawing/2014/main" id="{23031377-B82C-4D53-81ED-0869293DA461}"/>
            </a:ext>
          </a:extLst>
        </xdr:cNvPr>
        <xdr:cNvSpPr txBox="1"/>
      </xdr:nvSpPr>
      <xdr:spPr>
        <a:xfrm>
          <a:off x="19310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40" name="n_4mainValue【消防施設】&#10;一人当たり面積">
          <a:extLst>
            <a:ext uri="{FF2B5EF4-FFF2-40B4-BE49-F238E27FC236}">
              <a16:creationId xmlns:a16="http://schemas.microsoft.com/office/drawing/2014/main" id="{AE67CB59-DD66-4335-ADD1-6DF5654F2AF7}"/>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55D93048-63A2-4FD9-BB0F-78D1ABD76F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A6814739-DCD3-4731-A1B2-4C99ED6C23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21F0B938-787B-447E-980B-2264D90C89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E8DB5515-774F-4104-84D9-615AB4CF4C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7A3CCDA8-EEFC-4DEB-B292-8B850B0C34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BB4DDD52-FCE8-467E-B011-C3FF8E787B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60B6ABFE-1F7A-4CF6-843B-4735476257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813BC347-4740-4F06-8102-FE28126BCB5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EC94CDDE-466A-4D32-A090-319C378127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E6F86178-89E2-4269-9B42-D2C8AA86E1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942C4D69-7659-439B-BFF4-61F219E4CB5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CFA4C453-908A-4D00-AF81-5600D403FE6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1D2ACACD-F039-46B7-A706-AA4101DA3AF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32113899-120C-4280-A207-E544350553C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B4BF2835-AF59-4AD6-BB45-9FED0014720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D91A2EA9-3C36-446F-8BF1-4B90E7A29FB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2184136D-D915-49A4-9F9F-B7DA7FFD361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D7BF3715-5D3F-4180-BD59-C6176B88651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74AD6D4-3F9A-4881-8DDE-1012F349C68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36477491-6808-41C7-87EC-F092D9CB7C2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a:extLst>
            <a:ext uri="{FF2B5EF4-FFF2-40B4-BE49-F238E27FC236}">
              <a16:creationId xmlns:a16="http://schemas.microsoft.com/office/drawing/2014/main" id="{3EB8CAA2-37AE-451D-A94F-410F6875481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3AACD9D3-BBF4-4C21-8B4D-56F81F35A3C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75252D99-EF5E-4358-832B-37E83FCBA7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4" name="直線コネクタ 863">
          <a:extLst>
            <a:ext uri="{FF2B5EF4-FFF2-40B4-BE49-F238E27FC236}">
              <a16:creationId xmlns:a16="http://schemas.microsoft.com/office/drawing/2014/main" id="{4BF67EC8-5D67-4849-A1CE-9FAD24AFE65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5" name="【庁舎】&#10;有形固定資産減価償却率最小値テキスト">
          <a:extLst>
            <a:ext uri="{FF2B5EF4-FFF2-40B4-BE49-F238E27FC236}">
              <a16:creationId xmlns:a16="http://schemas.microsoft.com/office/drawing/2014/main" id="{0799A97C-40E1-4CB7-B0DA-345E5FE08A8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6" name="直線コネクタ 865">
          <a:extLst>
            <a:ext uri="{FF2B5EF4-FFF2-40B4-BE49-F238E27FC236}">
              <a16:creationId xmlns:a16="http://schemas.microsoft.com/office/drawing/2014/main" id="{D033B055-D663-46EF-B6FB-82E5F7019DA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7" name="【庁舎】&#10;有形固定資産減価償却率最大値テキスト">
          <a:extLst>
            <a:ext uri="{FF2B5EF4-FFF2-40B4-BE49-F238E27FC236}">
              <a16:creationId xmlns:a16="http://schemas.microsoft.com/office/drawing/2014/main" id="{93AE1CD9-E677-4353-8619-DAB2137AC7E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8" name="直線コネクタ 867">
          <a:extLst>
            <a:ext uri="{FF2B5EF4-FFF2-40B4-BE49-F238E27FC236}">
              <a16:creationId xmlns:a16="http://schemas.microsoft.com/office/drawing/2014/main" id="{FB509D76-F805-48C2-9B48-0F0D03A172A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869" name="【庁舎】&#10;有形固定資産減価償却率平均値テキスト">
          <a:extLst>
            <a:ext uri="{FF2B5EF4-FFF2-40B4-BE49-F238E27FC236}">
              <a16:creationId xmlns:a16="http://schemas.microsoft.com/office/drawing/2014/main" id="{68D150D0-8186-446E-AF49-A24454615D74}"/>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70" name="フローチャート: 判断 869">
          <a:extLst>
            <a:ext uri="{FF2B5EF4-FFF2-40B4-BE49-F238E27FC236}">
              <a16:creationId xmlns:a16="http://schemas.microsoft.com/office/drawing/2014/main" id="{BDF48127-7A72-4BCF-85D3-FC7235FBFEAA}"/>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149861</xdr:rowOff>
    </xdr:from>
    <xdr:to>
      <xdr:col>81</xdr:col>
      <xdr:colOff>101600</xdr:colOff>
      <xdr:row>104</xdr:row>
      <xdr:rowOff>80011</xdr:rowOff>
    </xdr:to>
    <xdr:sp macro="" textlink="">
      <xdr:nvSpPr>
        <xdr:cNvPr id="871" name="フローチャート: 判断 870">
          <a:extLst>
            <a:ext uri="{FF2B5EF4-FFF2-40B4-BE49-F238E27FC236}">
              <a16:creationId xmlns:a16="http://schemas.microsoft.com/office/drawing/2014/main" id="{D089B7B1-76F0-4A86-A707-60B87B4D65DC}"/>
            </a:ext>
          </a:extLst>
        </xdr:cNvPr>
        <xdr:cNvSpPr/>
      </xdr:nvSpPr>
      <xdr:spPr>
        <a:xfrm>
          <a:off x="15430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140970</xdr:rowOff>
    </xdr:from>
    <xdr:to>
      <xdr:col>76</xdr:col>
      <xdr:colOff>165100</xdr:colOff>
      <xdr:row>104</xdr:row>
      <xdr:rowOff>71120</xdr:rowOff>
    </xdr:to>
    <xdr:sp macro="" textlink="">
      <xdr:nvSpPr>
        <xdr:cNvPr id="872" name="フローチャート: 判断 871">
          <a:extLst>
            <a:ext uri="{FF2B5EF4-FFF2-40B4-BE49-F238E27FC236}">
              <a16:creationId xmlns:a16="http://schemas.microsoft.com/office/drawing/2014/main" id="{CA7A61C9-680E-4139-9CCA-2DD649512F4E}"/>
            </a:ext>
          </a:extLst>
        </xdr:cNvPr>
        <xdr:cNvSpPr/>
      </xdr:nvSpPr>
      <xdr:spPr>
        <a:xfrm>
          <a:off x="14541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873" name="フローチャート: 判断 872">
          <a:extLst>
            <a:ext uri="{FF2B5EF4-FFF2-40B4-BE49-F238E27FC236}">
              <a16:creationId xmlns:a16="http://schemas.microsoft.com/office/drawing/2014/main" id="{5A171251-D2BC-4F57-AF53-491A7897EEA1}"/>
            </a:ext>
          </a:extLst>
        </xdr:cNvPr>
        <xdr:cNvSpPr/>
      </xdr:nvSpPr>
      <xdr:spPr>
        <a:xfrm>
          <a:off x="13652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123189</xdr:rowOff>
    </xdr:from>
    <xdr:to>
      <xdr:col>67</xdr:col>
      <xdr:colOff>101600</xdr:colOff>
      <xdr:row>104</xdr:row>
      <xdr:rowOff>53339</xdr:rowOff>
    </xdr:to>
    <xdr:sp macro="" textlink="">
      <xdr:nvSpPr>
        <xdr:cNvPr id="874" name="フローチャート: 判断 873">
          <a:extLst>
            <a:ext uri="{FF2B5EF4-FFF2-40B4-BE49-F238E27FC236}">
              <a16:creationId xmlns:a16="http://schemas.microsoft.com/office/drawing/2014/main" id="{BD09282D-D846-48EE-9421-B84F998F2CF8}"/>
            </a:ext>
          </a:extLst>
        </xdr:cNvPr>
        <xdr:cNvSpPr/>
      </xdr:nvSpPr>
      <xdr:spPr>
        <a:xfrm>
          <a:off x="12763500" y="177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A409A4E8-CFB2-46FB-9E62-562EA6342F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D16E46A-8A3B-4CD5-AD5C-5BB4EC3CF4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CFFBBF9-268F-44DF-9128-BEB88DFBCA2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BD2D378-E543-4394-B510-717C648574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0503E09-F576-4964-B4FE-E1D03A1832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77470</xdr:rowOff>
    </xdr:from>
    <xdr:to>
      <xdr:col>85</xdr:col>
      <xdr:colOff>177800</xdr:colOff>
      <xdr:row>107</xdr:row>
      <xdr:rowOff>7620</xdr:rowOff>
    </xdr:to>
    <xdr:sp macro="" textlink="">
      <xdr:nvSpPr>
        <xdr:cNvPr id="880" name="楕円 879">
          <a:extLst>
            <a:ext uri="{FF2B5EF4-FFF2-40B4-BE49-F238E27FC236}">
              <a16:creationId xmlns:a16="http://schemas.microsoft.com/office/drawing/2014/main" id="{65490FDE-70F9-4483-BB0D-0BA3FB30CFA6}"/>
            </a:ext>
          </a:extLst>
        </xdr:cNvPr>
        <xdr:cNvSpPr/>
      </xdr:nvSpPr>
      <xdr:spPr>
        <a:xfrm>
          <a:off x="16268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881" name="【庁舎】&#10;有形固定資産減価償却率該当値テキスト">
          <a:extLst>
            <a:ext uri="{FF2B5EF4-FFF2-40B4-BE49-F238E27FC236}">
              <a16:creationId xmlns:a16="http://schemas.microsoft.com/office/drawing/2014/main" id="{941AE914-116F-4725-B08C-70D35D456C9A}"/>
            </a:ext>
          </a:extLst>
        </xdr:cNvPr>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57150</xdr:rowOff>
    </xdr:from>
    <xdr:to>
      <xdr:col>81</xdr:col>
      <xdr:colOff>101600</xdr:colOff>
      <xdr:row>106</xdr:row>
      <xdr:rowOff>158750</xdr:rowOff>
    </xdr:to>
    <xdr:sp macro="" textlink="">
      <xdr:nvSpPr>
        <xdr:cNvPr id="882" name="楕円 881">
          <a:extLst>
            <a:ext uri="{FF2B5EF4-FFF2-40B4-BE49-F238E27FC236}">
              <a16:creationId xmlns:a16="http://schemas.microsoft.com/office/drawing/2014/main" id="{34B8C262-6EBC-4CC8-8752-8CC47785D7C7}"/>
            </a:ext>
          </a:extLst>
        </xdr:cNvPr>
        <xdr:cNvSpPr/>
      </xdr:nvSpPr>
      <xdr:spPr>
        <a:xfrm>
          <a:off x="15430500" y="182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107950</xdr:rowOff>
    </xdr:from>
    <xdr:to>
      <xdr:col>85</xdr:col>
      <xdr:colOff>127000</xdr:colOff>
      <xdr:row>106</xdr:row>
      <xdr:rowOff>128270</xdr:rowOff>
    </xdr:to>
    <xdr:cxnSp macro="">
      <xdr:nvCxnSpPr>
        <xdr:cNvPr id="883" name="直線コネクタ 882">
          <a:extLst>
            <a:ext uri="{FF2B5EF4-FFF2-40B4-BE49-F238E27FC236}">
              <a16:creationId xmlns:a16="http://schemas.microsoft.com/office/drawing/2014/main" id="{683E141C-5F95-417D-9791-B8F581A2F35F}"/>
            </a:ext>
          </a:extLst>
        </xdr:cNvPr>
        <xdr:cNvCxnSpPr/>
      </xdr:nvCxnSpPr>
      <xdr:spPr>
        <a:xfrm>
          <a:off x="15481300" y="1828165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41911</xdr:rowOff>
    </xdr:from>
    <xdr:to>
      <xdr:col>76</xdr:col>
      <xdr:colOff>165100</xdr:colOff>
      <xdr:row>106</xdr:row>
      <xdr:rowOff>143511</xdr:rowOff>
    </xdr:to>
    <xdr:sp macro="" textlink="">
      <xdr:nvSpPr>
        <xdr:cNvPr id="884" name="楕円 883">
          <a:extLst>
            <a:ext uri="{FF2B5EF4-FFF2-40B4-BE49-F238E27FC236}">
              <a16:creationId xmlns:a16="http://schemas.microsoft.com/office/drawing/2014/main" id="{9B0D06EF-3AB2-4A44-BF32-05539B91C426}"/>
            </a:ext>
          </a:extLst>
        </xdr:cNvPr>
        <xdr:cNvSpPr/>
      </xdr:nvSpPr>
      <xdr:spPr>
        <a:xfrm>
          <a:off x="145415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92711</xdr:rowOff>
    </xdr:from>
    <xdr:to>
      <xdr:col>81</xdr:col>
      <xdr:colOff>50800</xdr:colOff>
      <xdr:row>106</xdr:row>
      <xdr:rowOff>107950</xdr:rowOff>
    </xdr:to>
    <xdr:cxnSp macro="">
      <xdr:nvCxnSpPr>
        <xdr:cNvPr id="885" name="直線コネクタ 884">
          <a:extLst>
            <a:ext uri="{FF2B5EF4-FFF2-40B4-BE49-F238E27FC236}">
              <a16:creationId xmlns:a16="http://schemas.microsoft.com/office/drawing/2014/main" id="{B0AFBB0D-A4A7-4BD9-AEF3-5CB3F50CC5F1}"/>
            </a:ext>
          </a:extLst>
        </xdr:cNvPr>
        <xdr:cNvCxnSpPr/>
      </xdr:nvCxnSpPr>
      <xdr:spPr>
        <a:xfrm>
          <a:off x="14592300" y="18266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17780</xdr:rowOff>
    </xdr:from>
    <xdr:to>
      <xdr:col>72</xdr:col>
      <xdr:colOff>38100</xdr:colOff>
      <xdr:row>106</xdr:row>
      <xdr:rowOff>119380</xdr:rowOff>
    </xdr:to>
    <xdr:sp macro="" textlink="">
      <xdr:nvSpPr>
        <xdr:cNvPr id="886" name="楕円 885">
          <a:extLst>
            <a:ext uri="{FF2B5EF4-FFF2-40B4-BE49-F238E27FC236}">
              <a16:creationId xmlns:a16="http://schemas.microsoft.com/office/drawing/2014/main" id="{5C18DC03-C78E-48FB-BABF-9194A390AFBB}"/>
            </a:ext>
          </a:extLst>
        </xdr:cNvPr>
        <xdr:cNvSpPr/>
      </xdr:nvSpPr>
      <xdr:spPr>
        <a:xfrm>
          <a:off x="1365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68580</xdr:rowOff>
    </xdr:from>
    <xdr:to>
      <xdr:col>76</xdr:col>
      <xdr:colOff>114300</xdr:colOff>
      <xdr:row>106</xdr:row>
      <xdr:rowOff>92711</xdr:rowOff>
    </xdr:to>
    <xdr:cxnSp macro="">
      <xdr:nvCxnSpPr>
        <xdr:cNvPr id="887" name="直線コネクタ 886">
          <a:extLst>
            <a:ext uri="{FF2B5EF4-FFF2-40B4-BE49-F238E27FC236}">
              <a16:creationId xmlns:a16="http://schemas.microsoft.com/office/drawing/2014/main" id="{87099507-072A-4659-92B0-920915462349}"/>
            </a:ext>
          </a:extLst>
        </xdr:cNvPr>
        <xdr:cNvCxnSpPr/>
      </xdr:nvCxnSpPr>
      <xdr:spPr>
        <a:xfrm>
          <a:off x="13703300" y="182422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163830</xdr:rowOff>
    </xdr:from>
    <xdr:to>
      <xdr:col>67</xdr:col>
      <xdr:colOff>101600</xdr:colOff>
      <xdr:row>106</xdr:row>
      <xdr:rowOff>93980</xdr:rowOff>
    </xdr:to>
    <xdr:sp macro="" textlink="">
      <xdr:nvSpPr>
        <xdr:cNvPr id="888" name="楕円 887">
          <a:extLst>
            <a:ext uri="{FF2B5EF4-FFF2-40B4-BE49-F238E27FC236}">
              <a16:creationId xmlns:a16="http://schemas.microsoft.com/office/drawing/2014/main" id="{28A1A901-F550-4281-B7F9-CCEA7A3038CC}"/>
            </a:ext>
          </a:extLst>
        </xdr:cNvPr>
        <xdr:cNvSpPr/>
      </xdr:nvSpPr>
      <xdr:spPr>
        <a:xfrm>
          <a:off x="12763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43180</xdr:rowOff>
    </xdr:from>
    <xdr:to>
      <xdr:col>71</xdr:col>
      <xdr:colOff>177800</xdr:colOff>
      <xdr:row>106</xdr:row>
      <xdr:rowOff>68580</xdr:rowOff>
    </xdr:to>
    <xdr:cxnSp macro="">
      <xdr:nvCxnSpPr>
        <xdr:cNvPr id="889" name="直線コネクタ 888">
          <a:extLst>
            <a:ext uri="{FF2B5EF4-FFF2-40B4-BE49-F238E27FC236}">
              <a16:creationId xmlns:a16="http://schemas.microsoft.com/office/drawing/2014/main" id="{38DFA893-D6C4-4493-A95E-4AE86BDD5DC5}"/>
            </a:ext>
          </a:extLst>
        </xdr:cNvPr>
        <xdr:cNvCxnSpPr/>
      </xdr:nvCxnSpPr>
      <xdr:spPr>
        <a:xfrm>
          <a:off x="12814300" y="182168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96538</xdr:rowOff>
    </xdr:from>
    <xdr:ext cx="405111" cy="259045"/>
    <xdr:sp macro="" textlink="">
      <xdr:nvSpPr>
        <xdr:cNvPr id="890" name="n_1aveValue【庁舎】&#10;有形固定資産減価償却率">
          <a:extLst>
            <a:ext uri="{FF2B5EF4-FFF2-40B4-BE49-F238E27FC236}">
              <a16:creationId xmlns:a16="http://schemas.microsoft.com/office/drawing/2014/main" id="{FEDEBD9A-74D0-470D-8849-80B36D6C7A7C}"/>
            </a:ext>
          </a:extLst>
        </xdr:cNvPr>
        <xdr:cNvSpPr txBox="1"/>
      </xdr:nvSpPr>
      <xdr:spPr>
        <a:xfrm>
          <a:off x="152660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87647</xdr:rowOff>
    </xdr:from>
    <xdr:ext cx="405111" cy="259045"/>
    <xdr:sp macro="" textlink="">
      <xdr:nvSpPr>
        <xdr:cNvPr id="891" name="n_2aveValue【庁舎】&#10;有形固定資産減価償却率">
          <a:extLst>
            <a:ext uri="{FF2B5EF4-FFF2-40B4-BE49-F238E27FC236}">
              <a16:creationId xmlns:a16="http://schemas.microsoft.com/office/drawing/2014/main" id="{F9630B2B-81C7-4909-A0D9-66585D390CAC}"/>
            </a:ext>
          </a:extLst>
        </xdr:cNvPr>
        <xdr:cNvSpPr txBox="1"/>
      </xdr:nvSpPr>
      <xdr:spPr>
        <a:xfrm>
          <a:off x="143897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81297</xdr:rowOff>
    </xdr:from>
    <xdr:ext cx="405111" cy="259045"/>
    <xdr:sp macro="" textlink="">
      <xdr:nvSpPr>
        <xdr:cNvPr id="892" name="n_3aveValue【庁舎】&#10;有形固定資産減価償却率">
          <a:extLst>
            <a:ext uri="{FF2B5EF4-FFF2-40B4-BE49-F238E27FC236}">
              <a16:creationId xmlns:a16="http://schemas.microsoft.com/office/drawing/2014/main" id="{3841B1D3-F634-4B1A-8BD1-2FFDE23E7EF4}"/>
            </a:ext>
          </a:extLst>
        </xdr:cNvPr>
        <xdr:cNvSpPr txBox="1"/>
      </xdr:nvSpPr>
      <xdr:spPr>
        <a:xfrm>
          <a:off x="13500744"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69866</xdr:rowOff>
    </xdr:from>
    <xdr:ext cx="405111" cy="259045"/>
    <xdr:sp macro="" textlink="">
      <xdr:nvSpPr>
        <xdr:cNvPr id="893" name="n_4aveValue【庁舎】&#10;有形固定資産減価償却率">
          <a:extLst>
            <a:ext uri="{FF2B5EF4-FFF2-40B4-BE49-F238E27FC236}">
              <a16:creationId xmlns:a16="http://schemas.microsoft.com/office/drawing/2014/main" id="{D22A08C5-7303-40A9-96E8-458EA9E9FAAB}"/>
            </a:ext>
          </a:extLst>
        </xdr:cNvPr>
        <xdr:cNvSpPr txBox="1"/>
      </xdr:nvSpPr>
      <xdr:spPr>
        <a:xfrm>
          <a:off x="126117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149877</xdr:rowOff>
    </xdr:from>
    <xdr:ext cx="405111" cy="259045"/>
    <xdr:sp macro="" textlink="">
      <xdr:nvSpPr>
        <xdr:cNvPr id="894" name="n_1mainValue【庁舎】&#10;有形固定資産減価償却率">
          <a:extLst>
            <a:ext uri="{FF2B5EF4-FFF2-40B4-BE49-F238E27FC236}">
              <a16:creationId xmlns:a16="http://schemas.microsoft.com/office/drawing/2014/main" id="{F4981D51-45FE-4DB2-96D5-F88F469C54EF}"/>
            </a:ext>
          </a:extLst>
        </xdr:cNvPr>
        <xdr:cNvSpPr txBox="1"/>
      </xdr:nvSpPr>
      <xdr:spPr>
        <a:xfrm>
          <a:off x="15266044" y="183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134638</xdr:rowOff>
    </xdr:from>
    <xdr:ext cx="405111" cy="259045"/>
    <xdr:sp macro="" textlink="">
      <xdr:nvSpPr>
        <xdr:cNvPr id="895" name="n_2mainValue【庁舎】&#10;有形固定資産減価償却率">
          <a:extLst>
            <a:ext uri="{FF2B5EF4-FFF2-40B4-BE49-F238E27FC236}">
              <a16:creationId xmlns:a16="http://schemas.microsoft.com/office/drawing/2014/main" id="{CEE31FEE-7910-45AB-9493-CC02293AEA9F}"/>
            </a:ext>
          </a:extLst>
        </xdr:cNvPr>
        <xdr:cNvSpPr txBox="1"/>
      </xdr:nvSpPr>
      <xdr:spPr>
        <a:xfrm>
          <a:off x="14389744"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110507</xdr:rowOff>
    </xdr:from>
    <xdr:ext cx="405111" cy="259045"/>
    <xdr:sp macro="" textlink="">
      <xdr:nvSpPr>
        <xdr:cNvPr id="896" name="n_3mainValue【庁舎】&#10;有形固定資産減価償却率">
          <a:extLst>
            <a:ext uri="{FF2B5EF4-FFF2-40B4-BE49-F238E27FC236}">
              <a16:creationId xmlns:a16="http://schemas.microsoft.com/office/drawing/2014/main" id="{A2514B94-8EA1-44A8-AA31-B2409BEF721F}"/>
            </a:ext>
          </a:extLst>
        </xdr:cNvPr>
        <xdr:cNvSpPr txBox="1"/>
      </xdr:nvSpPr>
      <xdr:spPr>
        <a:xfrm>
          <a:off x="13500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85107</xdr:rowOff>
    </xdr:from>
    <xdr:ext cx="405111" cy="259045"/>
    <xdr:sp macro="" textlink="">
      <xdr:nvSpPr>
        <xdr:cNvPr id="897" name="n_4mainValue【庁舎】&#10;有形固定資産減価償却率">
          <a:extLst>
            <a:ext uri="{FF2B5EF4-FFF2-40B4-BE49-F238E27FC236}">
              <a16:creationId xmlns:a16="http://schemas.microsoft.com/office/drawing/2014/main" id="{E012286F-5BCC-41EA-B50C-70AF934EDF0D}"/>
            </a:ext>
          </a:extLst>
        </xdr:cNvPr>
        <xdr:cNvSpPr txBox="1"/>
      </xdr:nvSpPr>
      <xdr:spPr>
        <a:xfrm>
          <a:off x="12611744" y="182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D2464CA1-ACEB-4507-AE18-AED5FD8582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E9F3A1CB-0006-4C5A-A88A-165CDE4372D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368D063B-3F90-46CB-BB90-ADE6E25521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F1D0F9B1-17C8-48A5-8274-2E6DF63BE08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3CDEC990-4020-4185-8594-D1C1E27FAC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6D7E9681-1AF0-403F-B467-768FBF51DF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D3EA6B06-12D9-4DD5-9A5E-F1E9E64303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AC2828D-82CB-4376-9855-A4895AB1E2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D1BF68FD-D469-43FA-B8E2-5698DF59B21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483B723-645D-4E19-82F4-F352A6A1B2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BA578D27-46CF-450A-B03B-BAF3B5EC672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612A0E75-47D5-467E-B679-88FA41B16E0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66C6F0C9-88BA-4F11-A0E4-A4A63455EC8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38B80581-79A8-4693-A260-3355F37FA6B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BF137C7-BBA6-4F3D-B0DF-0745FFB0A03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6B2886D-5613-4ACD-9C69-E6FC3699759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7A603D4E-CE86-4FE6-8D61-6DBAE956D02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8E51A53F-05EC-4E77-8BAB-42484E3A4F0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D6916A90-0255-41E9-8961-480D3F80294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B2741FF5-0BE3-486D-B136-3EB95C3F87E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D4DDDD5-A0FB-44F5-A0A5-DB3C3E6A4D0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2479068C-3045-411C-A0D1-1576892A649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E4904E33-8594-4DB7-8413-979C6CD7A6B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B501C97A-2151-40E0-9052-80C12D6714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60003E3A-5279-4CE9-BA24-0EF24FD21E2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923" name="直線コネクタ 922">
          <a:extLst>
            <a:ext uri="{FF2B5EF4-FFF2-40B4-BE49-F238E27FC236}">
              <a16:creationId xmlns:a16="http://schemas.microsoft.com/office/drawing/2014/main" id="{84FFD9AD-7B0D-4C19-B406-D70D0BF69F58}"/>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24" name="【庁舎】&#10;一人当たり面積最小値テキスト">
          <a:extLst>
            <a:ext uri="{FF2B5EF4-FFF2-40B4-BE49-F238E27FC236}">
              <a16:creationId xmlns:a16="http://schemas.microsoft.com/office/drawing/2014/main" id="{B96D4B2C-8306-49F0-A126-1A646D4C9BDD}"/>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25" name="直線コネクタ 924">
          <a:extLst>
            <a:ext uri="{FF2B5EF4-FFF2-40B4-BE49-F238E27FC236}">
              <a16:creationId xmlns:a16="http://schemas.microsoft.com/office/drawing/2014/main" id="{B681DE75-9F81-488C-8D87-25F64D545656}"/>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6" name="【庁舎】&#10;一人当たり面積最大値テキスト">
          <a:extLst>
            <a:ext uri="{FF2B5EF4-FFF2-40B4-BE49-F238E27FC236}">
              <a16:creationId xmlns:a16="http://schemas.microsoft.com/office/drawing/2014/main" id="{BCD7B654-576A-4DDF-864A-C0649DBF4ACD}"/>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7" name="直線コネクタ 926">
          <a:extLst>
            <a:ext uri="{FF2B5EF4-FFF2-40B4-BE49-F238E27FC236}">
              <a16:creationId xmlns:a16="http://schemas.microsoft.com/office/drawing/2014/main" id="{330810FE-74A8-48A2-93CE-5B1795DC695E}"/>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928" name="【庁舎】&#10;一人当たり面積平均値テキスト">
          <a:extLst>
            <a:ext uri="{FF2B5EF4-FFF2-40B4-BE49-F238E27FC236}">
              <a16:creationId xmlns:a16="http://schemas.microsoft.com/office/drawing/2014/main" id="{242EFA8D-25BC-4990-9639-A190390240F4}"/>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29" name="フローチャート: 判断 928">
          <a:extLst>
            <a:ext uri="{FF2B5EF4-FFF2-40B4-BE49-F238E27FC236}">
              <a16:creationId xmlns:a16="http://schemas.microsoft.com/office/drawing/2014/main" id="{07634D7C-EBE4-4096-BE41-FB4B85C31297}"/>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30" name="フローチャート: 判断 929">
          <a:extLst>
            <a:ext uri="{FF2B5EF4-FFF2-40B4-BE49-F238E27FC236}">
              <a16:creationId xmlns:a16="http://schemas.microsoft.com/office/drawing/2014/main" id="{A09B7105-D2A9-4751-89ED-446DFD894A9A}"/>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931" name="フローチャート: 判断 930">
          <a:extLst>
            <a:ext uri="{FF2B5EF4-FFF2-40B4-BE49-F238E27FC236}">
              <a16:creationId xmlns:a16="http://schemas.microsoft.com/office/drawing/2014/main" id="{5C5DEEC5-BAF5-4C1C-AE3E-6083DE805C54}"/>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932" name="フローチャート: 判断 931">
          <a:extLst>
            <a:ext uri="{FF2B5EF4-FFF2-40B4-BE49-F238E27FC236}">
              <a16:creationId xmlns:a16="http://schemas.microsoft.com/office/drawing/2014/main" id="{404E26C9-3212-4D9A-AC7C-977D77F9147E}"/>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933" name="フローチャート: 判断 932">
          <a:extLst>
            <a:ext uri="{FF2B5EF4-FFF2-40B4-BE49-F238E27FC236}">
              <a16:creationId xmlns:a16="http://schemas.microsoft.com/office/drawing/2014/main" id="{6CC3FCBA-DE35-49D8-9BBD-4215C9ECA790}"/>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2AF9DAC1-6136-44F4-B906-D9C0FB6F1E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266D747-64FD-422C-A0B4-2AC0658EA5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804A20D3-479C-4B5F-B8BD-B26F0F9C29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9D55FEF-E519-45BB-BF8C-84EEFB5DBA8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CB8286F-9B17-4EEF-ACE7-5F46B08A25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101056</xdr:rowOff>
    </xdr:from>
    <xdr:to>
      <xdr:col>116</xdr:col>
      <xdr:colOff>114300</xdr:colOff>
      <xdr:row>106</xdr:row>
      <xdr:rowOff>31206</xdr:rowOff>
    </xdr:to>
    <xdr:sp macro="" textlink="">
      <xdr:nvSpPr>
        <xdr:cNvPr id="939" name="楕円 938">
          <a:extLst>
            <a:ext uri="{FF2B5EF4-FFF2-40B4-BE49-F238E27FC236}">
              <a16:creationId xmlns:a16="http://schemas.microsoft.com/office/drawing/2014/main" id="{3DC0CEF2-1773-4CA9-BA38-AEC7743FFC3D}"/>
            </a:ext>
          </a:extLst>
        </xdr:cNvPr>
        <xdr:cNvSpPr/>
      </xdr:nvSpPr>
      <xdr:spPr>
        <a:xfrm>
          <a:off x="22110700" y="181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79483</xdr:rowOff>
    </xdr:from>
    <xdr:ext cx="469744" cy="259045"/>
    <xdr:sp macro="" textlink="">
      <xdr:nvSpPr>
        <xdr:cNvPr id="940" name="【庁舎】&#10;一人当たり面積該当値テキスト">
          <a:extLst>
            <a:ext uri="{FF2B5EF4-FFF2-40B4-BE49-F238E27FC236}">
              <a16:creationId xmlns:a16="http://schemas.microsoft.com/office/drawing/2014/main" id="{FF0921CA-E34E-4AAA-BEF1-7275592E1FA5}"/>
            </a:ext>
          </a:extLst>
        </xdr:cNvPr>
        <xdr:cNvSpPr txBox="1"/>
      </xdr:nvSpPr>
      <xdr:spPr>
        <a:xfrm>
          <a:off x="22199600" y="180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111942</xdr:rowOff>
    </xdr:from>
    <xdr:to>
      <xdr:col>112</xdr:col>
      <xdr:colOff>38100</xdr:colOff>
      <xdr:row>106</xdr:row>
      <xdr:rowOff>42092</xdr:rowOff>
    </xdr:to>
    <xdr:sp macro="" textlink="">
      <xdr:nvSpPr>
        <xdr:cNvPr id="941" name="楕円 940">
          <a:extLst>
            <a:ext uri="{FF2B5EF4-FFF2-40B4-BE49-F238E27FC236}">
              <a16:creationId xmlns:a16="http://schemas.microsoft.com/office/drawing/2014/main" id="{9E269528-5269-47B5-81CA-7FCED48B5B99}"/>
            </a:ext>
          </a:extLst>
        </xdr:cNvPr>
        <xdr:cNvSpPr/>
      </xdr:nvSpPr>
      <xdr:spPr>
        <a:xfrm>
          <a:off x="2127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151856</xdr:rowOff>
    </xdr:from>
    <xdr:to>
      <xdr:col>116</xdr:col>
      <xdr:colOff>63500</xdr:colOff>
      <xdr:row>105</xdr:row>
      <xdr:rowOff>162742</xdr:rowOff>
    </xdr:to>
    <xdr:cxnSp macro="">
      <xdr:nvCxnSpPr>
        <xdr:cNvPr id="942" name="直線コネクタ 941">
          <a:extLst>
            <a:ext uri="{FF2B5EF4-FFF2-40B4-BE49-F238E27FC236}">
              <a16:creationId xmlns:a16="http://schemas.microsoft.com/office/drawing/2014/main" id="{E4657525-7BCE-4879-AE69-3888F2DEE523}"/>
            </a:ext>
          </a:extLst>
        </xdr:cNvPr>
        <xdr:cNvCxnSpPr/>
      </xdr:nvCxnSpPr>
      <xdr:spPr>
        <a:xfrm flipV="1">
          <a:off x="21323300" y="1815410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126093</xdr:rowOff>
    </xdr:from>
    <xdr:to>
      <xdr:col>107</xdr:col>
      <xdr:colOff>101600</xdr:colOff>
      <xdr:row>106</xdr:row>
      <xdr:rowOff>56243</xdr:rowOff>
    </xdr:to>
    <xdr:sp macro="" textlink="">
      <xdr:nvSpPr>
        <xdr:cNvPr id="943" name="楕円 942">
          <a:extLst>
            <a:ext uri="{FF2B5EF4-FFF2-40B4-BE49-F238E27FC236}">
              <a16:creationId xmlns:a16="http://schemas.microsoft.com/office/drawing/2014/main" id="{C19E89AE-2721-46AC-A2BB-8C04079679AF}"/>
            </a:ext>
          </a:extLst>
        </xdr:cNvPr>
        <xdr:cNvSpPr/>
      </xdr:nvSpPr>
      <xdr:spPr>
        <a:xfrm>
          <a:off x="20383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162742</xdr:rowOff>
    </xdr:from>
    <xdr:to>
      <xdr:col>111</xdr:col>
      <xdr:colOff>177800</xdr:colOff>
      <xdr:row>106</xdr:row>
      <xdr:rowOff>5443</xdr:rowOff>
    </xdr:to>
    <xdr:cxnSp macro="">
      <xdr:nvCxnSpPr>
        <xdr:cNvPr id="944" name="直線コネクタ 943">
          <a:extLst>
            <a:ext uri="{FF2B5EF4-FFF2-40B4-BE49-F238E27FC236}">
              <a16:creationId xmlns:a16="http://schemas.microsoft.com/office/drawing/2014/main" id="{D1F2087A-ABE2-49E8-8182-60EE418D9ED8}"/>
            </a:ext>
          </a:extLst>
        </xdr:cNvPr>
        <xdr:cNvCxnSpPr/>
      </xdr:nvCxnSpPr>
      <xdr:spPr>
        <a:xfrm flipV="1">
          <a:off x="20434300" y="1816499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133713</xdr:rowOff>
    </xdr:from>
    <xdr:to>
      <xdr:col>102</xdr:col>
      <xdr:colOff>165100</xdr:colOff>
      <xdr:row>106</xdr:row>
      <xdr:rowOff>63863</xdr:rowOff>
    </xdr:to>
    <xdr:sp macro="" textlink="">
      <xdr:nvSpPr>
        <xdr:cNvPr id="945" name="楕円 944">
          <a:extLst>
            <a:ext uri="{FF2B5EF4-FFF2-40B4-BE49-F238E27FC236}">
              <a16:creationId xmlns:a16="http://schemas.microsoft.com/office/drawing/2014/main" id="{C8427DB6-0A0C-4183-825D-49CD7BD947C6}"/>
            </a:ext>
          </a:extLst>
        </xdr:cNvPr>
        <xdr:cNvSpPr/>
      </xdr:nvSpPr>
      <xdr:spPr>
        <a:xfrm>
          <a:off x="19494500" y="181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5443</xdr:rowOff>
    </xdr:from>
    <xdr:to>
      <xdr:col>107</xdr:col>
      <xdr:colOff>50800</xdr:colOff>
      <xdr:row>106</xdr:row>
      <xdr:rowOff>13063</xdr:rowOff>
    </xdr:to>
    <xdr:cxnSp macro="">
      <xdr:nvCxnSpPr>
        <xdr:cNvPr id="946" name="直線コネクタ 945">
          <a:extLst>
            <a:ext uri="{FF2B5EF4-FFF2-40B4-BE49-F238E27FC236}">
              <a16:creationId xmlns:a16="http://schemas.microsoft.com/office/drawing/2014/main" id="{47778319-5CA1-4A9A-A233-9B969F95EE7F}"/>
            </a:ext>
          </a:extLst>
        </xdr:cNvPr>
        <xdr:cNvCxnSpPr/>
      </xdr:nvCxnSpPr>
      <xdr:spPr>
        <a:xfrm flipV="1">
          <a:off x="19545300" y="181791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140244</xdr:rowOff>
    </xdr:from>
    <xdr:to>
      <xdr:col>98</xdr:col>
      <xdr:colOff>38100</xdr:colOff>
      <xdr:row>106</xdr:row>
      <xdr:rowOff>70394</xdr:rowOff>
    </xdr:to>
    <xdr:sp macro="" textlink="">
      <xdr:nvSpPr>
        <xdr:cNvPr id="947" name="楕円 946">
          <a:extLst>
            <a:ext uri="{FF2B5EF4-FFF2-40B4-BE49-F238E27FC236}">
              <a16:creationId xmlns:a16="http://schemas.microsoft.com/office/drawing/2014/main" id="{E26984E9-C3CE-4D7B-9FF0-278169251C99}"/>
            </a:ext>
          </a:extLst>
        </xdr:cNvPr>
        <xdr:cNvSpPr/>
      </xdr:nvSpPr>
      <xdr:spPr>
        <a:xfrm>
          <a:off x="186055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13063</xdr:rowOff>
    </xdr:from>
    <xdr:to>
      <xdr:col>102</xdr:col>
      <xdr:colOff>114300</xdr:colOff>
      <xdr:row>106</xdr:row>
      <xdr:rowOff>19594</xdr:rowOff>
    </xdr:to>
    <xdr:cxnSp macro="">
      <xdr:nvCxnSpPr>
        <xdr:cNvPr id="948" name="直線コネクタ 947">
          <a:extLst>
            <a:ext uri="{FF2B5EF4-FFF2-40B4-BE49-F238E27FC236}">
              <a16:creationId xmlns:a16="http://schemas.microsoft.com/office/drawing/2014/main" id="{0A58418A-8850-45C4-B662-AFA662C52956}"/>
            </a:ext>
          </a:extLst>
        </xdr:cNvPr>
        <xdr:cNvCxnSpPr/>
      </xdr:nvCxnSpPr>
      <xdr:spPr>
        <a:xfrm flipV="1">
          <a:off x="18656300" y="181867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949" name="n_1aveValue【庁舎】&#10;一人当たり面積">
          <a:extLst>
            <a:ext uri="{FF2B5EF4-FFF2-40B4-BE49-F238E27FC236}">
              <a16:creationId xmlns:a16="http://schemas.microsoft.com/office/drawing/2014/main" id="{FB5504E7-B10E-40B8-9823-3CE7AAD0013F}"/>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950" name="n_2aveValue【庁舎】&#10;一人当たり面積">
          <a:extLst>
            <a:ext uri="{FF2B5EF4-FFF2-40B4-BE49-F238E27FC236}">
              <a16:creationId xmlns:a16="http://schemas.microsoft.com/office/drawing/2014/main" id="{E7616D72-D94A-437D-888F-D6D1AF2F415D}"/>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951" name="n_3aveValue【庁舎】&#10;一人当たり面積">
          <a:extLst>
            <a:ext uri="{FF2B5EF4-FFF2-40B4-BE49-F238E27FC236}">
              <a16:creationId xmlns:a16="http://schemas.microsoft.com/office/drawing/2014/main" id="{53382DDB-CB1B-4814-94B9-1C0D4F51B878}"/>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952" name="n_4aveValue【庁舎】&#10;一人当たり面積">
          <a:extLst>
            <a:ext uri="{FF2B5EF4-FFF2-40B4-BE49-F238E27FC236}">
              <a16:creationId xmlns:a16="http://schemas.microsoft.com/office/drawing/2014/main" id="{EDAFFE15-9959-4548-9960-B71E2611C34F}"/>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33219</xdr:rowOff>
    </xdr:from>
    <xdr:ext cx="469744" cy="259045"/>
    <xdr:sp macro="" textlink="">
      <xdr:nvSpPr>
        <xdr:cNvPr id="953" name="n_1mainValue【庁舎】&#10;一人当たり面積">
          <a:extLst>
            <a:ext uri="{FF2B5EF4-FFF2-40B4-BE49-F238E27FC236}">
              <a16:creationId xmlns:a16="http://schemas.microsoft.com/office/drawing/2014/main" id="{62B7D7D3-CFA2-40B6-91DC-907F36A503BE}"/>
            </a:ext>
          </a:extLst>
        </xdr:cNvPr>
        <xdr:cNvSpPr txBox="1"/>
      </xdr:nvSpPr>
      <xdr:spPr>
        <a:xfrm>
          <a:off x="210757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47370</xdr:rowOff>
    </xdr:from>
    <xdr:ext cx="469744" cy="259045"/>
    <xdr:sp macro="" textlink="">
      <xdr:nvSpPr>
        <xdr:cNvPr id="954" name="n_2mainValue【庁舎】&#10;一人当たり面積">
          <a:extLst>
            <a:ext uri="{FF2B5EF4-FFF2-40B4-BE49-F238E27FC236}">
              <a16:creationId xmlns:a16="http://schemas.microsoft.com/office/drawing/2014/main" id="{EC34CC77-E752-454B-BD5E-69B087B4F1C5}"/>
            </a:ext>
          </a:extLst>
        </xdr:cNvPr>
        <xdr:cNvSpPr txBox="1"/>
      </xdr:nvSpPr>
      <xdr:spPr>
        <a:xfrm>
          <a:off x="201994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54990</xdr:rowOff>
    </xdr:from>
    <xdr:ext cx="469744" cy="259045"/>
    <xdr:sp macro="" textlink="">
      <xdr:nvSpPr>
        <xdr:cNvPr id="955" name="n_3mainValue【庁舎】&#10;一人当たり面積">
          <a:extLst>
            <a:ext uri="{FF2B5EF4-FFF2-40B4-BE49-F238E27FC236}">
              <a16:creationId xmlns:a16="http://schemas.microsoft.com/office/drawing/2014/main" id="{8C6557EA-F007-4BD6-9DB3-C9144BE99466}"/>
            </a:ext>
          </a:extLst>
        </xdr:cNvPr>
        <xdr:cNvSpPr txBox="1"/>
      </xdr:nvSpPr>
      <xdr:spPr>
        <a:xfrm>
          <a:off x="19310427" y="182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86921</xdr:rowOff>
    </xdr:from>
    <xdr:ext cx="469744" cy="259045"/>
    <xdr:sp macro="" textlink="">
      <xdr:nvSpPr>
        <xdr:cNvPr id="956" name="n_4mainValue【庁舎】&#10;一人当たり面積">
          <a:extLst>
            <a:ext uri="{FF2B5EF4-FFF2-40B4-BE49-F238E27FC236}">
              <a16:creationId xmlns:a16="http://schemas.microsoft.com/office/drawing/2014/main" id="{16F024E2-5D35-4B4F-8C5E-BB90DC218405}"/>
            </a:ext>
          </a:extLst>
        </xdr:cNvPr>
        <xdr:cNvSpPr txBox="1"/>
      </xdr:nvSpPr>
      <xdr:spPr>
        <a:xfrm>
          <a:off x="18421427" y="1791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25259050-4EE2-4517-B6A5-F65E461B68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F498F22D-D899-4932-B227-EDE383C0B0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AF3A316E-EB63-4AD7-BC2C-5D9473D3E4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町内の施設及び一部事務組合所有の焼却施設ともに減価償却率が高いことから、施設の老朽化が進んでいることがわかる。なお、評価額の大部分は一部事務組合の償却施設であるが、同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年度末で停止している。</a:t>
          </a:r>
        </a:p>
        <a:p>
          <a:r>
            <a:rPr kumimoji="1" lang="ja-JP" altLang="en-US" sz="1300">
              <a:latin typeface="ＭＳ Ｐゴシック" panose="020B0600070205080204" pitchFamily="50" charset="-128"/>
              <a:ea typeface="ＭＳ Ｐゴシック" panose="020B0600070205080204" pitchFamily="50" charset="-128"/>
            </a:rPr>
            <a:t>・福祉施設については、主要施設である「福祉総合会館」の耐用年数が約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年残っているため、類似団体平均と比較して減価償却率が低い値になっていると考えられる。</a:t>
          </a:r>
        </a:p>
        <a:p>
          <a:r>
            <a:rPr kumimoji="1" lang="ja-JP" altLang="en-US" sz="1300">
              <a:latin typeface="ＭＳ Ｐゴシック" panose="020B0600070205080204" pitchFamily="50" charset="-128"/>
              <a:ea typeface="ＭＳ Ｐゴシック" panose="020B0600070205080204" pitchFamily="50" charset="-128"/>
            </a:rPr>
            <a:t>・庁舎は建設して約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年経過しており、減価償却率は類似団体内平均よりもかなり高い数値となっている。耐震化は実施済みであるが、今後は長寿命化や建替え等の検討が必要になると考えている。</a:t>
          </a:r>
        </a:p>
        <a:p>
          <a:r>
            <a:rPr kumimoji="1" lang="ja-JP" altLang="en-US" sz="1300">
              <a:latin typeface="ＭＳ Ｐゴシック" panose="020B0600070205080204" pitchFamily="50" charset="-128"/>
              <a:ea typeface="ＭＳ Ｐゴシック" panose="020B0600070205080204" pitchFamily="50" charset="-128"/>
            </a:rPr>
            <a:t>・体育館・プールの減価償却率は類似団体内平均よりも高い数値である。修繕や補修を支出することも増えてきていることから、長寿命化や建替え等の検討が必要になると考えている。</a:t>
          </a:r>
        </a:p>
        <a:p>
          <a:r>
            <a:rPr kumimoji="1" lang="ja-JP" altLang="en-US" sz="1300">
              <a:latin typeface="ＭＳ Ｐゴシック" panose="020B0600070205080204" pitchFamily="50" charset="-128"/>
              <a:ea typeface="ＭＳ Ｐゴシック" panose="020B0600070205080204" pitchFamily="50" charset="-128"/>
            </a:rPr>
            <a:t>・その他の施設（図書館、市民会館、保健センター・保健所）の減価償却率については、類似団体内平均に近い数値となっている。必要に応じて長寿命化や建替え等を実施し、適切な施設管理を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6,001
10.58
4,805,533
4,527,519
277,513
2,521,512
5,465,631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年あたりから地方税が減収傾向にある。近年は特に法人住民税が伸びず、昨年度比で約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百万円の減収となったこともあり、基準財政収入額は減少した。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消防費の増加や地域デジタル社会推進費等の算入によって、</a:t>
          </a:r>
          <a:r>
            <a:rPr kumimoji="1" lang="ja-JP" altLang="en-US" sz="1300">
              <a:latin typeface="ＭＳ Ｐゴシック" panose="020B0600070205080204" pitchFamily="50" charset="-128"/>
              <a:ea typeface="ＭＳ Ｐゴシック" panose="020B0600070205080204" pitchFamily="50" charset="-128"/>
            </a:rPr>
            <a:t>基準財政需要額は増加した。結果として財政力指数は減少となった。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今後、アフターコロナにより経済活動が活発化すると思われるが、物価高騰等もあり、企業の業績改善が予測しづらく、財政力指数の今後の増減は判断が難しいところである。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35983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309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1512</xdr:rowOff>
    </xdr:from>
    <xdr:to>
      <xdr:col>19</xdr:col>
      <xdr:colOff>133350</xdr:colOff>
      <xdr:row>41</xdr:row>
      <xdr:rowOff>13002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13002</xdr:rowOff>
    </xdr:from>
    <xdr:to>
      <xdr:col>15</xdr:col>
      <xdr:colOff>82550</xdr:colOff>
      <xdr:row>41</xdr:row>
      <xdr:rowOff>24493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122162</xdr:rowOff>
    </xdr:from>
    <xdr:to>
      <xdr:col>19</xdr:col>
      <xdr:colOff>184150</xdr:colOff>
      <xdr:row>41</xdr:row>
      <xdr:rowOff>52312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62489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133652</xdr:rowOff>
    </xdr:from>
    <xdr:to>
      <xdr:col>15</xdr:col>
      <xdr:colOff>133350</xdr:colOff>
      <xdr:row>41</xdr:row>
      <xdr:rowOff>63802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73979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年度は地方税が対前年度比で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百万円ほど減少したが、地方交付税が</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百万円増加したこと等により、経常収支比率は対前年度比で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これまでも、類似団体平均よりも高い数値を推移していることから、経常経費の削減を図っていきたいと考えている。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65</xdr:row>
      <xdr:rowOff>51308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31474"/>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66</xdr:row>
      <xdr:rowOff>159766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95558"/>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159766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0655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121412</xdr:rowOff>
    </xdr:from>
    <xdr:to>
      <xdr:col>15</xdr:col>
      <xdr:colOff>133350</xdr:colOff>
      <xdr:row>64</xdr:row>
      <xdr:rowOff>51562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61739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66</xdr:row>
      <xdr:rowOff>34290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065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68326</xdr:rowOff>
    </xdr:from>
    <xdr:to>
      <xdr:col>11</xdr:col>
      <xdr:colOff>82550</xdr:colOff>
      <xdr:row>63</xdr:row>
      <xdr:rowOff>169926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108966</xdr:rowOff>
    </xdr:from>
    <xdr:to>
      <xdr:col>15</xdr:col>
      <xdr:colOff>133350</xdr:colOff>
      <xdr:row>67</xdr:row>
      <xdr:rowOff>39116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23893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毎年度、類似団体平均値よりも低い数値となっているが、類似団体平均の増減と同様に、年々増加傾向にある。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今後も事務事業の見直しや、業務の民間委託等を検討するなど、人件費や物件費の圧縮に努めていきたい。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161720</xdr:rowOff>
    </xdr:from>
    <xdr:to>
      <xdr:col>23</xdr:col>
      <xdr:colOff>133350</xdr:colOff>
      <xdr:row>81</xdr:row>
      <xdr:rowOff>6868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77720"/>
          <a:ext cx="838200" cy="1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128859</xdr:rowOff>
    </xdr:from>
    <xdr:to>
      <xdr:col>19</xdr:col>
      <xdr:colOff>133350</xdr:colOff>
      <xdr:row>80</xdr:row>
      <xdr:rowOff>161720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44859"/>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138413</xdr:rowOff>
    </xdr:from>
    <xdr:to>
      <xdr:col>19</xdr:col>
      <xdr:colOff>184150</xdr:colOff>
      <xdr:row>81</xdr:row>
      <xdr:rowOff>68563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53340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40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122841</xdr:rowOff>
    </xdr:from>
    <xdr:to>
      <xdr:col>15</xdr:col>
      <xdr:colOff>82550</xdr:colOff>
      <xdr:row>80</xdr:row>
      <xdr:rowOff>128859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38841"/>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95476</xdr:rowOff>
    </xdr:from>
    <xdr:to>
      <xdr:col>15</xdr:col>
      <xdr:colOff>133350</xdr:colOff>
      <xdr:row>81</xdr:row>
      <xdr:rowOff>25626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1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10403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106896</xdr:rowOff>
    </xdr:from>
    <xdr:to>
      <xdr:col>11</xdr:col>
      <xdr:colOff>31750</xdr:colOff>
      <xdr:row>80</xdr:row>
      <xdr:rowOff>122841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22896"/>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82477</xdr:rowOff>
    </xdr:from>
    <xdr:to>
      <xdr:col>11</xdr:col>
      <xdr:colOff>82550</xdr:colOff>
      <xdr:row>81</xdr:row>
      <xdr:rowOff>12627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168854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8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80057</xdr:rowOff>
    </xdr:from>
    <xdr:to>
      <xdr:col>7</xdr:col>
      <xdr:colOff>31750</xdr:colOff>
      <xdr:row>81</xdr:row>
      <xdr:rowOff>10207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79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166434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8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127518</xdr:rowOff>
    </xdr:from>
    <xdr:to>
      <xdr:col>23</xdr:col>
      <xdr:colOff>184150</xdr:colOff>
      <xdr:row>81</xdr:row>
      <xdr:rowOff>57668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144045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8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110920</xdr:rowOff>
    </xdr:from>
    <xdr:to>
      <xdr:col>19</xdr:col>
      <xdr:colOff>184150</xdr:colOff>
      <xdr:row>81</xdr:row>
      <xdr:rowOff>41070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51247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78059</xdr:rowOff>
    </xdr:from>
    <xdr:to>
      <xdr:col>15</xdr:col>
      <xdr:colOff>133350</xdr:colOff>
      <xdr:row>81</xdr:row>
      <xdr:rowOff>8209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18386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6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72041</xdr:rowOff>
    </xdr:from>
    <xdr:to>
      <xdr:col>11</xdr:col>
      <xdr:colOff>82550</xdr:colOff>
      <xdr:row>81</xdr:row>
      <xdr:rowOff>2191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5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56096</xdr:rowOff>
    </xdr:from>
    <xdr:to>
      <xdr:col>7</xdr:col>
      <xdr:colOff>31750</xdr:colOff>
      <xdr:row>80</xdr:row>
      <xdr:rowOff>157696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167873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4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当町では職員規模が小さいため、給与制度の改正がなくても、職員の部署異動によって、指数の大きな増減が生じやすい。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1059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45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86</xdr:row>
      <xdr:rowOff>151871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45759"/>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142346</xdr:rowOff>
    </xdr:from>
    <xdr:to>
      <xdr:col>72</xdr:col>
      <xdr:colOff>203200</xdr:colOff>
      <xdr:row>86</xdr:row>
      <xdr:rowOff>151871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1559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142346</xdr:rowOff>
    </xdr:from>
    <xdr:to>
      <xdr:col>73</xdr:col>
      <xdr:colOff>44450</xdr:colOff>
      <xdr:row>85</xdr:row>
      <xdr:rowOff>72496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82673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142346</xdr:rowOff>
    </xdr:from>
    <xdr:to>
      <xdr:col>68</xdr:col>
      <xdr:colOff>152400</xdr:colOff>
      <xdr:row>86</xdr:row>
      <xdr:rowOff>81491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15596"/>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122238</xdr:rowOff>
    </xdr:from>
    <xdr:to>
      <xdr:col>68</xdr:col>
      <xdr:colOff>203200</xdr:colOff>
      <xdr:row>85</xdr:row>
      <xdr:rowOff>52388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101071</xdr:rowOff>
    </xdr:from>
    <xdr:to>
      <xdr:col>73</xdr:col>
      <xdr:colOff>44450</xdr:colOff>
      <xdr:row>87</xdr:row>
      <xdr:rowOff>31221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15998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3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91546</xdr:rowOff>
    </xdr:from>
    <xdr:to>
      <xdr:col>68</xdr:col>
      <xdr:colOff>203200</xdr:colOff>
      <xdr:row>86</xdr:row>
      <xdr:rowOff>21696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退職者の不補充などにより、集中改革プランで掲げた職員の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％削減を早期に達成していることから、類似団体平均を下回っている。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今後も計画的に、一般職または臨時職員の採用、あるいは業務の民間委託等の検討をしていきたい。</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66294</xdr:rowOff>
    </xdr:from>
    <xdr:to>
      <xdr:col>81</xdr:col>
      <xdr:colOff>44450</xdr:colOff>
      <xdr:row>61</xdr:row>
      <xdr:rowOff>83185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2474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16425</xdr:rowOff>
    </xdr:from>
    <xdr:to>
      <xdr:col>77</xdr:col>
      <xdr:colOff>44450</xdr:colOff>
      <xdr:row>61</xdr:row>
      <xdr:rowOff>66294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74875"/>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153839</xdr:rowOff>
    </xdr:from>
    <xdr:to>
      <xdr:col>77</xdr:col>
      <xdr:colOff>95250</xdr:colOff>
      <xdr:row>62</xdr:row>
      <xdr:rowOff>83989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68766</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69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16425</xdr:rowOff>
    </xdr:from>
    <xdr:to>
      <xdr:col>72</xdr:col>
      <xdr:colOff>203200</xdr:colOff>
      <xdr:row>61</xdr:row>
      <xdr:rowOff>67098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47487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142579</xdr:rowOff>
    </xdr:from>
    <xdr:to>
      <xdr:col>73</xdr:col>
      <xdr:colOff>44450</xdr:colOff>
      <xdr:row>62</xdr:row>
      <xdr:rowOff>72729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57506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67098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8935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79036</xdr:rowOff>
    </xdr:from>
    <xdr:to>
      <xdr:col>64</xdr:col>
      <xdr:colOff>152400</xdr:colOff>
      <xdr:row>62</xdr:row>
      <xdr:rowOff>9186</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3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165413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2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15494</xdr:rowOff>
    </xdr:from>
    <xdr:to>
      <xdr:col>77</xdr:col>
      <xdr:colOff>95250</xdr:colOff>
      <xdr:row>61</xdr:row>
      <xdr:rowOff>117094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127271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137075</xdr:rowOff>
    </xdr:from>
    <xdr:to>
      <xdr:col>73</xdr:col>
      <xdr:colOff>44450</xdr:colOff>
      <xdr:row>61</xdr:row>
      <xdr:rowOff>67225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77402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9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16298</xdr:rowOff>
    </xdr:from>
    <xdr:to>
      <xdr:col>68</xdr:col>
      <xdr:colOff>203200</xdr:colOff>
      <xdr:row>61</xdr:row>
      <xdr:rowOff>117898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128075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年度は、元利償還金が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百万円増加（対前年比）したものの、普通交付税額と臨時財政対策債発行可能額が増加し、標準財政規模が</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百万円増加（対前年比）したため、比率が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公債費については、地方債の元金支払いの開始によって増加しており、今後もさらに増加する見込みではある。しかしながら、償還金の一部は基準財政需要額に算入される見込みのため、実質公債費比率の上昇は微増にとどまると予測してい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209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59436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402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107696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1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146304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656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年度は町営住宅の建設事業が大きな要因として地方債残高が増加したが、基金等の充当可能財源が増加したこと等により、将来負担比率は</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な建設事業は概ね終え、今後は地方債残高が減少していくものと思われる。しかしながら、給食センターの建替え、蜂ヶ峯総合公園の再整備事業等、事業規模や実施時期が確定していないものもある。補助金や交付金を効果的に活用し、将来負担比率が上昇しないよう努めていきたい。</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65828</xdr:rowOff>
    </xdr:from>
    <xdr:to>
      <xdr:col>81</xdr:col>
      <xdr:colOff>44450</xdr:colOff>
      <xdr:row>17</xdr:row>
      <xdr:rowOff>98143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09028"/>
          <a:ext cx="8382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98143</xdr:rowOff>
    </xdr:from>
    <xdr:to>
      <xdr:col>77</xdr:col>
      <xdr:colOff>44450</xdr:colOff>
      <xdr:row>18</xdr:row>
      <xdr:rowOff>109008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12793"/>
          <a:ext cx="889000" cy="1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109008</xdr:rowOff>
    </xdr:from>
    <xdr:to>
      <xdr:col>72</xdr:col>
      <xdr:colOff>203200</xdr:colOff>
      <xdr:row>19</xdr:row>
      <xdr:rowOff>19332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195108"/>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169051</xdr:rowOff>
    </xdr:from>
    <xdr:to>
      <xdr:col>68</xdr:col>
      <xdr:colOff>152400</xdr:colOff>
      <xdr:row>19</xdr:row>
      <xdr:rowOff>19332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12251"/>
          <a:ext cx="889000" cy="36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15028</xdr:rowOff>
    </xdr:from>
    <xdr:to>
      <xdr:col>81</xdr:col>
      <xdr:colOff>95250</xdr:colOff>
      <xdr:row>16</xdr:row>
      <xdr:rowOff>116628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158555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47343</xdr:rowOff>
    </xdr:from>
    <xdr:to>
      <xdr:col>77</xdr:col>
      <xdr:colOff>95250</xdr:colOff>
      <xdr:row>17</xdr:row>
      <xdr:rowOff>148943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133720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48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58208</xdr:rowOff>
    </xdr:from>
    <xdr:to>
      <xdr:col>73</xdr:col>
      <xdr:colOff>44450</xdr:colOff>
      <xdr:row>18</xdr:row>
      <xdr:rowOff>159808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144585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139982</xdr:rowOff>
    </xdr:from>
    <xdr:to>
      <xdr:col>68</xdr:col>
      <xdr:colOff>203200</xdr:colOff>
      <xdr:row>19</xdr:row>
      <xdr:rowOff>70132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54909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1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118251</xdr:rowOff>
    </xdr:from>
    <xdr:to>
      <xdr:col>64</xdr:col>
      <xdr:colOff>152400</xdr:colOff>
      <xdr:row>17</xdr:row>
      <xdr:rowOff>48401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33178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4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75" name="テキスト ボックス 474">
          <a:extLst>
            <a:ext uri="{FF2B5EF4-FFF2-40B4-BE49-F238E27FC236}">
              <a16:creationId xmlns:a16="http://schemas.microsoft.com/office/drawing/2014/main" id="{1BBDD1E9-F34A-44A3-A169-968F50842A2F}"/>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6,001
10.58
4,805,533
4,527,519
277,513
2,521,512
5,465,631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年度に比率が大きく上昇しているが、これは会計年度任用職員制度が始まったことにより、物件費の比率が減少し、人件費の比率が増加したためである。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年度は、人件費の総額が前年度比で減少し、併せて歳出合計が増加していることから、人件費の比率は減少となった。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125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年度は会計年度任用職員制度が始まり、物件費としての臨時雇用賃金が計上されなくなったため、比率は大きく減少した。令和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年度は、やまぐち自治体クラウドに関する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経費が大幅に増えたが、歳出合計も増えており、比率でいえば微増にとどまっている。類似団体平均を上回り続けている要因としては、蜂ヶ峯総合公園や和木駅の指定管理、コミュニティバスの運行委託といった町特有の事業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154432</xdr:rowOff>
    </xdr:from>
    <xdr:to>
      <xdr:col>82</xdr:col>
      <xdr:colOff>107950</xdr:colOff>
      <xdr:row>19</xdr:row>
      <xdr:rowOff>19558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240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154432</xdr:rowOff>
    </xdr:from>
    <xdr:to>
      <xdr:col>78</xdr:col>
      <xdr:colOff>69850</xdr:colOff>
      <xdr:row>20</xdr:row>
      <xdr:rowOff>117856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24053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90424</xdr:rowOff>
    </xdr:from>
    <xdr:to>
      <xdr:col>73</xdr:col>
      <xdr:colOff>180975</xdr:colOff>
      <xdr:row>20</xdr:row>
      <xdr:rowOff>117856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5194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72136</xdr:rowOff>
    </xdr:from>
    <xdr:to>
      <xdr:col>69</xdr:col>
      <xdr:colOff>92075</xdr:colOff>
      <xdr:row>20</xdr:row>
      <xdr:rowOff>90424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501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140208</xdr:rowOff>
    </xdr:from>
    <xdr:to>
      <xdr:col>82</xdr:col>
      <xdr:colOff>158750</xdr:colOff>
      <xdr:row>19</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112285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103632</xdr:rowOff>
    </xdr:from>
    <xdr:to>
      <xdr:col>78</xdr:col>
      <xdr:colOff>120650</xdr:colOff>
      <xdr:row>19</xdr:row>
      <xdr:rowOff>33782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18559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7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67056</xdr:rowOff>
    </xdr:from>
    <xdr:to>
      <xdr:col>74</xdr:col>
      <xdr:colOff>31750</xdr:colOff>
      <xdr:row>20</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4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153433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58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39624</xdr:rowOff>
    </xdr:from>
    <xdr:to>
      <xdr:col>69</xdr:col>
      <xdr:colOff>142875</xdr:colOff>
      <xdr:row>20</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4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126001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5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21336</xdr:rowOff>
    </xdr:from>
    <xdr:to>
      <xdr:col>65</xdr:col>
      <xdr:colOff>53975</xdr:colOff>
      <xdr:row>20</xdr:row>
      <xdr:rowOff>122936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107713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53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類似団体平均を上回る数値で推移している。高齢者福祉施策として敬老金の支給や、障害者福祉施策としての心身障害者扶助料、児童福祉年金といった、町独自の福祉施策を行なっているためである。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類似団体平均と比率が近くなったのは、歳出合計が増加したことで、扶助費の比率が減少したためである。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75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この項目については、当町では他会計繰出金が主に占めており、中でも公共下水道事業への繰出金が大きく影響している。令和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年度においては、金額的には若干の増額となっているものの、歳出合計も増加していることから、比率は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113284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77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144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147066</xdr:rowOff>
    </xdr:from>
    <xdr:to>
      <xdr:col>78</xdr:col>
      <xdr:colOff>120650</xdr:colOff>
      <xdr:row>58</xdr:row>
      <xdr:rowOff>77216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57</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87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30480</xdr:rowOff>
    </xdr:from>
    <xdr:to>
      <xdr:col>74</xdr:col>
      <xdr:colOff>31750</xdr:colOff>
      <xdr:row>58</xdr:row>
      <xdr:rowOff>132080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159004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687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39624</xdr:rowOff>
    </xdr:from>
    <xdr:to>
      <xdr:col>69</xdr:col>
      <xdr:colOff>142875</xdr:colOff>
      <xdr:row>58</xdr:row>
      <xdr:rowOff>141224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126001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67056</xdr:rowOff>
    </xdr:from>
    <xdr:to>
      <xdr:col>65</xdr:col>
      <xdr:colOff>53975</xdr:colOff>
      <xdr:row>58</xdr:row>
      <xdr:rowOff>168656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100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153433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新型コロナウイルス感染症の影響を受け、事業の中止・縮小に伴い、各種団体への補助金の支出が減っていることが、大きな要因として挙げられる。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各種団体への補助金については、当該団体の事業や補助金額の妥当性を精査するとともに、繰越額を確認するなど、適正な交付となるよう引き続き努めていく。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163576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76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10414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類似団体平均に近い数値で推移している。今後は、こども園や町営住宅等の大規模な建設事業に関連した地方債の償還が始まり、公債費の増加が見込まれる。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米空母艦載機配備特別交付金や石油貯蔵施設立地対策等補助金をはじめ、各種補助や交付金を有効に活用し、地方債以外の財源をしっかり確保して財政運営をしていきたい。</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88900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15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1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41911</xdr:rowOff>
    </xdr:from>
    <xdr:to>
      <xdr:col>20</xdr:col>
      <xdr:colOff>38100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128288</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107950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0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123189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000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158766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年とも、類似団体平均を上回り、高い数値となっている。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経常収支比率を大きく引き上げているのは物件費であり、町独自の事業によるところが大きい。これらの事業は継続していく予定ではあるが、その他の事務的経費などについては節減に努めていきたい。</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5080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239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xdr:rowOff>
    </xdr:from>
    <xdr:to>
      <xdr:col>78</xdr:col>
      <xdr:colOff>69850</xdr:colOff>
      <xdr:row>80</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49630"/>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111761</xdr:rowOff>
    </xdr:from>
    <xdr:to>
      <xdr:col>73</xdr:col>
      <xdr:colOff>180975</xdr:colOff>
      <xdr:row>80</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563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111761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637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91439</xdr:rowOff>
    </xdr:from>
    <xdr:to>
      <xdr:col>69</xdr:col>
      <xdr:colOff>142875</xdr:colOff>
      <xdr:row>78</xdr:row>
      <xdr:rowOff>21589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31766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20338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125730</xdr:rowOff>
    </xdr:from>
    <xdr:to>
      <xdr:col>78</xdr:col>
      <xdr:colOff>120650</xdr:colOff>
      <xdr:row>79</xdr:row>
      <xdr:rowOff>55880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60961</xdr:rowOff>
    </xdr:from>
    <xdr:to>
      <xdr:col>69</xdr:col>
      <xdr:colOff>142875</xdr:colOff>
      <xdr:row>79</xdr:row>
      <xdr:rowOff>162561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147338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29807</xdr:rowOff>
    </xdr:from>
    <xdr:to>
      <xdr:col>29</xdr:col>
      <xdr:colOff>127000</xdr:colOff>
      <xdr:row>16</xdr:row>
      <xdr:rowOff>65918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0632"/>
          <a:ext cx="647700" cy="36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65918</xdr:rowOff>
    </xdr:from>
    <xdr:to>
      <xdr:col>26</xdr:col>
      <xdr:colOff>50800</xdr:colOff>
      <xdr:row>16</xdr:row>
      <xdr:rowOff>77516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6743"/>
          <a:ext cx="698500" cy="1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157239</xdr:rowOff>
    </xdr:from>
    <xdr:to>
      <xdr:col>26</xdr:col>
      <xdr:colOff>101600</xdr:colOff>
      <xdr:row>16</xdr:row>
      <xdr:rowOff>87389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97566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77516</xdr:rowOff>
    </xdr:from>
    <xdr:to>
      <xdr:col>22</xdr:col>
      <xdr:colOff>114300</xdr:colOff>
      <xdr:row>16</xdr:row>
      <xdr:rowOff>121293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68341"/>
          <a:ext cx="698500" cy="4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13251</xdr:rowOff>
    </xdr:from>
    <xdr:to>
      <xdr:col>22</xdr:col>
      <xdr:colOff>165100</xdr:colOff>
      <xdr:row>16</xdr:row>
      <xdr:rowOff>114851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125028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121293</xdr:rowOff>
    </xdr:from>
    <xdr:to>
      <xdr:col>18</xdr:col>
      <xdr:colOff>177800</xdr:colOff>
      <xdr:row>17</xdr:row>
      <xdr:rowOff>7694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2118"/>
          <a:ext cx="698500" cy="5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69647</xdr:rowOff>
    </xdr:from>
    <xdr:to>
      <xdr:col>19</xdr:col>
      <xdr:colOff>38100</xdr:colOff>
      <xdr:row>16</xdr:row>
      <xdr:rowOff>171247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79781</xdr:rowOff>
    </xdr:from>
    <xdr:to>
      <xdr:col>15</xdr:col>
      <xdr:colOff>101600</xdr:colOff>
      <xdr:row>17</xdr:row>
      <xdr:rowOff>9931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7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150457</xdr:rowOff>
    </xdr:from>
    <xdr:to>
      <xdr:col>29</xdr:col>
      <xdr:colOff>177800</xdr:colOff>
      <xdr:row>16</xdr:row>
      <xdr:rowOff>80607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122534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15118</xdr:rowOff>
    </xdr:from>
    <xdr:to>
      <xdr:col>26</xdr:col>
      <xdr:colOff>101600</xdr:colOff>
      <xdr:row>16</xdr:row>
      <xdr:rowOff>116718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101495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9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26716</xdr:rowOff>
    </xdr:from>
    <xdr:to>
      <xdr:col>22</xdr:col>
      <xdr:colOff>165100</xdr:colOff>
      <xdr:row>16</xdr:row>
      <xdr:rowOff>128316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113093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0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70493</xdr:rowOff>
    </xdr:from>
    <xdr:to>
      <xdr:col>19</xdr:col>
      <xdr:colOff>38100</xdr:colOff>
      <xdr:row>17</xdr:row>
      <xdr:rowOff>643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156870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4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128344</xdr:rowOff>
    </xdr:from>
    <xdr:to>
      <xdr:col>15</xdr:col>
      <xdr:colOff>101600</xdr:colOff>
      <xdr:row>17</xdr:row>
      <xdr:rowOff>58494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43271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0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34836</xdr:rowOff>
    </xdr:from>
    <xdr:to>
      <xdr:col>29</xdr:col>
      <xdr:colOff>127000</xdr:colOff>
      <xdr:row>37</xdr:row>
      <xdr:rowOff>86519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59536"/>
          <a:ext cx="647700" cy="5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58306</xdr:rowOff>
    </xdr:from>
    <xdr:to>
      <xdr:col>26</xdr:col>
      <xdr:colOff>50800</xdr:colOff>
      <xdr:row>37</xdr:row>
      <xdr:rowOff>86519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83006"/>
          <a:ext cx="698500" cy="2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315278</xdr:rowOff>
    </xdr:from>
    <xdr:to>
      <xdr:col>26</xdr:col>
      <xdr:colOff>101600</xdr:colOff>
      <xdr:row>36</xdr:row>
      <xdr:rowOff>73978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2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84155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9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58306</xdr:rowOff>
    </xdr:from>
    <xdr:to>
      <xdr:col>22</xdr:col>
      <xdr:colOff>114300</xdr:colOff>
      <xdr:row>37</xdr:row>
      <xdr:rowOff>62611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83006"/>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14230</xdr:rowOff>
    </xdr:from>
    <xdr:to>
      <xdr:col>22</xdr:col>
      <xdr:colOff>165100</xdr:colOff>
      <xdr:row>36</xdr:row>
      <xdr:rowOff>115830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67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126007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3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155175</xdr:rowOff>
    </xdr:from>
    <xdr:to>
      <xdr:col>18</xdr:col>
      <xdr:colOff>177800</xdr:colOff>
      <xdr:row>37</xdr:row>
      <xdr:rowOff>62611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8425"/>
          <a:ext cx="698500" cy="78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78601</xdr:rowOff>
    </xdr:from>
    <xdr:to>
      <xdr:col>19</xdr:col>
      <xdr:colOff>38100</xdr:colOff>
      <xdr:row>37</xdr:row>
      <xdr:rowOff>8751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190378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73457</xdr:rowOff>
    </xdr:from>
    <xdr:to>
      <xdr:col>15</xdr:col>
      <xdr:colOff>101600</xdr:colOff>
      <xdr:row>37</xdr:row>
      <xdr:rowOff>3607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26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185234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9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155486</xdr:rowOff>
    </xdr:from>
    <xdr:to>
      <xdr:col>29</xdr:col>
      <xdr:colOff>177800</xdr:colOff>
      <xdr:row>37</xdr:row>
      <xdr:rowOff>85636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08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127563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8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35719</xdr:rowOff>
    </xdr:from>
    <xdr:to>
      <xdr:col>26</xdr:col>
      <xdr:colOff>101600</xdr:colOff>
      <xdr:row>37</xdr:row>
      <xdr:rowOff>137319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122096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7506</xdr:rowOff>
    </xdr:from>
    <xdr:to>
      <xdr:col>22</xdr:col>
      <xdr:colOff>165100</xdr:colOff>
      <xdr:row>37</xdr:row>
      <xdr:rowOff>109106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3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93883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1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11811</xdr:rowOff>
    </xdr:from>
    <xdr:to>
      <xdr:col>19</xdr:col>
      <xdr:colOff>38100</xdr:colOff>
      <xdr:row>37</xdr:row>
      <xdr:rowOff>113411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3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98188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104375</xdr:rowOff>
    </xdr:from>
    <xdr:to>
      <xdr:col>15</xdr:col>
      <xdr:colOff>101600</xdr:colOff>
      <xdr:row>37</xdr:row>
      <xdr:rowOff>34525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7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19302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6,001
10.58
4,805,533
4,527,519
277,513
2,521,512
5,465,631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136865</xdr:rowOff>
    </xdr:from>
    <xdr:to>
      <xdr:col>24</xdr:col>
      <xdr:colOff>63500</xdr:colOff>
      <xdr:row>36</xdr:row>
      <xdr:rowOff>6190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7615"/>
          <a:ext cx="838200" cy="4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6190</xdr:rowOff>
    </xdr:from>
    <xdr:to>
      <xdr:col>19</xdr:col>
      <xdr:colOff>177800</xdr:colOff>
      <xdr:row>37</xdr:row>
      <xdr:rowOff>391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8390"/>
          <a:ext cx="889000" cy="16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391</xdr:rowOff>
    </xdr:from>
    <xdr:to>
      <xdr:col>15</xdr:col>
      <xdr:colOff>50800</xdr:colOff>
      <xdr:row>37</xdr:row>
      <xdr:rowOff>17201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4041"/>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17201</xdr:rowOff>
    </xdr:from>
    <xdr:to>
      <xdr:col>10</xdr:col>
      <xdr:colOff>114300</xdr:colOff>
      <xdr:row>37</xdr:row>
      <xdr:rowOff>58661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0851"/>
          <a:ext cx="8890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86065</xdr:rowOff>
    </xdr:from>
    <xdr:to>
      <xdr:col>24</xdr:col>
      <xdr:colOff>114300</xdr:colOff>
      <xdr:row>36</xdr:row>
      <xdr:rowOff>16215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64492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126840</xdr:rowOff>
    </xdr:from>
    <xdr:to>
      <xdr:col>20</xdr:col>
      <xdr:colOff>38100</xdr:colOff>
      <xdr:row>36</xdr:row>
      <xdr:rowOff>56990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48117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121041</xdr:rowOff>
    </xdr:from>
    <xdr:to>
      <xdr:col>15</xdr:col>
      <xdr:colOff>101600</xdr:colOff>
      <xdr:row>37</xdr:row>
      <xdr:rowOff>51191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42318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137851</xdr:rowOff>
    </xdr:from>
    <xdr:to>
      <xdr:col>10</xdr:col>
      <xdr:colOff>165100</xdr:colOff>
      <xdr:row>37</xdr:row>
      <xdr:rowOff>68001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59128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7861</xdr:rowOff>
    </xdr:from>
    <xdr:to>
      <xdr:col>6</xdr:col>
      <xdr:colOff>38100</xdr:colOff>
      <xdr:row>37</xdr:row>
      <xdr:rowOff>109461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100588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162621</xdr:rowOff>
    </xdr:from>
    <xdr:to>
      <xdr:col>24</xdr:col>
      <xdr:colOff>63500</xdr:colOff>
      <xdr:row>57</xdr:row>
      <xdr:rowOff>166884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5271"/>
          <a:ext cx="8382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157508</xdr:rowOff>
    </xdr:from>
    <xdr:to>
      <xdr:col>19</xdr:col>
      <xdr:colOff>177800</xdr:colOff>
      <xdr:row>57</xdr:row>
      <xdr:rowOff>166884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30158"/>
          <a:ext cx="889000" cy="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121542</xdr:rowOff>
    </xdr:from>
    <xdr:to>
      <xdr:col>20</xdr:col>
      <xdr:colOff>38100</xdr:colOff>
      <xdr:row>58</xdr:row>
      <xdr:rowOff>51692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42819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8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157508</xdr:rowOff>
    </xdr:from>
    <xdr:to>
      <xdr:col>15</xdr:col>
      <xdr:colOff>50800</xdr:colOff>
      <xdr:row>57</xdr:row>
      <xdr:rowOff>159750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30158"/>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121108</xdr:rowOff>
    </xdr:from>
    <xdr:to>
      <xdr:col>15</xdr:col>
      <xdr:colOff>101600</xdr:colOff>
      <xdr:row>58</xdr:row>
      <xdr:rowOff>51258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42385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159750</xdr:rowOff>
    </xdr:from>
    <xdr:to>
      <xdr:col>10</xdr:col>
      <xdr:colOff>114300</xdr:colOff>
      <xdr:row>57</xdr:row>
      <xdr:rowOff>166909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32400"/>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121782</xdr:rowOff>
    </xdr:from>
    <xdr:to>
      <xdr:col>10</xdr:col>
      <xdr:colOff>165100</xdr:colOff>
      <xdr:row>58</xdr:row>
      <xdr:rowOff>51932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43059</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124722</xdr:rowOff>
    </xdr:from>
    <xdr:to>
      <xdr:col>6</xdr:col>
      <xdr:colOff>38100</xdr:colOff>
      <xdr:row>58</xdr:row>
      <xdr:rowOff>54872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9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45999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111821</xdr:rowOff>
    </xdr:from>
    <xdr:to>
      <xdr:col>24</xdr:col>
      <xdr:colOff>114300</xdr:colOff>
      <xdr:row>58</xdr:row>
      <xdr:rowOff>41971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116084</xdr:rowOff>
    </xdr:from>
    <xdr:to>
      <xdr:col>20</xdr:col>
      <xdr:colOff>38100</xdr:colOff>
      <xdr:row>58</xdr:row>
      <xdr:rowOff>46234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62761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6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106708</xdr:rowOff>
    </xdr:from>
    <xdr:to>
      <xdr:col>15</xdr:col>
      <xdr:colOff>101600</xdr:colOff>
      <xdr:row>58</xdr:row>
      <xdr:rowOff>36858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53385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5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108950</xdr:rowOff>
    </xdr:from>
    <xdr:to>
      <xdr:col>10</xdr:col>
      <xdr:colOff>165100</xdr:colOff>
      <xdr:row>58</xdr:row>
      <xdr:rowOff>39100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55627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5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116109</xdr:rowOff>
    </xdr:from>
    <xdr:to>
      <xdr:col>6</xdr:col>
      <xdr:colOff>38100</xdr:colOff>
      <xdr:row>58</xdr:row>
      <xdr:rowOff>46259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62786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6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147644</xdr:rowOff>
    </xdr:from>
    <xdr:to>
      <xdr:col>24</xdr:col>
      <xdr:colOff>63500</xdr:colOff>
      <xdr:row>78</xdr:row>
      <xdr:rowOff>162465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0744"/>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157035</xdr:rowOff>
    </xdr:from>
    <xdr:to>
      <xdr:col>19</xdr:col>
      <xdr:colOff>177800</xdr:colOff>
      <xdr:row>78</xdr:row>
      <xdr:rowOff>162465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30135"/>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53715</xdr:rowOff>
    </xdr:from>
    <xdr:to>
      <xdr:col>20</xdr:col>
      <xdr:colOff>38100</xdr:colOff>
      <xdr:row>77</xdr:row>
      <xdr:rowOff>155315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392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151434</xdr:rowOff>
    </xdr:from>
    <xdr:to>
      <xdr:col>15</xdr:col>
      <xdr:colOff>50800</xdr:colOff>
      <xdr:row>78</xdr:row>
      <xdr:rowOff>157035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2453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150413</xdr:rowOff>
    </xdr:from>
    <xdr:to>
      <xdr:col>15</xdr:col>
      <xdr:colOff>101600</xdr:colOff>
      <xdr:row>78</xdr:row>
      <xdr:rowOff>80563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97090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149340</xdr:rowOff>
    </xdr:from>
    <xdr:to>
      <xdr:col>10</xdr:col>
      <xdr:colOff>114300</xdr:colOff>
      <xdr:row>78</xdr:row>
      <xdr:rowOff>151434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2440"/>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127572</xdr:rowOff>
    </xdr:from>
    <xdr:to>
      <xdr:col>10</xdr:col>
      <xdr:colOff>165100</xdr:colOff>
      <xdr:row>78</xdr:row>
      <xdr:rowOff>57722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74249</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107778</xdr:rowOff>
    </xdr:from>
    <xdr:to>
      <xdr:col>6</xdr:col>
      <xdr:colOff>38100</xdr:colOff>
      <xdr:row>78</xdr:row>
      <xdr:rowOff>37928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54455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96844</xdr:rowOff>
    </xdr:from>
    <xdr:to>
      <xdr:col>24</xdr:col>
      <xdr:colOff>114300</xdr:colOff>
      <xdr:row>79</xdr:row>
      <xdr:rowOff>26994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11771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111665</xdr:rowOff>
    </xdr:from>
    <xdr:to>
      <xdr:col>20</xdr:col>
      <xdr:colOff>38100</xdr:colOff>
      <xdr:row>79</xdr:row>
      <xdr:rowOff>41815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32942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106235</xdr:rowOff>
    </xdr:from>
    <xdr:to>
      <xdr:col>15</xdr:col>
      <xdr:colOff>101600</xdr:colOff>
      <xdr:row>79</xdr:row>
      <xdr:rowOff>36385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27512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100634</xdr:rowOff>
    </xdr:from>
    <xdr:to>
      <xdr:col>10</xdr:col>
      <xdr:colOff>165100</xdr:colOff>
      <xdr:row>79</xdr:row>
      <xdr:rowOff>30784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21911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98540</xdr:rowOff>
    </xdr:from>
    <xdr:to>
      <xdr:col>6</xdr:col>
      <xdr:colOff>38100</xdr:colOff>
      <xdr:row>79</xdr:row>
      <xdr:rowOff>28690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19817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99978</xdr:rowOff>
    </xdr:from>
    <xdr:to>
      <xdr:col>24</xdr:col>
      <xdr:colOff>63500</xdr:colOff>
      <xdr:row>97</xdr:row>
      <xdr:rowOff>83900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87728"/>
          <a:ext cx="838200" cy="3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83900</xdr:rowOff>
    </xdr:from>
    <xdr:to>
      <xdr:col>19</xdr:col>
      <xdr:colOff>177800</xdr:colOff>
      <xdr:row>97</xdr:row>
      <xdr:rowOff>137621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14550"/>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137621</xdr:rowOff>
    </xdr:from>
    <xdr:to>
      <xdr:col>15</xdr:col>
      <xdr:colOff>50800</xdr:colOff>
      <xdr:row>98</xdr:row>
      <xdr:rowOff>939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68271"/>
          <a:ext cx="889000" cy="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154395</xdr:rowOff>
    </xdr:from>
    <xdr:to>
      <xdr:col>10</xdr:col>
      <xdr:colOff>114300</xdr:colOff>
      <xdr:row>98</xdr:row>
      <xdr:rowOff>939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85045"/>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49178</xdr:rowOff>
    </xdr:from>
    <xdr:to>
      <xdr:col>24</xdr:col>
      <xdr:colOff>114300</xdr:colOff>
      <xdr:row>95</xdr:row>
      <xdr:rowOff>150778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27605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33100</xdr:rowOff>
    </xdr:from>
    <xdr:to>
      <xdr:col>20</xdr:col>
      <xdr:colOff>38100</xdr:colOff>
      <xdr:row>97</xdr:row>
      <xdr:rowOff>134700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151227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86821</xdr:rowOff>
    </xdr:from>
    <xdr:to>
      <xdr:col>15</xdr:col>
      <xdr:colOff>101600</xdr:colOff>
      <xdr:row>98</xdr:row>
      <xdr:rowOff>16971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121589</xdr:rowOff>
    </xdr:from>
    <xdr:to>
      <xdr:col>10</xdr:col>
      <xdr:colOff>165100</xdr:colOff>
      <xdr:row>98</xdr:row>
      <xdr:rowOff>51739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42866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103595</xdr:rowOff>
    </xdr:from>
    <xdr:to>
      <xdr:col>6</xdr:col>
      <xdr:colOff>38100</xdr:colOff>
      <xdr:row>98</xdr:row>
      <xdr:rowOff>33745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24872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78946</xdr:rowOff>
    </xdr:from>
    <xdr:to>
      <xdr:col>55</xdr:col>
      <xdr:colOff>0</xdr:colOff>
      <xdr:row>37</xdr:row>
      <xdr:rowOff>147065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79696"/>
          <a:ext cx="838200" cy="4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78946</xdr:rowOff>
    </xdr:from>
    <xdr:to>
      <xdr:col>50</xdr:col>
      <xdr:colOff>114300</xdr:colOff>
      <xdr:row>38</xdr:row>
      <xdr:rowOff>2574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79696"/>
          <a:ext cx="889000" cy="43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166812</xdr:rowOff>
    </xdr:from>
    <xdr:to>
      <xdr:col>45</xdr:col>
      <xdr:colOff>177800</xdr:colOff>
      <xdr:row>38</xdr:row>
      <xdr:rowOff>2574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510462"/>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165623</xdr:rowOff>
    </xdr:from>
    <xdr:to>
      <xdr:col>41</xdr:col>
      <xdr:colOff>50800</xdr:colOff>
      <xdr:row>37</xdr:row>
      <xdr:rowOff>166812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0927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96265</xdr:rowOff>
    </xdr:from>
    <xdr:to>
      <xdr:col>55</xdr:col>
      <xdr:colOff>50800</xdr:colOff>
      <xdr:row>38</xdr:row>
      <xdr:rowOff>26415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11192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28146</xdr:rowOff>
    </xdr:from>
    <xdr:to>
      <xdr:col>50</xdr:col>
      <xdr:colOff>165100</xdr:colOff>
      <xdr:row>35</xdr:row>
      <xdr:rowOff>129746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120873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12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123224</xdr:rowOff>
    </xdr:from>
    <xdr:to>
      <xdr:col>46</xdr:col>
      <xdr:colOff>38100</xdr:colOff>
      <xdr:row>38</xdr:row>
      <xdr:rowOff>53374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44501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116012</xdr:rowOff>
    </xdr:from>
    <xdr:to>
      <xdr:col>41</xdr:col>
      <xdr:colOff>101600</xdr:colOff>
      <xdr:row>38</xdr:row>
      <xdr:rowOff>46162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5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37289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5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114823</xdr:rowOff>
    </xdr:from>
    <xdr:to>
      <xdr:col>36</xdr:col>
      <xdr:colOff>165100</xdr:colOff>
      <xdr:row>38</xdr:row>
      <xdr:rowOff>44973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36100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4721</xdr:rowOff>
    </xdr:from>
    <xdr:to>
      <xdr:col>55</xdr:col>
      <xdr:colOff>0</xdr:colOff>
      <xdr:row>58</xdr:row>
      <xdr:rowOff>23858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77371"/>
          <a:ext cx="838200" cy="19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23858</xdr:rowOff>
    </xdr:from>
    <xdr:to>
      <xdr:col>50</xdr:col>
      <xdr:colOff>114300</xdr:colOff>
      <xdr:row>58</xdr:row>
      <xdr:rowOff>74634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67958"/>
          <a:ext cx="889000" cy="5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149234</xdr:rowOff>
    </xdr:from>
    <xdr:to>
      <xdr:col>50</xdr:col>
      <xdr:colOff>165100</xdr:colOff>
      <xdr:row>57</xdr:row>
      <xdr:rowOff>79384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95911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167592</xdr:rowOff>
    </xdr:from>
    <xdr:to>
      <xdr:col>45</xdr:col>
      <xdr:colOff>177800</xdr:colOff>
      <xdr:row>58</xdr:row>
      <xdr:rowOff>74634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082992"/>
          <a:ext cx="889000" cy="93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150093</xdr:rowOff>
    </xdr:from>
    <xdr:to>
      <xdr:col>46</xdr:col>
      <xdr:colOff>38100</xdr:colOff>
      <xdr:row>57</xdr:row>
      <xdr:rowOff>80243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5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96770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2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167592</xdr:rowOff>
    </xdr:from>
    <xdr:to>
      <xdr:col>41</xdr:col>
      <xdr:colOff>50800</xdr:colOff>
      <xdr:row>57</xdr:row>
      <xdr:rowOff>55892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82992"/>
          <a:ext cx="889000" cy="74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16108</xdr:rowOff>
    </xdr:from>
    <xdr:to>
      <xdr:col>41</xdr:col>
      <xdr:colOff>101600</xdr:colOff>
      <xdr:row>57</xdr:row>
      <xdr:rowOff>117708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8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108835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161131</xdr:rowOff>
    </xdr:from>
    <xdr:to>
      <xdr:col>36</xdr:col>
      <xdr:colOff>165100</xdr:colOff>
      <xdr:row>57</xdr:row>
      <xdr:rowOff>91281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107808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3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125371</xdr:rowOff>
    </xdr:from>
    <xdr:to>
      <xdr:col>55</xdr:col>
      <xdr:colOff>50800</xdr:colOff>
      <xdr:row>57</xdr:row>
      <xdr:rowOff>55521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103798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144508</xdr:rowOff>
    </xdr:from>
    <xdr:to>
      <xdr:col>50</xdr:col>
      <xdr:colOff>165100</xdr:colOff>
      <xdr:row>58</xdr:row>
      <xdr:rowOff>74658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65785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23834</xdr:rowOff>
    </xdr:from>
    <xdr:to>
      <xdr:col>46</xdr:col>
      <xdr:colOff>38100</xdr:colOff>
      <xdr:row>58</xdr:row>
      <xdr:rowOff>125434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116561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116792</xdr:rowOff>
    </xdr:from>
    <xdr:to>
      <xdr:col>41</xdr:col>
      <xdr:colOff>101600</xdr:colOff>
      <xdr:row>53</xdr:row>
      <xdr:rowOff>46942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0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63469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80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5092</xdr:rowOff>
    </xdr:from>
    <xdr:to>
      <xdr:col>36</xdr:col>
      <xdr:colOff>165100</xdr:colOff>
      <xdr:row>57</xdr:row>
      <xdr:rowOff>106692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97819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87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34865</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9415"/>
          <a:ext cx="8382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41280</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5830"/>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28470</xdr:rowOff>
    </xdr:from>
    <xdr:to>
      <xdr:col>50</xdr:col>
      <xdr:colOff>165100</xdr:colOff>
      <xdr:row>78</xdr:row>
      <xdr:rowOff>130070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146597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39771</xdr:rowOff>
    </xdr:from>
    <xdr:to>
      <xdr:col>45</xdr:col>
      <xdr:colOff>177800</xdr:colOff>
      <xdr:row>79</xdr:row>
      <xdr:rowOff>41280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432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11108</xdr:rowOff>
    </xdr:from>
    <xdr:to>
      <xdr:col>46</xdr:col>
      <xdr:colOff>38100</xdr:colOff>
      <xdr:row>78</xdr:row>
      <xdr:rowOff>112708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129235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38906</xdr:rowOff>
    </xdr:from>
    <xdr:to>
      <xdr:col>41</xdr:col>
      <xdr:colOff>50800</xdr:colOff>
      <xdr:row>79</xdr:row>
      <xdr:rowOff>39771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3456"/>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31361</xdr:rowOff>
    </xdr:from>
    <xdr:to>
      <xdr:col>41</xdr:col>
      <xdr:colOff>101600</xdr:colOff>
      <xdr:row>78</xdr:row>
      <xdr:rowOff>132961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149488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150233</xdr:rowOff>
    </xdr:from>
    <xdr:to>
      <xdr:col>36</xdr:col>
      <xdr:colOff>165100</xdr:colOff>
      <xdr:row>78</xdr:row>
      <xdr:rowOff>80383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96910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155515</xdr:rowOff>
    </xdr:from>
    <xdr:to>
      <xdr:col>55</xdr:col>
      <xdr:colOff>50800</xdr:colOff>
      <xdr:row>79</xdr:row>
      <xdr:rowOff>85665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70442</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161930</xdr:rowOff>
    </xdr:from>
    <xdr:to>
      <xdr:col>46</xdr:col>
      <xdr:colOff>38100</xdr:colOff>
      <xdr:row>79</xdr:row>
      <xdr:rowOff>92080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83207</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2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160421</xdr:rowOff>
    </xdr:from>
    <xdr:to>
      <xdr:col>41</xdr:col>
      <xdr:colOff>101600</xdr:colOff>
      <xdr:row>79</xdr:row>
      <xdr:rowOff>90571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81698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159556</xdr:rowOff>
    </xdr:from>
    <xdr:to>
      <xdr:col>36</xdr:col>
      <xdr:colOff>165100</xdr:colOff>
      <xdr:row>79</xdr:row>
      <xdr:rowOff>89706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80833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140746</xdr:rowOff>
    </xdr:from>
    <xdr:to>
      <xdr:col>55</xdr:col>
      <xdr:colOff>0</xdr:colOff>
      <xdr:row>97</xdr:row>
      <xdr:rowOff>25510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28496"/>
          <a:ext cx="838200" cy="22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25510</xdr:rowOff>
    </xdr:from>
    <xdr:to>
      <xdr:col>50</xdr:col>
      <xdr:colOff>114300</xdr:colOff>
      <xdr:row>97</xdr:row>
      <xdr:rowOff>91250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56160"/>
          <a:ext cx="889000" cy="6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12347</xdr:rowOff>
    </xdr:from>
    <xdr:to>
      <xdr:col>45</xdr:col>
      <xdr:colOff>177800</xdr:colOff>
      <xdr:row>97</xdr:row>
      <xdr:rowOff>91250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5785747"/>
          <a:ext cx="889000" cy="9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12347</xdr:rowOff>
    </xdr:from>
    <xdr:to>
      <xdr:col>41</xdr:col>
      <xdr:colOff>50800</xdr:colOff>
      <xdr:row>96</xdr:row>
      <xdr:rowOff>162967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5785747"/>
          <a:ext cx="889000" cy="83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89946</xdr:rowOff>
    </xdr:from>
    <xdr:to>
      <xdr:col>55</xdr:col>
      <xdr:colOff>50800</xdr:colOff>
      <xdr:row>96</xdr:row>
      <xdr:rowOff>20096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112823</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2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146160</xdr:rowOff>
    </xdr:from>
    <xdr:to>
      <xdr:col>50</xdr:col>
      <xdr:colOff>165100</xdr:colOff>
      <xdr:row>97</xdr:row>
      <xdr:rowOff>76310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67437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40450</xdr:rowOff>
    </xdr:from>
    <xdr:to>
      <xdr:col>46</xdr:col>
      <xdr:colOff>38100</xdr:colOff>
      <xdr:row>97</xdr:row>
      <xdr:rowOff>142050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133177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132997</xdr:rowOff>
    </xdr:from>
    <xdr:to>
      <xdr:col>41</xdr:col>
      <xdr:colOff>101600</xdr:colOff>
      <xdr:row>92</xdr:row>
      <xdr:rowOff>63147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57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79674</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551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112167</xdr:rowOff>
    </xdr:from>
    <xdr:to>
      <xdr:col>36</xdr:col>
      <xdr:colOff>165100</xdr:colOff>
      <xdr:row>97</xdr:row>
      <xdr:rowOff>42317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58844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130410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45510"/>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130410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5510"/>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79610</xdr:rowOff>
    </xdr:from>
    <xdr:to>
      <xdr:col>72</xdr:col>
      <xdr:colOff>38100</xdr:colOff>
      <xdr:row>39</xdr:row>
      <xdr:rowOff>9760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145621</xdr:rowOff>
    </xdr:from>
    <xdr:to>
      <xdr:col>85</xdr:col>
      <xdr:colOff>127000</xdr:colOff>
      <xdr:row>77</xdr:row>
      <xdr:rowOff>4099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75821"/>
          <a:ext cx="838200" cy="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4099</xdr:rowOff>
    </xdr:from>
    <xdr:to>
      <xdr:col>81</xdr:col>
      <xdr:colOff>50800</xdr:colOff>
      <xdr:row>77</xdr:row>
      <xdr:rowOff>20833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05749"/>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20833</xdr:rowOff>
    </xdr:from>
    <xdr:to>
      <xdr:col>76</xdr:col>
      <xdr:colOff>114300</xdr:colOff>
      <xdr:row>77</xdr:row>
      <xdr:rowOff>30122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22483"/>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13416</xdr:rowOff>
    </xdr:from>
    <xdr:to>
      <xdr:col>71</xdr:col>
      <xdr:colOff>177800</xdr:colOff>
      <xdr:row>77</xdr:row>
      <xdr:rowOff>30122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15066"/>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94821</xdr:rowOff>
    </xdr:from>
    <xdr:to>
      <xdr:col>85</xdr:col>
      <xdr:colOff>177800</xdr:colOff>
      <xdr:row>77</xdr:row>
      <xdr:rowOff>24971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73248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124749</xdr:rowOff>
    </xdr:from>
    <xdr:to>
      <xdr:col>81</xdr:col>
      <xdr:colOff>101600</xdr:colOff>
      <xdr:row>77</xdr:row>
      <xdr:rowOff>54899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46026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141483</xdr:rowOff>
    </xdr:from>
    <xdr:to>
      <xdr:col>76</xdr:col>
      <xdr:colOff>165100</xdr:colOff>
      <xdr:row>77</xdr:row>
      <xdr:rowOff>71633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150772</xdr:rowOff>
    </xdr:from>
    <xdr:to>
      <xdr:col>72</xdr:col>
      <xdr:colOff>38100</xdr:colOff>
      <xdr:row>77</xdr:row>
      <xdr:rowOff>80922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72049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134066</xdr:rowOff>
    </xdr:from>
    <xdr:to>
      <xdr:col>67</xdr:col>
      <xdr:colOff>101600</xdr:colOff>
      <xdr:row>77</xdr:row>
      <xdr:rowOff>64216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55343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112981</xdr:rowOff>
    </xdr:from>
    <xdr:to>
      <xdr:col>85</xdr:col>
      <xdr:colOff>127000</xdr:colOff>
      <xdr:row>98</xdr:row>
      <xdr:rowOff>123110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15081"/>
          <a:ext cx="838200"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80513</xdr:rowOff>
    </xdr:from>
    <xdr:to>
      <xdr:col>81</xdr:col>
      <xdr:colOff>50800</xdr:colOff>
      <xdr:row>98</xdr:row>
      <xdr:rowOff>123110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882613"/>
          <a:ext cx="889000" cy="4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69518</xdr:rowOff>
    </xdr:from>
    <xdr:to>
      <xdr:col>81</xdr:col>
      <xdr:colOff>101600</xdr:colOff>
      <xdr:row>98</xdr:row>
      <xdr:rowOff>171118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16195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31628</xdr:rowOff>
    </xdr:from>
    <xdr:to>
      <xdr:col>76</xdr:col>
      <xdr:colOff>114300</xdr:colOff>
      <xdr:row>98</xdr:row>
      <xdr:rowOff>80513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33728"/>
          <a:ext cx="889000" cy="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119393</xdr:rowOff>
    </xdr:from>
    <xdr:to>
      <xdr:col>76</xdr:col>
      <xdr:colOff>165100</xdr:colOff>
      <xdr:row>99</xdr:row>
      <xdr:rowOff>49543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40670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31628</xdr:rowOff>
    </xdr:from>
    <xdr:to>
      <xdr:col>71</xdr:col>
      <xdr:colOff>177800</xdr:colOff>
      <xdr:row>98</xdr:row>
      <xdr:rowOff>84643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33728"/>
          <a:ext cx="889000" cy="5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114795</xdr:rowOff>
    </xdr:from>
    <xdr:to>
      <xdr:col>72</xdr:col>
      <xdr:colOff>38100</xdr:colOff>
      <xdr:row>99</xdr:row>
      <xdr:rowOff>44945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36072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117791</xdr:rowOff>
    </xdr:from>
    <xdr:to>
      <xdr:col>67</xdr:col>
      <xdr:colOff>101600</xdr:colOff>
      <xdr:row>99</xdr:row>
      <xdr:rowOff>47941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39068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62181</xdr:rowOff>
    </xdr:from>
    <xdr:to>
      <xdr:col>85</xdr:col>
      <xdr:colOff>177800</xdr:colOff>
      <xdr:row>98</xdr:row>
      <xdr:rowOff>163781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40608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72310</xdr:rowOff>
    </xdr:from>
    <xdr:to>
      <xdr:col>81</xdr:col>
      <xdr:colOff>101600</xdr:colOff>
      <xdr:row>99</xdr:row>
      <xdr:rowOff>2460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165037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29713</xdr:rowOff>
    </xdr:from>
    <xdr:to>
      <xdr:col>76</xdr:col>
      <xdr:colOff>165100</xdr:colOff>
      <xdr:row>98</xdr:row>
      <xdr:rowOff>131313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147840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0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152278</xdr:rowOff>
    </xdr:from>
    <xdr:to>
      <xdr:col>72</xdr:col>
      <xdr:colOff>38100</xdr:colOff>
      <xdr:row>98</xdr:row>
      <xdr:rowOff>82428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98955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33843</xdr:rowOff>
    </xdr:from>
    <xdr:to>
      <xdr:col>67</xdr:col>
      <xdr:colOff>101600</xdr:colOff>
      <xdr:row>98</xdr:row>
      <xdr:rowOff>135443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6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58115</xdr:rowOff>
    </xdr:from>
    <xdr:to>
      <xdr:col>112</xdr:col>
      <xdr:colOff>38100</xdr:colOff>
      <xdr:row>38</xdr:row>
      <xdr:rowOff>159715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4792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78194</xdr:rowOff>
    </xdr:from>
    <xdr:to>
      <xdr:col>107</xdr:col>
      <xdr:colOff>101600</xdr:colOff>
      <xdr:row>39</xdr:row>
      <xdr:rowOff>8344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80594</xdr:rowOff>
    </xdr:from>
    <xdr:to>
      <xdr:col>102</xdr:col>
      <xdr:colOff>165100</xdr:colOff>
      <xdr:row>39</xdr:row>
      <xdr:rowOff>10744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9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27271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7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76365</xdr:rowOff>
    </xdr:from>
    <xdr:to>
      <xdr:col>98</xdr:col>
      <xdr:colOff>38100</xdr:colOff>
      <xdr:row>39</xdr:row>
      <xdr:rowOff>6515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23042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6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69228</xdr:rowOff>
    </xdr:from>
    <xdr:to>
      <xdr:col>116</xdr:col>
      <xdr:colOff>63500</xdr:colOff>
      <xdr:row>56</xdr:row>
      <xdr:rowOff>154343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670428"/>
          <a:ext cx="8382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62040</xdr:rowOff>
    </xdr:from>
    <xdr:to>
      <xdr:col>111</xdr:col>
      <xdr:colOff>177800</xdr:colOff>
      <xdr:row>56</xdr:row>
      <xdr:rowOff>69228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663240"/>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124244</xdr:rowOff>
    </xdr:from>
    <xdr:to>
      <xdr:col>112</xdr:col>
      <xdr:colOff>38100</xdr:colOff>
      <xdr:row>59</xdr:row>
      <xdr:rowOff>54394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45521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6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60630</xdr:rowOff>
    </xdr:from>
    <xdr:to>
      <xdr:col>107</xdr:col>
      <xdr:colOff>50800</xdr:colOff>
      <xdr:row>56</xdr:row>
      <xdr:rowOff>62040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66183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130772</xdr:rowOff>
    </xdr:from>
    <xdr:to>
      <xdr:col>107</xdr:col>
      <xdr:colOff>101600</xdr:colOff>
      <xdr:row>59</xdr:row>
      <xdr:rowOff>60922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52049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60630</xdr:rowOff>
    </xdr:from>
    <xdr:to>
      <xdr:col>102</xdr:col>
      <xdr:colOff>114300</xdr:colOff>
      <xdr:row>56</xdr:row>
      <xdr:rowOff>70714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661830"/>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130594</xdr:rowOff>
    </xdr:from>
    <xdr:to>
      <xdr:col>102</xdr:col>
      <xdr:colOff>165100</xdr:colOff>
      <xdr:row>59</xdr:row>
      <xdr:rowOff>60744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51871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122657</xdr:rowOff>
    </xdr:from>
    <xdr:to>
      <xdr:col>98</xdr:col>
      <xdr:colOff>38100</xdr:colOff>
      <xdr:row>59</xdr:row>
      <xdr:rowOff>52807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43934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103543</xdr:rowOff>
    </xdr:from>
    <xdr:to>
      <xdr:col>116</xdr:col>
      <xdr:colOff>114300</xdr:colOff>
      <xdr:row>57</xdr:row>
      <xdr:rowOff>33693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126420</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18428</xdr:rowOff>
    </xdr:from>
    <xdr:to>
      <xdr:col>112</xdr:col>
      <xdr:colOff>38100</xdr:colOff>
      <xdr:row>56</xdr:row>
      <xdr:rowOff>120028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6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136555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39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11240</xdr:rowOff>
    </xdr:from>
    <xdr:to>
      <xdr:col>107</xdr:col>
      <xdr:colOff>101600</xdr:colOff>
      <xdr:row>56</xdr:row>
      <xdr:rowOff>112840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6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129367</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3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9830</xdr:rowOff>
    </xdr:from>
    <xdr:to>
      <xdr:col>102</xdr:col>
      <xdr:colOff>165100</xdr:colOff>
      <xdr:row>56</xdr:row>
      <xdr:rowOff>111430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127957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3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19914</xdr:rowOff>
    </xdr:from>
    <xdr:to>
      <xdr:col>98</xdr:col>
      <xdr:colOff>38100</xdr:colOff>
      <xdr:row>56</xdr:row>
      <xdr:rowOff>121514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138041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3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144394</xdr:rowOff>
    </xdr:from>
    <xdr:to>
      <xdr:col>116</xdr:col>
      <xdr:colOff>63500</xdr:colOff>
      <xdr:row>76</xdr:row>
      <xdr:rowOff>167208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74594"/>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167208</xdr:rowOff>
    </xdr:from>
    <xdr:to>
      <xdr:col>111</xdr:col>
      <xdr:colOff>177800</xdr:colOff>
      <xdr:row>77</xdr:row>
      <xdr:rowOff>20614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97408"/>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157800</xdr:rowOff>
    </xdr:from>
    <xdr:to>
      <xdr:col>112</xdr:col>
      <xdr:colOff>38100</xdr:colOff>
      <xdr:row>75</xdr:row>
      <xdr:rowOff>87950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104477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2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20614</xdr:rowOff>
    </xdr:from>
    <xdr:to>
      <xdr:col>107</xdr:col>
      <xdr:colOff>50800</xdr:colOff>
      <xdr:row>77</xdr:row>
      <xdr:rowOff>91160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22264"/>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113086</xdr:rowOff>
    </xdr:from>
    <xdr:to>
      <xdr:col>107</xdr:col>
      <xdr:colOff>101600</xdr:colOff>
      <xdr:row>75</xdr:row>
      <xdr:rowOff>43236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59763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68453</xdr:rowOff>
    </xdr:from>
    <xdr:to>
      <xdr:col>102</xdr:col>
      <xdr:colOff>114300</xdr:colOff>
      <xdr:row>77</xdr:row>
      <xdr:rowOff>91160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270103"/>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128981</xdr:rowOff>
    </xdr:from>
    <xdr:to>
      <xdr:col>102</xdr:col>
      <xdr:colOff>165100</xdr:colOff>
      <xdr:row>75</xdr:row>
      <xdr:rowOff>59131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1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75658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9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120081</xdr:rowOff>
    </xdr:from>
    <xdr:to>
      <xdr:col>98</xdr:col>
      <xdr:colOff>38100</xdr:colOff>
      <xdr:row>75</xdr:row>
      <xdr:rowOff>50231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0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66758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93594</xdr:rowOff>
    </xdr:from>
    <xdr:to>
      <xdr:col>116</xdr:col>
      <xdr:colOff>114300</xdr:colOff>
      <xdr:row>77</xdr:row>
      <xdr:rowOff>23744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2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72021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116408</xdr:rowOff>
    </xdr:from>
    <xdr:to>
      <xdr:col>112</xdr:col>
      <xdr:colOff>38100</xdr:colOff>
      <xdr:row>77</xdr:row>
      <xdr:rowOff>46558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37685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141264</xdr:rowOff>
    </xdr:from>
    <xdr:to>
      <xdr:col>107</xdr:col>
      <xdr:colOff>101600</xdr:colOff>
      <xdr:row>77</xdr:row>
      <xdr:rowOff>71414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62541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40360</xdr:rowOff>
    </xdr:from>
    <xdr:to>
      <xdr:col>102</xdr:col>
      <xdr:colOff>165100</xdr:colOff>
      <xdr:row>77</xdr:row>
      <xdr:rowOff>141960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133087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17653</xdr:rowOff>
    </xdr:from>
    <xdr:to>
      <xdr:col>98</xdr:col>
      <xdr:colOff>38100</xdr:colOff>
      <xdr:row>77</xdr:row>
      <xdr:rowOff>119253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110380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扶助費：子育て世帯への臨時特別給付金事業、住民税非課税世帯等への臨時特別給付金事業を実施したことにより、コストが上昇した。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補助費等：定額給付金事業により令和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年度は一時的にコストが上昇したが、令和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年度は事業がなかったためコストは下がった。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普通建設事業費（うち更新整備）：町営緑ヶ丘団地第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棟建設事業、蜂ヶ峯総合公園のリニューアル整備事業があったため大幅にコストが上昇した。</a:t>
          </a:r>
        </a:p>
        <a:p>
          <a:r>
            <a:rPr kumimoji="1" lang="ja-JP" altLang="en-US" sz="1300">
              <a:latin typeface="ＭＳ Ｐゴシック" panose="020B0600070205080204" pitchFamily="50" charset="-128"/>
              <a:ea typeface="ＭＳ Ｐゴシック" panose="020B0600070205080204" pitchFamily="50" charset="-128"/>
            </a:rPr>
            <a:t>公債費：大規模事業が続けて行われ、その償還が始まりだしたことから徐々に増加傾向にある。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6,076
6,001
10.58
4,805,533
4,527,519
277,513
2,521,512
5,465,631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138366</xdr:rowOff>
    </xdr:from>
    <xdr:to>
      <xdr:col>24</xdr:col>
      <xdr:colOff>63500</xdr:colOff>
      <xdr:row>33</xdr:row>
      <xdr:rowOff>163893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6216"/>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156845</xdr:rowOff>
    </xdr:from>
    <xdr:to>
      <xdr:col>19</xdr:col>
      <xdr:colOff>177800</xdr:colOff>
      <xdr:row>33</xdr:row>
      <xdr:rowOff>163893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14695"/>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50419</xdr:rowOff>
    </xdr:from>
    <xdr:to>
      <xdr:col>20</xdr:col>
      <xdr:colOff>38100</xdr:colOff>
      <xdr:row>35</xdr:row>
      <xdr:rowOff>152019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143146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156845</xdr:rowOff>
    </xdr:from>
    <xdr:to>
      <xdr:col>15</xdr:col>
      <xdr:colOff>50800</xdr:colOff>
      <xdr:row>34</xdr:row>
      <xdr:rowOff>2921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1469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166434</xdr:rowOff>
    </xdr:from>
    <xdr:to>
      <xdr:col>15</xdr:col>
      <xdr:colOff>101600</xdr:colOff>
      <xdr:row>35</xdr:row>
      <xdr:rowOff>96584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2921</xdr:rowOff>
    </xdr:from>
    <xdr:to>
      <xdr:col>10</xdr:col>
      <xdr:colOff>114300</xdr:colOff>
      <xdr:row>34</xdr:row>
      <xdr:rowOff>41783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3222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53086</xdr:rowOff>
    </xdr:from>
    <xdr:to>
      <xdr:col>10</xdr:col>
      <xdr:colOff>165100</xdr:colOff>
      <xdr:row>35</xdr:row>
      <xdr:rowOff>154686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145813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60325</xdr:rowOff>
    </xdr:from>
    <xdr:to>
      <xdr:col>6</xdr:col>
      <xdr:colOff>38100</xdr:colOff>
      <xdr:row>35</xdr:row>
      <xdr:rowOff>161925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153052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87566</xdr:rowOff>
    </xdr:from>
    <xdr:to>
      <xdr:col>24</xdr:col>
      <xdr:colOff>114300</xdr:colOff>
      <xdr:row>34</xdr:row>
      <xdr:rowOff>17716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110443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113093</xdr:rowOff>
    </xdr:from>
    <xdr:to>
      <xdr:col>20</xdr:col>
      <xdr:colOff>38100</xdr:colOff>
      <xdr:row>34</xdr:row>
      <xdr:rowOff>43243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59770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4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106045</xdr:rowOff>
    </xdr:from>
    <xdr:to>
      <xdr:col>15</xdr:col>
      <xdr:colOff>101600</xdr:colOff>
      <xdr:row>34</xdr:row>
      <xdr:rowOff>36195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52722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123571</xdr:rowOff>
    </xdr:from>
    <xdr:to>
      <xdr:col>10</xdr:col>
      <xdr:colOff>165100</xdr:colOff>
      <xdr:row>34</xdr:row>
      <xdr:rowOff>53721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70248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162433</xdr:rowOff>
    </xdr:from>
    <xdr:to>
      <xdr:col>6</xdr:col>
      <xdr:colOff>38100</xdr:colOff>
      <xdr:row>34</xdr:row>
      <xdr:rowOff>92583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109110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9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82661</xdr:rowOff>
    </xdr:from>
    <xdr:to>
      <xdr:col>24</xdr:col>
      <xdr:colOff>63500</xdr:colOff>
      <xdr:row>58</xdr:row>
      <xdr:rowOff>53797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55311"/>
          <a:ext cx="838200" cy="1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82661</xdr:rowOff>
    </xdr:from>
    <xdr:to>
      <xdr:col>19</xdr:col>
      <xdr:colOff>177800</xdr:colOff>
      <xdr:row>58</xdr:row>
      <xdr:rowOff>111633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55311"/>
          <a:ext cx="889000" cy="20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133896</xdr:rowOff>
    </xdr:from>
    <xdr:to>
      <xdr:col>20</xdr:col>
      <xdr:colOff>38100</xdr:colOff>
      <xdr:row>57</xdr:row>
      <xdr:rowOff>64046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3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80573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1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111633</xdr:rowOff>
    </xdr:from>
    <xdr:to>
      <xdr:col>15</xdr:col>
      <xdr:colOff>50800</xdr:colOff>
      <xdr:row>58</xdr:row>
      <xdr:rowOff>118179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5733"/>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9801</xdr:rowOff>
    </xdr:from>
    <xdr:to>
      <xdr:col>15</xdr:col>
      <xdr:colOff>101600</xdr:colOff>
      <xdr:row>58</xdr:row>
      <xdr:rowOff>111401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127928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114252</xdr:rowOff>
    </xdr:from>
    <xdr:to>
      <xdr:col>10</xdr:col>
      <xdr:colOff>114300</xdr:colOff>
      <xdr:row>58</xdr:row>
      <xdr:rowOff>118179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8352"/>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9801</xdr:rowOff>
    </xdr:from>
    <xdr:to>
      <xdr:col>10</xdr:col>
      <xdr:colOff>165100</xdr:colOff>
      <xdr:row>58</xdr:row>
      <xdr:rowOff>111401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127928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1426</xdr:rowOff>
    </xdr:from>
    <xdr:to>
      <xdr:col>6</xdr:col>
      <xdr:colOff>38100</xdr:colOff>
      <xdr:row>58</xdr:row>
      <xdr:rowOff>103026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4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119553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2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2997</xdr:rowOff>
    </xdr:from>
    <xdr:to>
      <xdr:col>24</xdr:col>
      <xdr:colOff>114300</xdr:colOff>
      <xdr:row>58</xdr:row>
      <xdr:rowOff>104597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89374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31861</xdr:rowOff>
    </xdr:from>
    <xdr:to>
      <xdr:col>20</xdr:col>
      <xdr:colOff>38100</xdr:colOff>
      <xdr:row>57</xdr:row>
      <xdr:rowOff>133461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124588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9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60833</xdr:rowOff>
    </xdr:from>
    <xdr:to>
      <xdr:col>15</xdr:col>
      <xdr:colOff>101600</xdr:colOff>
      <xdr:row>58</xdr:row>
      <xdr:rowOff>162433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153560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67379</xdr:rowOff>
    </xdr:from>
    <xdr:to>
      <xdr:col>10</xdr:col>
      <xdr:colOff>165100</xdr:colOff>
      <xdr:row>58</xdr:row>
      <xdr:rowOff>168979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160106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63452</xdr:rowOff>
    </xdr:from>
    <xdr:to>
      <xdr:col>6</xdr:col>
      <xdr:colOff>38100</xdr:colOff>
      <xdr:row>58</xdr:row>
      <xdr:rowOff>165052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156179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168850</xdr:rowOff>
    </xdr:from>
    <xdr:to>
      <xdr:col>24</xdr:col>
      <xdr:colOff>63500</xdr:colOff>
      <xdr:row>77</xdr:row>
      <xdr:rowOff>20377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27600"/>
          <a:ext cx="838200" cy="19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20377</xdr:rowOff>
    </xdr:from>
    <xdr:to>
      <xdr:col>19</xdr:col>
      <xdr:colOff>177800</xdr:colOff>
      <xdr:row>77</xdr:row>
      <xdr:rowOff>64066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22027"/>
          <a:ext cx="889000" cy="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120486</xdr:rowOff>
    </xdr:from>
    <xdr:to>
      <xdr:col>20</xdr:col>
      <xdr:colOff>38100</xdr:colOff>
      <xdr:row>77</xdr:row>
      <xdr:rowOff>50636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67163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92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31090</xdr:rowOff>
    </xdr:from>
    <xdr:to>
      <xdr:col>15</xdr:col>
      <xdr:colOff>50800</xdr:colOff>
      <xdr:row>77</xdr:row>
      <xdr:rowOff>64066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061290"/>
          <a:ext cx="889000" cy="20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149303</xdr:rowOff>
    </xdr:from>
    <xdr:to>
      <xdr:col>15</xdr:col>
      <xdr:colOff>101600</xdr:colOff>
      <xdr:row>77</xdr:row>
      <xdr:rowOff>79453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7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95980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5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31090</xdr:rowOff>
    </xdr:from>
    <xdr:to>
      <xdr:col>10</xdr:col>
      <xdr:colOff>114300</xdr:colOff>
      <xdr:row>78</xdr:row>
      <xdr:rowOff>70670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61290"/>
          <a:ext cx="889000" cy="38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31280</xdr:rowOff>
    </xdr:from>
    <xdr:to>
      <xdr:col>10</xdr:col>
      <xdr:colOff>165100</xdr:colOff>
      <xdr:row>77</xdr:row>
      <xdr:rowOff>132880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124007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21952</xdr:rowOff>
    </xdr:from>
    <xdr:to>
      <xdr:col>6</xdr:col>
      <xdr:colOff>38100</xdr:colOff>
      <xdr:row>77</xdr:row>
      <xdr:rowOff>123552</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140079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118049</xdr:rowOff>
    </xdr:from>
    <xdr:to>
      <xdr:col>24</xdr:col>
      <xdr:colOff>114300</xdr:colOff>
      <xdr:row>76</xdr:row>
      <xdr:rowOff>48199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96476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5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141027</xdr:rowOff>
    </xdr:from>
    <xdr:to>
      <xdr:col>20</xdr:col>
      <xdr:colOff>38100</xdr:colOff>
      <xdr:row>77</xdr:row>
      <xdr:rowOff>71177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62304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13266</xdr:rowOff>
    </xdr:from>
    <xdr:to>
      <xdr:col>15</xdr:col>
      <xdr:colOff>101600</xdr:colOff>
      <xdr:row>77</xdr:row>
      <xdr:rowOff>114866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105993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0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151740</xdr:rowOff>
    </xdr:from>
    <xdr:to>
      <xdr:col>10</xdr:col>
      <xdr:colOff>165100</xdr:colOff>
      <xdr:row>76</xdr:row>
      <xdr:rowOff>81890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98416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8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19870</xdr:rowOff>
    </xdr:from>
    <xdr:to>
      <xdr:col>6</xdr:col>
      <xdr:colOff>38100</xdr:colOff>
      <xdr:row>78</xdr:row>
      <xdr:rowOff>121470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112597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8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96000</xdr:rowOff>
    </xdr:from>
    <xdr:to>
      <xdr:col>24</xdr:col>
      <xdr:colOff>63500</xdr:colOff>
      <xdr:row>97</xdr:row>
      <xdr:rowOff>127378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26650"/>
          <a:ext cx="838200" cy="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107527</xdr:rowOff>
    </xdr:from>
    <xdr:to>
      <xdr:col>19</xdr:col>
      <xdr:colOff>177800</xdr:colOff>
      <xdr:row>97</xdr:row>
      <xdr:rowOff>127378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38177"/>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116980</xdr:rowOff>
    </xdr:from>
    <xdr:to>
      <xdr:col>20</xdr:col>
      <xdr:colOff>38100</xdr:colOff>
      <xdr:row>97</xdr:row>
      <xdr:rowOff>47130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63657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105744</xdr:rowOff>
    </xdr:from>
    <xdr:to>
      <xdr:col>15</xdr:col>
      <xdr:colOff>50800</xdr:colOff>
      <xdr:row>97</xdr:row>
      <xdr:rowOff>107527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93494"/>
          <a:ext cx="889000" cy="34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136878</xdr:rowOff>
    </xdr:from>
    <xdr:to>
      <xdr:col>15</xdr:col>
      <xdr:colOff>101600</xdr:colOff>
      <xdr:row>97</xdr:row>
      <xdr:rowOff>67028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83555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105744</xdr:rowOff>
    </xdr:from>
    <xdr:to>
      <xdr:col>10</xdr:col>
      <xdr:colOff>114300</xdr:colOff>
      <xdr:row>96</xdr:row>
      <xdr:rowOff>117590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93494"/>
          <a:ext cx="889000" cy="18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161407</xdr:rowOff>
    </xdr:from>
    <xdr:to>
      <xdr:col>10</xdr:col>
      <xdr:colOff>165100</xdr:colOff>
      <xdr:row>97</xdr:row>
      <xdr:rowOff>91557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82684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151006</xdr:rowOff>
    </xdr:from>
    <xdr:to>
      <xdr:col>6</xdr:col>
      <xdr:colOff>38100</xdr:colOff>
      <xdr:row>97</xdr:row>
      <xdr:rowOff>81156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72283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45200</xdr:rowOff>
    </xdr:from>
    <xdr:to>
      <xdr:col>24</xdr:col>
      <xdr:colOff>114300</xdr:colOff>
      <xdr:row>97</xdr:row>
      <xdr:rowOff>146800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131577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76578</xdr:rowOff>
    </xdr:from>
    <xdr:to>
      <xdr:col>20</xdr:col>
      <xdr:colOff>38100</xdr:colOff>
      <xdr:row>98</xdr:row>
      <xdr:rowOff>6728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169305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56727</xdr:rowOff>
    </xdr:from>
    <xdr:to>
      <xdr:col>15</xdr:col>
      <xdr:colOff>101600</xdr:colOff>
      <xdr:row>97</xdr:row>
      <xdr:rowOff>158327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149454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54944</xdr:rowOff>
    </xdr:from>
    <xdr:to>
      <xdr:col>10</xdr:col>
      <xdr:colOff>165100</xdr:colOff>
      <xdr:row>95</xdr:row>
      <xdr:rowOff>156544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1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66790</xdr:rowOff>
    </xdr:from>
    <xdr:to>
      <xdr:col>6</xdr:col>
      <xdr:colOff>38100</xdr:colOff>
      <xdr:row>96</xdr:row>
      <xdr:rowOff>168390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50495</xdr:rowOff>
    </xdr:from>
    <xdr:to>
      <xdr:col>50</xdr:col>
      <xdr:colOff>165100</xdr:colOff>
      <xdr:row>38</xdr:row>
      <xdr:rowOff>152095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168622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53696</xdr:rowOff>
    </xdr:from>
    <xdr:to>
      <xdr:col>46</xdr:col>
      <xdr:colOff>38100</xdr:colOff>
      <xdr:row>38</xdr:row>
      <xdr:rowOff>155296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4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52507</xdr:rowOff>
    </xdr:from>
    <xdr:to>
      <xdr:col>41</xdr:col>
      <xdr:colOff>101600</xdr:colOff>
      <xdr:row>38</xdr:row>
      <xdr:rowOff>154107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170634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46106</xdr:rowOff>
    </xdr:from>
    <xdr:to>
      <xdr:col>36</xdr:col>
      <xdr:colOff>165100</xdr:colOff>
      <xdr:row>38</xdr:row>
      <xdr:rowOff>147706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164233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130625</xdr:rowOff>
    </xdr:from>
    <xdr:to>
      <xdr:col>55</xdr:col>
      <xdr:colOff>0</xdr:colOff>
      <xdr:row>58</xdr:row>
      <xdr:rowOff>130702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7472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130702</xdr:rowOff>
    </xdr:from>
    <xdr:to>
      <xdr:col>50</xdr:col>
      <xdr:colOff>114300</xdr:colOff>
      <xdr:row>58</xdr:row>
      <xdr:rowOff>131617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748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127118</xdr:rowOff>
    </xdr:from>
    <xdr:to>
      <xdr:col>45</xdr:col>
      <xdr:colOff>177800</xdr:colOff>
      <xdr:row>58</xdr:row>
      <xdr:rowOff>131617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71218"/>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127118</xdr:rowOff>
    </xdr:from>
    <xdr:to>
      <xdr:col>41</xdr:col>
      <xdr:colOff>50800</xdr:colOff>
      <xdr:row>58</xdr:row>
      <xdr:rowOff>128069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71218"/>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79825</xdr:rowOff>
    </xdr:from>
    <xdr:to>
      <xdr:col>55</xdr:col>
      <xdr:colOff>50800</xdr:colOff>
      <xdr:row>59</xdr:row>
      <xdr:rowOff>9975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166202</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3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79902</xdr:rowOff>
    </xdr:from>
    <xdr:to>
      <xdr:col>50</xdr:col>
      <xdr:colOff>165100</xdr:colOff>
      <xdr:row>59</xdr:row>
      <xdr:rowOff>10052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1179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80817</xdr:rowOff>
    </xdr:from>
    <xdr:to>
      <xdr:col>46</xdr:col>
      <xdr:colOff>38100</xdr:colOff>
      <xdr:row>59</xdr:row>
      <xdr:rowOff>10967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2094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76318</xdr:rowOff>
    </xdr:from>
    <xdr:to>
      <xdr:col>41</xdr:col>
      <xdr:colOff>101600</xdr:colOff>
      <xdr:row>59</xdr:row>
      <xdr:rowOff>6468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169045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77269</xdr:rowOff>
    </xdr:from>
    <xdr:to>
      <xdr:col>36</xdr:col>
      <xdr:colOff>165100</xdr:colOff>
      <xdr:row>59</xdr:row>
      <xdr:rowOff>7419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169996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1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114151</xdr:rowOff>
    </xdr:from>
    <xdr:to>
      <xdr:col>55</xdr:col>
      <xdr:colOff>0</xdr:colOff>
      <xdr:row>78</xdr:row>
      <xdr:rowOff>116337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87251"/>
          <a:ext cx="8382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114151</xdr:rowOff>
    </xdr:from>
    <xdr:to>
      <xdr:col>50</xdr:col>
      <xdr:colOff>114300</xdr:colOff>
      <xdr:row>78</xdr:row>
      <xdr:rowOff>120703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87251"/>
          <a:ext cx="8890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116039</xdr:rowOff>
    </xdr:from>
    <xdr:to>
      <xdr:col>50</xdr:col>
      <xdr:colOff>165100</xdr:colOff>
      <xdr:row>78</xdr:row>
      <xdr:rowOff>46189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62716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120703</xdr:rowOff>
    </xdr:from>
    <xdr:to>
      <xdr:col>45</xdr:col>
      <xdr:colOff>177800</xdr:colOff>
      <xdr:row>78</xdr:row>
      <xdr:rowOff>121800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93803"/>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5652</xdr:rowOff>
    </xdr:from>
    <xdr:to>
      <xdr:col>46</xdr:col>
      <xdr:colOff>38100</xdr:colOff>
      <xdr:row>78</xdr:row>
      <xdr:rowOff>107252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123779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121746</xdr:rowOff>
    </xdr:from>
    <xdr:to>
      <xdr:col>41</xdr:col>
      <xdr:colOff>50800</xdr:colOff>
      <xdr:row>78</xdr:row>
      <xdr:rowOff>121800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94846"/>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101600</xdr:colOff>
      <xdr:row>78</xdr:row>
      <xdr:rowOff>105987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122514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109644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65537</xdr:rowOff>
    </xdr:from>
    <xdr:to>
      <xdr:col>55</xdr:col>
      <xdr:colOff>50800</xdr:colOff>
      <xdr:row>78</xdr:row>
      <xdr:rowOff>167137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151914</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63351</xdr:rowOff>
    </xdr:from>
    <xdr:to>
      <xdr:col>50</xdr:col>
      <xdr:colOff>165100</xdr:colOff>
      <xdr:row>78</xdr:row>
      <xdr:rowOff>164951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156078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2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69903</xdr:rowOff>
    </xdr:from>
    <xdr:to>
      <xdr:col>46</xdr:col>
      <xdr:colOff>38100</xdr:colOff>
      <xdr:row>79</xdr:row>
      <xdr:rowOff>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162630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71000</xdr:rowOff>
    </xdr:from>
    <xdr:to>
      <xdr:col>41</xdr:col>
      <xdr:colOff>101600</xdr:colOff>
      <xdr:row>79</xdr:row>
      <xdr:rowOff>1150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163727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70946</xdr:rowOff>
    </xdr:from>
    <xdr:to>
      <xdr:col>36</xdr:col>
      <xdr:colOff>165100</xdr:colOff>
      <xdr:row>79</xdr:row>
      <xdr:rowOff>1096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163673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1155</xdr:rowOff>
    </xdr:from>
    <xdr:to>
      <xdr:col>55</xdr:col>
      <xdr:colOff>0</xdr:colOff>
      <xdr:row>95</xdr:row>
      <xdr:rowOff>161714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117455"/>
          <a:ext cx="838200" cy="3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161714</xdr:rowOff>
    </xdr:from>
    <xdr:to>
      <xdr:col>50</xdr:col>
      <xdr:colOff>114300</xdr:colOff>
      <xdr:row>96</xdr:row>
      <xdr:rowOff>56905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449464"/>
          <a:ext cx="889000" cy="6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15049</xdr:rowOff>
    </xdr:from>
    <xdr:to>
      <xdr:col>50</xdr:col>
      <xdr:colOff>165100</xdr:colOff>
      <xdr:row>96</xdr:row>
      <xdr:rowOff>116649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107776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144094</xdr:rowOff>
    </xdr:from>
    <xdr:to>
      <xdr:col>45</xdr:col>
      <xdr:colOff>177800</xdr:colOff>
      <xdr:row>96</xdr:row>
      <xdr:rowOff>56905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260394"/>
          <a:ext cx="889000" cy="25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30835</xdr:rowOff>
    </xdr:from>
    <xdr:to>
      <xdr:col>46</xdr:col>
      <xdr:colOff>38100</xdr:colOff>
      <xdr:row>96</xdr:row>
      <xdr:rowOff>132435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123562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144094</xdr:rowOff>
    </xdr:from>
    <xdr:to>
      <xdr:col>41</xdr:col>
      <xdr:colOff>50800</xdr:colOff>
      <xdr:row>96</xdr:row>
      <xdr:rowOff>41503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260394"/>
          <a:ext cx="889000" cy="2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167370</xdr:rowOff>
    </xdr:from>
    <xdr:to>
      <xdr:col>41</xdr:col>
      <xdr:colOff>101600</xdr:colOff>
      <xdr:row>96</xdr:row>
      <xdr:rowOff>97520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88647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72858</xdr:rowOff>
    </xdr:from>
    <xdr:to>
      <xdr:col>36</xdr:col>
      <xdr:colOff>165100</xdr:colOff>
      <xdr:row>97</xdr:row>
      <xdr:rowOff>3008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165585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2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121805</xdr:rowOff>
    </xdr:from>
    <xdr:to>
      <xdr:col>55</xdr:col>
      <xdr:colOff>50800</xdr:colOff>
      <xdr:row>94</xdr:row>
      <xdr:rowOff>51955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144682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59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110914</xdr:rowOff>
    </xdr:from>
    <xdr:to>
      <xdr:col>50</xdr:col>
      <xdr:colOff>165100</xdr:colOff>
      <xdr:row>96</xdr:row>
      <xdr:rowOff>41064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57591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7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6105</xdr:rowOff>
    </xdr:from>
    <xdr:to>
      <xdr:col>46</xdr:col>
      <xdr:colOff>38100</xdr:colOff>
      <xdr:row>96</xdr:row>
      <xdr:rowOff>107705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124232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2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93294</xdr:rowOff>
    </xdr:from>
    <xdr:to>
      <xdr:col>41</xdr:col>
      <xdr:colOff>101600</xdr:colOff>
      <xdr:row>95</xdr:row>
      <xdr:rowOff>23444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2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39971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598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162153</xdr:rowOff>
    </xdr:from>
    <xdr:to>
      <xdr:col>36</xdr:col>
      <xdr:colOff>165100</xdr:colOff>
      <xdr:row>96</xdr:row>
      <xdr:rowOff>92303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108830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169428</xdr:rowOff>
    </xdr:from>
    <xdr:to>
      <xdr:col>85</xdr:col>
      <xdr:colOff>127000</xdr:colOff>
      <xdr:row>38</xdr:row>
      <xdr:rowOff>2740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513078"/>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158312</xdr:rowOff>
    </xdr:from>
    <xdr:to>
      <xdr:col>81</xdr:col>
      <xdr:colOff>50800</xdr:colOff>
      <xdr:row>38</xdr:row>
      <xdr:rowOff>2740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501962"/>
          <a:ext cx="889000" cy="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43256</xdr:rowOff>
    </xdr:from>
    <xdr:to>
      <xdr:col>81</xdr:col>
      <xdr:colOff>101600</xdr:colOff>
      <xdr:row>37</xdr:row>
      <xdr:rowOff>144856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161383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150073</xdr:rowOff>
    </xdr:from>
    <xdr:to>
      <xdr:col>76</xdr:col>
      <xdr:colOff>114300</xdr:colOff>
      <xdr:row>37</xdr:row>
      <xdr:rowOff>158312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93723"/>
          <a:ext cx="889000" cy="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92834</xdr:rowOff>
    </xdr:from>
    <xdr:to>
      <xdr:col>76</xdr:col>
      <xdr:colOff>165100</xdr:colOff>
      <xdr:row>38</xdr:row>
      <xdr:rowOff>22984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3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39511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150073</xdr:rowOff>
    </xdr:from>
    <xdr:to>
      <xdr:col>71</xdr:col>
      <xdr:colOff>177800</xdr:colOff>
      <xdr:row>37</xdr:row>
      <xdr:rowOff>158169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93723"/>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124857</xdr:rowOff>
    </xdr:from>
    <xdr:to>
      <xdr:col>72</xdr:col>
      <xdr:colOff>38100</xdr:colOff>
      <xdr:row>38</xdr:row>
      <xdr:rowOff>55007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46134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115294</xdr:rowOff>
    </xdr:from>
    <xdr:to>
      <xdr:col>67</xdr:col>
      <xdr:colOff>101600</xdr:colOff>
      <xdr:row>38</xdr:row>
      <xdr:rowOff>45444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36571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118628</xdr:rowOff>
    </xdr:from>
    <xdr:to>
      <xdr:col>85</xdr:col>
      <xdr:colOff>177800</xdr:colOff>
      <xdr:row>38</xdr:row>
      <xdr:rowOff>48778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6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97055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123390</xdr:rowOff>
    </xdr:from>
    <xdr:to>
      <xdr:col>81</xdr:col>
      <xdr:colOff>101600</xdr:colOff>
      <xdr:row>38</xdr:row>
      <xdr:rowOff>53540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44667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107512</xdr:rowOff>
    </xdr:from>
    <xdr:to>
      <xdr:col>76</xdr:col>
      <xdr:colOff>165100</xdr:colOff>
      <xdr:row>38</xdr:row>
      <xdr:rowOff>37662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28789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99273</xdr:rowOff>
    </xdr:from>
    <xdr:to>
      <xdr:col>72</xdr:col>
      <xdr:colOff>38100</xdr:colOff>
      <xdr:row>38</xdr:row>
      <xdr:rowOff>29423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45950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1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107369</xdr:rowOff>
    </xdr:from>
    <xdr:to>
      <xdr:col>67</xdr:col>
      <xdr:colOff>101600</xdr:colOff>
      <xdr:row>38</xdr:row>
      <xdr:rowOff>37519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54046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145213</xdr:rowOff>
    </xdr:from>
    <xdr:to>
      <xdr:col>85</xdr:col>
      <xdr:colOff>126364</xdr:colOff>
      <xdr:row>58</xdr:row>
      <xdr:rowOff>30383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89163"/>
          <a:ext cx="1269" cy="108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34210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30383</xdr:rowOff>
    </xdr:from>
    <xdr:to>
      <xdr:col>86</xdr:col>
      <xdr:colOff>25400</xdr:colOff>
      <xdr:row>58</xdr:row>
      <xdr:rowOff>30383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91890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6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145213</xdr:rowOff>
    </xdr:from>
    <xdr:to>
      <xdr:col>86</xdr:col>
      <xdr:colOff>25400</xdr:colOff>
      <xdr:row>51</xdr:row>
      <xdr:rowOff>145213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8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120876</xdr:rowOff>
    </xdr:from>
    <xdr:to>
      <xdr:col>85</xdr:col>
      <xdr:colOff>127000</xdr:colOff>
      <xdr:row>57</xdr:row>
      <xdr:rowOff>8719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550626"/>
          <a:ext cx="838200" cy="2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58135</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7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35258</xdr:rowOff>
    </xdr:from>
    <xdr:to>
      <xdr:col>85</xdr:col>
      <xdr:colOff>177800</xdr:colOff>
      <xdr:row>56</xdr:row>
      <xdr:rowOff>136858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120876</xdr:rowOff>
    </xdr:from>
    <xdr:to>
      <xdr:col>81</xdr:col>
      <xdr:colOff>50800</xdr:colOff>
      <xdr:row>55</xdr:row>
      <xdr:rowOff>123444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550626"/>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42579</xdr:rowOff>
    </xdr:from>
    <xdr:to>
      <xdr:col>81</xdr:col>
      <xdr:colOff>101600</xdr:colOff>
      <xdr:row>56</xdr:row>
      <xdr:rowOff>144179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4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135306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115481</xdr:rowOff>
    </xdr:from>
    <xdr:to>
      <xdr:col>76</xdr:col>
      <xdr:colOff>114300</xdr:colOff>
      <xdr:row>55</xdr:row>
      <xdr:rowOff>123444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8687981"/>
          <a:ext cx="889000" cy="86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82662</xdr:rowOff>
    </xdr:from>
    <xdr:to>
      <xdr:col>76</xdr:col>
      <xdr:colOff>165100</xdr:colOff>
      <xdr:row>57</xdr:row>
      <xdr:rowOff>12812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8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115481</xdr:rowOff>
    </xdr:from>
    <xdr:to>
      <xdr:col>71</xdr:col>
      <xdr:colOff>177800</xdr:colOff>
      <xdr:row>54</xdr:row>
      <xdr:rowOff>88709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8687981"/>
          <a:ext cx="889000" cy="6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125234</xdr:rowOff>
    </xdr:from>
    <xdr:to>
      <xdr:col>72</xdr:col>
      <xdr:colOff>38100</xdr:colOff>
      <xdr:row>57</xdr:row>
      <xdr:rowOff>55384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2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46511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88795</xdr:rowOff>
    </xdr:from>
    <xdr:to>
      <xdr:col>67</xdr:col>
      <xdr:colOff>101600</xdr:colOff>
      <xdr:row>57</xdr:row>
      <xdr:rowOff>18945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10072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129369</xdr:rowOff>
    </xdr:from>
    <xdr:to>
      <xdr:col>85</xdr:col>
      <xdr:colOff>177800</xdr:colOff>
      <xdr:row>57</xdr:row>
      <xdr:rowOff>59519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107796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70076</xdr:rowOff>
    </xdr:from>
    <xdr:to>
      <xdr:col>81</xdr:col>
      <xdr:colOff>101600</xdr:colOff>
      <xdr:row>56</xdr:row>
      <xdr:rowOff>226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4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16753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27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72644</xdr:rowOff>
    </xdr:from>
    <xdr:to>
      <xdr:col>76</xdr:col>
      <xdr:colOff>165100</xdr:colOff>
      <xdr:row>56</xdr:row>
      <xdr:rowOff>2794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19321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27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64681</xdr:rowOff>
    </xdr:from>
    <xdr:to>
      <xdr:col>72</xdr:col>
      <xdr:colOff>38100</xdr:colOff>
      <xdr:row>50</xdr:row>
      <xdr:rowOff>166281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86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11358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841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37909</xdr:rowOff>
    </xdr:from>
    <xdr:to>
      <xdr:col>67</xdr:col>
      <xdr:colOff>101600</xdr:colOff>
      <xdr:row>54</xdr:row>
      <xdr:rowOff>139509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2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156036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07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130409</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03509"/>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130409</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03509"/>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79609</xdr:rowOff>
    </xdr:from>
    <xdr:to>
      <xdr:col>72</xdr:col>
      <xdr:colOff>38100</xdr:colOff>
      <xdr:row>79</xdr:row>
      <xdr:rowOff>9759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886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4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145621</xdr:rowOff>
    </xdr:from>
    <xdr:to>
      <xdr:col>85</xdr:col>
      <xdr:colOff>127000</xdr:colOff>
      <xdr:row>97</xdr:row>
      <xdr:rowOff>4099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04821"/>
          <a:ext cx="838200" cy="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4099</xdr:rowOff>
    </xdr:from>
    <xdr:to>
      <xdr:col>81</xdr:col>
      <xdr:colOff>50800</xdr:colOff>
      <xdr:row>97</xdr:row>
      <xdr:rowOff>20833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34749"/>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20833</xdr:rowOff>
    </xdr:from>
    <xdr:to>
      <xdr:col>76</xdr:col>
      <xdr:colOff>114300</xdr:colOff>
      <xdr:row>97</xdr:row>
      <xdr:rowOff>30122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51483"/>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13416</xdr:rowOff>
    </xdr:from>
    <xdr:to>
      <xdr:col>71</xdr:col>
      <xdr:colOff>177800</xdr:colOff>
      <xdr:row>97</xdr:row>
      <xdr:rowOff>30122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44066"/>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94821</xdr:rowOff>
    </xdr:from>
    <xdr:to>
      <xdr:col>85</xdr:col>
      <xdr:colOff>177800</xdr:colOff>
      <xdr:row>97</xdr:row>
      <xdr:rowOff>24971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5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73248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124749</xdr:rowOff>
    </xdr:from>
    <xdr:to>
      <xdr:col>81</xdr:col>
      <xdr:colOff>101600</xdr:colOff>
      <xdr:row>97</xdr:row>
      <xdr:rowOff>54899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46026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141483</xdr:rowOff>
    </xdr:from>
    <xdr:to>
      <xdr:col>76</xdr:col>
      <xdr:colOff>165100</xdr:colOff>
      <xdr:row>97</xdr:row>
      <xdr:rowOff>71633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62760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9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150772</xdr:rowOff>
    </xdr:from>
    <xdr:to>
      <xdr:col>72</xdr:col>
      <xdr:colOff>38100</xdr:colOff>
      <xdr:row>97</xdr:row>
      <xdr:rowOff>80922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72049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0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134066</xdr:rowOff>
    </xdr:from>
    <xdr:to>
      <xdr:col>67</xdr:col>
      <xdr:colOff>101600</xdr:colOff>
      <xdr:row>97</xdr:row>
      <xdr:rowOff>64216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55343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68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137058</xdr:rowOff>
    </xdr:from>
    <xdr:to>
      <xdr:col>112</xdr:col>
      <xdr:colOff>38100</xdr:colOff>
      <xdr:row>39</xdr:row>
      <xdr:rowOff>67208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83735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148565</xdr:rowOff>
    </xdr:from>
    <xdr:to>
      <xdr:col>107</xdr:col>
      <xdr:colOff>101600</xdr:colOff>
      <xdr:row>39</xdr:row>
      <xdr:rowOff>78715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95242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438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146659</xdr:rowOff>
    </xdr:from>
    <xdr:to>
      <xdr:col>102</xdr:col>
      <xdr:colOff>165100</xdr:colOff>
      <xdr:row>39</xdr:row>
      <xdr:rowOff>76809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149937</xdr:rowOff>
    </xdr:from>
    <xdr:to>
      <xdr:col>98</xdr:col>
      <xdr:colOff>38100</xdr:colOff>
      <xdr:row>39</xdr:row>
      <xdr:rowOff>80087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96613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40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総務費：定額給付金事業により令和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年度は一時的に上昇した。コストが下がりきらないのは、自治体クラウドの負担金や防犯カメラ設置事業等が主な要因と考えられる。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民生費：子育て世帯への臨時特別給付金給付事業など、多数の給付金事業を実施したことによりコストが上昇した。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土木費：町営緑ヶ丘団地第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棟建設事業、蜂ヶ峯総合公園のリニューアル整備事業があったため大幅にコストが上昇した。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教育費：コミュニティセンター分館の建設事業完了により、コストが減少した。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公債費：大規模事業が続けて行われ、その償還が始まりだしたことから徐々に増加傾向にある。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年度に続き、令和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新型コロナウイルス感染症の影響により多数の事業が中止・縮小になったことから歳出が減少し、さらに普通交付税が増加したこと等により、財政調整基金の積立を行なった。これにより、財政調整基金残高は</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百万円増加し、令和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年度の実質単年度収支はプラスとなった。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いずれの会計においても赤字はなく、連結実質赤字もない。良好な状態である。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96" t="s">
        <v>80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72"/>
      <c r="DK1" s="172"/>
      <c r="DL1" s="172"/>
      <c r="DM1" s="172"/>
      <c r="DN1" s="172"/>
      <c r="DO1" s="172"/>
    </row>
    <row r="2" spans="1:119" ht="24.75" thickBot="1" x14ac:dyDescent="0.2">
      <c r="B2" s="173" t="s">
        <v>81</v>
      </c>
      <c r="C2" s="173"/>
      <c r="D2" s="174"/>
    </row>
    <row r="3" spans="1:119" ht="18.75" customHeight="1" thickBot="1" x14ac:dyDescent="0.2">
      <c r="A3" s="172"/>
      <c r="B3" s="397" t="s">
        <v>82</v>
      </c>
      <c r="C3" s="398"/>
      <c r="D3" s="398"/>
      <c r="E3" s="399"/>
      <c r="F3" s="399"/>
      <c r="G3" s="399"/>
      <c r="H3" s="399"/>
      <c r="I3" s="399"/>
      <c r="J3" s="399"/>
      <c r="K3" s="399"/>
      <c r="L3" s="399" t="s">
        <v>83</v>
      </c>
      <c r="M3" s="399"/>
      <c r="N3" s="399"/>
      <c r="O3" s="399"/>
      <c r="P3" s="399"/>
      <c r="Q3" s="399"/>
      <c r="R3" s="406"/>
      <c r="S3" s="406"/>
      <c r="T3" s="406"/>
      <c r="U3" s="406"/>
      <c r="V3" s="407"/>
      <c r="W3" s="381" t="s">
        <v>84</v>
      </c>
      <c r="X3" s="382"/>
      <c r="Y3" s="382"/>
      <c r="Z3" s="382"/>
      <c r="AA3" s="382"/>
      <c r="AB3" s="398"/>
      <c r="AC3" s="406" t="s">
        <v>85</v>
      </c>
      <c r="AD3" s="382"/>
      <c r="AE3" s="382"/>
      <c r="AF3" s="382"/>
      <c r="AG3" s="382"/>
      <c r="AH3" s="382"/>
      <c r="AI3" s="382"/>
      <c r="AJ3" s="382"/>
      <c r="AK3" s="382"/>
      <c r="AL3" s="383"/>
      <c r="AM3" s="381" t="s">
        <v>86</v>
      </c>
      <c r="AN3" s="382"/>
      <c r="AO3" s="382"/>
      <c r="AP3" s="382"/>
      <c r="AQ3" s="382"/>
      <c r="AR3" s="382"/>
      <c r="AS3" s="382"/>
      <c r="AT3" s="382"/>
      <c r="AU3" s="382"/>
      <c r="AV3" s="382"/>
      <c r="AW3" s="382"/>
      <c r="AX3" s="383"/>
      <c r="AY3" s="418" t="s">
        <v>1</v>
      </c>
      <c r="AZ3" s="419"/>
      <c r="BA3" s="419"/>
      <c r="BB3" s="419"/>
      <c r="BC3" s="419"/>
      <c r="BD3" s="419"/>
      <c r="BE3" s="419"/>
      <c r="BF3" s="419"/>
      <c r="BG3" s="419"/>
      <c r="BH3" s="419"/>
      <c r="BI3" s="419"/>
      <c r="BJ3" s="419"/>
      <c r="BK3" s="419"/>
      <c r="BL3" s="419"/>
      <c r="BM3" s="420"/>
      <c r="BN3" s="381" t="s">
        <v>87</v>
      </c>
      <c r="BO3" s="382"/>
      <c r="BP3" s="382"/>
      <c r="BQ3" s="382"/>
      <c r="BR3" s="382"/>
      <c r="BS3" s="382"/>
      <c r="BT3" s="382"/>
      <c r="BU3" s="383"/>
      <c r="BV3" s="381" t="s">
        <v>88</v>
      </c>
      <c r="BW3" s="382"/>
      <c r="BX3" s="382"/>
      <c r="BY3" s="382"/>
      <c r="BZ3" s="382"/>
      <c r="CA3" s="382"/>
      <c r="CB3" s="382"/>
      <c r="CC3" s="383"/>
      <c r="CD3" s="418" t="s">
        <v>1</v>
      </c>
      <c r="CE3" s="419"/>
      <c r="CF3" s="419"/>
      <c r="CG3" s="419"/>
      <c r="CH3" s="419"/>
      <c r="CI3" s="419"/>
      <c r="CJ3" s="419"/>
      <c r="CK3" s="419"/>
      <c r="CL3" s="419"/>
      <c r="CM3" s="419"/>
      <c r="CN3" s="419"/>
      <c r="CO3" s="419"/>
      <c r="CP3" s="419"/>
      <c r="CQ3" s="419"/>
      <c r="CR3" s="419"/>
      <c r="CS3" s="420"/>
      <c r="CT3" s="381" t="s">
        <v>89</v>
      </c>
      <c r="CU3" s="382"/>
      <c r="CV3" s="382"/>
      <c r="CW3" s="382"/>
      <c r="CX3" s="382"/>
      <c r="CY3" s="382"/>
      <c r="CZ3" s="382"/>
      <c r="DA3" s="383"/>
      <c r="DB3" s="381" t="s">
        <v>90</v>
      </c>
      <c r="DC3" s="382"/>
      <c r="DD3" s="382"/>
      <c r="DE3" s="382"/>
      <c r="DF3" s="382"/>
      <c r="DG3" s="382"/>
      <c r="DH3" s="382"/>
      <c r="DI3" s="383"/>
    </row>
    <row r="4" spans="1:119" ht="18.75" customHeight="1" x14ac:dyDescent="0.15">
      <c r="A4" s="17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91</v>
      </c>
      <c r="AZ4" s="385"/>
      <c r="BA4" s="385"/>
      <c r="BB4" s="385"/>
      <c r="BC4" s="385"/>
      <c r="BD4" s="385"/>
      <c r="BE4" s="385"/>
      <c r="BF4" s="385"/>
      <c r="BG4" s="385"/>
      <c r="BH4" s="385"/>
      <c r="BI4" s="385"/>
      <c r="BJ4" s="385"/>
      <c r="BK4" s="385"/>
      <c r="BL4" s="385"/>
      <c r="BM4" s="386"/>
      <c r="BN4" s="387">
        <v>4805533</v>
      </c>
      <c r="BO4" s="388"/>
      <c r="BP4" s="388"/>
      <c r="BQ4" s="388"/>
      <c r="BR4" s="388"/>
      <c r="BS4" s="388"/>
      <c r="BT4" s="388"/>
      <c r="BU4" s="389"/>
      <c r="BV4" s="387">
        <v>4830459</v>
      </c>
      <c r="BW4" s="388"/>
      <c r="BX4" s="388"/>
      <c r="BY4" s="388"/>
      <c r="BZ4" s="388"/>
      <c r="CA4" s="388"/>
      <c r="CB4" s="388"/>
      <c r="CC4" s="389"/>
      <c r="CD4" s="390" t="s">
        <v>92</v>
      </c>
      <c r="CE4" s="391"/>
      <c r="CF4" s="391"/>
      <c r="CG4" s="391"/>
      <c r="CH4" s="391"/>
      <c r="CI4" s="391"/>
      <c r="CJ4" s="391"/>
      <c r="CK4" s="391"/>
      <c r="CL4" s="391"/>
      <c r="CM4" s="391"/>
      <c r="CN4" s="391"/>
      <c r="CO4" s="391"/>
      <c r="CP4" s="391"/>
      <c r="CQ4" s="391"/>
      <c r="CR4" s="391"/>
      <c r="CS4" s="392"/>
      <c r="CT4" s="393">
        <v>11</v>
      </c>
      <c r="CU4" s="394"/>
      <c r="CV4" s="394"/>
      <c r="CW4" s="394"/>
      <c r="CX4" s="394"/>
      <c r="CY4" s="394"/>
      <c r="CZ4" s="394"/>
      <c r="DA4" s="395"/>
      <c r="DB4" s="393">
        <v>7.3</v>
      </c>
      <c r="DC4" s="394"/>
      <c r="DD4" s="394"/>
      <c r="DE4" s="394"/>
      <c r="DF4" s="394"/>
      <c r="DG4" s="394"/>
      <c r="DH4" s="394"/>
      <c r="DI4" s="395"/>
    </row>
    <row r="5" spans="1:119" ht="18.75" customHeight="1" x14ac:dyDescent="0.15">
      <c r="A5" s="17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93</v>
      </c>
      <c r="AN5" s="454"/>
      <c r="AO5" s="454"/>
      <c r="AP5" s="454"/>
      <c r="AQ5" s="454"/>
      <c r="AR5" s="454"/>
      <c r="AS5" s="454"/>
      <c r="AT5" s="455"/>
      <c r="AU5" s="456" t="s">
        <v>94</v>
      </c>
      <c r="AV5" s="457"/>
      <c r="AW5" s="457"/>
      <c r="AX5" s="457"/>
      <c r="AY5" s="458" t="s">
        <v>95</v>
      </c>
      <c r="AZ5" s="459"/>
      <c r="BA5" s="459"/>
      <c r="BB5" s="459"/>
      <c r="BC5" s="459"/>
      <c r="BD5" s="459"/>
      <c r="BE5" s="459"/>
      <c r="BF5" s="459"/>
      <c r="BG5" s="459"/>
      <c r="BH5" s="459"/>
      <c r="BI5" s="459"/>
      <c r="BJ5" s="459"/>
      <c r="BK5" s="459"/>
      <c r="BL5" s="459"/>
      <c r="BM5" s="460"/>
      <c r="BN5" s="424">
        <v>4527519</v>
      </c>
      <c r="BO5" s="425"/>
      <c r="BP5" s="425"/>
      <c r="BQ5" s="425"/>
      <c r="BR5" s="425"/>
      <c r="BS5" s="425"/>
      <c r="BT5" s="425"/>
      <c r="BU5" s="426"/>
      <c r="BV5" s="424">
        <v>4651580</v>
      </c>
      <c r="BW5" s="425"/>
      <c r="BX5" s="425"/>
      <c r="BY5" s="425"/>
      <c r="BZ5" s="425"/>
      <c r="CA5" s="425"/>
      <c r="CB5" s="425"/>
      <c r="CC5" s="426"/>
      <c r="CD5" s="427" t="s">
        <v>96</v>
      </c>
      <c r="CE5" s="428"/>
      <c r="CF5" s="428"/>
      <c r="CG5" s="428"/>
      <c r="CH5" s="428"/>
      <c r="CI5" s="428"/>
      <c r="CJ5" s="428"/>
      <c r="CK5" s="428"/>
      <c r="CL5" s="428"/>
      <c r="CM5" s="428"/>
      <c r="CN5" s="428"/>
      <c r="CO5" s="428"/>
      <c r="CP5" s="428"/>
      <c r="CQ5" s="428"/>
      <c r="CR5" s="428"/>
      <c r="CS5" s="429"/>
      <c r="CT5" s="421">
        <v>89.9</v>
      </c>
      <c r="CU5" s="422"/>
      <c r="CV5" s="422"/>
      <c r="CW5" s="422"/>
      <c r="CX5" s="422"/>
      <c r="CY5" s="422"/>
      <c r="CZ5" s="422"/>
      <c r="DA5" s="423"/>
      <c r="DB5" s="421">
        <v>93.3</v>
      </c>
      <c r="DC5" s="422"/>
      <c r="DD5" s="422"/>
      <c r="DE5" s="422"/>
      <c r="DF5" s="422"/>
      <c r="DG5" s="422"/>
      <c r="DH5" s="422"/>
      <c r="DI5" s="423"/>
    </row>
    <row r="6" spans="1:119" ht="18.75" customHeight="1" x14ac:dyDescent="0.15">
      <c r="A6" s="172"/>
      <c r="B6" s="430" t="s">
        <v>97</v>
      </c>
      <c r="C6" s="431"/>
      <c r="D6" s="431"/>
      <c r="E6" s="432"/>
      <c r="F6" s="432"/>
      <c r="G6" s="432"/>
      <c r="H6" s="432"/>
      <c r="I6" s="432"/>
      <c r="J6" s="432"/>
      <c r="K6" s="432"/>
      <c r="L6" s="432" t="s">
        <v>98</v>
      </c>
      <c r="M6" s="432"/>
      <c r="N6" s="432"/>
      <c r="O6" s="432"/>
      <c r="P6" s="432"/>
      <c r="Q6" s="432"/>
      <c r="R6" s="436"/>
      <c r="S6" s="436"/>
      <c r="T6" s="436"/>
      <c r="U6" s="436"/>
      <c r="V6" s="437"/>
      <c r="W6" s="440" t="s">
        <v>99</v>
      </c>
      <c r="X6" s="441"/>
      <c r="Y6" s="441"/>
      <c r="Z6" s="441"/>
      <c r="AA6" s="441"/>
      <c r="AB6" s="431"/>
      <c r="AC6" s="444" t="s">
        <v>100</v>
      </c>
      <c r="AD6" s="445"/>
      <c r="AE6" s="445"/>
      <c r="AF6" s="445"/>
      <c r="AG6" s="445"/>
      <c r="AH6" s="445"/>
      <c r="AI6" s="445"/>
      <c r="AJ6" s="445"/>
      <c r="AK6" s="445"/>
      <c r="AL6" s="446"/>
      <c r="AM6" s="453" t="s">
        <v>101</v>
      </c>
      <c r="AN6" s="454"/>
      <c r="AO6" s="454"/>
      <c r="AP6" s="454"/>
      <c r="AQ6" s="454"/>
      <c r="AR6" s="454"/>
      <c r="AS6" s="454"/>
      <c r="AT6" s="455"/>
      <c r="AU6" s="456" t="s">
        <v>102</v>
      </c>
      <c r="AV6" s="457"/>
      <c r="AW6" s="457"/>
      <c r="AX6" s="457"/>
      <c r="AY6" s="458" t="s">
        <v>103</v>
      </c>
      <c r="AZ6" s="459"/>
      <c r="BA6" s="459"/>
      <c r="BB6" s="459"/>
      <c r="BC6" s="459"/>
      <c r="BD6" s="459"/>
      <c r="BE6" s="459"/>
      <c r="BF6" s="459"/>
      <c r="BG6" s="459"/>
      <c r="BH6" s="459"/>
      <c r="BI6" s="459"/>
      <c r="BJ6" s="459"/>
      <c r="BK6" s="459"/>
      <c r="BL6" s="459"/>
      <c r="BM6" s="460"/>
      <c r="BN6" s="424">
        <v>278014</v>
      </c>
      <c r="BO6" s="425"/>
      <c r="BP6" s="425"/>
      <c r="BQ6" s="425"/>
      <c r="BR6" s="425"/>
      <c r="BS6" s="425"/>
      <c r="BT6" s="425"/>
      <c r="BU6" s="426"/>
      <c r="BV6" s="424">
        <v>178879</v>
      </c>
      <c r="BW6" s="425"/>
      <c r="BX6" s="425"/>
      <c r="BY6" s="425"/>
      <c r="BZ6" s="425"/>
      <c r="CA6" s="425"/>
      <c r="CB6" s="425"/>
      <c r="CC6" s="426"/>
      <c r="CD6" s="427" t="s">
        <v>104</v>
      </c>
      <c r="CE6" s="428"/>
      <c r="CF6" s="428"/>
      <c r="CG6" s="428"/>
      <c r="CH6" s="428"/>
      <c r="CI6" s="428"/>
      <c r="CJ6" s="428"/>
      <c r="CK6" s="428"/>
      <c r="CL6" s="428"/>
      <c r="CM6" s="428"/>
      <c r="CN6" s="428"/>
      <c r="CO6" s="428"/>
      <c r="CP6" s="428"/>
      <c r="CQ6" s="428"/>
      <c r="CR6" s="428"/>
      <c r="CS6" s="429"/>
      <c r="CT6" s="461">
        <v>95.6</v>
      </c>
      <c r="CU6" s="462"/>
      <c r="CV6" s="462"/>
      <c r="CW6" s="462"/>
      <c r="CX6" s="462"/>
      <c r="CY6" s="462"/>
      <c r="CZ6" s="462"/>
      <c r="DA6" s="463"/>
      <c r="DB6" s="461">
        <v>98.9</v>
      </c>
      <c r="DC6" s="462"/>
      <c r="DD6" s="462"/>
      <c r="DE6" s="462"/>
      <c r="DF6" s="462"/>
      <c r="DG6" s="462"/>
      <c r="DH6" s="462"/>
      <c r="DI6" s="463"/>
    </row>
    <row r="7" spans="1:119" ht="18.75" customHeight="1" x14ac:dyDescent="0.15">
      <c r="A7" s="17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105</v>
      </c>
      <c r="AN7" s="454"/>
      <c r="AO7" s="454"/>
      <c r="AP7" s="454"/>
      <c r="AQ7" s="454"/>
      <c r="AR7" s="454"/>
      <c r="AS7" s="454"/>
      <c r="AT7" s="455"/>
      <c r="AU7" s="456" t="s">
        <v>94</v>
      </c>
      <c r="AV7" s="457"/>
      <c r="AW7" s="457"/>
      <c r="AX7" s="457"/>
      <c r="AY7" s="458" t="s">
        <v>106</v>
      </c>
      <c r="AZ7" s="459"/>
      <c r="BA7" s="459"/>
      <c r="BB7" s="459"/>
      <c r="BC7" s="459"/>
      <c r="BD7" s="459"/>
      <c r="BE7" s="459"/>
      <c r="BF7" s="459"/>
      <c r="BG7" s="459"/>
      <c r="BH7" s="459"/>
      <c r="BI7" s="459"/>
      <c r="BJ7" s="459"/>
      <c r="BK7" s="459"/>
      <c r="BL7" s="459"/>
      <c r="BM7" s="460"/>
      <c r="BN7" s="424">
        <v>501</v>
      </c>
      <c r="BO7" s="425"/>
      <c r="BP7" s="425"/>
      <c r="BQ7" s="425"/>
      <c r="BR7" s="425"/>
      <c r="BS7" s="425"/>
      <c r="BT7" s="425"/>
      <c r="BU7" s="426"/>
      <c r="BV7" s="424">
        <v>3788</v>
      </c>
      <c r="BW7" s="425"/>
      <c r="BX7" s="425"/>
      <c r="BY7" s="425"/>
      <c r="BZ7" s="425"/>
      <c r="CA7" s="425"/>
      <c r="CB7" s="425"/>
      <c r="CC7" s="426"/>
      <c r="CD7" s="427" t="s">
        <v>107</v>
      </c>
      <c r="CE7" s="428"/>
      <c r="CF7" s="428"/>
      <c r="CG7" s="428"/>
      <c r="CH7" s="428"/>
      <c r="CI7" s="428"/>
      <c r="CJ7" s="428"/>
      <c r="CK7" s="428"/>
      <c r="CL7" s="428"/>
      <c r="CM7" s="428"/>
      <c r="CN7" s="428"/>
      <c r="CO7" s="428"/>
      <c r="CP7" s="428"/>
      <c r="CQ7" s="428"/>
      <c r="CR7" s="428"/>
      <c r="CS7" s="429"/>
      <c r="CT7" s="424">
        <v>2521512</v>
      </c>
      <c r="CU7" s="425"/>
      <c r="CV7" s="425"/>
      <c r="CW7" s="425"/>
      <c r="CX7" s="425"/>
      <c r="CY7" s="425"/>
      <c r="CZ7" s="425"/>
      <c r="DA7" s="426"/>
      <c r="DB7" s="424">
        <v>2396945</v>
      </c>
      <c r="DC7" s="425"/>
      <c r="DD7" s="425"/>
      <c r="DE7" s="425"/>
      <c r="DF7" s="425"/>
      <c r="DG7" s="425"/>
      <c r="DH7" s="425"/>
      <c r="DI7" s="426"/>
    </row>
    <row r="8" spans="1:119" ht="18.75" customHeight="1" thickBot="1" x14ac:dyDescent="0.2">
      <c r="A8" s="17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108</v>
      </c>
      <c r="AN8" s="454"/>
      <c r="AO8" s="454"/>
      <c r="AP8" s="454"/>
      <c r="AQ8" s="454"/>
      <c r="AR8" s="454"/>
      <c r="AS8" s="454"/>
      <c r="AT8" s="455"/>
      <c r="AU8" s="456" t="s">
        <v>94</v>
      </c>
      <c r="AV8" s="457"/>
      <c r="AW8" s="457"/>
      <c r="AX8" s="457"/>
      <c r="AY8" s="458" t="s">
        <v>109</v>
      </c>
      <c r="AZ8" s="459"/>
      <c r="BA8" s="459"/>
      <c r="BB8" s="459"/>
      <c r="BC8" s="459"/>
      <c r="BD8" s="459"/>
      <c r="BE8" s="459"/>
      <c r="BF8" s="459"/>
      <c r="BG8" s="459"/>
      <c r="BH8" s="459"/>
      <c r="BI8" s="459"/>
      <c r="BJ8" s="459"/>
      <c r="BK8" s="459"/>
      <c r="BL8" s="459"/>
      <c r="BM8" s="460"/>
      <c r="BN8" s="424">
        <v>277513</v>
      </c>
      <c r="BO8" s="425"/>
      <c r="BP8" s="425"/>
      <c r="BQ8" s="425"/>
      <c r="BR8" s="425"/>
      <c r="BS8" s="425"/>
      <c r="BT8" s="425"/>
      <c r="BU8" s="426"/>
      <c r="BV8" s="424">
        <v>175091</v>
      </c>
      <c r="BW8" s="425"/>
      <c r="BX8" s="425"/>
      <c r="BY8" s="425"/>
      <c r="BZ8" s="425"/>
      <c r="CA8" s="425"/>
      <c r="CB8" s="425"/>
      <c r="CC8" s="426"/>
      <c r="CD8" s="427" t="s">
        <v>110</v>
      </c>
      <c r="CE8" s="428"/>
      <c r="CF8" s="428"/>
      <c r="CG8" s="428"/>
      <c r="CH8" s="428"/>
      <c r="CI8" s="428"/>
      <c r="CJ8" s="428"/>
      <c r="CK8" s="428"/>
      <c r="CL8" s="428"/>
      <c r="CM8" s="428"/>
      <c r="CN8" s="428"/>
      <c r="CO8" s="428"/>
      <c r="CP8" s="428"/>
      <c r="CQ8" s="428"/>
      <c r="CR8" s="428"/>
      <c r="CS8" s="429"/>
      <c r="CT8" s="464">
        <v>0.68</v>
      </c>
      <c r="CU8" s="465"/>
      <c r="CV8" s="465"/>
      <c r="CW8" s="465"/>
      <c r="CX8" s="465"/>
      <c r="CY8" s="465"/>
      <c r="CZ8" s="465"/>
      <c r="DA8" s="466"/>
      <c r="DB8" s="464">
        <v>0.71</v>
      </c>
      <c r="DC8" s="465"/>
      <c r="DD8" s="465"/>
      <c r="DE8" s="465"/>
      <c r="DF8" s="465"/>
      <c r="DG8" s="465"/>
      <c r="DH8" s="465"/>
      <c r="DI8" s="466"/>
    </row>
    <row r="9" spans="1:119" ht="18.75" customHeight="1" thickBot="1" x14ac:dyDescent="0.2">
      <c r="A9" s="172"/>
      <c r="B9" s="418" t="s">
        <v>111</v>
      </c>
      <c r="C9" s="419"/>
      <c r="D9" s="419"/>
      <c r="E9" s="419"/>
      <c r="F9" s="419"/>
      <c r="G9" s="419"/>
      <c r="H9" s="419"/>
      <c r="I9" s="419"/>
      <c r="J9" s="419"/>
      <c r="K9" s="467"/>
      <c r="L9" s="468" t="s">
        <v>112</v>
      </c>
      <c r="M9" s="469"/>
      <c r="N9" s="469"/>
      <c r="O9" s="469"/>
      <c r="P9" s="469"/>
      <c r="Q9" s="470"/>
      <c r="R9" s="471">
        <v>6034</v>
      </c>
      <c r="S9" s="472"/>
      <c r="T9" s="472"/>
      <c r="U9" s="472"/>
      <c r="V9" s="473"/>
      <c r="W9" s="381" t="s">
        <v>113</v>
      </c>
      <c r="X9" s="382"/>
      <c r="Y9" s="382"/>
      <c r="Z9" s="382"/>
      <c r="AA9" s="382"/>
      <c r="AB9" s="382"/>
      <c r="AC9" s="382"/>
      <c r="AD9" s="382"/>
      <c r="AE9" s="382"/>
      <c r="AF9" s="382"/>
      <c r="AG9" s="382"/>
      <c r="AH9" s="382"/>
      <c r="AI9" s="382"/>
      <c r="AJ9" s="382"/>
      <c r="AK9" s="382"/>
      <c r="AL9" s="383"/>
      <c r="AM9" s="453" t="s">
        <v>114</v>
      </c>
      <c r="AN9" s="454"/>
      <c r="AO9" s="454"/>
      <c r="AP9" s="454"/>
      <c r="AQ9" s="454"/>
      <c r="AR9" s="454"/>
      <c r="AS9" s="454"/>
      <c r="AT9" s="455"/>
      <c r="AU9" s="456" t="s">
        <v>94</v>
      </c>
      <c r="AV9" s="457"/>
      <c r="AW9" s="457"/>
      <c r="AX9" s="457"/>
      <c r="AY9" s="458" t="s">
        <v>115</v>
      </c>
      <c r="AZ9" s="459"/>
      <c r="BA9" s="459"/>
      <c r="BB9" s="459"/>
      <c r="BC9" s="459"/>
      <c r="BD9" s="459"/>
      <c r="BE9" s="459"/>
      <c r="BF9" s="459"/>
      <c r="BG9" s="459"/>
      <c r="BH9" s="459"/>
      <c r="BI9" s="459"/>
      <c r="BJ9" s="459"/>
      <c r="BK9" s="459"/>
      <c r="BL9" s="459"/>
      <c r="BM9" s="460"/>
      <c r="BN9" s="424">
        <v>102422</v>
      </c>
      <c r="BO9" s="425"/>
      <c r="BP9" s="425"/>
      <c r="BQ9" s="425"/>
      <c r="BR9" s="425"/>
      <c r="BS9" s="425"/>
      <c r="BT9" s="425"/>
      <c r="BU9" s="426"/>
      <c r="BV9" s="424">
        <v>4273</v>
      </c>
      <c r="BW9" s="425"/>
      <c r="BX9" s="425"/>
      <c r="BY9" s="425"/>
      <c r="BZ9" s="425"/>
      <c r="CA9" s="425"/>
      <c r="CB9" s="425"/>
      <c r="CC9" s="426"/>
      <c r="CD9" s="427" t="s">
        <v>116</v>
      </c>
      <c r="CE9" s="428"/>
      <c r="CF9" s="428"/>
      <c r="CG9" s="428"/>
      <c r="CH9" s="428"/>
      <c r="CI9" s="428"/>
      <c r="CJ9" s="428"/>
      <c r="CK9" s="428"/>
      <c r="CL9" s="428"/>
      <c r="CM9" s="428"/>
      <c r="CN9" s="428"/>
      <c r="CO9" s="428"/>
      <c r="CP9" s="428"/>
      <c r="CQ9" s="428"/>
      <c r="CR9" s="428"/>
      <c r="CS9" s="429"/>
      <c r="CT9" s="421">
        <v>12.7</v>
      </c>
      <c r="CU9" s="422"/>
      <c r="CV9" s="422"/>
      <c r="CW9" s="422"/>
      <c r="CX9" s="422"/>
      <c r="CY9" s="422"/>
      <c r="CZ9" s="422"/>
      <c r="DA9" s="423"/>
      <c r="DB9" s="421">
        <v>12.4</v>
      </c>
      <c r="DC9" s="422"/>
      <c r="DD9" s="422"/>
      <c r="DE9" s="422"/>
      <c r="DF9" s="422"/>
      <c r="DG9" s="422"/>
      <c r="DH9" s="422"/>
      <c r="DI9" s="423"/>
    </row>
    <row r="10" spans="1:119" ht="18.75" customHeight="1" thickBot="1" x14ac:dyDescent="0.2">
      <c r="A10" s="172"/>
      <c r="B10" s="418"/>
      <c r="C10" s="419"/>
      <c r="D10" s="419"/>
      <c r="E10" s="419"/>
      <c r="F10" s="419"/>
      <c r="G10" s="419"/>
      <c r="H10" s="419"/>
      <c r="I10" s="419"/>
      <c r="J10" s="419"/>
      <c r="K10" s="467"/>
      <c r="L10" s="474" t="s">
        <v>117</v>
      </c>
      <c r="M10" s="454"/>
      <c r="N10" s="454"/>
      <c r="O10" s="454"/>
      <c r="P10" s="454"/>
      <c r="Q10" s="455"/>
      <c r="R10" s="475">
        <v>6285</v>
      </c>
      <c r="S10" s="476"/>
      <c r="T10" s="476"/>
      <c r="U10" s="476"/>
      <c r="V10" s="477"/>
      <c r="W10" s="412"/>
      <c r="X10" s="413"/>
      <c r="Y10" s="413"/>
      <c r="Z10" s="413"/>
      <c r="AA10" s="413"/>
      <c r="AB10" s="413"/>
      <c r="AC10" s="413"/>
      <c r="AD10" s="413"/>
      <c r="AE10" s="413"/>
      <c r="AF10" s="413"/>
      <c r="AG10" s="413"/>
      <c r="AH10" s="413"/>
      <c r="AI10" s="413"/>
      <c r="AJ10" s="413"/>
      <c r="AK10" s="413"/>
      <c r="AL10" s="416"/>
      <c r="AM10" s="453" t="s">
        <v>118</v>
      </c>
      <c r="AN10" s="454"/>
      <c r="AO10" s="454"/>
      <c r="AP10" s="454"/>
      <c r="AQ10" s="454"/>
      <c r="AR10" s="454"/>
      <c r="AS10" s="454"/>
      <c r="AT10" s="455"/>
      <c r="AU10" s="456" t="s">
        <v>119</v>
      </c>
      <c r="AV10" s="457"/>
      <c r="AW10" s="457"/>
      <c r="AX10" s="457"/>
      <c r="AY10" s="458" t="s">
        <v>120</v>
      </c>
      <c r="AZ10" s="459"/>
      <c r="BA10" s="459"/>
      <c r="BB10" s="459"/>
      <c r="BC10" s="459"/>
      <c r="BD10" s="459"/>
      <c r="BE10" s="459"/>
      <c r="BF10" s="459"/>
      <c r="BG10" s="459"/>
      <c r="BH10" s="459"/>
      <c r="BI10" s="459"/>
      <c r="BJ10" s="459"/>
      <c r="BK10" s="459"/>
      <c r="BL10" s="459"/>
      <c r="BM10" s="460"/>
      <c r="BN10" s="424">
        <v>143419</v>
      </c>
      <c r="BO10" s="425"/>
      <c r="BP10" s="425"/>
      <c r="BQ10" s="425"/>
      <c r="BR10" s="425"/>
      <c r="BS10" s="425"/>
      <c r="BT10" s="425"/>
      <c r="BU10" s="426"/>
      <c r="BV10" s="424">
        <v>91225</v>
      </c>
      <c r="BW10" s="425"/>
      <c r="BX10" s="425"/>
      <c r="BY10" s="425"/>
      <c r="BZ10" s="425"/>
      <c r="CA10" s="425"/>
      <c r="CB10" s="425"/>
      <c r="CC10" s="426"/>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8"/>
      <c r="C11" s="419"/>
      <c r="D11" s="419"/>
      <c r="E11" s="419"/>
      <c r="F11" s="419"/>
      <c r="G11" s="419"/>
      <c r="H11" s="419"/>
      <c r="I11" s="419"/>
      <c r="J11" s="419"/>
      <c r="K11" s="467"/>
      <c r="L11" s="478" t="s">
        <v>122</v>
      </c>
      <c r="M11" s="479"/>
      <c r="N11" s="479"/>
      <c r="O11" s="479"/>
      <c r="P11" s="479"/>
      <c r="Q11" s="480"/>
      <c r="R11" s="481" t="s">
        <v>123</v>
      </c>
      <c r="S11" s="482"/>
      <c r="T11" s="482"/>
      <c r="U11" s="482"/>
      <c r="V11" s="483"/>
      <c r="W11" s="412"/>
      <c r="X11" s="413"/>
      <c r="Y11" s="413"/>
      <c r="Z11" s="413"/>
      <c r="AA11" s="413"/>
      <c r="AB11" s="413"/>
      <c r="AC11" s="413"/>
      <c r="AD11" s="413"/>
      <c r="AE11" s="413"/>
      <c r="AF11" s="413"/>
      <c r="AG11" s="413"/>
      <c r="AH11" s="413"/>
      <c r="AI11" s="413"/>
      <c r="AJ11" s="413"/>
      <c r="AK11" s="413"/>
      <c r="AL11" s="416"/>
      <c r="AM11" s="453" t="s">
        <v>124</v>
      </c>
      <c r="AN11" s="454"/>
      <c r="AO11" s="454"/>
      <c r="AP11" s="454"/>
      <c r="AQ11" s="454"/>
      <c r="AR11" s="454"/>
      <c r="AS11" s="454"/>
      <c r="AT11" s="455"/>
      <c r="AU11" s="456" t="s">
        <v>119</v>
      </c>
      <c r="AV11" s="457"/>
      <c r="AW11" s="457"/>
      <c r="AX11" s="457"/>
      <c r="AY11" s="458" t="s">
        <v>125</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126</v>
      </c>
      <c r="CE11" s="428"/>
      <c r="CF11" s="428"/>
      <c r="CG11" s="428"/>
      <c r="CH11" s="428"/>
      <c r="CI11" s="428"/>
      <c r="CJ11" s="428"/>
      <c r="CK11" s="428"/>
      <c r="CL11" s="428"/>
      <c r="CM11" s="428"/>
      <c r="CN11" s="428"/>
      <c r="CO11" s="428"/>
      <c r="CP11" s="428"/>
      <c r="CQ11" s="428"/>
      <c r="CR11" s="428"/>
      <c r="CS11" s="429"/>
      <c r="CT11" s="464" t="s">
        <v>127</v>
      </c>
      <c r="CU11" s="465"/>
      <c r="CV11" s="465"/>
      <c r="CW11" s="465"/>
      <c r="CX11" s="465"/>
      <c r="CY11" s="465"/>
      <c r="CZ11" s="465"/>
      <c r="DA11" s="466"/>
      <c r="DB11" s="464" t="s">
        <v>128</v>
      </c>
      <c r="DC11" s="465"/>
      <c r="DD11" s="465"/>
      <c r="DE11" s="465"/>
      <c r="DF11" s="465"/>
      <c r="DG11" s="465"/>
      <c r="DH11" s="465"/>
      <c r="DI11" s="466"/>
    </row>
    <row r="12" spans="1:119" ht="18.75" customHeight="1" x14ac:dyDescent="0.15">
      <c r="A12" s="172"/>
      <c r="B12" s="484" t="s">
        <v>129</v>
      </c>
      <c r="C12" s="485"/>
      <c r="D12" s="485"/>
      <c r="E12" s="485"/>
      <c r="F12" s="485"/>
      <c r="G12" s="485"/>
      <c r="H12" s="485"/>
      <c r="I12" s="485"/>
      <c r="J12" s="485"/>
      <c r="K12" s="486"/>
      <c r="L12" s="493" t="s">
        <v>130</v>
      </c>
      <c r="M12" s="494"/>
      <c r="N12" s="494"/>
      <c r="O12" s="494"/>
      <c r="P12" s="494"/>
      <c r="Q12" s="495"/>
      <c r="R12" s="496">
        <v>6076</v>
      </c>
      <c r="S12" s="497"/>
      <c r="T12" s="497"/>
      <c r="U12" s="497"/>
      <c r="V12" s="498"/>
      <c r="W12" s="499" t="s">
        <v>1</v>
      </c>
      <c r="X12" s="457"/>
      <c r="Y12" s="457"/>
      <c r="Z12" s="457"/>
      <c r="AA12" s="457"/>
      <c r="AB12" s="500"/>
      <c r="AC12" s="501" t="s">
        <v>131</v>
      </c>
      <c r="AD12" s="502"/>
      <c r="AE12" s="502"/>
      <c r="AF12" s="502"/>
      <c r="AG12" s="503"/>
      <c r="AH12" s="501" t="s">
        <v>132</v>
      </c>
      <c r="AI12" s="502"/>
      <c r="AJ12" s="502"/>
      <c r="AK12" s="502"/>
      <c r="AL12" s="504"/>
      <c r="AM12" s="453" t="s">
        <v>133</v>
      </c>
      <c r="AN12" s="454"/>
      <c r="AO12" s="454"/>
      <c r="AP12" s="454"/>
      <c r="AQ12" s="454"/>
      <c r="AR12" s="454"/>
      <c r="AS12" s="454"/>
      <c r="AT12" s="455"/>
      <c r="AU12" s="456" t="s">
        <v>102</v>
      </c>
      <c r="AV12" s="457"/>
      <c r="AW12" s="457"/>
      <c r="AX12" s="457"/>
      <c r="AY12" s="458" t="s">
        <v>134</v>
      </c>
      <c r="AZ12" s="459"/>
      <c r="BA12" s="459"/>
      <c r="BB12" s="459"/>
      <c r="BC12" s="459"/>
      <c r="BD12" s="459"/>
      <c r="BE12" s="459"/>
      <c r="BF12" s="459"/>
      <c r="BG12" s="459"/>
      <c r="BH12" s="459"/>
      <c r="BI12" s="459"/>
      <c r="BJ12" s="459"/>
      <c r="BK12" s="459"/>
      <c r="BL12" s="459"/>
      <c r="BM12" s="460"/>
      <c r="BN12" s="424">
        <v>0</v>
      </c>
      <c r="BO12" s="425"/>
      <c r="BP12" s="425"/>
      <c r="BQ12" s="425"/>
      <c r="BR12" s="425"/>
      <c r="BS12" s="425"/>
      <c r="BT12" s="425"/>
      <c r="BU12" s="426"/>
      <c r="BV12" s="424">
        <v>0</v>
      </c>
      <c r="BW12" s="425"/>
      <c r="BX12" s="425"/>
      <c r="BY12" s="425"/>
      <c r="BZ12" s="425"/>
      <c r="CA12" s="425"/>
      <c r="CB12" s="425"/>
      <c r="CC12" s="426"/>
      <c r="CD12" s="427" t="s">
        <v>135</v>
      </c>
      <c r="CE12" s="428"/>
      <c r="CF12" s="428"/>
      <c r="CG12" s="428"/>
      <c r="CH12" s="428"/>
      <c r="CI12" s="428"/>
      <c r="CJ12" s="428"/>
      <c r="CK12" s="428"/>
      <c r="CL12" s="428"/>
      <c r="CM12" s="428"/>
      <c r="CN12" s="428"/>
      <c r="CO12" s="428"/>
      <c r="CP12" s="428"/>
      <c r="CQ12" s="428"/>
      <c r="CR12" s="428"/>
      <c r="CS12" s="429"/>
      <c r="CT12" s="464" t="s">
        <v>136</v>
      </c>
      <c r="CU12" s="465"/>
      <c r="CV12" s="465"/>
      <c r="CW12" s="465"/>
      <c r="CX12" s="465"/>
      <c r="CY12" s="465"/>
      <c r="CZ12" s="465"/>
      <c r="DA12" s="466"/>
      <c r="DB12" s="464" t="s">
        <v>136</v>
      </c>
      <c r="DC12" s="465"/>
      <c r="DD12" s="465"/>
      <c r="DE12" s="465"/>
      <c r="DF12" s="465"/>
      <c r="DG12" s="465"/>
      <c r="DH12" s="465"/>
      <c r="DI12" s="466"/>
    </row>
    <row r="13" spans="1:119" ht="18.75" customHeight="1" x14ac:dyDescent="0.15">
      <c r="A13" s="172"/>
      <c r="B13" s="487"/>
      <c r="C13" s="488"/>
      <c r="D13" s="488"/>
      <c r="E13" s="488"/>
      <c r="F13" s="488"/>
      <c r="G13" s="488"/>
      <c r="H13" s="488"/>
      <c r="I13" s="488"/>
      <c r="J13" s="488"/>
      <c r="K13" s="489"/>
      <c r="L13" s="181"/>
      <c r="M13" s="515" t="s">
        <v>137</v>
      </c>
      <c r="N13" s="516"/>
      <c r="O13" s="516"/>
      <c r="P13" s="516"/>
      <c r="Q13" s="517"/>
      <c r="R13" s="508">
        <v>6001</v>
      </c>
      <c r="S13" s="509"/>
      <c r="T13" s="509"/>
      <c r="U13" s="509"/>
      <c r="V13" s="510"/>
      <c r="W13" s="440" t="s">
        <v>138</v>
      </c>
      <c r="X13" s="441"/>
      <c r="Y13" s="441"/>
      <c r="Z13" s="441"/>
      <c r="AA13" s="441"/>
      <c r="AB13" s="431"/>
      <c r="AC13" s="475">
        <v>20</v>
      </c>
      <c r="AD13" s="476"/>
      <c r="AE13" s="476"/>
      <c r="AF13" s="476"/>
      <c r="AG13" s="518"/>
      <c r="AH13" s="475">
        <v>15</v>
      </c>
      <c r="AI13" s="476"/>
      <c r="AJ13" s="476"/>
      <c r="AK13" s="476"/>
      <c r="AL13" s="477"/>
      <c r="AM13" s="453" t="s">
        <v>139</v>
      </c>
      <c r="AN13" s="454"/>
      <c r="AO13" s="454"/>
      <c r="AP13" s="454"/>
      <c r="AQ13" s="454"/>
      <c r="AR13" s="454"/>
      <c r="AS13" s="454"/>
      <c r="AT13" s="455"/>
      <c r="AU13" s="456" t="s">
        <v>140</v>
      </c>
      <c r="AV13" s="457"/>
      <c r="AW13" s="457"/>
      <c r="AX13" s="457"/>
      <c r="AY13" s="458" t="s">
        <v>141</v>
      </c>
      <c r="AZ13" s="459"/>
      <c r="BA13" s="459"/>
      <c r="BB13" s="459"/>
      <c r="BC13" s="459"/>
      <c r="BD13" s="459"/>
      <c r="BE13" s="459"/>
      <c r="BF13" s="459"/>
      <c r="BG13" s="459"/>
      <c r="BH13" s="459"/>
      <c r="BI13" s="459"/>
      <c r="BJ13" s="459"/>
      <c r="BK13" s="459"/>
      <c r="BL13" s="459"/>
      <c r="BM13" s="460"/>
      <c r="BN13" s="424">
        <v>245841</v>
      </c>
      <c r="BO13" s="425"/>
      <c r="BP13" s="425"/>
      <c r="BQ13" s="425"/>
      <c r="BR13" s="425"/>
      <c r="BS13" s="425"/>
      <c r="BT13" s="425"/>
      <c r="BU13" s="426"/>
      <c r="BV13" s="424">
        <v>95498</v>
      </c>
      <c r="BW13" s="425"/>
      <c r="BX13" s="425"/>
      <c r="BY13" s="425"/>
      <c r="BZ13" s="425"/>
      <c r="CA13" s="425"/>
      <c r="CB13" s="425"/>
      <c r="CC13" s="426"/>
      <c r="CD13" s="427" t="s">
        <v>142</v>
      </c>
      <c r="CE13" s="428"/>
      <c r="CF13" s="428"/>
      <c r="CG13" s="428"/>
      <c r="CH13" s="428"/>
      <c r="CI13" s="428"/>
      <c r="CJ13" s="428"/>
      <c r="CK13" s="428"/>
      <c r="CL13" s="428"/>
      <c r="CM13" s="428"/>
      <c r="CN13" s="428"/>
      <c r="CO13" s="428"/>
      <c r="CP13" s="428"/>
      <c r="CQ13" s="428"/>
      <c r="CR13" s="428"/>
      <c r="CS13" s="429"/>
      <c r="CT13" s="421">
        <v>5.8</v>
      </c>
      <c r="CU13" s="422"/>
      <c r="CV13" s="422"/>
      <c r="CW13" s="422"/>
      <c r="CX13" s="422"/>
      <c r="CY13" s="422"/>
      <c r="CZ13" s="422"/>
      <c r="DA13" s="423"/>
      <c r="DB13" s="421">
        <v>6</v>
      </c>
      <c r="DC13" s="422"/>
      <c r="DD13" s="422"/>
      <c r="DE13" s="422"/>
      <c r="DF13" s="422"/>
      <c r="DG13" s="422"/>
      <c r="DH13" s="422"/>
      <c r="DI13" s="423"/>
    </row>
    <row r="14" spans="1:119" ht="18.75" customHeight="1" thickBot="1" x14ac:dyDescent="0.2">
      <c r="A14" s="172"/>
      <c r="B14" s="487"/>
      <c r="C14" s="488"/>
      <c r="D14" s="488"/>
      <c r="E14" s="488"/>
      <c r="F14" s="488"/>
      <c r="G14" s="488"/>
      <c r="H14" s="488"/>
      <c r="I14" s="488"/>
      <c r="J14" s="488"/>
      <c r="K14" s="489"/>
      <c r="L14" s="505" t="s">
        <v>143</v>
      </c>
      <c r="M14" s="506"/>
      <c r="N14" s="506"/>
      <c r="O14" s="506"/>
      <c r="P14" s="506"/>
      <c r="Q14" s="507"/>
      <c r="R14" s="508">
        <v>6187</v>
      </c>
      <c r="S14" s="509"/>
      <c r="T14" s="509"/>
      <c r="U14" s="509"/>
      <c r="V14" s="510"/>
      <c r="W14" s="414"/>
      <c r="X14" s="415"/>
      <c r="Y14" s="415"/>
      <c r="Z14" s="415"/>
      <c r="AA14" s="415"/>
      <c r="AB14" s="404"/>
      <c r="AC14" s="511">
        <v>0.8</v>
      </c>
      <c r="AD14" s="512"/>
      <c r="AE14" s="512"/>
      <c r="AF14" s="512"/>
      <c r="AG14" s="513"/>
      <c r="AH14" s="511">
        <v>0.5</v>
      </c>
      <c r="AI14" s="512"/>
      <c r="AJ14" s="512"/>
      <c r="AK14" s="512"/>
      <c r="AL14" s="514"/>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9" t="s">
        <v>144</v>
      </c>
      <c r="CE14" s="520"/>
      <c r="CF14" s="520"/>
      <c r="CG14" s="520"/>
      <c r="CH14" s="520"/>
      <c r="CI14" s="520"/>
      <c r="CJ14" s="520"/>
      <c r="CK14" s="520"/>
      <c r="CL14" s="520"/>
      <c r="CM14" s="520"/>
      <c r="CN14" s="520"/>
      <c r="CO14" s="520"/>
      <c r="CP14" s="520"/>
      <c r="CQ14" s="520"/>
      <c r="CR14" s="520"/>
      <c r="CS14" s="521"/>
      <c r="CT14" s="522">
        <v>32.700000000000003</v>
      </c>
      <c r="CU14" s="523"/>
      <c r="CV14" s="523"/>
      <c r="CW14" s="523"/>
      <c r="CX14" s="523"/>
      <c r="CY14" s="523"/>
      <c r="CZ14" s="523"/>
      <c r="DA14" s="524"/>
      <c r="DB14" s="522">
        <v>47.9</v>
      </c>
      <c r="DC14" s="523"/>
      <c r="DD14" s="523"/>
      <c r="DE14" s="523"/>
      <c r="DF14" s="523"/>
      <c r="DG14" s="523"/>
      <c r="DH14" s="523"/>
      <c r="DI14" s="524"/>
    </row>
    <row r="15" spans="1:119" ht="18.75" customHeight="1" x14ac:dyDescent="0.15">
      <c r="A15" s="172"/>
      <c r="B15" s="487"/>
      <c r="C15" s="488"/>
      <c r="D15" s="488"/>
      <c r="E15" s="488"/>
      <c r="F15" s="488"/>
      <c r="G15" s="488"/>
      <c r="H15" s="488"/>
      <c r="I15" s="488"/>
      <c r="J15" s="488"/>
      <c r="K15" s="489"/>
      <c r="L15" s="181"/>
      <c r="M15" s="515" t="s">
        <v>137</v>
      </c>
      <c r="N15" s="516"/>
      <c r="O15" s="516"/>
      <c r="P15" s="516"/>
      <c r="Q15" s="517"/>
      <c r="R15" s="508">
        <v>6106</v>
      </c>
      <c r="S15" s="509"/>
      <c r="T15" s="509"/>
      <c r="U15" s="509"/>
      <c r="V15" s="510"/>
      <c r="W15" s="440" t="s">
        <v>145</v>
      </c>
      <c r="X15" s="441"/>
      <c r="Y15" s="441"/>
      <c r="Z15" s="441"/>
      <c r="AA15" s="441"/>
      <c r="AB15" s="431"/>
      <c r="AC15" s="475">
        <v>977</v>
      </c>
      <c r="AD15" s="476"/>
      <c r="AE15" s="476"/>
      <c r="AF15" s="476"/>
      <c r="AG15" s="518"/>
      <c r="AH15" s="475">
        <v>1097</v>
      </c>
      <c r="AI15" s="476"/>
      <c r="AJ15" s="476"/>
      <c r="AK15" s="476"/>
      <c r="AL15" s="477"/>
      <c r="AM15" s="453"/>
      <c r="AN15" s="454"/>
      <c r="AO15" s="454"/>
      <c r="AP15" s="454"/>
      <c r="AQ15" s="454"/>
      <c r="AR15" s="454"/>
      <c r="AS15" s="454"/>
      <c r="AT15" s="455"/>
      <c r="AU15" s="456"/>
      <c r="AV15" s="457"/>
      <c r="AW15" s="457"/>
      <c r="AX15" s="457"/>
      <c r="AY15" s="384" t="s">
        <v>146</v>
      </c>
      <c r="AZ15" s="385"/>
      <c r="BA15" s="385"/>
      <c r="BB15" s="385"/>
      <c r="BC15" s="385"/>
      <c r="BD15" s="385"/>
      <c r="BE15" s="385"/>
      <c r="BF15" s="385"/>
      <c r="BG15" s="385"/>
      <c r="BH15" s="385"/>
      <c r="BI15" s="385"/>
      <c r="BJ15" s="385"/>
      <c r="BK15" s="385"/>
      <c r="BL15" s="385"/>
      <c r="BM15" s="386"/>
      <c r="BN15" s="387">
        <v>1198295</v>
      </c>
      <c r="BO15" s="388"/>
      <c r="BP15" s="388"/>
      <c r="BQ15" s="388"/>
      <c r="BR15" s="388"/>
      <c r="BS15" s="388"/>
      <c r="BT15" s="388"/>
      <c r="BU15" s="389"/>
      <c r="BV15" s="387">
        <v>1298692</v>
      </c>
      <c r="BW15" s="388"/>
      <c r="BX15" s="388"/>
      <c r="BY15" s="388"/>
      <c r="BZ15" s="388"/>
      <c r="CA15" s="388"/>
      <c r="CB15" s="388"/>
      <c r="CC15" s="389"/>
      <c r="CD15" s="525" t="s">
        <v>147</v>
      </c>
      <c r="CE15" s="526"/>
      <c r="CF15" s="526"/>
      <c r="CG15" s="526"/>
      <c r="CH15" s="526"/>
      <c r="CI15" s="526"/>
      <c r="CJ15" s="526"/>
      <c r="CK15" s="526"/>
      <c r="CL15" s="526"/>
      <c r="CM15" s="526"/>
      <c r="CN15" s="526"/>
      <c r="CO15" s="526"/>
      <c r="CP15" s="526"/>
      <c r="CQ15" s="526"/>
      <c r="CR15" s="526"/>
      <c r="CS15" s="527"/>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7"/>
      <c r="C16" s="488"/>
      <c r="D16" s="488"/>
      <c r="E16" s="488"/>
      <c r="F16" s="488"/>
      <c r="G16" s="488"/>
      <c r="H16" s="488"/>
      <c r="I16" s="488"/>
      <c r="J16" s="488"/>
      <c r="K16" s="489"/>
      <c r="L16" s="505" t="s">
        <v>148</v>
      </c>
      <c r="M16" s="528"/>
      <c r="N16" s="528"/>
      <c r="O16" s="528"/>
      <c r="P16" s="528"/>
      <c r="Q16" s="529"/>
      <c r="R16" s="530" t="s">
        <v>149</v>
      </c>
      <c r="S16" s="531"/>
      <c r="T16" s="531"/>
      <c r="U16" s="531"/>
      <c r="V16" s="532"/>
      <c r="W16" s="414"/>
      <c r="X16" s="415"/>
      <c r="Y16" s="415"/>
      <c r="Z16" s="415"/>
      <c r="AA16" s="415"/>
      <c r="AB16" s="404"/>
      <c r="AC16" s="511">
        <v>36.700000000000003</v>
      </c>
      <c r="AD16" s="512"/>
      <c r="AE16" s="512"/>
      <c r="AF16" s="512"/>
      <c r="AG16" s="513"/>
      <c r="AH16" s="511">
        <v>39.1</v>
      </c>
      <c r="AI16" s="512"/>
      <c r="AJ16" s="512"/>
      <c r="AK16" s="512"/>
      <c r="AL16" s="514"/>
      <c r="AM16" s="453"/>
      <c r="AN16" s="454"/>
      <c r="AO16" s="454"/>
      <c r="AP16" s="454"/>
      <c r="AQ16" s="454"/>
      <c r="AR16" s="454"/>
      <c r="AS16" s="454"/>
      <c r="AT16" s="455"/>
      <c r="AU16" s="456"/>
      <c r="AV16" s="457"/>
      <c r="AW16" s="457"/>
      <c r="AX16" s="457"/>
      <c r="AY16" s="458" t="s">
        <v>150</v>
      </c>
      <c r="AZ16" s="459"/>
      <c r="BA16" s="459"/>
      <c r="BB16" s="459"/>
      <c r="BC16" s="459"/>
      <c r="BD16" s="459"/>
      <c r="BE16" s="459"/>
      <c r="BF16" s="459"/>
      <c r="BG16" s="459"/>
      <c r="BH16" s="459"/>
      <c r="BI16" s="459"/>
      <c r="BJ16" s="459"/>
      <c r="BK16" s="459"/>
      <c r="BL16" s="459"/>
      <c r="BM16" s="460"/>
      <c r="BN16" s="424">
        <v>1984452</v>
      </c>
      <c r="BO16" s="425"/>
      <c r="BP16" s="425"/>
      <c r="BQ16" s="425"/>
      <c r="BR16" s="425"/>
      <c r="BS16" s="425"/>
      <c r="BT16" s="425"/>
      <c r="BU16" s="426"/>
      <c r="BV16" s="424">
        <v>1887636</v>
      </c>
      <c r="BW16" s="425"/>
      <c r="BX16" s="425"/>
      <c r="BY16" s="425"/>
      <c r="BZ16" s="425"/>
      <c r="CA16" s="425"/>
      <c r="CB16" s="425"/>
      <c r="CC16" s="426"/>
      <c r="CD16" s="185"/>
      <c r="CE16" s="538"/>
      <c r="CF16" s="538"/>
      <c r="CG16" s="538"/>
      <c r="CH16" s="538"/>
      <c r="CI16" s="538"/>
      <c r="CJ16" s="538"/>
      <c r="CK16" s="538"/>
      <c r="CL16" s="538"/>
      <c r="CM16" s="538"/>
      <c r="CN16" s="538"/>
      <c r="CO16" s="538"/>
      <c r="CP16" s="538"/>
      <c r="CQ16" s="538"/>
      <c r="CR16" s="538"/>
      <c r="CS16" s="539"/>
      <c r="CT16" s="421"/>
      <c r="CU16" s="422"/>
      <c r="CV16" s="422"/>
      <c r="CW16" s="422"/>
      <c r="CX16" s="422"/>
      <c r="CY16" s="422"/>
      <c r="CZ16" s="422"/>
      <c r="DA16" s="423"/>
      <c r="DB16" s="421"/>
      <c r="DC16" s="422"/>
      <c r="DD16" s="422"/>
      <c r="DE16" s="422"/>
      <c r="DF16" s="422"/>
      <c r="DG16" s="422"/>
      <c r="DH16" s="422"/>
      <c r="DI16" s="423"/>
    </row>
    <row r="17" spans="1:113" ht="18.75" customHeight="1" thickBot="1" x14ac:dyDescent="0.2">
      <c r="A17" s="172"/>
      <c r="B17" s="490"/>
      <c r="C17" s="491"/>
      <c r="D17" s="491"/>
      <c r="E17" s="491"/>
      <c r="F17" s="491"/>
      <c r="G17" s="491"/>
      <c r="H17" s="491"/>
      <c r="I17" s="491"/>
      <c r="J17" s="491"/>
      <c r="K17" s="492"/>
      <c r="L17" s="186"/>
      <c r="M17" s="535" t="s">
        <v>151</v>
      </c>
      <c r="N17" s="536"/>
      <c r="O17" s="536"/>
      <c r="P17" s="536"/>
      <c r="Q17" s="537"/>
      <c r="R17" s="530" t="s">
        <v>152</v>
      </c>
      <c r="S17" s="531"/>
      <c r="T17" s="531"/>
      <c r="U17" s="531"/>
      <c r="V17" s="532"/>
      <c r="W17" s="440" t="s">
        <v>153</v>
      </c>
      <c r="X17" s="441"/>
      <c r="Y17" s="441"/>
      <c r="Z17" s="441"/>
      <c r="AA17" s="441"/>
      <c r="AB17" s="431"/>
      <c r="AC17" s="475">
        <v>1666</v>
      </c>
      <c r="AD17" s="476"/>
      <c r="AE17" s="476"/>
      <c r="AF17" s="476"/>
      <c r="AG17" s="518"/>
      <c r="AH17" s="475">
        <v>1696</v>
      </c>
      <c r="AI17" s="476"/>
      <c r="AJ17" s="476"/>
      <c r="AK17" s="476"/>
      <c r="AL17" s="477"/>
      <c r="AM17" s="453"/>
      <c r="AN17" s="454"/>
      <c r="AO17" s="454"/>
      <c r="AP17" s="454"/>
      <c r="AQ17" s="454"/>
      <c r="AR17" s="454"/>
      <c r="AS17" s="454"/>
      <c r="AT17" s="455"/>
      <c r="AU17" s="456"/>
      <c r="AV17" s="457"/>
      <c r="AW17" s="457"/>
      <c r="AX17" s="457"/>
      <c r="AY17" s="458" t="s">
        <v>154</v>
      </c>
      <c r="AZ17" s="459"/>
      <c r="BA17" s="459"/>
      <c r="BB17" s="459"/>
      <c r="BC17" s="459"/>
      <c r="BD17" s="459"/>
      <c r="BE17" s="459"/>
      <c r="BF17" s="459"/>
      <c r="BG17" s="459"/>
      <c r="BH17" s="459"/>
      <c r="BI17" s="459"/>
      <c r="BJ17" s="459"/>
      <c r="BK17" s="459"/>
      <c r="BL17" s="459"/>
      <c r="BM17" s="460"/>
      <c r="BN17" s="424">
        <v>1538476</v>
      </c>
      <c r="BO17" s="425"/>
      <c r="BP17" s="425"/>
      <c r="BQ17" s="425"/>
      <c r="BR17" s="425"/>
      <c r="BS17" s="425"/>
      <c r="BT17" s="425"/>
      <c r="BU17" s="426"/>
      <c r="BV17" s="424">
        <v>1676316</v>
      </c>
      <c r="BW17" s="425"/>
      <c r="BX17" s="425"/>
      <c r="BY17" s="425"/>
      <c r="BZ17" s="425"/>
      <c r="CA17" s="425"/>
      <c r="CB17" s="425"/>
      <c r="CC17" s="426"/>
      <c r="CD17" s="185"/>
      <c r="CE17" s="538"/>
      <c r="CF17" s="538"/>
      <c r="CG17" s="538"/>
      <c r="CH17" s="538"/>
      <c r="CI17" s="538"/>
      <c r="CJ17" s="538"/>
      <c r="CK17" s="538"/>
      <c r="CL17" s="538"/>
      <c r="CM17" s="538"/>
      <c r="CN17" s="538"/>
      <c r="CO17" s="538"/>
      <c r="CP17" s="538"/>
      <c r="CQ17" s="538"/>
      <c r="CR17" s="538"/>
      <c r="CS17" s="539"/>
      <c r="CT17" s="421"/>
      <c r="CU17" s="422"/>
      <c r="CV17" s="422"/>
      <c r="CW17" s="422"/>
      <c r="CX17" s="422"/>
      <c r="CY17" s="422"/>
      <c r="CZ17" s="422"/>
      <c r="DA17" s="423"/>
      <c r="DB17" s="421"/>
      <c r="DC17" s="422"/>
      <c r="DD17" s="422"/>
      <c r="DE17" s="422"/>
      <c r="DF17" s="422"/>
      <c r="DG17" s="422"/>
      <c r="DH17" s="422"/>
      <c r="DI17" s="423"/>
    </row>
    <row r="18" spans="1:113" ht="18.75" customHeight="1" thickBot="1" x14ac:dyDescent="0.2">
      <c r="A18" s="172"/>
      <c r="B18" s="546" t="s">
        <v>155</v>
      </c>
      <c r="C18" s="467"/>
      <c r="D18" s="467"/>
      <c r="E18" s="547"/>
      <c r="F18" s="547"/>
      <c r="G18" s="547"/>
      <c r="H18" s="547"/>
      <c r="I18" s="547"/>
      <c r="J18" s="547"/>
      <c r="K18" s="547"/>
      <c r="L18" s="548">
        <v>10.58</v>
      </c>
      <c r="M18" s="548"/>
      <c r="N18" s="548"/>
      <c r="O18" s="548"/>
      <c r="P18" s="548"/>
      <c r="Q18" s="548"/>
      <c r="R18" s="549"/>
      <c r="S18" s="549"/>
      <c r="T18" s="549"/>
      <c r="U18" s="549"/>
      <c r="V18" s="550"/>
      <c r="W18" s="442"/>
      <c r="X18" s="443"/>
      <c r="Y18" s="443"/>
      <c r="Z18" s="443"/>
      <c r="AA18" s="443"/>
      <c r="AB18" s="434"/>
      <c r="AC18" s="551">
        <v>62.6</v>
      </c>
      <c r="AD18" s="552"/>
      <c r="AE18" s="552"/>
      <c r="AF18" s="552"/>
      <c r="AG18" s="553"/>
      <c r="AH18" s="551">
        <v>60.4</v>
      </c>
      <c r="AI18" s="552"/>
      <c r="AJ18" s="552"/>
      <c r="AK18" s="552"/>
      <c r="AL18" s="554"/>
      <c r="AM18" s="453"/>
      <c r="AN18" s="454"/>
      <c r="AO18" s="454"/>
      <c r="AP18" s="454"/>
      <c r="AQ18" s="454"/>
      <c r="AR18" s="454"/>
      <c r="AS18" s="454"/>
      <c r="AT18" s="455"/>
      <c r="AU18" s="456"/>
      <c r="AV18" s="457"/>
      <c r="AW18" s="457"/>
      <c r="AX18" s="457"/>
      <c r="AY18" s="458" t="s">
        <v>156</v>
      </c>
      <c r="AZ18" s="459"/>
      <c r="BA18" s="459"/>
      <c r="BB18" s="459"/>
      <c r="BC18" s="459"/>
      <c r="BD18" s="459"/>
      <c r="BE18" s="459"/>
      <c r="BF18" s="459"/>
      <c r="BG18" s="459"/>
      <c r="BH18" s="459"/>
      <c r="BI18" s="459"/>
      <c r="BJ18" s="459"/>
      <c r="BK18" s="459"/>
      <c r="BL18" s="459"/>
      <c r="BM18" s="460"/>
      <c r="BN18" s="424">
        <v>2296016</v>
      </c>
      <c r="BO18" s="425"/>
      <c r="BP18" s="425"/>
      <c r="BQ18" s="425"/>
      <c r="BR18" s="425"/>
      <c r="BS18" s="425"/>
      <c r="BT18" s="425"/>
      <c r="BU18" s="426"/>
      <c r="BV18" s="424">
        <v>2205964</v>
      </c>
      <c r="BW18" s="425"/>
      <c r="BX18" s="425"/>
      <c r="BY18" s="425"/>
      <c r="BZ18" s="425"/>
      <c r="CA18" s="425"/>
      <c r="CB18" s="425"/>
      <c r="CC18" s="426"/>
      <c r="CD18" s="185"/>
      <c r="CE18" s="538"/>
      <c r="CF18" s="538"/>
      <c r="CG18" s="538"/>
      <c r="CH18" s="538"/>
      <c r="CI18" s="538"/>
      <c r="CJ18" s="538"/>
      <c r="CK18" s="538"/>
      <c r="CL18" s="538"/>
      <c r="CM18" s="538"/>
      <c r="CN18" s="538"/>
      <c r="CO18" s="538"/>
      <c r="CP18" s="538"/>
      <c r="CQ18" s="538"/>
      <c r="CR18" s="538"/>
      <c r="CS18" s="539"/>
      <c r="CT18" s="421"/>
      <c r="CU18" s="422"/>
      <c r="CV18" s="422"/>
      <c r="CW18" s="422"/>
      <c r="CX18" s="422"/>
      <c r="CY18" s="422"/>
      <c r="CZ18" s="422"/>
      <c r="DA18" s="423"/>
      <c r="DB18" s="421"/>
      <c r="DC18" s="422"/>
      <c r="DD18" s="422"/>
      <c r="DE18" s="422"/>
      <c r="DF18" s="422"/>
      <c r="DG18" s="422"/>
      <c r="DH18" s="422"/>
      <c r="DI18" s="423"/>
    </row>
    <row r="19" spans="1:113" ht="18.75" customHeight="1" thickBot="1" x14ac:dyDescent="0.2">
      <c r="A19" s="172"/>
      <c r="B19" s="546" t="s">
        <v>157</v>
      </c>
      <c r="C19" s="467"/>
      <c r="D19" s="467"/>
      <c r="E19" s="547"/>
      <c r="F19" s="547"/>
      <c r="G19" s="547"/>
      <c r="H19" s="547"/>
      <c r="I19" s="547"/>
      <c r="J19" s="547"/>
      <c r="K19" s="547"/>
      <c r="L19" s="555">
        <v>570</v>
      </c>
      <c r="M19" s="555"/>
      <c r="N19" s="555"/>
      <c r="O19" s="555"/>
      <c r="P19" s="555"/>
      <c r="Q19" s="555"/>
      <c r="R19" s="556"/>
      <c r="S19" s="556"/>
      <c r="T19" s="556"/>
      <c r="U19" s="556"/>
      <c r="V19" s="557"/>
      <c r="W19" s="381"/>
      <c r="X19" s="382"/>
      <c r="Y19" s="382"/>
      <c r="Z19" s="382"/>
      <c r="AA19" s="382"/>
      <c r="AB19" s="382"/>
      <c r="AC19" s="533"/>
      <c r="AD19" s="533"/>
      <c r="AE19" s="533"/>
      <c r="AF19" s="533"/>
      <c r="AG19" s="533"/>
      <c r="AH19" s="533"/>
      <c r="AI19" s="533"/>
      <c r="AJ19" s="533"/>
      <c r="AK19" s="533"/>
      <c r="AL19" s="534"/>
      <c r="AM19" s="453"/>
      <c r="AN19" s="454"/>
      <c r="AO19" s="454"/>
      <c r="AP19" s="454"/>
      <c r="AQ19" s="454"/>
      <c r="AR19" s="454"/>
      <c r="AS19" s="454"/>
      <c r="AT19" s="455"/>
      <c r="AU19" s="456"/>
      <c r="AV19" s="457"/>
      <c r="AW19" s="457"/>
      <c r="AX19" s="457"/>
      <c r="AY19" s="458" t="s">
        <v>158</v>
      </c>
      <c r="AZ19" s="459"/>
      <c r="BA19" s="459"/>
      <c r="BB19" s="459"/>
      <c r="BC19" s="459"/>
      <c r="BD19" s="459"/>
      <c r="BE19" s="459"/>
      <c r="BF19" s="459"/>
      <c r="BG19" s="459"/>
      <c r="BH19" s="459"/>
      <c r="BI19" s="459"/>
      <c r="BJ19" s="459"/>
      <c r="BK19" s="459"/>
      <c r="BL19" s="459"/>
      <c r="BM19" s="460"/>
      <c r="BN19" s="424">
        <v>3214872</v>
      </c>
      <c r="BO19" s="425"/>
      <c r="BP19" s="425"/>
      <c r="BQ19" s="425"/>
      <c r="BR19" s="425"/>
      <c r="BS19" s="425"/>
      <c r="BT19" s="425"/>
      <c r="BU19" s="426"/>
      <c r="BV19" s="424">
        <v>3059585</v>
      </c>
      <c r="BW19" s="425"/>
      <c r="BX19" s="425"/>
      <c r="BY19" s="425"/>
      <c r="BZ19" s="425"/>
      <c r="CA19" s="425"/>
      <c r="CB19" s="425"/>
      <c r="CC19" s="426"/>
      <c r="CD19" s="185"/>
      <c r="CE19" s="538"/>
      <c r="CF19" s="538"/>
      <c r="CG19" s="538"/>
      <c r="CH19" s="538"/>
      <c r="CI19" s="538"/>
      <c r="CJ19" s="538"/>
      <c r="CK19" s="538"/>
      <c r="CL19" s="538"/>
      <c r="CM19" s="538"/>
      <c r="CN19" s="538"/>
      <c r="CO19" s="538"/>
      <c r="CP19" s="538"/>
      <c r="CQ19" s="538"/>
      <c r="CR19" s="538"/>
      <c r="CS19" s="539"/>
      <c r="CT19" s="421"/>
      <c r="CU19" s="422"/>
      <c r="CV19" s="422"/>
      <c r="CW19" s="422"/>
      <c r="CX19" s="422"/>
      <c r="CY19" s="422"/>
      <c r="CZ19" s="422"/>
      <c r="DA19" s="423"/>
      <c r="DB19" s="421"/>
      <c r="DC19" s="422"/>
      <c r="DD19" s="422"/>
      <c r="DE19" s="422"/>
      <c r="DF19" s="422"/>
      <c r="DG19" s="422"/>
      <c r="DH19" s="422"/>
      <c r="DI19" s="423"/>
    </row>
    <row r="20" spans="1:113" ht="18.75" customHeight="1" thickBot="1" x14ac:dyDescent="0.2">
      <c r="A20" s="172"/>
      <c r="B20" s="546" t="s">
        <v>159</v>
      </c>
      <c r="C20" s="467"/>
      <c r="D20" s="467"/>
      <c r="E20" s="547"/>
      <c r="F20" s="547"/>
      <c r="G20" s="547"/>
      <c r="H20" s="547"/>
      <c r="I20" s="547"/>
      <c r="J20" s="547"/>
      <c r="K20" s="547"/>
      <c r="L20" s="555">
        <v>2476</v>
      </c>
      <c r="M20" s="555"/>
      <c r="N20" s="555"/>
      <c r="O20" s="555"/>
      <c r="P20" s="555"/>
      <c r="Q20" s="555"/>
      <c r="R20" s="556"/>
      <c r="S20" s="556"/>
      <c r="T20" s="556"/>
      <c r="U20" s="556"/>
      <c r="V20" s="557"/>
      <c r="W20" s="442"/>
      <c r="X20" s="443"/>
      <c r="Y20" s="443"/>
      <c r="Z20" s="443"/>
      <c r="AA20" s="443"/>
      <c r="AB20" s="443"/>
      <c r="AC20" s="558"/>
      <c r="AD20" s="558"/>
      <c r="AE20" s="558"/>
      <c r="AF20" s="558"/>
      <c r="AG20" s="558"/>
      <c r="AH20" s="558"/>
      <c r="AI20" s="558"/>
      <c r="AJ20" s="558"/>
      <c r="AK20" s="558"/>
      <c r="AL20" s="559"/>
      <c r="AM20" s="560"/>
      <c r="AN20" s="479"/>
      <c r="AO20" s="479"/>
      <c r="AP20" s="479"/>
      <c r="AQ20" s="479"/>
      <c r="AR20" s="479"/>
      <c r="AS20" s="479"/>
      <c r="AT20" s="480"/>
      <c r="AU20" s="561"/>
      <c r="AV20" s="562"/>
      <c r="AW20" s="562"/>
      <c r="AX20" s="563"/>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185"/>
      <c r="CE20" s="538"/>
      <c r="CF20" s="538"/>
      <c r="CG20" s="538"/>
      <c r="CH20" s="538"/>
      <c r="CI20" s="538"/>
      <c r="CJ20" s="538"/>
      <c r="CK20" s="538"/>
      <c r="CL20" s="538"/>
      <c r="CM20" s="538"/>
      <c r="CN20" s="538"/>
      <c r="CO20" s="538"/>
      <c r="CP20" s="538"/>
      <c r="CQ20" s="538"/>
      <c r="CR20" s="538"/>
      <c r="CS20" s="539"/>
      <c r="CT20" s="421"/>
      <c r="CU20" s="422"/>
      <c r="CV20" s="422"/>
      <c r="CW20" s="422"/>
      <c r="CX20" s="422"/>
      <c r="CY20" s="422"/>
      <c r="CZ20" s="422"/>
      <c r="DA20" s="423"/>
      <c r="DB20" s="421"/>
      <c r="DC20" s="422"/>
      <c r="DD20" s="422"/>
      <c r="DE20" s="422"/>
      <c r="DF20" s="422"/>
      <c r="DG20" s="422"/>
      <c r="DH20" s="422"/>
      <c r="DI20" s="423"/>
    </row>
    <row r="21" spans="1:113" ht="18.75" customHeight="1" thickBot="1" x14ac:dyDescent="0.2">
      <c r="A21" s="172"/>
      <c r="B21" s="564" t="s">
        <v>160</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540"/>
      <c r="AZ21" s="541"/>
      <c r="BA21" s="541"/>
      <c r="BB21" s="541"/>
      <c r="BC21" s="541"/>
      <c r="BD21" s="541"/>
      <c r="BE21" s="541"/>
      <c r="BF21" s="541"/>
      <c r="BG21" s="541"/>
      <c r="BH21" s="541"/>
      <c r="BI21" s="541"/>
      <c r="BJ21" s="541"/>
      <c r="BK21" s="541"/>
      <c r="BL21" s="541"/>
      <c r="BM21" s="542"/>
      <c r="BN21" s="543"/>
      <c r="BO21" s="544"/>
      <c r="BP21" s="544"/>
      <c r="BQ21" s="544"/>
      <c r="BR21" s="544"/>
      <c r="BS21" s="544"/>
      <c r="BT21" s="544"/>
      <c r="BU21" s="545"/>
      <c r="BV21" s="543"/>
      <c r="BW21" s="544"/>
      <c r="BX21" s="544"/>
      <c r="BY21" s="544"/>
      <c r="BZ21" s="544"/>
      <c r="CA21" s="544"/>
      <c r="CB21" s="544"/>
      <c r="CC21" s="545"/>
      <c r="CD21" s="185"/>
      <c r="CE21" s="538"/>
      <c r="CF21" s="538"/>
      <c r="CG21" s="538"/>
      <c r="CH21" s="538"/>
      <c r="CI21" s="538"/>
      <c r="CJ21" s="538"/>
      <c r="CK21" s="538"/>
      <c r="CL21" s="538"/>
      <c r="CM21" s="538"/>
      <c r="CN21" s="538"/>
      <c r="CO21" s="538"/>
      <c r="CP21" s="538"/>
      <c r="CQ21" s="538"/>
      <c r="CR21" s="538"/>
      <c r="CS21" s="539"/>
      <c r="CT21" s="421"/>
      <c r="CU21" s="422"/>
      <c r="CV21" s="422"/>
      <c r="CW21" s="422"/>
      <c r="CX21" s="422"/>
      <c r="CY21" s="422"/>
      <c r="CZ21" s="422"/>
      <c r="DA21" s="423"/>
      <c r="DB21" s="421"/>
      <c r="DC21" s="422"/>
      <c r="DD21" s="422"/>
      <c r="DE21" s="422"/>
      <c r="DF21" s="422"/>
      <c r="DG21" s="422"/>
      <c r="DH21" s="422"/>
      <c r="DI21" s="423"/>
    </row>
    <row r="22" spans="1:113" ht="18.75" customHeight="1" x14ac:dyDescent="0.15">
      <c r="A22" s="172"/>
      <c r="B22" s="594" t="s">
        <v>161</v>
      </c>
      <c r="C22" s="568"/>
      <c r="D22" s="569"/>
      <c r="E22" s="436" t="s">
        <v>1</v>
      </c>
      <c r="F22" s="441"/>
      <c r="G22" s="441"/>
      <c r="H22" s="441"/>
      <c r="I22" s="441"/>
      <c r="J22" s="441"/>
      <c r="K22" s="431"/>
      <c r="L22" s="436" t="s">
        <v>162</v>
      </c>
      <c r="M22" s="441"/>
      <c r="N22" s="441"/>
      <c r="O22" s="441"/>
      <c r="P22" s="431"/>
      <c r="Q22" s="599" t="s">
        <v>163</v>
      </c>
      <c r="R22" s="600"/>
      <c r="S22" s="600"/>
      <c r="T22" s="600"/>
      <c r="U22" s="600"/>
      <c r="V22" s="601"/>
      <c r="W22" s="567" t="s">
        <v>164</v>
      </c>
      <c r="X22" s="568"/>
      <c r="Y22" s="569"/>
      <c r="Z22" s="436" t="s">
        <v>1</v>
      </c>
      <c r="AA22" s="441"/>
      <c r="AB22" s="441"/>
      <c r="AC22" s="441"/>
      <c r="AD22" s="441"/>
      <c r="AE22" s="441"/>
      <c r="AF22" s="441"/>
      <c r="AG22" s="431"/>
      <c r="AH22" s="605" t="s">
        <v>165</v>
      </c>
      <c r="AI22" s="441"/>
      <c r="AJ22" s="441"/>
      <c r="AK22" s="441"/>
      <c r="AL22" s="431"/>
      <c r="AM22" s="605" t="s">
        <v>166</v>
      </c>
      <c r="AN22" s="606"/>
      <c r="AO22" s="606"/>
      <c r="AP22" s="606"/>
      <c r="AQ22" s="606"/>
      <c r="AR22" s="607"/>
      <c r="AS22" s="599" t="s">
        <v>163</v>
      </c>
      <c r="AT22" s="600"/>
      <c r="AU22" s="600"/>
      <c r="AV22" s="600"/>
      <c r="AW22" s="600"/>
      <c r="AX22" s="611"/>
      <c r="AY22" s="384" t="s">
        <v>167</v>
      </c>
      <c r="AZ22" s="385"/>
      <c r="BA22" s="385"/>
      <c r="BB22" s="385"/>
      <c r="BC22" s="385"/>
      <c r="BD22" s="385"/>
      <c r="BE22" s="385"/>
      <c r="BF22" s="385"/>
      <c r="BG22" s="385"/>
      <c r="BH22" s="385"/>
      <c r="BI22" s="385"/>
      <c r="BJ22" s="385"/>
      <c r="BK22" s="385"/>
      <c r="BL22" s="385"/>
      <c r="BM22" s="386"/>
      <c r="BN22" s="387">
        <v>5465631</v>
      </c>
      <c r="BO22" s="388"/>
      <c r="BP22" s="388"/>
      <c r="BQ22" s="388"/>
      <c r="BR22" s="388"/>
      <c r="BS22" s="388"/>
      <c r="BT22" s="388"/>
      <c r="BU22" s="389"/>
      <c r="BV22" s="387">
        <v>5403152</v>
      </c>
      <c r="BW22" s="388"/>
      <c r="BX22" s="388"/>
      <c r="BY22" s="388"/>
      <c r="BZ22" s="388"/>
      <c r="CA22" s="388"/>
      <c r="CB22" s="388"/>
      <c r="CC22" s="389"/>
      <c r="CD22" s="185"/>
      <c r="CE22" s="538"/>
      <c r="CF22" s="538"/>
      <c r="CG22" s="538"/>
      <c r="CH22" s="538"/>
      <c r="CI22" s="538"/>
      <c r="CJ22" s="538"/>
      <c r="CK22" s="538"/>
      <c r="CL22" s="538"/>
      <c r="CM22" s="538"/>
      <c r="CN22" s="538"/>
      <c r="CO22" s="538"/>
      <c r="CP22" s="538"/>
      <c r="CQ22" s="538"/>
      <c r="CR22" s="538"/>
      <c r="CS22" s="539"/>
      <c r="CT22" s="421"/>
      <c r="CU22" s="422"/>
      <c r="CV22" s="422"/>
      <c r="CW22" s="422"/>
      <c r="CX22" s="422"/>
      <c r="CY22" s="422"/>
      <c r="CZ22" s="422"/>
      <c r="DA22" s="423"/>
      <c r="DB22" s="421"/>
      <c r="DC22" s="422"/>
      <c r="DD22" s="422"/>
      <c r="DE22" s="422"/>
      <c r="DF22" s="422"/>
      <c r="DG22" s="422"/>
      <c r="DH22" s="422"/>
      <c r="DI22" s="423"/>
    </row>
    <row r="23" spans="1:113" ht="18.75" customHeight="1" x14ac:dyDescent="0.15">
      <c r="A23" s="172"/>
      <c r="B23" s="595"/>
      <c r="C23" s="571"/>
      <c r="D23" s="572"/>
      <c r="E23" s="410"/>
      <c r="F23" s="415"/>
      <c r="G23" s="415"/>
      <c r="H23" s="415"/>
      <c r="I23" s="415"/>
      <c r="J23" s="415"/>
      <c r="K23" s="404"/>
      <c r="L23" s="410"/>
      <c r="M23" s="415"/>
      <c r="N23" s="415"/>
      <c r="O23" s="415"/>
      <c r="P23" s="404"/>
      <c r="Q23" s="602"/>
      <c r="R23" s="603"/>
      <c r="S23" s="603"/>
      <c r="T23" s="603"/>
      <c r="U23" s="603"/>
      <c r="V23" s="604"/>
      <c r="W23" s="570"/>
      <c r="X23" s="571"/>
      <c r="Y23" s="572"/>
      <c r="Z23" s="410"/>
      <c r="AA23" s="415"/>
      <c r="AB23" s="415"/>
      <c r="AC23" s="415"/>
      <c r="AD23" s="415"/>
      <c r="AE23" s="415"/>
      <c r="AF23" s="415"/>
      <c r="AG23" s="404"/>
      <c r="AH23" s="410"/>
      <c r="AI23" s="415"/>
      <c r="AJ23" s="415"/>
      <c r="AK23" s="415"/>
      <c r="AL23" s="404"/>
      <c r="AM23" s="608"/>
      <c r="AN23" s="609"/>
      <c r="AO23" s="609"/>
      <c r="AP23" s="609"/>
      <c r="AQ23" s="609"/>
      <c r="AR23" s="610"/>
      <c r="AS23" s="602"/>
      <c r="AT23" s="603"/>
      <c r="AU23" s="603"/>
      <c r="AV23" s="603"/>
      <c r="AW23" s="603"/>
      <c r="AX23" s="612"/>
      <c r="AY23" s="458" t="s">
        <v>168</v>
      </c>
      <c r="AZ23" s="459"/>
      <c r="BA23" s="459"/>
      <c r="BB23" s="459"/>
      <c r="BC23" s="459"/>
      <c r="BD23" s="459"/>
      <c r="BE23" s="459"/>
      <c r="BF23" s="459"/>
      <c r="BG23" s="459"/>
      <c r="BH23" s="459"/>
      <c r="BI23" s="459"/>
      <c r="BJ23" s="459"/>
      <c r="BK23" s="459"/>
      <c r="BL23" s="459"/>
      <c r="BM23" s="460"/>
      <c r="BN23" s="424">
        <v>4372468</v>
      </c>
      <c r="BO23" s="425"/>
      <c r="BP23" s="425"/>
      <c r="BQ23" s="425"/>
      <c r="BR23" s="425"/>
      <c r="BS23" s="425"/>
      <c r="BT23" s="425"/>
      <c r="BU23" s="426"/>
      <c r="BV23" s="424">
        <v>4355631</v>
      </c>
      <c r="BW23" s="425"/>
      <c r="BX23" s="425"/>
      <c r="BY23" s="425"/>
      <c r="BZ23" s="425"/>
      <c r="CA23" s="425"/>
      <c r="CB23" s="425"/>
      <c r="CC23" s="426"/>
      <c r="CD23" s="185"/>
      <c r="CE23" s="538"/>
      <c r="CF23" s="538"/>
      <c r="CG23" s="538"/>
      <c r="CH23" s="538"/>
      <c r="CI23" s="538"/>
      <c r="CJ23" s="538"/>
      <c r="CK23" s="538"/>
      <c r="CL23" s="538"/>
      <c r="CM23" s="538"/>
      <c r="CN23" s="538"/>
      <c r="CO23" s="538"/>
      <c r="CP23" s="538"/>
      <c r="CQ23" s="538"/>
      <c r="CR23" s="538"/>
      <c r="CS23" s="539"/>
      <c r="CT23" s="421"/>
      <c r="CU23" s="422"/>
      <c r="CV23" s="422"/>
      <c r="CW23" s="422"/>
      <c r="CX23" s="422"/>
      <c r="CY23" s="422"/>
      <c r="CZ23" s="422"/>
      <c r="DA23" s="423"/>
      <c r="DB23" s="421"/>
      <c r="DC23" s="422"/>
      <c r="DD23" s="422"/>
      <c r="DE23" s="422"/>
      <c r="DF23" s="422"/>
      <c r="DG23" s="422"/>
      <c r="DH23" s="422"/>
      <c r="DI23" s="423"/>
    </row>
    <row r="24" spans="1:113" ht="18.75" customHeight="1" thickBot="1" x14ac:dyDescent="0.2">
      <c r="A24" s="172"/>
      <c r="B24" s="595"/>
      <c r="C24" s="571"/>
      <c r="D24" s="572"/>
      <c r="E24" s="474" t="s">
        <v>169</v>
      </c>
      <c r="F24" s="454"/>
      <c r="G24" s="454"/>
      <c r="H24" s="454"/>
      <c r="I24" s="454"/>
      <c r="J24" s="454"/>
      <c r="K24" s="455"/>
      <c r="L24" s="475">
        <v>1</v>
      </c>
      <c r="M24" s="476"/>
      <c r="N24" s="476"/>
      <c r="O24" s="476"/>
      <c r="P24" s="518"/>
      <c r="Q24" s="475">
        <v>7770</v>
      </c>
      <c r="R24" s="476"/>
      <c r="S24" s="476"/>
      <c r="T24" s="476"/>
      <c r="U24" s="476"/>
      <c r="V24" s="518"/>
      <c r="W24" s="570"/>
      <c r="X24" s="571"/>
      <c r="Y24" s="572"/>
      <c r="Z24" s="474" t="s">
        <v>170</v>
      </c>
      <c r="AA24" s="454"/>
      <c r="AB24" s="454"/>
      <c r="AC24" s="454"/>
      <c r="AD24" s="454"/>
      <c r="AE24" s="454"/>
      <c r="AF24" s="454"/>
      <c r="AG24" s="455"/>
      <c r="AH24" s="475">
        <v>54</v>
      </c>
      <c r="AI24" s="476"/>
      <c r="AJ24" s="476"/>
      <c r="AK24" s="476"/>
      <c r="AL24" s="518"/>
      <c r="AM24" s="475">
        <v>177390</v>
      </c>
      <c r="AN24" s="476"/>
      <c r="AO24" s="476"/>
      <c r="AP24" s="476"/>
      <c r="AQ24" s="476"/>
      <c r="AR24" s="518"/>
      <c r="AS24" s="475">
        <v>3285</v>
      </c>
      <c r="AT24" s="476"/>
      <c r="AU24" s="476"/>
      <c r="AV24" s="476"/>
      <c r="AW24" s="476"/>
      <c r="AX24" s="477"/>
      <c r="AY24" s="540" t="s">
        <v>171</v>
      </c>
      <c r="AZ24" s="541"/>
      <c r="BA24" s="541"/>
      <c r="BB24" s="541"/>
      <c r="BC24" s="541"/>
      <c r="BD24" s="541"/>
      <c r="BE24" s="541"/>
      <c r="BF24" s="541"/>
      <c r="BG24" s="541"/>
      <c r="BH24" s="541"/>
      <c r="BI24" s="541"/>
      <c r="BJ24" s="541"/>
      <c r="BK24" s="541"/>
      <c r="BL24" s="541"/>
      <c r="BM24" s="542"/>
      <c r="BN24" s="424">
        <v>3201087</v>
      </c>
      <c r="BO24" s="425"/>
      <c r="BP24" s="425"/>
      <c r="BQ24" s="425"/>
      <c r="BR24" s="425"/>
      <c r="BS24" s="425"/>
      <c r="BT24" s="425"/>
      <c r="BU24" s="426"/>
      <c r="BV24" s="424">
        <v>3095289</v>
      </c>
      <c r="BW24" s="425"/>
      <c r="BX24" s="425"/>
      <c r="BY24" s="425"/>
      <c r="BZ24" s="425"/>
      <c r="CA24" s="425"/>
      <c r="CB24" s="425"/>
      <c r="CC24" s="426"/>
      <c r="CD24" s="185"/>
      <c r="CE24" s="538"/>
      <c r="CF24" s="538"/>
      <c r="CG24" s="538"/>
      <c r="CH24" s="538"/>
      <c r="CI24" s="538"/>
      <c r="CJ24" s="538"/>
      <c r="CK24" s="538"/>
      <c r="CL24" s="538"/>
      <c r="CM24" s="538"/>
      <c r="CN24" s="538"/>
      <c r="CO24" s="538"/>
      <c r="CP24" s="538"/>
      <c r="CQ24" s="538"/>
      <c r="CR24" s="538"/>
      <c r="CS24" s="539"/>
      <c r="CT24" s="421"/>
      <c r="CU24" s="422"/>
      <c r="CV24" s="422"/>
      <c r="CW24" s="422"/>
      <c r="CX24" s="422"/>
      <c r="CY24" s="422"/>
      <c r="CZ24" s="422"/>
      <c r="DA24" s="423"/>
      <c r="DB24" s="421"/>
      <c r="DC24" s="422"/>
      <c r="DD24" s="422"/>
      <c r="DE24" s="422"/>
      <c r="DF24" s="422"/>
      <c r="DG24" s="422"/>
      <c r="DH24" s="422"/>
      <c r="DI24" s="423"/>
    </row>
    <row r="25" spans="1:113" ht="18.75" customHeight="1" x14ac:dyDescent="0.15">
      <c r="A25" s="172"/>
      <c r="B25" s="595"/>
      <c r="C25" s="571"/>
      <c r="D25" s="572"/>
      <c r="E25" s="474" t="s">
        <v>172</v>
      </c>
      <c r="F25" s="454"/>
      <c r="G25" s="454"/>
      <c r="H25" s="454"/>
      <c r="I25" s="454"/>
      <c r="J25" s="454"/>
      <c r="K25" s="455"/>
      <c r="L25" s="475">
        <v>1</v>
      </c>
      <c r="M25" s="476"/>
      <c r="N25" s="476"/>
      <c r="O25" s="476"/>
      <c r="P25" s="518"/>
      <c r="Q25" s="475">
        <v>6370</v>
      </c>
      <c r="R25" s="476"/>
      <c r="S25" s="476"/>
      <c r="T25" s="476"/>
      <c r="U25" s="476"/>
      <c r="V25" s="518"/>
      <c r="W25" s="570"/>
      <c r="X25" s="571"/>
      <c r="Y25" s="572"/>
      <c r="Z25" s="474" t="s">
        <v>173</v>
      </c>
      <c r="AA25" s="454"/>
      <c r="AB25" s="454"/>
      <c r="AC25" s="454"/>
      <c r="AD25" s="454"/>
      <c r="AE25" s="454"/>
      <c r="AF25" s="454"/>
      <c r="AG25" s="455"/>
      <c r="AH25" s="475" t="s">
        <v>174</v>
      </c>
      <c r="AI25" s="476"/>
      <c r="AJ25" s="476"/>
      <c r="AK25" s="476"/>
      <c r="AL25" s="518"/>
      <c r="AM25" s="475" t="s">
        <v>174</v>
      </c>
      <c r="AN25" s="476"/>
      <c r="AO25" s="476"/>
      <c r="AP25" s="476"/>
      <c r="AQ25" s="476"/>
      <c r="AR25" s="518"/>
      <c r="AS25" s="475" t="s">
        <v>174</v>
      </c>
      <c r="AT25" s="476"/>
      <c r="AU25" s="476"/>
      <c r="AV25" s="476"/>
      <c r="AW25" s="476"/>
      <c r="AX25" s="477"/>
      <c r="AY25" s="384" t="s">
        <v>175</v>
      </c>
      <c r="AZ25" s="385"/>
      <c r="BA25" s="385"/>
      <c r="BB25" s="385"/>
      <c r="BC25" s="385"/>
      <c r="BD25" s="385"/>
      <c r="BE25" s="385"/>
      <c r="BF25" s="385"/>
      <c r="BG25" s="385"/>
      <c r="BH25" s="385"/>
      <c r="BI25" s="385"/>
      <c r="BJ25" s="385"/>
      <c r="BK25" s="385"/>
      <c r="BL25" s="385"/>
      <c r="BM25" s="386"/>
      <c r="BN25" s="387">
        <v>549837</v>
      </c>
      <c r="BO25" s="388"/>
      <c r="BP25" s="388"/>
      <c r="BQ25" s="388"/>
      <c r="BR25" s="388"/>
      <c r="BS25" s="388"/>
      <c r="BT25" s="388"/>
      <c r="BU25" s="389"/>
      <c r="BV25" s="387">
        <v>616176</v>
      </c>
      <c r="BW25" s="388"/>
      <c r="BX25" s="388"/>
      <c r="BY25" s="388"/>
      <c r="BZ25" s="388"/>
      <c r="CA25" s="388"/>
      <c r="CB25" s="388"/>
      <c r="CC25" s="389"/>
      <c r="CD25" s="185"/>
      <c r="CE25" s="538"/>
      <c r="CF25" s="538"/>
      <c r="CG25" s="538"/>
      <c r="CH25" s="538"/>
      <c r="CI25" s="538"/>
      <c r="CJ25" s="538"/>
      <c r="CK25" s="538"/>
      <c r="CL25" s="538"/>
      <c r="CM25" s="538"/>
      <c r="CN25" s="538"/>
      <c r="CO25" s="538"/>
      <c r="CP25" s="538"/>
      <c r="CQ25" s="538"/>
      <c r="CR25" s="538"/>
      <c r="CS25" s="539"/>
      <c r="CT25" s="421"/>
      <c r="CU25" s="422"/>
      <c r="CV25" s="422"/>
      <c r="CW25" s="422"/>
      <c r="CX25" s="422"/>
      <c r="CY25" s="422"/>
      <c r="CZ25" s="422"/>
      <c r="DA25" s="423"/>
      <c r="DB25" s="421"/>
      <c r="DC25" s="422"/>
      <c r="DD25" s="422"/>
      <c r="DE25" s="422"/>
      <c r="DF25" s="422"/>
      <c r="DG25" s="422"/>
      <c r="DH25" s="422"/>
      <c r="DI25" s="423"/>
    </row>
    <row r="26" spans="1:113" ht="18.75" customHeight="1" x14ac:dyDescent="0.15">
      <c r="A26" s="172"/>
      <c r="B26" s="595"/>
      <c r="C26" s="571"/>
      <c r="D26" s="572"/>
      <c r="E26" s="474" t="s">
        <v>176</v>
      </c>
      <c r="F26" s="454"/>
      <c r="G26" s="454"/>
      <c r="H26" s="454"/>
      <c r="I26" s="454"/>
      <c r="J26" s="454"/>
      <c r="K26" s="455"/>
      <c r="L26" s="475">
        <v>1</v>
      </c>
      <c r="M26" s="476"/>
      <c r="N26" s="476"/>
      <c r="O26" s="476"/>
      <c r="P26" s="518"/>
      <c r="Q26" s="475">
        <v>5850</v>
      </c>
      <c r="R26" s="476"/>
      <c r="S26" s="476"/>
      <c r="T26" s="476"/>
      <c r="U26" s="476"/>
      <c r="V26" s="518"/>
      <c r="W26" s="570"/>
      <c r="X26" s="571"/>
      <c r="Y26" s="572"/>
      <c r="Z26" s="474" t="s">
        <v>177</v>
      </c>
      <c r="AA26" s="576"/>
      <c r="AB26" s="576"/>
      <c r="AC26" s="576"/>
      <c r="AD26" s="576"/>
      <c r="AE26" s="576"/>
      <c r="AF26" s="576"/>
      <c r="AG26" s="577"/>
      <c r="AH26" s="475" t="s">
        <v>174</v>
      </c>
      <c r="AI26" s="476"/>
      <c r="AJ26" s="476"/>
      <c r="AK26" s="476"/>
      <c r="AL26" s="518"/>
      <c r="AM26" s="475" t="s">
        <v>174</v>
      </c>
      <c r="AN26" s="476"/>
      <c r="AO26" s="476"/>
      <c r="AP26" s="476"/>
      <c r="AQ26" s="476"/>
      <c r="AR26" s="518"/>
      <c r="AS26" s="475" t="s">
        <v>174</v>
      </c>
      <c r="AT26" s="476"/>
      <c r="AU26" s="476"/>
      <c r="AV26" s="476"/>
      <c r="AW26" s="476"/>
      <c r="AX26" s="477"/>
      <c r="AY26" s="427" t="s">
        <v>178</v>
      </c>
      <c r="AZ26" s="428"/>
      <c r="BA26" s="428"/>
      <c r="BB26" s="428"/>
      <c r="BC26" s="428"/>
      <c r="BD26" s="428"/>
      <c r="BE26" s="428"/>
      <c r="BF26" s="428"/>
      <c r="BG26" s="428"/>
      <c r="BH26" s="428"/>
      <c r="BI26" s="428"/>
      <c r="BJ26" s="428"/>
      <c r="BK26" s="428"/>
      <c r="BL26" s="428"/>
      <c r="BM26" s="429"/>
      <c r="BN26" s="424" t="s">
        <v>174</v>
      </c>
      <c r="BO26" s="425"/>
      <c r="BP26" s="425"/>
      <c r="BQ26" s="425"/>
      <c r="BR26" s="425"/>
      <c r="BS26" s="425"/>
      <c r="BT26" s="425"/>
      <c r="BU26" s="426"/>
      <c r="BV26" s="424" t="s">
        <v>174</v>
      </c>
      <c r="BW26" s="425"/>
      <c r="BX26" s="425"/>
      <c r="BY26" s="425"/>
      <c r="BZ26" s="425"/>
      <c r="CA26" s="425"/>
      <c r="CB26" s="425"/>
      <c r="CC26" s="426"/>
      <c r="CD26" s="185"/>
      <c r="CE26" s="538"/>
      <c r="CF26" s="538"/>
      <c r="CG26" s="538"/>
      <c r="CH26" s="538"/>
      <c r="CI26" s="538"/>
      <c r="CJ26" s="538"/>
      <c r="CK26" s="538"/>
      <c r="CL26" s="538"/>
      <c r="CM26" s="538"/>
      <c r="CN26" s="538"/>
      <c r="CO26" s="538"/>
      <c r="CP26" s="538"/>
      <c r="CQ26" s="538"/>
      <c r="CR26" s="538"/>
      <c r="CS26" s="539"/>
      <c r="CT26" s="421"/>
      <c r="CU26" s="422"/>
      <c r="CV26" s="422"/>
      <c r="CW26" s="422"/>
      <c r="CX26" s="422"/>
      <c r="CY26" s="422"/>
      <c r="CZ26" s="422"/>
      <c r="DA26" s="423"/>
      <c r="DB26" s="421"/>
      <c r="DC26" s="422"/>
      <c r="DD26" s="422"/>
      <c r="DE26" s="422"/>
      <c r="DF26" s="422"/>
      <c r="DG26" s="422"/>
      <c r="DH26" s="422"/>
      <c r="DI26" s="423"/>
    </row>
    <row r="27" spans="1:113" ht="18.75" customHeight="1" thickBot="1" x14ac:dyDescent="0.2">
      <c r="A27" s="172"/>
      <c r="B27" s="595"/>
      <c r="C27" s="571"/>
      <c r="D27" s="572"/>
      <c r="E27" s="474" t="s">
        <v>179</v>
      </c>
      <c r="F27" s="454"/>
      <c r="G27" s="454"/>
      <c r="H27" s="454"/>
      <c r="I27" s="454"/>
      <c r="J27" s="454"/>
      <c r="K27" s="455"/>
      <c r="L27" s="475">
        <v>1</v>
      </c>
      <c r="M27" s="476"/>
      <c r="N27" s="476"/>
      <c r="O27" s="476"/>
      <c r="P27" s="518"/>
      <c r="Q27" s="475">
        <v>2900</v>
      </c>
      <c r="R27" s="476"/>
      <c r="S27" s="476"/>
      <c r="T27" s="476"/>
      <c r="U27" s="476"/>
      <c r="V27" s="518"/>
      <c r="W27" s="570"/>
      <c r="X27" s="571"/>
      <c r="Y27" s="572"/>
      <c r="Z27" s="474" t="s">
        <v>180</v>
      </c>
      <c r="AA27" s="454"/>
      <c r="AB27" s="454"/>
      <c r="AC27" s="454"/>
      <c r="AD27" s="454"/>
      <c r="AE27" s="454"/>
      <c r="AF27" s="454"/>
      <c r="AG27" s="455"/>
      <c r="AH27" s="475">
        <v>18</v>
      </c>
      <c r="AI27" s="476"/>
      <c r="AJ27" s="476"/>
      <c r="AK27" s="476"/>
      <c r="AL27" s="518"/>
      <c r="AM27" s="475">
        <v>49791</v>
      </c>
      <c r="AN27" s="476"/>
      <c r="AO27" s="476"/>
      <c r="AP27" s="476"/>
      <c r="AQ27" s="476"/>
      <c r="AR27" s="518"/>
      <c r="AS27" s="475">
        <v>2766</v>
      </c>
      <c r="AT27" s="476"/>
      <c r="AU27" s="476"/>
      <c r="AV27" s="476"/>
      <c r="AW27" s="476"/>
      <c r="AX27" s="477"/>
      <c r="AY27" s="519" t="s">
        <v>181</v>
      </c>
      <c r="AZ27" s="520"/>
      <c r="BA27" s="520"/>
      <c r="BB27" s="520"/>
      <c r="BC27" s="520"/>
      <c r="BD27" s="520"/>
      <c r="BE27" s="520"/>
      <c r="BF27" s="520"/>
      <c r="BG27" s="520"/>
      <c r="BH27" s="520"/>
      <c r="BI27" s="520"/>
      <c r="BJ27" s="520"/>
      <c r="BK27" s="520"/>
      <c r="BL27" s="520"/>
      <c r="BM27" s="521"/>
      <c r="BN27" s="543">
        <v>77202</v>
      </c>
      <c r="BO27" s="544"/>
      <c r="BP27" s="544"/>
      <c r="BQ27" s="544"/>
      <c r="BR27" s="544"/>
      <c r="BS27" s="544"/>
      <c r="BT27" s="544"/>
      <c r="BU27" s="545"/>
      <c r="BV27" s="543">
        <v>77202</v>
      </c>
      <c r="BW27" s="544"/>
      <c r="BX27" s="544"/>
      <c r="BY27" s="544"/>
      <c r="BZ27" s="544"/>
      <c r="CA27" s="544"/>
      <c r="CB27" s="544"/>
      <c r="CC27" s="545"/>
      <c r="CD27" s="187"/>
      <c r="CE27" s="538"/>
      <c r="CF27" s="538"/>
      <c r="CG27" s="538"/>
      <c r="CH27" s="538"/>
      <c r="CI27" s="538"/>
      <c r="CJ27" s="538"/>
      <c r="CK27" s="538"/>
      <c r="CL27" s="538"/>
      <c r="CM27" s="538"/>
      <c r="CN27" s="538"/>
      <c r="CO27" s="538"/>
      <c r="CP27" s="538"/>
      <c r="CQ27" s="538"/>
      <c r="CR27" s="538"/>
      <c r="CS27" s="539"/>
      <c r="CT27" s="421"/>
      <c r="CU27" s="422"/>
      <c r="CV27" s="422"/>
      <c r="CW27" s="422"/>
      <c r="CX27" s="422"/>
      <c r="CY27" s="422"/>
      <c r="CZ27" s="422"/>
      <c r="DA27" s="423"/>
      <c r="DB27" s="421"/>
      <c r="DC27" s="422"/>
      <c r="DD27" s="422"/>
      <c r="DE27" s="422"/>
      <c r="DF27" s="422"/>
      <c r="DG27" s="422"/>
      <c r="DH27" s="422"/>
      <c r="DI27" s="423"/>
    </row>
    <row r="28" spans="1:113" ht="18.75" customHeight="1" x14ac:dyDescent="0.15">
      <c r="A28" s="172"/>
      <c r="B28" s="595"/>
      <c r="C28" s="571"/>
      <c r="D28" s="572"/>
      <c r="E28" s="474" t="s">
        <v>182</v>
      </c>
      <c r="F28" s="454"/>
      <c r="G28" s="454"/>
      <c r="H28" s="454"/>
      <c r="I28" s="454"/>
      <c r="J28" s="454"/>
      <c r="K28" s="455"/>
      <c r="L28" s="475">
        <v>1</v>
      </c>
      <c r="M28" s="476"/>
      <c r="N28" s="476"/>
      <c r="O28" s="476"/>
      <c r="P28" s="518"/>
      <c r="Q28" s="475">
        <v>2390</v>
      </c>
      <c r="R28" s="476"/>
      <c r="S28" s="476"/>
      <c r="T28" s="476"/>
      <c r="U28" s="476"/>
      <c r="V28" s="518"/>
      <c r="W28" s="570"/>
      <c r="X28" s="571"/>
      <c r="Y28" s="572"/>
      <c r="Z28" s="474" t="s">
        <v>183</v>
      </c>
      <c r="AA28" s="454"/>
      <c r="AB28" s="454"/>
      <c r="AC28" s="454"/>
      <c r="AD28" s="454"/>
      <c r="AE28" s="454"/>
      <c r="AF28" s="454"/>
      <c r="AG28" s="455"/>
      <c r="AH28" s="475" t="s">
        <v>174</v>
      </c>
      <c r="AI28" s="476"/>
      <c r="AJ28" s="476"/>
      <c r="AK28" s="476"/>
      <c r="AL28" s="518"/>
      <c r="AM28" s="475" t="s">
        <v>174</v>
      </c>
      <c r="AN28" s="476"/>
      <c r="AO28" s="476"/>
      <c r="AP28" s="476"/>
      <c r="AQ28" s="476"/>
      <c r="AR28" s="518"/>
      <c r="AS28" s="475" t="s">
        <v>174</v>
      </c>
      <c r="AT28" s="476"/>
      <c r="AU28" s="476"/>
      <c r="AV28" s="476"/>
      <c r="AW28" s="476"/>
      <c r="AX28" s="477"/>
      <c r="AY28" s="578" t="s">
        <v>184</v>
      </c>
      <c r="AZ28" s="579"/>
      <c r="BA28" s="579"/>
      <c r="BB28" s="580"/>
      <c r="BC28" s="384" t="s">
        <v>48</v>
      </c>
      <c r="BD28" s="385"/>
      <c r="BE28" s="385"/>
      <c r="BF28" s="385"/>
      <c r="BG28" s="385"/>
      <c r="BH28" s="385"/>
      <c r="BI28" s="385"/>
      <c r="BJ28" s="385"/>
      <c r="BK28" s="385"/>
      <c r="BL28" s="385"/>
      <c r="BM28" s="386"/>
      <c r="BN28" s="387">
        <v>1406755</v>
      </c>
      <c r="BO28" s="388"/>
      <c r="BP28" s="388"/>
      <c r="BQ28" s="388"/>
      <c r="BR28" s="388"/>
      <c r="BS28" s="388"/>
      <c r="BT28" s="388"/>
      <c r="BU28" s="389"/>
      <c r="BV28" s="387">
        <v>1263336</v>
      </c>
      <c r="BW28" s="388"/>
      <c r="BX28" s="388"/>
      <c r="BY28" s="388"/>
      <c r="BZ28" s="388"/>
      <c r="CA28" s="388"/>
      <c r="CB28" s="388"/>
      <c r="CC28" s="389"/>
      <c r="CD28" s="185"/>
      <c r="CE28" s="538"/>
      <c r="CF28" s="538"/>
      <c r="CG28" s="538"/>
      <c r="CH28" s="538"/>
      <c r="CI28" s="538"/>
      <c r="CJ28" s="538"/>
      <c r="CK28" s="538"/>
      <c r="CL28" s="538"/>
      <c r="CM28" s="538"/>
      <c r="CN28" s="538"/>
      <c r="CO28" s="538"/>
      <c r="CP28" s="538"/>
      <c r="CQ28" s="538"/>
      <c r="CR28" s="538"/>
      <c r="CS28" s="539"/>
      <c r="CT28" s="421"/>
      <c r="CU28" s="422"/>
      <c r="CV28" s="422"/>
      <c r="CW28" s="422"/>
      <c r="CX28" s="422"/>
      <c r="CY28" s="422"/>
      <c r="CZ28" s="422"/>
      <c r="DA28" s="423"/>
      <c r="DB28" s="421"/>
      <c r="DC28" s="422"/>
      <c r="DD28" s="422"/>
      <c r="DE28" s="422"/>
      <c r="DF28" s="422"/>
      <c r="DG28" s="422"/>
      <c r="DH28" s="422"/>
      <c r="DI28" s="423"/>
    </row>
    <row r="29" spans="1:113" ht="18.75" customHeight="1" x14ac:dyDescent="0.15">
      <c r="A29" s="172"/>
      <c r="B29" s="595"/>
      <c r="C29" s="571"/>
      <c r="D29" s="572"/>
      <c r="E29" s="474" t="s">
        <v>185</v>
      </c>
      <c r="F29" s="454"/>
      <c r="G29" s="454"/>
      <c r="H29" s="454"/>
      <c r="I29" s="454"/>
      <c r="J29" s="454"/>
      <c r="K29" s="455"/>
      <c r="L29" s="475">
        <v>8</v>
      </c>
      <c r="M29" s="476"/>
      <c r="N29" s="476"/>
      <c r="O29" s="476"/>
      <c r="P29" s="518"/>
      <c r="Q29" s="475">
        <v>2160</v>
      </c>
      <c r="R29" s="476"/>
      <c r="S29" s="476"/>
      <c r="T29" s="476"/>
      <c r="U29" s="476"/>
      <c r="V29" s="518"/>
      <c r="W29" s="573"/>
      <c r="X29" s="574"/>
      <c r="Y29" s="575"/>
      <c r="Z29" s="474" t="s">
        <v>186</v>
      </c>
      <c r="AA29" s="454"/>
      <c r="AB29" s="454"/>
      <c r="AC29" s="454"/>
      <c r="AD29" s="454"/>
      <c r="AE29" s="454"/>
      <c r="AF29" s="454"/>
      <c r="AG29" s="455"/>
      <c r="AH29" s="475">
        <v>72</v>
      </c>
      <c r="AI29" s="476"/>
      <c r="AJ29" s="476"/>
      <c r="AK29" s="476"/>
      <c r="AL29" s="518"/>
      <c r="AM29" s="475">
        <v>227181</v>
      </c>
      <c r="AN29" s="476"/>
      <c r="AO29" s="476"/>
      <c r="AP29" s="476"/>
      <c r="AQ29" s="476"/>
      <c r="AR29" s="518"/>
      <c r="AS29" s="475">
        <v>3155</v>
      </c>
      <c r="AT29" s="476"/>
      <c r="AU29" s="476"/>
      <c r="AV29" s="476"/>
      <c r="AW29" s="476"/>
      <c r="AX29" s="477"/>
      <c r="AY29" s="581"/>
      <c r="AZ29" s="582"/>
      <c r="BA29" s="582"/>
      <c r="BB29" s="583"/>
      <c r="BC29" s="458" t="s">
        <v>187</v>
      </c>
      <c r="BD29" s="459"/>
      <c r="BE29" s="459"/>
      <c r="BF29" s="459"/>
      <c r="BG29" s="459"/>
      <c r="BH29" s="459"/>
      <c r="BI29" s="459"/>
      <c r="BJ29" s="459"/>
      <c r="BK29" s="459"/>
      <c r="BL29" s="459"/>
      <c r="BM29" s="460"/>
      <c r="BN29" s="424">
        <v>137940</v>
      </c>
      <c r="BO29" s="425"/>
      <c r="BP29" s="425"/>
      <c r="BQ29" s="425"/>
      <c r="BR29" s="425"/>
      <c r="BS29" s="425"/>
      <c r="BT29" s="425"/>
      <c r="BU29" s="426"/>
      <c r="BV29" s="424">
        <v>137940</v>
      </c>
      <c r="BW29" s="425"/>
      <c r="BX29" s="425"/>
      <c r="BY29" s="425"/>
      <c r="BZ29" s="425"/>
      <c r="CA29" s="425"/>
      <c r="CB29" s="425"/>
      <c r="CC29" s="426"/>
      <c r="CD29" s="187"/>
      <c r="CE29" s="538"/>
      <c r="CF29" s="538"/>
      <c r="CG29" s="538"/>
      <c r="CH29" s="538"/>
      <c r="CI29" s="538"/>
      <c r="CJ29" s="538"/>
      <c r="CK29" s="538"/>
      <c r="CL29" s="538"/>
      <c r="CM29" s="538"/>
      <c r="CN29" s="538"/>
      <c r="CO29" s="538"/>
      <c r="CP29" s="538"/>
      <c r="CQ29" s="538"/>
      <c r="CR29" s="538"/>
      <c r="CS29" s="539"/>
      <c r="CT29" s="421"/>
      <c r="CU29" s="422"/>
      <c r="CV29" s="422"/>
      <c r="CW29" s="422"/>
      <c r="CX29" s="422"/>
      <c r="CY29" s="422"/>
      <c r="CZ29" s="422"/>
      <c r="DA29" s="423"/>
      <c r="DB29" s="421"/>
      <c r="DC29" s="422"/>
      <c r="DD29" s="422"/>
      <c r="DE29" s="422"/>
      <c r="DF29" s="422"/>
      <c r="DG29" s="422"/>
      <c r="DH29" s="422"/>
      <c r="DI29" s="423"/>
    </row>
    <row r="30" spans="1:113" ht="18.75" customHeight="1" thickBot="1" x14ac:dyDescent="0.2">
      <c r="A30" s="172"/>
      <c r="B30" s="596"/>
      <c r="C30" s="597"/>
      <c r="D30" s="598"/>
      <c r="E30" s="478"/>
      <c r="F30" s="479"/>
      <c r="G30" s="479"/>
      <c r="H30" s="479"/>
      <c r="I30" s="479"/>
      <c r="J30" s="479"/>
      <c r="K30" s="480"/>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1">
        <v>97.4</v>
      </c>
      <c r="AI30" s="552"/>
      <c r="AJ30" s="552"/>
      <c r="AK30" s="552"/>
      <c r="AL30" s="552"/>
      <c r="AM30" s="552"/>
      <c r="AN30" s="552"/>
      <c r="AO30" s="552"/>
      <c r="AP30" s="552"/>
      <c r="AQ30" s="552"/>
      <c r="AR30" s="552"/>
      <c r="AS30" s="552"/>
      <c r="AT30" s="552"/>
      <c r="AU30" s="552"/>
      <c r="AV30" s="552"/>
      <c r="AW30" s="552"/>
      <c r="AX30" s="554"/>
      <c r="AY30" s="584"/>
      <c r="AZ30" s="585"/>
      <c r="BA30" s="585"/>
      <c r="BB30" s="586"/>
      <c r="BC30" s="540" t="s">
        <v>50</v>
      </c>
      <c r="BD30" s="541"/>
      <c r="BE30" s="541"/>
      <c r="BF30" s="541"/>
      <c r="BG30" s="541"/>
      <c r="BH30" s="541"/>
      <c r="BI30" s="541"/>
      <c r="BJ30" s="541"/>
      <c r="BK30" s="541"/>
      <c r="BL30" s="541"/>
      <c r="BM30" s="542"/>
      <c r="BN30" s="543">
        <v>476189</v>
      </c>
      <c r="BO30" s="544"/>
      <c r="BP30" s="544"/>
      <c r="BQ30" s="544"/>
      <c r="BR30" s="544"/>
      <c r="BS30" s="544"/>
      <c r="BT30" s="544"/>
      <c r="BU30" s="545"/>
      <c r="BV30" s="543">
        <v>407978</v>
      </c>
      <c r="BW30" s="544"/>
      <c r="BX30" s="544"/>
      <c r="BY30" s="544"/>
      <c r="BZ30" s="544"/>
      <c r="CA30" s="544"/>
      <c r="CB30" s="544"/>
      <c r="CC30" s="54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7" t="s">
        <v>189</v>
      </c>
      <c r="D32" s="587"/>
      <c r="E32" s="587"/>
      <c r="F32" s="587"/>
      <c r="G32" s="587"/>
      <c r="H32" s="587"/>
      <c r="I32" s="587"/>
      <c r="J32" s="587"/>
      <c r="K32" s="587"/>
      <c r="L32" s="587"/>
      <c r="M32" s="587"/>
      <c r="N32" s="587"/>
      <c r="O32" s="587"/>
      <c r="P32" s="587"/>
      <c r="Q32" s="587"/>
      <c r="R32" s="587"/>
      <c r="S32" s="587"/>
      <c r="U32" s="428" t="s">
        <v>190</v>
      </c>
      <c r="V32" s="428"/>
      <c r="W32" s="428"/>
      <c r="X32" s="428"/>
      <c r="Y32" s="428"/>
      <c r="Z32" s="428"/>
      <c r="AA32" s="428"/>
      <c r="AB32" s="428"/>
      <c r="AC32" s="428"/>
      <c r="AD32" s="428"/>
      <c r="AE32" s="428"/>
      <c r="AF32" s="428"/>
      <c r="AG32" s="428"/>
      <c r="AH32" s="428"/>
      <c r="AI32" s="428"/>
      <c r="AJ32" s="428"/>
      <c r="AK32" s="428"/>
      <c r="AM32" s="428" t="s">
        <v>191</v>
      </c>
      <c r="AN32" s="428"/>
      <c r="AO32" s="428"/>
      <c r="AP32" s="428"/>
      <c r="AQ32" s="428"/>
      <c r="AR32" s="428"/>
      <c r="AS32" s="428"/>
      <c r="AT32" s="428"/>
      <c r="AU32" s="428"/>
      <c r="AV32" s="428"/>
      <c r="AW32" s="428"/>
      <c r="AX32" s="428"/>
      <c r="AY32" s="428"/>
      <c r="AZ32" s="428"/>
      <c r="BA32" s="428"/>
      <c r="BB32" s="428"/>
      <c r="BC32" s="428"/>
      <c r="BE32" s="428" t="s">
        <v>192</v>
      </c>
      <c r="BF32" s="428"/>
      <c r="BG32" s="428"/>
      <c r="BH32" s="428"/>
      <c r="BI32" s="428"/>
      <c r="BJ32" s="428"/>
      <c r="BK32" s="428"/>
      <c r="BL32" s="428"/>
      <c r="BM32" s="428"/>
      <c r="BN32" s="428"/>
      <c r="BO32" s="428"/>
      <c r="BP32" s="428"/>
      <c r="BQ32" s="428"/>
      <c r="BR32" s="428"/>
      <c r="BS32" s="428"/>
      <c r="BT32" s="428"/>
      <c r="BU32" s="428"/>
      <c r="BW32" s="428" t="s">
        <v>193</v>
      </c>
      <c r="BX32" s="428"/>
      <c r="BY32" s="428"/>
      <c r="BZ32" s="428"/>
      <c r="CA32" s="428"/>
      <c r="CB32" s="428"/>
      <c r="CC32" s="428"/>
      <c r="CD32" s="428"/>
      <c r="CE32" s="428"/>
      <c r="CF32" s="428"/>
      <c r="CG32" s="428"/>
      <c r="CH32" s="428"/>
      <c r="CI32" s="428"/>
      <c r="CJ32" s="428"/>
      <c r="CK32" s="428"/>
      <c r="CL32" s="428"/>
      <c r="CM32" s="428"/>
      <c r="CO32" s="428" t="s">
        <v>194</v>
      </c>
      <c r="CP32" s="428"/>
      <c r="CQ32" s="428"/>
      <c r="CR32" s="428"/>
      <c r="CS32" s="428"/>
      <c r="CT32" s="428"/>
      <c r="CU32" s="428"/>
      <c r="CV32" s="428"/>
      <c r="CW32" s="428"/>
      <c r="CX32" s="428"/>
      <c r="CY32" s="428"/>
      <c r="CZ32" s="428"/>
      <c r="DA32" s="428"/>
      <c r="DB32" s="428"/>
      <c r="DC32" s="428"/>
      <c r="DD32" s="428"/>
      <c r="DE32" s="428"/>
      <c r="DI32" s="195"/>
    </row>
    <row r="33" spans="1:113" ht="13.5" customHeight="1" x14ac:dyDescent="0.15">
      <c r="A33" s="172"/>
      <c r="B33" s="196"/>
      <c r="C33" s="448" t="s">
        <v>195</v>
      </c>
      <c r="D33" s="448"/>
      <c r="E33" s="413" t="s">
        <v>196</v>
      </c>
      <c r="F33" s="413"/>
      <c r="G33" s="413"/>
      <c r="H33" s="413"/>
      <c r="I33" s="413"/>
      <c r="J33" s="413"/>
      <c r="K33" s="413"/>
      <c r="L33" s="413"/>
      <c r="M33" s="413"/>
      <c r="N33" s="413"/>
      <c r="O33" s="413"/>
      <c r="P33" s="413"/>
      <c r="Q33" s="413"/>
      <c r="R33" s="413"/>
      <c r="S33" s="413"/>
      <c r="T33" s="197"/>
      <c r="U33" s="448" t="s">
        <v>195</v>
      </c>
      <c r="V33" s="448"/>
      <c r="W33" s="413" t="s">
        <v>196</v>
      </c>
      <c r="X33" s="413"/>
      <c r="Y33" s="413"/>
      <c r="Z33" s="413"/>
      <c r="AA33" s="413"/>
      <c r="AB33" s="413"/>
      <c r="AC33" s="413"/>
      <c r="AD33" s="413"/>
      <c r="AE33" s="413"/>
      <c r="AF33" s="413"/>
      <c r="AG33" s="413"/>
      <c r="AH33" s="413"/>
      <c r="AI33" s="413"/>
      <c r="AJ33" s="413"/>
      <c r="AK33" s="413"/>
      <c r="AL33" s="197"/>
      <c r="AM33" s="448" t="s">
        <v>195</v>
      </c>
      <c r="AN33" s="448"/>
      <c r="AO33" s="413" t="s">
        <v>196</v>
      </c>
      <c r="AP33" s="413"/>
      <c r="AQ33" s="413"/>
      <c r="AR33" s="413"/>
      <c r="AS33" s="413"/>
      <c r="AT33" s="413"/>
      <c r="AU33" s="413"/>
      <c r="AV33" s="413"/>
      <c r="AW33" s="413"/>
      <c r="AX33" s="413"/>
      <c r="AY33" s="413"/>
      <c r="AZ33" s="413"/>
      <c r="BA33" s="413"/>
      <c r="BB33" s="413"/>
      <c r="BC33" s="413"/>
      <c r="BD33" s="198"/>
      <c r="BE33" s="413" t="s">
        <v>197</v>
      </c>
      <c r="BF33" s="413"/>
      <c r="BG33" s="413" t="s">
        <v>198</v>
      </c>
      <c r="BH33" s="413"/>
      <c r="BI33" s="413"/>
      <c r="BJ33" s="413"/>
      <c r="BK33" s="413"/>
      <c r="BL33" s="413"/>
      <c r="BM33" s="413"/>
      <c r="BN33" s="413"/>
      <c r="BO33" s="413"/>
      <c r="BP33" s="413"/>
      <c r="BQ33" s="413"/>
      <c r="BR33" s="413"/>
      <c r="BS33" s="413"/>
      <c r="BT33" s="413"/>
      <c r="BU33" s="413"/>
      <c r="BV33" s="198"/>
      <c r="BW33" s="448" t="s">
        <v>197</v>
      </c>
      <c r="BX33" s="448"/>
      <c r="BY33" s="413" t="s">
        <v>199</v>
      </c>
      <c r="BZ33" s="413"/>
      <c r="CA33" s="413"/>
      <c r="CB33" s="413"/>
      <c r="CC33" s="413"/>
      <c r="CD33" s="413"/>
      <c r="CE33" s="413"/>
      <c r="CF33" s="413"/>
      <c r="CG33" s="413"/>
      <c r="CH33" s="413"/>
      <c r="CI33" s="413"/>
      <c r="CJ33" s="413"/>
      <c r="CK33" s="413"/>
      <c r="CL33" s="413"/>
      <c r="CM33" s="413"/>
      <c r="CN33" s="197"/>
      <c r="CO33" s="448" t="s">
        <v>195</v>
      </c>
      <c r="CP33" s="448"/>
      <c r="CQ33" s="413" t="s">
        <v>200</v>
      </c>
      <c r="CR33" s="413"/>
      <c r="CS33" s="413"/>
      <c r="CT33" s="413"/>
      <c r="CU33" s="413"/>
      <c r="CV33" s="413"/>
      <c r="CW33" s="413"/>
      <c r="CX33" s="413"/>
      <c r="CY33" s="413"/>
      <c r="CZ33" s="413"/>
      <c r="DA33" s="413"/>
      <c r="DB33" s="413"/>
      <c r="DC33" s="413"/>
      <c r="DD33" s="413"/>
      <c r="DE33" s="413"/>
      <c r="DF33" s="197"/>
      <c r="DG33" s="613" t="s">
        <v>201</v>
      </c>
      <c r="DH33" s="613"/>
      <c r="DI33" s="199"/>
    </row>
    <row r="34" spans="1:113" ht="32.25" customHeight="1" x14ac:dyDescent="0.15">
      <c r="A34" s="172"/>
      <c r="B34" s="196"/>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172"/>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172"/>
      <c r="AM34" s="614" t="str">
        <f>IF(AO34="","",MAX(C34:D43,U34:V43)+1)</f>
        <v/>
      </c>
      <c r="AN34" s="614"/>
      <c r="AO34" s="615"/>
      <c r="AP34" s="615"/>
      <c r="AQ34" s="615"/>
      <c r="AR34" s="615"/>
      <c r="AS34" s="615"/>
      <c r="AT34" s="615"/>
      <c r="AU34" s="615"/>
      <c r="AV34" s="615"/>
      <c r="AW34" s="615"/>
      <c r="AX34" s="615"/>
      <c r="AY34" s="615"/>
      <c r="AZ34" s="615"/>
      <c r="BA34" s="615"/>
      <c r="BB34" s="615"/>
      <c r="BC34" s="615"/>
      <c r="BD34" s="172"/>
      <c r="BE34" s="614">
        <f>IF(BG34="","",MAX(C34:D43,U34:V43,AM34:AN43)+1)</f>
        <v>5</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172"/>
      <c r="BW34" s="614">
        <f>IF(BY34="","",MAX(C34:D43,U34:V43,AM34:AN43,BE34:BF43)+1)</f>
        <v>7</v>
      </c>
      <c r="BX34" s="614"/>
      <c r="BY34" s="615" t="str">
        <f>IF('各会計、関係団体の財政状況及び健全化判断比率'!B68="","",'各会計、関係団体の財政状況及び健全化判断比率'!B68)</f>
        <v>玖珂地方老人福祉施設組合一般会計</v>
      </c>
      <c r="BZ34" s="615"/>
      <c r="CA34" s="615"/>
      <c r="CB34" s="615"/>
      <c r="CC34" s="615"/>
      <c r="CD34" s="615"/>
      <c r="CE34" s="615"/>
      <c r="CF34" s="615"/>
      <c r="CG34" s="615"/>
      <c r="CH34" s="615"/>
      <c r="CI34" s="615"/>
      <c r="CJ34" s="615"/>
      <c r="CK34" s="615"/>
      <c r="CL34" s="615"/>
      <c r="CM34" s="615"/>
      <c r="CN34" s="172"/>
      <c r="CO34" s="614">
        <f>IF(CQ34="","",MAX(C34:D43,U34:V43,AM34:AN43,BE34:BF43,BW34:BX43)+1)</f>
        <v>17</v>
      </c>
      <c r="CP34" s="614"/>
      <c r="CQ34" s="615" t="str">
        <f>IF('各会計、関係団体の財政状況及び健全化判断比率'!BS7="","",'各会計、関係団体の財政状況及び健全化判断比率'!BS7)</f>
        <v>和木町土地開発公社</v>
      </c>
      <c r="CR34" s="615"/>
      <c r="CS34" s="615"/>
      <c r="CT34" s="615"/>
      <c r="CU34" s="615"/>
      <c r="CV34" s="615"/>
      <c r="CW34" s="615"/>
      <c r="CX34" s="615"/>
      <c r="CY34" s="615"/>
      <c r="CZ34" s="615"/>
      <c r="DA34" s="615"/>
      <c r="DB34" s="615"/>
      <c r="DC34" s="615"/>
      <c r="DD34" s="615"/>
      <c r="DE34" s="615"/>
      <c r="DG34" s="616" t="str">
        <f>IF('各会計、関係団体の財政状況及び健全化判断比率'!BR7="","",'各会計、関係団体の財政状況及び健全化判断比率'!BR7)</f>
        <v/>
      </c>
      <c r="DH34" s="616"/>
      <c r="DI34" s="199"/>
    </row>
    <row r="35" spans="1:113" ht="32.25" customHeight="1" x14ac:dyDescent="0.15">
      <c r="A35" s="172"/>
      <c r="B35" s="196"/>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172"/>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172"/>
      <c r="AM35" s="614" t="str">
        <f t="shared" ref="AM35:AM43" si="0">IF(AO35="","",AM34+1)</f>
        <v/>
      </c>
      <c r="AN35" s="614"/>
      <c r="AO35" s="615"/>
      <c r="AP35" s="615"/>
      <c r="AQ35" s="615"/>
      <c r="AR35" s="615"/>
      <c r="AS35" s="615"/>
      <c r="AT35" s="615"/>
      <c r="AU35" s="615"/>
      <c r="AV35" s="615"/>
      <c r="AW35" s="615"/>
      <c r="AX35" s="615"/>
      <c r="AY35" s="615"/>
      <c r="AZ35" s="615"/>
      <c r="BA35" s="615"/>
      <c r="BB35" s="615"/>
      <c r="BC35" s="615"/>
      <c r="BD35" s="172"/>
      <c r="BE35" s="614">
        <f t="shared" ref="BE35:BE43" si="1">IF(BG35="","",BE34+1)</f>
        <v>6</v>
      </c>
      <c r="BF35" s="614"/>
      <c r="BG35" s="615" t="str">
        <f>IF('各会計、関係団体の財政状況及び健全化判断比率'!B32="","",'各会計、関係団体の財政状況及び健全化判断比率'!B32)</f>
        <v>公共下水道事業特別会計</v>
      </c>
      <c r="BH35" s="615"/>
      <c r="BI35" s="615"/>
      <c r="BJ35" s="615"/>
      <c r="BK35" s="615"/>
      <c r="BL35" s="615"/>
      <c r="BM35" s="615"/>
      <c r="BN35" s="615"/>
      <c r="BO35" s="615"/>
      <c r="BP35" s="615"/>
      <c r="BQ35" s="615"/>
      <c r="BR35" s="615"/>
      <c r="BS35" s="615"/>
      <c r="BT35" s="615"/>
      <c r="BU35" s="615"/>
      <c r="BV35" s="172"/>
      <c r="BW35" s="614">
        <f t="shared" ref="BW35:BW43" si="2">IF(BY35="","",BW34+1)</f>
        <v>8</v>
      </c>
      <c r="BX35" s="614"/>
      <c r="BY35" s="615" t="str">
        <f>IF('各会計、関係団体の財政状況及び健全化判断比率'!B69="","",'各会計、関係団体の財政状況及び健全化判断比率'!B69)</f>
        <v>玖珂地方老人福祉施設組合指定訪問介護事業特別会計</v>
      </c>
      <c r="BZ35" s="615"/>
      <c r="CA35" s="615"/>
      <c r="CB35" s="615"/>
      <c r="CC35" s="615"/>
      <c r="CD35" s="615"/>
      <c r="CE35" s="615"/>
      <c r="CF35" s="615"/>
      <c r="CG35" s="615"/>
      <c r="CH35" s="615"/>
      <c r="CI35" s="615"/>
      <c r="CJ35" s="615"/>
      <c r="CK35" s="615"/>
      <c r="CL35" s="615"/>
      <c r="CM35" s="615"/>
      <c r="CN35" s="172"/>
      <c r="CO35" s="614">
        <f t="shared" ref="CO35:CO43" si="3">IF(CQ35="","",CO34+1)</f>
        <v>18</v>
      </c>
      <c r="CP35" s="614"/>
      <c r="CQ35" s="615" t="str">
        <f>IF('各会計、関係団体の財政状況及び健全化判断比率'!BS8="","",'各会計、関係団体の財政状況及び健全化判断比率'!BS8)</f>
        <v>和木町蜂ヶ峯総合公園管理協会</v>
      </c>
      <c r="CR35" s="615"/>
      <c r="CS35" s="615"/>
      <c r="CT35" s="615"/>
      <c r="CU35" s="615"/>
      <c r="CV35" s="615"/>
      <c r="CW35" s="615"/>
      <c r="CX35" s="615"/>
      <c r="CY35" s="615"/>
      <c r="CZ35" s="615"/>
      <c r="DA35" s="615"/>
      <c r="DB35" s="615"/>
      <c r="DC35" s="615"/>
      <c r="DD35" s="615"/>
      <c r="DE35" s="615"/>
      <c r="DG35" s="616" t="str">
        <f>IF('各会計、関係団体の財政状況及び健全化判断比率'!BR8="","",'各会計、関係団体の財政状況及び健全化判断比率'!BR8)</f>
        <v/>
      </c>
      <c r="DH35" s="616"/>
      <c r="DI35" s="199"/>
    </row>
    <row r="36" spans="1:113" ht="32.25" customHeight="1" x14ac:dyDescent="0.15">
      <c r="A36" s="172"/>
      <c r="B36" s="196"/>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172"/>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172"/>
      <c r="AM36" s="614" t="str">
        <f t="shared" si="0"/>
        <v/>
      </c>
      <c r="AN36" s="614"/>
      <c r="AO36" s="615"/>
      <c r="AP36" s="615"/>
      <c r="AQ36" s="615"/>
      <c r="AR36" s="615"/>
      <c r="AS36" s="615"/>
      <c r="AT36" s="615"/>
      <c r="AU36" s="615"/>
      <c r="AV36" s="615"/>
      <c r="AW36" s="615"/>
      <c r="AX36" s="615"/>
      <c r="AY36" s="615"/>
      <c r="AZ36" s="615"/>
      <c r="BA36" s="615"/>
      <c r="BB36" s="615"/>
      <c r="BC36" s="615"/>
      <c r="BD36" s="172"/>
      <c r="BE36" s="614" t="str">
        <f t="shared" si="1"/>
        <v/>
      </c>
      <c r="BF36" s="614"/>
      <c r="BG36" s="615"/>
      <c r="BH36" s="615"/>
      <c r="BI36" s="615"/>
      <c r="BJ36" s="615"/>
      <c r="BK36" s="615"/>
      <c r="BL36" s="615"/>
      <c r="BM36" s="615"/>
      <c r="BN36" s="615"/>
      <c r="BO36" s="615"/>
      <c r="BP36" s="615"/>
      <c r="BQ36" s="615"/>
      <c r="BR36" s="615"/>
      <c r="BS36" s="615"/>
      <c r="BT36" s="615"/>
      <c r="BU36" s="615"/>
      <c r="BV36" s="172"/>
      <c r="BW36" s="614">
        <f t="shared" si="2"/>
        <v>9</v>
      </c>
      <c r="BX36" s="614"/>
      <c r="BY36" s="615" t="str">
        <f>IF('各会計、関係団体の財政状況及び健全化判断比率'!B70="","",'各会計、関係団体の財政状況及び健全化判断比率'!B70)</f>
        <v>岩国地区消防組合一般会計</v>
      </c>
      <c r="BZ36" s="615"/>
      <c r="CA36" s="615"/>
      <c r="CB36" s="615"/>
      <c r="CC36" s="615"/>
      <c r="CD36" s="615"/>
      <c r="CE36" s="615"/>
      <c r="CF36" s="615"/>
      <c r="CG36" s="615"/>
      <c r="CH36" s="615"/>
      <c r="CI36" s="615"/>
      <c r="CJ36" s="615"/>
      <c r="CK36" s="615"/>
      <c r="CL36" s="615"/>
      <c r="CM36" s="615"/>
      <c r="CN36" s="172"/>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G36" s="616" t="str">
        <f>IF('各会計、関係団体の財政状況及び健全化判断比率'!BR9="","",'各会計、関係団体の財政状況及び健全化判断比率'!BR9)</f>
        <v/>
      </c>
      <c r="DH36" s="616"/>
      <c r="DI36" s="199"/>
    </row>
    <row r="37" spans="1:113" ht="32.25" customHeight="1" x14ac:dyDescent="0.15">
      <c r="A37" s="172"/>
      <c r="B37" s="196"/>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172"/>
      <c r="U37" s="614" t="str">
        <f t="shared" si="4"/>
        <v/>
      </c>
      <c r="V37" s="614"/>
      <c r="W37" s="615"/>
      <c r="X37" s="615"/>
      <c r="Y37" s="615"/>
      <c r="Z37" s="615"/>
      <c r="AA37" s="615"/>
      <c r="AB37" s="615"/>
      <c r="AC37" s="615"/>
      <c r="AD37" s="615"/>
      <c r="AE37" s="615"/>
      <c r="AF37" s="615"/>
      <c r="AG37" s="615"/>
      <c r="AH37" s="615"/>
      <c r="AI37" s="615"/>
      <c r="AJ37" s="615"/>
      <c r="AK37" s="615"/>
      <c r="AL37" s="172"/>
      <c r="AM37" s="614" t="str">
        <f t="shared" si="0"/>
        <v/>
      </c>
      <c r="AN37" s="614"/>
      <c r="AO37" s="615"/>
      <c r="AP37" s="615"/>
      <c r="AQ37" s="615"/>
      <c r="AR37" s="615"/>
      <c r="AS37" s="615"/>
      <c r="AT37" s="615"/>
      <c r="AU37" s="615"/>
      <c r="AV37" s="615"/>
      <c r="AW37" s="615"/>
      <c r="AX37" s="615"/>
      <c r="AY37" s="615"/>
      <c r="AZ37" s="615"/>
      <c r="BA37" s="615"/>
      <c r="BB37" s="615"/>
      <c r="BC37" s="615"/>
      <c r="BD37" s="172"/>
      <c r="BE37" s="614" t="str">
        <f t="shared" si="1"/>
        <v/>
      </c>
      <c r="BF37" s="614"/>
      <c r="BG37" s="615"/>
      <c r="BH37" s="615"/>
      <c r="BI37" s="615"/>
      <c r="BJ37" s="615"/>
      <c r="BK37" s="615"/>
      <c r="BL37" s="615"/>
      <c r="BM37" s="615"/>
      <c r="BN37" s="615"/>
      <c r="BO37" s="615"/>
      <c r="BP37" s="615"/>
      <c r="BQ37" s="615"/>
      <c r="BR37" s="615"/>
      <c r="BS37" s="615"/>
      <c r="BT37" s="615"/>
      <c r="BU37" s="615"/>
      <c r="BV37" s="172"/>
      <c r="BW37" s="614">
        <f t="shared" si="2"/>
        <v>10</v>
      </c>
      <c r="BX37" s="614"/>
      <c r="BY37" s="615" t="str">
        <f>IF('各会計、関係団体の財政状況及び健全化判断比率'!B71="","",'各会計、関係団体の財政状況及び健全化判断比率'!B71)</f>
        <v>周陽環境整備組合一般会計</v>
      </c>
      <c r="BZ37" s="615"/>
      <c r="CA37" s="615"/>
      <c r="CB37" s="615"/>
      <c r="CC37" s="615"/>
      <c r="CD37" s="615"/>
      <c r="CE37" s="615"/>
      <c r="CF37" s="615"/>
      <c r="CG37" s="615"/>
      <c r="CH37" s="615"/>
      <c r="CI37" s="615"/>
      <c r="CJ37" s="615"/>
      <c r="CK37" s="615"/>
      <c r="CL37" s="615"/>
      <c r="CM37" s="615"/>
      <c r="CN37" s="172"/>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G37" s="616" t="str">
        <f>IF('各会計、関係団体の財政状況及び健全化判断比率'!BR10="","",'各会計、関係団体の財政状況及び健全化判断比率'!BR10)</f>
        <v/>
      </c>
      <c r="DH37" s="616"/>
      <c r="DI37" s="199"/>
    </row>
    <row r="38" spans="1:113" ht="32.25" customHeight="1" x14ac:dyDescent="0.15">
      <c r="A38" s="172"/>
      <c r="B38" s="196"/>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172"/>
      <c r="U38" s="614" t="str">
        <f t="shared" si="4"/>
        <v/>
      </c>
      <c r="V38" s="614"/>
      <c r="W38" s="615"/>
      <c r="X38" s="615"/>
      <c r="Y38" s="615"/>
      <c r="Z38" s="615"/>
      <c r="AA38" s="615"/>
      <c r="AB38" s="615"/>
      <c r="AC38" s="615"/>
      <c r="AD38" s="615"/>
      <c r="AE38" s="615"/>
      <c r="AF38" s="615"/>
      <c r="AG38" s="615"/>
      <c r="AH38" s="615"/>
      <c r="AI38" s="615"/>
      <c r="AJ38" s="615"/>
      <c r="AK38" s="615"/>
      <c r="AL38" s="172"/>
      <c r="AM38" s="614" t="str">
        <f t="shared" si="0"/>
        <v/>
      </c>
      <c r="AN38" s="614"/>
      <c r="AO38" s="615"/>
      <c r="AP38" s="615"/>
      <c r="AQ38" s="615"/>
      <c r="AR38" s="615"/>
      <c r="AS38" s="615"/>
      <c r="AT38" s="615"/>
      <c r="AU38" s="615"/>
      <c r="AV38" s="615"/>
      <c r="AW38" s="615"/>
      <c r="AX38" s="615"/>
      <c r="AY38" s="615"/>
      <c r="AZ38" s="615"/>
      <c r="BA38" s="615"/>
      <c r="BB38" s="615"/>
      <c r="BC38" s="615"/>
      <c r="BD38" s="172"/>
      <c r="BE38" s="614" t="str">
        <f t="shared" si="1"/>
        <v/>
      </c>
      <c r="BF38" s="614"/>
      <c r="BG38" s="615"/>
      <c r="BH38" s="615"/>
      <c r="BI38" s="615"/>
      <c r="BJ38" s="615"/>
      <c r="BK38" s="615"/>
      <c r="BL38" s="615"/>
      <c r="BM38" s="615"/>
      <c r="BN38" s="615"/>
      <c r="BO38" s="615"/>
      <c r="BP38" s="615"/>
      <c r="BQ38" s="615"/>
      <c r="BR38" s="615"/>
      <c r="BS38" s="615"/>
      <c r="BT38" s="615"/>
      <c r="BU38" s="615"/>
      <c r="BV38" s="172"/>
      <c r="BW38" s="614">
        <f t="shared" si="2"/>
        <v>11</v>
      </c>
      <c r="BX38" s="614"/>
      <c r="BY38" s="615" t="str">
        <f>IF('各会計、関係団体の財政状況及び健全化判断比率'!B72="","",'各会計、関係団体の財政状況及び健全化判断比率'!B72)</f>
        <v>山口県市町総合事務組合一般会計</v>
      </c>
      <c r="BZ38" s="615"/>
      <c r="CA38" s="615"/>
      <c r="CB38" s="615"/>
      <c r="CC38" s="615"/>
      <c r="CD38" s="615"/>
      <c r="CE38" s="615"/>
      <c r="CF38" s="615"/>
      <c r="CG38" s="615"/>
      <c r="CH38" s="615"/>
      <c r="CI38" s="615"/>
      <c r="CJ38" s="615"/>
      <c r="CK38" s="615"/>
      <c r="CL38" s="615"/>
      <c r="CM38" s="615"/>
      <c r="CN38" s="172"/>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G38" s="616" t="str">
        <f>IF('各会計、関係団体の財政状況及び健全化判断比率'!BR11="","",'各会計、関係団体の財政状況及び健全化判断比率'!BR11)</f>
        <v/>
      </c>
      <c r="DH38" s="616"/>
      <c r="DI38" s="199"/>
    </row>
    <row r="39" spans="1:113" ht="32.25" customHeight="1" x14ac:dyDescent="0.15">
      <c r="A39" s="172"/>
      <c r="B39" s="196"/>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172"/>
      <c r="U39" s="614" t="str">
        <f t="shared" si="4"/>
        <v/>
      </c>
      <c r="V39" s="614"/>
      <c r="W39" s="615"/>
      <c r="X39" s="615"/>
      <c r="Y39" s="615"/>
      <c r="Z39" s="615"/>
      <c r="AA39" s="615"/>
      <c r="AB39" s="615"/>
      <c r="AC39" s="615"/>
      <c r="AD39" s="615"/>
      <c r="AE39" s="615"/>
      <c r="AF39" s="615"/>
      <c r="AG39" s="615"/>
      <c r="AH39" s="615"/>
      <c r="AI39" s="615"/>
      <c r="AJ39" s="615"/>
      <c r="AK39" s="615"/>
      <c r="AL39" s="172"/>
      <c r="AM39" s="614" t="str">
        <f t="shared" si="0"/>
        <v/>
      </c>
      <c r="AN39" s="614"/>
      <c r="AO39" s="615"/>
      <c r="AP39" s="615"/>
      <c r="AQ39" s="615"/>
      <c r="AR39" s="615"/>
      <c r="AS39" s="615"/>
      <c r="AT39" s="615"/>
      <c r="AU39" s="615"/>
      <c r="AV39" s="615"/>
      <c r="AW39" s="615"/>
      <c r="AX39" s="615"/>
      <c r="AY39" s="615"/>
      <c r="AZ39" s="615"/>
      <c r="BA39" s="615"/>
      <c r="BB39" s="615"/>
      <c r="BC39" s="615"/>
      <c r="BD39" s="172"/>
      <c r="BE39" s="614" t="str">
        <f t="shared" si="1"/>
        <v/>
      </c>
      <c r="BF39" s="614"/>
      <c r="BG39" s="615"/>
      <c r="BH39" s="615"/>
      <c r="BI39" s="615"/>
      <c r="BJ39" s="615"/>
      <c r="BK39" s="615"/>
      <c r="BL39" s="615"/>
      <c r="BM39" s="615"/>
      <c r="BN39" s="615"/>
      <c r="BO39" s="615"/>
      <c r="BP39" s="615"/>
      <c r="BQ39" s="615"/>
      <c r="BR39" s="615"/>
      <c r="BS39" s="615"/>
      <c r="BT39" s="615"/>
      <c r="BU39" s="615"/>
      <c r="BV39" s="172"/>
      <c r="BW39" s="614">
        <f t="shared" si="2"/>
        <v>12</v>
      </c>
      <c r="BX39" s="614"/>
      <c r="BY39" s="615" t="str">
        <f>IF('各会計、関係団体の財政状況及び健全化判断比率'!B73="","",'各会計、関係団体の財政状況及び健全化判断比率'!B73)</f>
        <v>山口県市町総合事務組合退職手当特別会計</v>
      </c>
      <c r="BZ39" s="615"/>
      <c r="CA39" s="615"/>
      <c r="CB39" s="615"/>
      <c r="CC39" s="615"/>
      <c r="CD39" s="615"/>
      <c r="CE39" s="615"/>
      <c r="CF39" s="615"/>
      <c r="CG39" s="615"/>
      <c r="CH39" s="615"/>
      <c r="CI39" s="615"/>
      <c r="CJ39" s="615"/>
      <c r="CK39" s="615"/>
      <c r="CL39" s="615"/>
      <c r="CM39" s="615"/>
      <c r="CN39" s="172"/>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G39" s="616" t="str">
        <f>IF('各会計、関係団体の財政状況及び健全化判断比率'!BR12="","",'各会計、関係団体の財政状況及び健全化判断比率'!BR12)</f>
        <v/>
      </c>
      <c r="DH39" s="616"/>
      <c r="DI39" s="199"/>
    </row>
    <row r="40" spans="1:113" ht="32.25" customHeight="1" x14ac:dyDescent="0.15">
      <c r="A40" s="172"/>
      <c r="B40" s="196"/>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172"/>
      <c r="U40" s="614" t="str">
        <f t="shared" si="4"/>
        <v/>
      </c>
      <c r="V40" s="614"/>
      <c r="W40" s="615"/>
      <c r="X40" s="615"/>
      <c r="Y40" s="615"/>
      <c r="Z40" s="615"/>
      <c r="AA40" s="615"/>
      <c r="AB40" s="615"/>
      <c r="AC40" s="615"/>
      <c r="AD40" s="615"/>
      <c r="AE40" s="615"/>
      <c r="AF40" s="615"/>
      <c r="AG40" s="615"/>
      <c r="AH40" s="615"/>
      <c r="AI40" s="615"/>
      <c r="AJ40" s="615"/>
      <c r="AK40" s="615"/>
      <c r="AL40" s="172"/>
      <c r="AM40" s="614" t="str">
        <f t="shared" si="0"/>
        <v/>
      </c>
      <c r="AN40" s="614"/>
      <c r="AO40" s="615"/>
      <c r="AP40" s="615"/>
      <c r="AQ40" s="615"/>
      <c r="AR40" s="615"/>
      <c r="AS40" s="615"/>
      <c r="AT40" s="615"/>
      <c r="AU40" s="615"/>
      <c r="AV40" s="615"/>
      <c r="AW40" s="615"/>
      <c r="AX40" s="615"/>
      <c r="AY40" s="615"/>
      <c r="AZ40" s="615"/>
      <c r="BA40" s="615"/>
      <c r="BB40" s="615"/>
      <c r="BC40" s="615"/>
      <c r="BD40" s="172"/>
      <c r="BE40" s="614" t="str">
        <f t="shared" si="1"/>
        <v/>
      </c>
      <c r="BF40" s="614"/>
      <c r="BG40" s="615"/>
      <c r="BH40" s="615"/>
      <c r="BI40" s="615"/>
      <c r="BJ40" s="615"/>
      <c r="BK40" s="615"/>
      <c r="BL40" s="615"/>
      <c r="BM40" s="615"/>
      <c r="BN40" s="615"/>
      <c r="BO40" s="615"/>
      <c r="BP40" s="615"/>
      <c r="BQ40" s="615"/>
      <c r="BR40" s="615"/>
      <c r="BS40" s="615"/>
      <c r="BT40" s="615"/>
      <c r="BU40" s="615"/>
      <c r="BV40" s="172"/>
      <c r="BW40" s="614">
        <f t="shared" si="2"/>
        <v>13</v>
      </c>
      <c r="BX40" s="614"/>
      <c r="BY40" s="615" t="str">
        <f>IF('各会計、関係団体の財政状況及び健全化判断比率'!B74="","",'各会計、関係団体の財政状況及び健全化判断比率'!B74)</f>
        <v>山口県市町総合事務組合消防団員補償等特別会計</v>
      </c>
      <c r="BZ40" s="615"/>
      <c r="CA40" s="615"/>
      <c r="CB40" s="615"/>
      <c r="CC40" s="615"/>
      <c r="CD40" s="615"/>
      <c r="CE40" s="615"/>
      <c r="CF40" s="615"/>
      <c r="CG40" s="615"/>
      <c r="CH40" s="615"/>
      <c r="CI40" s="615"/>
      <c r="CJ40" s="615"/>
      <c r="CK40" s="615"/>
      <c r="CL40" s="615"/>
      <c r="CM40" s="615"/>
      <c r="CN40" s="172"/>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G40" s="616" t="str">
        <f>IF('各会計、関係団体の財政状況及び健全化判断比率'!BR13="","",'各会計、関係団体の財政状況及び健全化判断比率'!BR13)</f>
        <v/>
      </c>
      <c r="DH40" s="616"/>
      <c r="DI40" s="199"/>
    </row>
    <row r="41" spans="1:113" ht="32.25" customHeight="1" x14ac:dyDescent="0.15">
      <c r="A41" s="172"/>
      <c r="B41" s="196"/>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172"/>
      <c r="U41" s="614" t="str">
        <f t="shared" si="4"/>
        <v/>
      </c>
      <c r="V41" s="614"/>
      <c r="W41" s="615"/>
      <c r="X41" s="615"/>
      <c r="Y41" s="615"/>
      <c r="Z41" s="615"/>
      <c r="AA41" s="615"/>
      <c r="AB41" s="615"/>
      <c r="AC41" s="615"/>
      <c r="AD41" s="615"/>
      <c r="AE41" s="615"/>
      <c r="AF41" s="615"/>
      <c r="AG41" s="615"/>
      <c r="AH41" s="615"/>
      <c r="AI41" s="615"/>
      <c r="AJ41" s="615"/>
      <c r="AK41" s="615"/>
      <c r="AL41" s="172"/>
      <c r="AM41" s="614" t="str">
        <f t="shared" si="0"/>
        <v/>
      </c>
      <c r="AN41" s="614"/>
      <c r="AO41" s="615"/>
      <c r="AP41" s="615"/>
      <c r="AQ41" s="615"/>
      <c r="AR41" s="615"/>
      <c r="AS41" s="615"/>
      <c r="AT41" s="615"/>
      <c r="AU41" s="615"/>
      <c r="AV41" s="615"/>
      <c r="AW41" s="615"/>
      <c r="AX41" s="615"/>
      <c r="AY41" s="615"/>
      <c r="AZ41" s="615"/>
      <c r="BA41" s="615"/>
      <c r="BB41" s="615"/>
      <c r="BC41" s="615"/>
      <c r="BD41" s="172"/>
      <c r="BE41" s="614" t="str">
        <f t="shared" si="1"/>
        <v/>
      </c>
      <c r="BF41" s="614"/>
      <c r="BG41" s="615"/>
      <c r="BH41" s="615"/>
      <c r="BI41" s="615"/>
      <c r="BJ41" s="615"/>
      <c r="BK41" s="615"/>
      <c r="BL41" s="615"/>
      <c r="BM41" s="615"/>
      <c r="BN41" s="615"/>
      <c r="BO41" s="615"/>
      <c r="BP41" s="615"/>
      <c r="BQ41" s="615"/>
      <c r="BR41" s="615"/>
      <c r="BS41" s="615"/>
      <c r="BT41" s="615"/>
      <c r="BU41" s="615"/>
      <c r="BV41" s="172"/>
      <c r="BW41" s="614">
        <f t="shared" si="2"/>
        <v>14</v>
      </c>
      <c r="BX41" s="614"/>
      <c r="BY41" s="615" t="str">
        <f>IF('各会計、関係団体の財政状況及び健全化判断比率'!B75="","",'各会計、関係団体の財政状況及び健全化判断比率'!B75)</f>
        <v>山口県市町総合事務組合非常勤職員公務災害補償特別会計</v>
      </c>
      <c r="BZ41" s="615"/>
      <c r="CA41" s="615"/>
      <c r="CB41" s="615"/>
      <c r="CC41" s="615"/>
      <c r="CD41" s="615"/>
      <c r="CE41" s="615"/>
      <c r="CF41" s="615"/>
      <c r="CG41" s="615"/>
      <c r="CH41" s="615"/>
      <c r="CI41" s="615"/>
      <c r="CJ41" s="615"/>
      <c r="CK41" s="615"/>
      <c r="CL41" s="615"/>
      <c r="CM41" s="615"/>
      <c r="CN41" s="172"/>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G41" s="616" t="str">
        <f>IF('各会計、関係団体の財政状況及び健全化判断比率'!BR14="","",'各会計、関係団体の財政状況及び健全化判断比率'!BR14)</f>
        <v/>
      </c>
      <c r="DH41" s="616"/>
      <c r="DI41" s="199"/>
    </row>
    <row r="42" spans="1:113" ht="32.25" customHeight="1" x14ac:dyDescent="0.15">
      <c r="B42" s="196"/>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172"/>
      <c r="U42" s="614" t="str">
        <f t="shared" si="4"/>
        <v/>
      </c>
      <c r="V42" s="614"/>
      <c r="W42" s="615"/>
      <c r="X42" s="615"/>
      <c r="Y42" s="615"/>
      <c r="Z42" s="615"/>
      <c r="AA42" s="615"/>
      <c r="AB42" s="615"/>
      <c r="AC42" s="615"/>
      <c r="AD42" s="615"/>
      <c r="AE42" s="615"/>
      <c r="AF42" s="615"/>
      <c r="AG42" s="615"/>
      <c r="AH42" s="615"/>
      <c r="AI42" s="615"/>
      <c r="AJ42" s="615"/>
      <c r="AK42" s="615"/>
      <c r="AL42" s="172"/>
      <c r="AM42" s="614" t="str">
        <f t="shared" si="0"/>
        <v/>
      </c>
      <c r="AN42" s="614"/>
      <c r="AO42" s="615"/>
      <c r="AP42" s="615"/>
      <c r="AQ42" s="615"/>
      <c r="AR42" s="615"/>
      <c r="AS42" s="615"/>
      <c r="AT42" s="615"/>
      <c r="AU42" s="615"/>
      <c r="AV42" s="615"/>
      <c r="AW42" s="615"/>
      <c r="AX42" s="615"/>
      <c r="AY42" s="615"/>
      <c r="AZ42" s="615"/>
      <c r="BA42" s="615"/>
      <c r="BB42" s="615"/>
      <c r="BC42" s="615"/>
      <c r="BD42" s="172"/>
      <c r="BE42" s="614" t="str">
        <f t="shared" si="1"/>
        <v/>
      </c>
      <c r="BF42" s="614"/>
      <c r="BG42" s="615"/>
      <c r="BH42" s="615"/>
      <c r="BI42" s="615"/>
      <c r="BJ42" s="615"/>
      <c r="BK42" s="615"/>
      <c r="BL42" s="615"/>
      <c r="BM42" s="615"/>
      <c r="BN42" s="615"/>
      <c r="BO42" s="615"/>
      <c r="BP42" s="615"/>
      <c r="BQ42" s="615"/>
      <c r="BR42" s="615"/>
      <c r="BS42" s="615"/>
      <c r="BT42" s="615"/>
      <c r="BU42" s="615"/>
      <c r="BV42" s="172"/>
      <c r="BW42" s="614">
        <f t="shared" si="2"/>
        <v>15</v>
      </c>
      <c r="BX42" s="614"/>
      <c r="BY42" s="615" t="str">
        <f>IF('各会計、関係団体の財政状況及び健全化判断比率'!B76="","",'各会計、関係団体の財政状況及び健全化判断比率'!B76)</f>
        <v>山口県市町総合事務組合山口県市町公平委員会特別会計</v>
      </c>
      <c r="BZ42" s="615"/>
      <c r="CA42" s="615"/>
      <c r="CB42" s="615"/>
      <c r="CC42" s="615"/>
      <c r="CD42" s="615"/>
      <c r="CE42" s="615"/>
      <c r="CF42" s="615"/>
      <c r="CG42" s="615"/>
      <c r="CH42" s="615"/>
      <c r="CI42" s="615"/>
      <c r="CJ42" s="615"/>
      <c r="CK42" s="615"/>
      <c r="CL42" s="615"/>
      <c r="CM42" s="615"/>
      <c r="CN42" s="172"/>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G42" s="616" t="str">
        <f>IF('各会計、関係団体の財政状況及び健全化判断比率'!BR15="","",'各会計、関係団体の財政状況及び健全化判断比率'!BR15)</f>
        <v/>
      </c>
      <c r="DH42" s="616"/>
      <c r="DI42" s="199"/>
    </row>
    <row r="43" spans="1:113" ht="32.25" customHeight="1" x14ac:dyDescent="0.15">
      <c r="B43" s="196"/>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172"/>
      <c r="U43" s="614" t="str">
        <f t="shared" si="4"/>
        <v/>
      </c>
      <c r="V43" s="614"/>
      <c r="W43" s="615"/>
      <c r="X43" s="615"/>
      <c r="Y43" s="615"/>
      <c r="Z43" s="615"/>
      <c r="AA43" s="615"/>
      <c r="AB43" s="615"/>
      <c r="AC43" s="615"/>
      <c r="AD43" s="615"/>
      <c r="AE43" s="615"/>
      <c r="AF43" s="615"/>
      <c r="AG43" s="615"/>
      <c r="AH43" s="615"/>
      <c r="AI43" s="615"/>
      <c r="AJ43" s="615"/>
      <c r="AK43" s="615"/>
      <c r="AL43" s="172"/>
      <c r="AM43" s="614" t="str">
        <f t="shared" si="0"/>
        <v/>
      </c>
      <c r="AN43" s="614"/>
      <c r="AO43" s="615"/>
      <c r="AP43" s="615"/>
      <c r="AQ43" s="615"/>
      <c r="AR43" s="615"/>
      <c r="AS43" s="615"/>
      <c r="AT43" s="615"/>
      <c r="AU43" s="615"/>
      <c r="AV43" s="615"/>
      <c r="AW43" s="615"/>
      <c r="AX43" s="615"/>
      <c r="AY43" s="615"/>
      <c r="AZ43" s="615"/>
      <c r="BA43" s="615"/>
      <c r="BB43" s="615"/>
      <c r="BC43" s="615"/>
      <c r="BD43" s="172"/>
      <c r="BE43" s="614" t="str">
        <f t="shared" si="1"/>
        <v/>
      </c>
      <c r="BF43" s="614"/>
      <c r="BG43" s="615"/>
      <c r="BH43" s="615"/>
      <c r="BI43" s="615"/>
      <c r="BJ43" s="615"/>
      <c r="BK43" s="615"/>
      <c r="BL43" s="615"/>
      <c r="BM43" s="615"/>
      <c r="BN43" s="615"/>
      <c r="BO43" s="615"/>
      <c r="BP43" s="615"/>
      <c r="BQ43" s="615"/>
      <c r="BR43" s="615"/>
      <c r="BS43" s="615"/>
      <c r="BT43" s="615"/>
      <c r="BU43" s="615"/>
      <c r="BV43" s="172"/>
      <c r="BW43" s="614">
        <f t="shared" si="2"/>
        <v>16</v>
      </c>
      <c r="BX43" s="614"/>
      <c r="BY43" s="615" t="str">
        <f>IF('各会計、関係団体の財政状況及び健全化判断比率'!B77="","",'各会計、関係団体の財政状況及び健全化判断比率'!B77)</f>
        <v>山口県市町総合事務組合交通災害共済特別会計</v>
      </c>
      <c r="BZ43" s="615"/>
      <c r="CA43" s="615"/>
      <c r="CB43" s="615"/>
      <c r="CC43" s="615"/>
      <c r="CD43" s="615"/>
      <c r="CE43" s="615"/>
      <c r="CF43" s="615"/>
      <c r="CG43" s="615"/>
      <c r="CH43" s="615"/>
      <c r="CI43" s="615"/>
      <c r="CJ43" s="615"/>
      <c r="CK43" s="615"/>
      <c r="CL43" s="615"/>
      <c r="CM43" s="615"/>
      <c r="CN43" s="172"/>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G43" s="616" t="str">
        <f>IF('各会計、関係団体の財政状況及び健全化判断比率'!BR16="","",'各会計、関係団体の財政状況及び健全化判断比率'!BR16)</f>
        <v/>
      </c>
      <c r="DH43" s="61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202</v>
      </c>
      <c r="E46" s="617" t="s">
        <v>203</v>
      </c>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row>
    <row r="47" spans="1:113" x14ac:dyDescent="0.15">
      <c r="E47" s="617" t="s">
        <v>204</v>
      </c>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c r="CZ47" s="617"/>
      <c r="DA47" s="617"/>
      <c r="DB47" s="617"/>
      <c r="DC47" s="617"/>
      <c r="DD47" s="617"/>
      <c r="DE47" s="617"/>
      <c r="DF47" s="617"/>
      <c r="DG47" s="617"/>
      <c r="DH47" s="617"/>
      <c r="DI47" s="617"/>
    </row>
    <row r="48" spans="1:113" x14ac:dyDescent="0.15">
      <c r="E48" s="617" t="s">
        <v>205</v>
      </c>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c r="CZ48" s="617"/>
      <c r="DA48" s="617"/>
      <c r="DB48" s="617"/>
      <c r="DC48" s="617"/>
      <c r="DD48" s="617"/>
      <c r="DE48" s="617"/>
      <c r="DF48" s="617"/>
      <c r="DG48" s="617"/>
      <c r="DH48" s="617"/>
      <c r="DI48" s="617"/>
    </row>
    <row r="49" spans="5:113" x14ac:dyDescent="0.15">
      <c r="E49" s="618" t="s">
        <v>206</v>
      </c>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row>
    <row r="50" spans="5:113" x14ac:dyDescent="0.15">
      <c r="E50" s="617" t="s">
        <v>207</v>
      </c>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c r="CT50" s="617"/>
      <c r="CU50" s="617"/>
      <c r="CV50" s="617"/>
      <c r="CW50" s="617"/>
      <c r="CX50" s="617"/>
      <c r="CY50" s="617"/>
      <c r="CZ50" s="617"/>
      <c r="DA50" s="617"/>
      <c r="DB50" s="617"/>
      <c r="DC50" s="617"/>
      <c r="DD50" s="617"/>
      <c r="DE50" s="617"/>
      <c r="DF50" s="617"/>
      <c r="DG50" s="617"/>
      <c r="DH50" s="617"/>
      <c r="DI50" s="617"/>
    </row>
    <row r="51" spans="5:113" x14ac:dyDescent="0.15">
      <c r="E51" s="617" t="s">
        <v>208</v>
      </c>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c r="CZ51" s="617"/>
      <c r="DA51" s="617"/>
      <c r="DB51" s="617"/>
      <c r="DC51" s="617"/>
      <c r="DD51" s="617"/>
      <c r="DE51" s="617"/>
      <c r="DF51" s="617"/>
      <c r="DG51" s="617"/>
      <c r="DH51" s="617"/>
      <c r="DI51" s="617"/>
    </row>
    <row r="52" spans="5:113" x14ac:dyDescent="0.15">
      <c r="E52" s="617" t="s">
        <v>209</v>
      </c>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7"/>
      <c r="DC52" s="617"/>
      <c r="DD52" s="617"/>
      <c r="DE52" s="617"/>
      <c r="DF52" s="617"/>
      <c r="DG52" s="617"/>
      <c r="DH52" s="617"/>
      <c r="DI52" s="617"/>
    </row>
    <row r="53" spans="5:113" x14ac:dyDescent="0.15">
      <c r="E53" s="344" t="s">
        <v>596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91" t="s">
        <v>558</v>
      </c>
      <c r="D34" s="1191"/>
      <c r="E34" s="1192"/>
      <c r="F34" s="32">
        <v>6.38</v>
      </c>
      <c r="G34" s="33">
        <v>6.31</v>
      </c>
      <c r="H34" s="33">
        <v>7.57</v>
      </c>
      <c r="I34" s="33">
        <v>7.3</v>
      </c>
      <c r="J34" s="34">
        <v>11</v>
      </c>
      <c r="K34" s="22"/>
      <c r="L34" s="22"/>
      <c r="M34" s="22"/>
      <c r="N34" s="22"/>
      <c r="O34" s="22"/>
      <c r="P34" s="22"/>
    </row>
    <row r="35" spans="1:16" ht="39" customHeight="1" x14ac:dyDescent="0.15">
      <c r="A35" s="22"/>
      <c r="B35" s="35"/>
      <c r="C35" s="1187" t="s">
        <v>559</v>
      </c>
      <c r="D35" s="1187"/>
      <c r="E35" s="1188"/>
      <c r="F35" s="36">
        <v>1.64</v>
      </c>
      <c r="G35" s="37">
        <v>0.63</v>
      </c>
      <c r="H35" s="37">
        <v>0.83</v>
      </c>
      <c r="I35" s="37">
        <v>1.1499999999999999</v>
      </c>
      <c r="J35" s="38">
        <v>0.81</v>
      </c>
      <c r="K35" s="22"/>
      <c r="L35" s="22"/>
      <c r="M35" s="22"/>
      <c r="N35" s="22"/>
      <c r="O35" s="22"/>
      <c r="P35" s="22"/>
    </row>
    <row r="36" spans="1:16" ht="39" customHeight="1" x14ac:dyDescent="0.15">
      <c r="A36" s="22"/>
      <c r="B36" s="35"/>
      <c r="C36" s="1187" t="s">
        <v>560</v>
      </c>
      <c r="D36" s="1187"/>
      <c r="E36" s="1188"/>
      <c r="F36" s="36">
        <v>0.73</v>
      </c>
      <c r="G36" s="37">
        <v>1.1499999999999999</v>
      </c>
      <c r="H36" s="37">
        <v>0.82</v>
      </c>
      <c r="I36" s="37">
        <v>1</v>
      </c>
      <c r="J36" s="38">
        <v>0.81</v>
      </c>
      <c r="K36" s="22"/>
      <c r="L36" s="22"/>
      <c r="M36" s="22"/>
      <c r="N36" s="22"/>
      <c r="O36" s="22"/>
      <c r="P36" s="22"/>
    </row>
    <row r="37" spans="1:16" ht="39" customHeight="1" x14ac:dyDescent="0.15">
      <c r="A37" s="22"/>
      <c r="B37" s="35"/>
      <c r="C37" s="1187" t="s">
        <v>561</v>
      </c>
      <c r="D37" s="1187"/>
      <c r="E37" s="1188"/>
      <c r="F37" s="36">
        <v>0.74</v>
      </c>
      <c r="G37" s="37">
        <v>0.66</v>
      </c>
      <c r="H37" s="37">
        <v>0.5</v>
      </c>
      <c r="I37" s="37">
        <v>0.62</v>
      </c>
      <c r="J37" s="38">
        <v>0.36</v>
      </c>
      <c r="K37" s="22"/>
      <c r="L37" s="22"/>
      <c r="M37" s="22"/>
      <c r="N37" s="22"/>
      <c r="O37" s="22"/>
      <c r="P37" s="22"/>
    </row>
    <row r="38" spans="1:16" ht="39" customHeight="1" x14ac:dyDescent="0.15">
      <c r="A38" s="22"/>
      <c r="B38" s="35"/>
      <c r="C38" s="1187" t="s">
        <v>562</v>
      </c>
      <c r="D38" s="1187"/>
      <c r="E38" s="1188"/>
      <c r="F38" s="36">
        <v>0.32</v>
      </c>
      <c r="G38" s="37">
        <v>0.21</v>
      </c>
      <c r="H38" s="37">
        <v>0.14000000000000001</v>
      </c>
      <c r="I38" s="37">
        <v>0.22</v>
      </c>
      <c r="J38" s="38">
        <v>0.17</v>
      </c>
      <c r="K38" s="22"/>
      <c r="L38" s="22"/>
      <c r="M38" s="22"/>
      <c r="N38" s="22"/>
      <c r="O38" s="22"/>
      <c r="P38" s="22"/>
    </row>
    <row r="39" spans="1:16" ht="39" customHeight="1" x14ac:dyDescent="0.15">
      <c r="A39" s="22"/>
      <c r="B39" s="35"/>
      <c r="C39" s="1187" t="s">
        <v>563</v>
      </c>
      <c r="D39" s="1187"/>
      <c r="E39" s="1188"/>
      <c r="F39" s="36">
        <v>0.04</v>
      </c>
      <c r="G39" s="37">
        <v>0.01</v>
      </c>
      <c r="H39" s="37">
        <v>0.04</v>
      </c>
      <c r="I39" s="37">
        <v>0.03</v>
      </c>
      <c r="J39" s="38">
        <v>0.02</v>
      </c>
      <c r="K39" s="22"/>
      <c r="L39" s="22"/>
      <c r="M39" s="22"/>
      <c r="N39" s="22"/>
      <c r="O39" s="22"/>
      <c r="P39" s="22"/>
    </row>
    <row r="40" spans="1:16" ht="39" customHeight="1" x14ac:dyDescent="0.15">
      <c r="A40" s="22"/>
      <c r="B40" s="35"/>
      <c r="C40" s="1187"/>
      <c r="D40" s="1187"/>
      <c r="E40" s="1188"/>
      <c r="F40" s="36"/>
      <c r="G40" s="37"/>
      <c r="H40" s="37"/>
      <c r="I40" s="37"/>
      <c r="J40" s="38"/>
      <c r="K40" s="22"/>
      <c r="L40" s="22"/>
      <c r="M40" s="22"/>
      <c r="N40" s="22"/>
      <c r="O40" s="22"/>
      <c r="P40" s="22"/>
    </row>
    <row r="41" spans="1:16" ht="39" customHeight="1" x14ac:dyDescent="0.15">
      <c r="A41" s="22"/>
      <c r="B41" s="35"/>
      <c r="C41" s="1187"/>
      <c r="D41" s="1187"/>
      <c r="E41" s="1188"/>
      <c r="F41" s="36"/>
      <c r="G41" s="37"/>
      <c r="H41" s="37"/>
      <c r="I41" s="37"/>
      <c r="J41" s="38"/>
      <c r="K41" s="22"/>
      <c r="L41" s="22"/>
      <c r="M41" s="22"/>
      <c r="N41" s="22"/>
      <c r="O41" s="22"/>
      <c r="P41" s="22"/>
    </row>
    <row r="42" spans="1:16" ht="39" customHeight="1" x14ac:dyDescent="0.15">
      <c r="A42" s="22"/>
      <c r="B42" s="39"/>
      <c r="C42" s="1187" t="s">
        <v>564</v>
      </c>
      <c r="D42" s="1187"/>
      <c r="E42" s="1188"/>
      <c r="F42" s="36" t="s">
        <v>509</v>
      </c>
      <c r="G42" s="37" t="s">
        <v>509</v>
      </c>
      <c r="H42" s="37" t="s">
        <v>509</v>
      </c>
      <c r="I42" s="37" t="s">
        <v>509</v>
      </c>
      <c r="J42" s="38" t="s">
        <v>509</v>
      </c>
      <c r="K42" s="22"/>
      <c r="L42" s="22"/>
      <c r="M42" s="22"/>
      <c r="N42" s="22"/>
      <c r="O42" s="22"/>
      <c r="P42" s="22"/>
    </row>
    <row r="43" spans="1:16" ht="39" customHeight="1" thickBot="1" x14ac:dyDescent="0.2">
      <c r="A43" s="22"/>
      <c r="B43" s="40"/>
      <c r="C43" s="1189" t="s">
        <v>565</v>
      </c>
      <c r="D43" s="1189"/>
      <c r="E43" s="1190"/>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P3f2EFs3SAug3r8eawJ78ZpWun4mwQfIJRg2U6Oho3T50UQy9WL98pqupHmgSH/a8cyvvBaQrcc2O4mkbHKdA==" saltValue="zmRpw9/vTvpycCAmlSk0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15">
      <c r="A45" s="46"/>
      <c r="B45" s="1193" t="s">
        <v>11</v>
      </c>
      <c r="C45" s="1194"/>
      <c r="D45" s="56"/>
      <c r="E45" s="1199" t="s">
        <v>12</v>
      </c>
      <c r="F45" s="1199"/>
      <c r="G45" s="1199"/>
      <c r="H45" s="1199"/>
      <c r="I45" s="1199"/>
      <c r="J45" s="1200"/>
      <c r="K45" s="57">
        <v>424</v>
      </c>
      <c r="L45" s="58">
        <v>396</v>
      </c>
      <c r="M45" s="58">
        <v>403</v>
      </c>
      <c r="N45" s="58">
        <v>416</v>
      </c>
      <c r="O45" s="59">
        <v>448</v>
      </c>
      <c r="P45" s="46"/>
      <c r="Q45" s="46"/>
      <c r="R45" s="46"/>
      <c r="S45" s="46"/>
      <c r="T45" s="46"/>
      <c r="U45" s="46"/>
    </row>
    <row r="46" spans="1:21" ht="30.75" customHeight="1" x14ac:dyDescent="0.15">
      <c r="A46" s="46"/>
      <c r="B46" s="1195"/>
      <c r="C46" s="1196"/>
      <c r="D46" s="60"/>
      <c r="E46" s="1201" t="s">
        <v>13</v>
      </c>
      <c r="F46" s="1201"/>
      <c r="G46" s="1201"/>
      <c r="H46" s="1201"/>
      <c r="I46" s="1201"/>
      <c r="J46" s="1202"/>
      <c r="K46" s="61" t="s">
        <v>509</v>
      </c>
      <c r="L46" s="62" t="s">
        <v>509</v>
      </c>
      <c r="M46" s="62" t="s">
        <v>509</v>
      </c>
      <c r="N46" s="62" t="s">
        <v>509</v>
      </c>
      <c r="O46" s="63" t="s">
        <v>509</v>
      </c>
      <c r="P46" s="46"/>
      <c r="Q46" s="46"/>
      <c r="R46" s="46"/>
      <c r="S46" s="46"/>
      <c r="T46" s="46"/>
      <c r="U46" s="46"/>
    </row>
    <row r="47" spans="1:21" ht="30.75" customHeight="1" x14ac:dyDescent="0.15">
      <c r="A47" s="46"/>
      <c r="B47" s="1195"/>
      <c r="C47" s="1196"/>
      <c r="D47" s="60"/>
      <c r="E47" s="1201" t="s">
        <v>14</v>
      </c>
      <c r="F47" s="1201"/>
      <c r="G47" s="1201"/>
      <c r="H47" s="1201"/>
      <c r="I47" s="1201"/>
      <c r="J47" s="1202"/>
      <c r="K47" s="61" t="s">
        <v>509</v>
      </c>
      <c r="L47" s="62" t="s">
        <v>509</v>
      </c>
      <c r="M47" s="62" t="s">
        <v>509</v>
      </c>
      <c r="N47" s="62" t="s">
        <v>509</v>
      </c>
      <c r="O47" s="63" t="s">
        <v>509</v>
      </c>
      <c r="P47" s="46"/>
      <c r="Q47" s="46"/>
      <c r="R47" s="46"/>
      <c r="S47" s="46"/>
      <c r="T47" s="46"/>
      <c r="U47" s="46"/>
    </row>
    <row r="48" spans="1:21" ht="30.75" customHeight="1" x14ac:dyDescent="0.15">
      <c r="A48" s="46"/>
      <c r="B48" s="1195"/>
      <c r="C48" s="1196"/>
      <c r="D48" s="60"/>
      <c r="E48" s="1201" t="s">
        <v>15</v>
      </c>
      <c r="F48" s="1201"/>
      <c r="G48" s="1201"/>
      <c r="H48" s="1201"/>
      <c r="I48" s="1201"/>
      <c r="J48" s="1202"/>
      <c r="K48" s="61">
        <v>29</v>
      </c>
      <c r="L48" s="62">
        <v>36</v>
      </c>
      <c r="M48" s="62">
        <v>35</v>
      </c>
      <c r="N48" s="62">
        <v>35</v>
      </c>
      <c r="O48" s="63">
        <v>34</v>
      </c>
      <c r="P48" s="46"/>
      <c r="Q48" s="46"/>
      <c r="R48" s="46"/>
      <c r="S48" s="46"/>
      <c r="T48" s="46"/>
      <c r="U48" s="46"/>
    </row>
    <row r="49" spans="1:21" ht="30.75" customHeight="1" x14ac:dyDescent="0.15">
      <c r="A49" s="46"/>
      <c r="B49" s="1195"/>
      <c r="C49" s="1196"/>
      <c r="D49" s="60"/>
      <c r="E49" s="1201" t="s">
        <v>16</v>
      </c>
      <c r="F49" s="1201"/>
      <c r="G49" s="1201"/>
      <c r="H49" s="1201"/>
      <c r="I49" s="1201"/>
      <c r="J49" s="1202"/>
      <c r="K49" s="61">
        <v>15</v>
      </c>
      <c r="L49" s="62">
        <v>14</v>
      </c>
      <c r="M49" s="62">
        <v>8</v>
      </c>
      <c r="N49" s="62">
        <v>0</v>
      </c>
      <c r="O49" s="63">
        <v>0</v>
      </c>
      <c r="P49" s="46"/>
      <c r="Q49" s="46"/>
      <c r="R49" s="46"/>
      <c r="S49" s="46"/>
      <c r="T49" s="46"/>
      <c r="U49" s="46"/>
    </row>
    <row r="50" spans="1:21" ht="30.75" customHeight="1" x14ac:dyDescent="0.15">
      <c r="A50" s="46"/>
      <c r="B50" s="1195"/>
      <c r="C50" s="1196"/>
      <c r="D50" s="60"/>
      <c r="E50" s="1201" t="s">
        <v>17</v>
      </c>
      <c r="F50" s="1201"/>
      <c r="G50" s="1201"/>
      <c r="H50" s="1201"/>
      <c r="I50" s="1201"/>
      <c r="J50" s="1202"/>
      <c r="K50" s="61" t="s">
        <v>509</v>
      </c>
      <c r="L50" s="62" t="s">
        <v>509</v>
      </c>
      <c r="M50" s="62" t="s">
        <v>509</v>
      </c>
      <c r="N50" s="62" t="s">
        <v>509</v>
      </c>
      <c r="O50" s="63" t="s">
        <v>509</v>
      </c>
      <c r="P50" s="46"/>
      <c r="Q50" s="46"/>
      <c r="R50" s="46"/>
      <c r="S50" s="46"/>
      <c r="T50" s="46"/>
      <c r="U50" s="46"/>
    </row>
    <row r="51" spans="1:21" ht="30.75" customHeight="1" x14ac:dyDescent="0.15">
      <c r="A51" s="46"/>
      <c r="B51" s="1197"/>
      <c r="C51" s="1198"/>
      <c r="D51" s="64"/>
      <c r="E51" s="1201" t="s">
        <v>18</v>
      </c>
      <c r="F51" s="1201"/>
      <c r="G51" s="1201"/>
      <c r="H51" s="1201"/>
      <c r="I51" s="1201"/>
      <c r="J51" s="1202"/>
      <c r="K51" s="61" t="s">
        <v>509</v>
      </c>
      <c r="L51" s="62" t="s">
        <v>509</v>
      </c>
      <c r="M51" s="62" t="s">
        <v>509</v>
      </c>
      <c r="N51" s="62" t="s">
        <v>509</v>
      </c>
      <c r="O51" s="63" t="s">
        <v>509</v>
      </c>
      <c r="P51" s="46"/>
      <c r="Q51" s="46"/>
      <c r="R51" s="46"/>
      <c r="S51" s="46"/>
      <c r="T51" s="46"/>
      <c r="U51" s="46"/>
    </row>
    <row r="52" spans="1:21" ht="30.75" customHeight="1" x14ac:dyDescent="0.15">
      <c r="A52" s="46"/>
      <c r="B52" s="1203" t="s">
        <v>19</v>
      </c>
      <c r="C52" s="1204"/>
      <c r="D52" s="64"/>
      <c r="E52" s="1201" t="s">
        <v>20</v>
      </c>
      <c r="F52" s="1201"/>
      <c r="G52" s="1201"/>
      <c r="H52" s="1201"/>
      <c r="I52" s="1201"/>
      <c r="J52" s="1202"/>
      <c r="K52" s="61">
        <v>315</v>
      </c>
      <c r="L52" s="62">
        <v>320</v>
      </c>
      <c r="M52" s="62">
        <v>321</v>
      </c>
      <c r="N52" s="62">
        <v>338</v>
      </c>
      <c r="O52" s="63">
        <v>355</v>
      </c>
      <c r="P52" s="46"/>
      <c r="Q52" s="46"/>
      <c r="R52" s="46"/>
      <c r="S52" s="46"/>
      <c r="T52" s="46"/>
      <c r="U52" s="46"/>
    </row>
    <row r="53" spans="1:21" ht="30.75" customHeight="1" thickBot="1" x14ac:dyDescent="0.2">
      <c r="A53" s="46"/>
      <c r="B53" s="1205" t="s">
        <v>21</v>
      </c>
      <c r="C53" s="1206"/>
      <c r="D53" s="65"/>
      <c r="E53" s="1207" t="s">
        <v>22</v>
      </c>
      <c r="F53" s="1207"/>
      <c r="G53" s="1207"/>
      <c r="H53" s="1207"/>
      <c r="I53" s="1207"/>
      <c r="J53" s="1208"/>
      <c r="K53" s="66">
        <v>153</v>
      </c>
      <c r="L53" s="67">
        <v>126</v>
      </c>
      <c r="M53" s="67">
        <v>125</v>
      </c>
      <c r="N53" s="67">
        <v>113</v>
      </c>
      <c r="O53" s="68">
        <v>127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15">
      <c r="B57" s="1209" t="s">
        <v>25</v>
      </c>
      <c r="C57" s="1210"/>
      <c r="D57" s="1213" t="s">
        <v>26</v>
      </c>
      <c r="E57" s="1214"/>
      <c r="F57" s="1214"/>
      <c r="G57" s="1214"/>
      <c r="H57" s="1214"/>
      <c r="I57" s="1214"/>
      <c r="J57" s="1215"/>
      <c r="K57" s="81"/>
      <c r="L57" s="82"/>
      <c r="M57" s="82"/>
      <c r="N57" s="82"/>
      <c r="O57" s="83"/>
    </row>
    <row r="58" spans="1:21" ht="31.5" customHeight="1" thickBot="1" x14ac:dyDescent="0.2">
      <c r="B58" s="1211"/>
      <c r="C58" s="1212"/>
      <c r="D58" s="1216" t="s">
        <v>27</v>
      </c>
      <c r="E58" s="1217"/>
      <c r="F58" s="1217"/>
      <c r="G58" s="1217"/>
      <c r="H58" s="1217"/>
      <c r="I58" s="1217"/>
      <c r="J58" s="1218"/>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y53scJvxkSST0Is1FqoqWF0b9low+f0wo5dpfarqpvN+CFlPQ1mo2q+lDjChOhdJxVWxtSExLNSx9eMJrw72g==" saltValue="vqFNJLQCAaZazg4T4KiE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551</v>
      </c>
      <c r="J40" s="98" t="s">
        <v>552</v>
      </c>
      <c r="K40" s="98" t="s">
        <v>553</v>
      </c>
      <c r="L40" s="98" t="s">
        <v>554</v>
      </c>
      <c r="M40" s="99" t="s">
        <v>555</v>
      </c>
    </row>
    <row r="41" spans="2:13" ht="27.75" customHeight="1" x14ac:dyDescent="0.15">
      <c r="B41" s="1219" t="s">
        <v>30</v>
      </c>
      <c r="C41" s="1220"/>
      <c r="D41" s="100"/>
      <c r="E41" s="1225" t="s">
        <v>31</v>
      </c>
      <c r="F41" s="1225"/>
      <c r="G41" s="1225"/>
      <c r="H41" s="1226"/>
      <c r="I41" s="332">
        <v>4895</v>
      </c>
      <c r="J41" s="333">
        <v>5671</v>
      </c>
      <c r="K41" s="333">
        <v>5500</v>
      </c>
      <c r="L41" s="333">
        <v>5403</v>
      </c>
      <c r="M41" s="334">
        <v>5466</v>
      </c>
    </row>
    <row r="42" spans="2:13" ht="27.75" customHeight="1" x14ac:dyDescent="0.15">
      <c r="B42" s="1221"/>
      <c r="C42" s="1222"/>
      <c r="D42" s="101"/>
      <c r="E42" s="1227" t="s">
        <v>32</v>
      </c>
      <c r="F42" s="1227"/>
      <c r="G42" s="1227"/>
      <c r="H42" s="1228"/>
      <c r="I42" s="335" t="s">
        <v>509</v>
      </c>
      <c r="J42" s="336" t="s">
        <v>509</v>
      </c>
      <c r="K42" s="336" t="s">
        <v>509</v>
      </c>
      <c r="L42" s="336" t="s">
        <v>509</v>
      </c>
      <c r="M42" s="337" t="s">
        <v>509</v>
      </c>
    </row>
    <row r="43" spans="2:13" ht="27.75" customHeight="1" x14ac:dyDescent="0.15">
      <c r="B43" s="1221"/>
      <c r="C43" s="1222"/>
      <c r="D43" s="101"/>
      <c r="E43" s="1227" t="s">
        <v>33</v>
      </c>
      <c r="F43" s="1227"/>
      <c r="G43" s="1227"/>
      <c r="H43" s="1228"/>
      <c r="I43" s="335">
        <v>385</v>
      </c>
      <c r="J43" s="336">
        <v>441</v>
      </c>
      <c r="K43" s="336">
        <v>507</v>
      </c>
      <c r="L43" s="336">
        <v>519</v>
      </c>
      <c r="M43" s="337">
        <v>544</v>
      </c>
    </row>
    <row r="44" spans="2:13" ht="27.75" customHeight="1" x14ac:dyDescent="0.15">
      <c r="B44" s="1221"/>
      <c r="C44" s="1222"/>
      <c r="D44" s="101"/>
      <c r="E44" s="1227" t="s">
        <v>34</v>
      </c>
      <c r="F44" s="1227"/>
      <c r="G44" s="1227"/>
      <c r="H44" s="1228"/>
      <c r="I44" s="335">
        <v>22</v>
      </c>
      <c r="J44" s="336">
        <v>8</v>
      </c>
      <c r="K44" s="336">
        <v>8</v>
      </c>
      <c r="L44" s="336">
        <v>8</v>
      </c>
      <c r="M44" s="337">
        <v>10</v>
      </c>
    </row>
    <row r="45" spans="2:13" ht="27.75" customHeight="1" x14ac:dyDescent="0.15">
      <c r="B45" s="1221"/>
      <c r="C45" s="1222"/>
      <c r="D45" s="101"/>
      <c r="E45" s="1227" t="s">
        <v>35</v>
      </c>
      <c r="F45" s="1227"/>
      <c r="G45" s="1227"/>
      <c r="H45" s="1228"/>
      <c r="I45" s="335">
        <v>540</v>
      </c>
      <c r="J45" s="336">
        <v>526</v>
      </c>
      <c r="K45" s="336">
        <v>509</v>
      </c>
      <c r="L45" s="336">
        <v>498</v>
      </c>
      <c r="M45" s="337">
        <v>534</v>
      </c>
    </row>
    <row r="46" spans="2:13" ht="27.75" customHeight="1" x14ac:dyDescent="0.15">
      <c r="B46" s="1221"/>
      <c r="C46" s="1222"/>
      <c r="D46" s="102"/>
      <c r="E46" s="1227" t="s">
        <v>36</v>
      </c>
      <c r="F46" s="1227"/>
      <c r="G46" s="1227"/>
      <c r="H46" s="1228"/>
      <c r="I46" s="335">
        <v>213</v>
      </c>
      <c r="J46" s="336">
        <v>229</v>
      </c>
      <c r="K46" s="336">
        <v>219</v>
      </c>
      <c r="L46" s="336">
        <v>175</v>
      </c>
      <c r="M46" s="337">
        <v>164</v>
      </c>
    </row>
    <row r="47" spans="2:13" ht="27.75" customHeight="1" x14ac:dyDescent="0.15">
      <c r="B47" s="1221"/>
      <c r="C47" s="1222"/>
      <c r="D47" s="103"/>
      <c r="E47" s="1229" t="s">
        <v>37</v>
      </c>
      <c r="F47" s="1230"/>
      <c r="G47" s="1230"/>
      <c r="H47" s="1231"/>
      <c r="I47" s="335" t="s">
        <v>509</v>
      </c>
      <c r="J47" s="336" t="s">
        <v>509</v>
      </c>
      <c r="K47" s="336" t="s">
        <v>509</v>
      </c>
      <c r="L47" s="336" t="s">
        <v>509</v>
      </c>
      <c r="M47" s="337" t="s">
        <v>509</v>
      </c>
    </row>
    <row r="48" spans="2:13" ht="27.75" customHeight="1" x14ac:dyDescent="0.15">
      <c r="B48" s="1221"/>
      <c r="C48" s="1222"/>
      <c r="D48" s="101"/>
      <c r="E48" s="1227" t="s">
        <v>38</v>
      </c>
      <c r="F48" s="1227"/>
      <c r="G48" s="1227"/>
      <c r="H48" s="1228"/>
      <c r="I48" s="335" t="s">
        <v>509</v>
      </c>
      <c r="J48" s="336" t="s">
        <v>509</v>
      </c>
      <c r="K48" s="336" t="s">
        <v>509</v>
      </c>
      <c r="L48" s="336" t="s">
        <v>509</v>
      </c>
      <c r="M48" s="337" t="s">
        <v>509</v>
      </c>
    </row>
    <row r="49" spans="2:13" ht="27.75" customHeight="1" x14ac:dyDescent="0.15">
      <c r="B49" s="1223"/>
      <c r="C49" s="1224"/>
      <c r="D49" s="101"/>
      <c r="E49" s="1227" t="s">
        <v>39</v>
      </c>
      <c r="F49" s="1227"/>
      <c r="G49" s="1227"/>
      <c r="H49" s="1228"/>
      <c r="I49" s="335" t="s">
        <v>509</v>
      </c>
      <c r="J49" s="336" t="s">
        <v>509</v>
      </c>
      <c r="K49" s="336" t="s">
        <v>509</v>
      </c>
      <c r="L49" s="336" t="s">
        <v>509</v>
      </c>
      <c r="M49" s="337" t="s">
        <v>509</v>
      </c>
    </row>
    <row r="50" spans="2:13" ht="27.75" customHeight="1" x14ac:dyDescent="0.15">
      <c r="B50" s="1232" t="s">
        <v>40</v>
      </c>
      <c r="C50" s="1233"/>
      <c r="D50" s="104"/>
      <c r="E50" s="1227" t="s">
        <v>41</v>
      </c>
      <c r="F50" s="1227"/>
      <c r="G50" s="1227"/>
      <c r="H50" s="1228"/>
      <c r="I50" s="335">
        <v>1477</v>
      </c>
      <c r="J50" s="336">
        <v>1420</v>
      </c>
      <c r="K50" s="336">
        <v>1507</v>
      </c>
      <c r="L50" s="336">
        <v>1635</v>
      </c>
      <c r="M50" s="337">
        <v>1902</v>
      </c>
    </row>
    <row r="51" spans="2:13" ht="27.75" customHeight="1" x14ac:dyDescent="0.15">
      <c r="B51" s="1221"/>
      <c r="C51" s="1222"/>
      <c r="D51" s="101"/>
      <c r="E51" s="1227" t="s">
        <v>42</v>
      </c>
      <c r="F51" s="1227"/>
      <c r="G51" s="1227"/>
      <c r="H51" s="1228"/>
      <c r="I51" s="335">
        <v>198</v>
      </c>
      <c r="J51" s="336">
        <v>324</v>
      </c>
      <c r="K51" s="336">
        <v>325</v>
      </c>
      <c r="L51" s="336">
        <v>377</v>
      </c>
      <c r="M51" s="337">
        <v>612</v>
      </c>
    </row>
    <row r="52" spans="2:13" ht="27.75" customHeight="1" x14ac:dyDescent="0.15">
      <c r="B52" s="1223"/>
      <c r="C52" s="1224"/>
      <c r="D52" s="101"/>
      <c r="E52" s="1227" t="s">
        <v>43</v>
      </c>
      <c r="F52" s="1227"/>
      <c r="G52" s="1227"/>
      <c r="H52" s="1228"/>
      <c r="I52" s="335">
        <v>3577</v>
      </c>
      <c r="J52" s="336">
        <v>3835</v>
      </c>
      <c r="K52" s="336">
        <v>3704</v>
      </c>
      <c r="L52" s="336">
        <v>3587</v>
      </c>
      <c r="M52" s="337">
        <v>3481</v>
      </c>
    </row>
    <row r="53" spans="2:13" ht="27.75" customHeight="1" thickBot="1" x14ac:dyDescent="0.2">
      <c r="B53" s="1234" t="s">
        <v>44</v>
      </c>
      <c r="C53" s="1235"/>
      <c r="D53" s="105"/>
      <c r="E53" s="1236" t="s">
        <v>45</v>
      </c>
      <c r="F53" s="1236"/>
      <c r="G53" s="1236"/>
      <c r="H53" s="1237"/>
      <c r="I53" s="338">
        <v>803</v>
      </c>
      <c r="J53" s="339">
        <v>1296</v>
      </c>
      <c r="K53" s="339">
        <v>1207</v>
      </c>
      <c r="L53" s="339">
        <v>1005</v>
      </c>
      <c r="M53" s="340">
        <v>723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0dvMzQSsDMKJNykELsNsoYpGpxfL+1TejIKntWwMmJUH6/ffXisrZKlensOA3Xoy/LaeMMJeHgib2r37ZTHfsg==" saltValue="9iz3v+8m7TdjXAcfy/Ac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553</v>
      </c>
      <c r="G54" s="114" t="s">
        <v>554</v>
      </c>
      <c r="H54" s="115" t="s">
        <v>555</v>
      </c>
    </row>
    <row r="55" spans="2:8" ht="52.5" customHeight="1" x14ac:dyDescent="0.15">
      <c r="B55" s="116"/>
      <c r="C55" s="1246" t="s">
        <v>48</v>
      </c>
      <c r="D55" s="1246"/>
      <c r="E55" s="1247"/>
      <c r="F55" s="117">
        <v>1172</v>
      </c>
      <c r="G55" s="117">
        <v>1263</v>
      </c>
      <c r="H55" s="118">
        <v>1407</v>
      </c>
    </row>
    <row r="56" spans="2:8" ht="52.5" customHeight="1" x14ac:dyDescent="0.15">
      <c r="B56" s="119"/>
      <c r="C56" s="1248" t="s">
        <v>49</v>
      </c>
      <c r="D56" s="1248"/>
      <c r="E56" s="1249"/>
      <c r="F56" s="120">
        <v>138</v>
      </c>
      <c r="G56" s="120">
        <v>138</v>
      </c>
      <c r="H56" s="121">
        <v>138</v>
      </c>
    </row>
    <row r="57" spans="2:8" ht="53.25" customHeight="1" x14ac:dyDescent="0.15">
      <c r="B57" s="119"/>
      <c r="C57" s="1250" t="s">
        <v>50</v>
      </c>
      <c r="D57" s="1250"/>
      <c r="E57" s="1251"/>
      <c r="F57" s="122">
        <v>368</v>
      </c>
      <c r="G57" s="122">
        <v>408</v>
      </c>
      <c r="H57" s="123">
        <v>476</v>
      </c>
    </row>
    <row r="58" spans="2:8" ht="45.75" customHeight="1" x14ac:dyDescent="0.15">
      <c r="B58" s="124"/>
      <c r="C58" s="1238" t="s">
        <v>589</v>
      </c>
      <c r="D58" s="1239"/>
      <c r="E58" s="1240"/>
      <c r="F58" s="125">
        <v>75</v>
      </c>
      <c r="G58" s="125">
        <v>155</v>
      </c>
      <c r="H58" s="126">
        <v>198</v>
      </c>
    </row>
    <row r="59" spans="2:8" ht="45.75" customHeight="1" x14ac:dyDescent="0.15">
      <c r="B59" s="124"/>
      <c r="C59" s="1238" t="s">
        <v>590</v>
      </c>
      <c r="D59" s="1239"/>
      <c r="E59" s="1240"/>
      <c r="F59" s="125">
        <v>120</v>
      </c>
      <c r="G59" s="125">
        <v>120</v>
      </c>
      <c r="H59" s="126">
        <v>120</v>
      </c>
    </row>
    <row r="60" spans="2:8" ht="45.75" customHeight="1" x14ac:dyDescent="0.15">
      <c r="B60" s="124"/>
      <c r="C60" s="1238" t="s">
        <v>594</v>
      </c>
      <c r="D60" s="1239"/>
      <c r="E60" s="1240"/>
      <c r="F60" s="125">
        <v>47</v>
      </c>
      <c r="G60" s="125">
        <v>66</v>
      </c>
      <c r="H60" s="126">
        <v>92</v>
      </c>
    </row>
    <row r="61" spans="2:8" ht="45.75" customHeight="1" x14ac:dyDescent="0.15">
      <c r="B61" s="124"/>
      <c r="C61" s="1238" t="s">
        <v>591</v>
      </c>
      <c r="D61" s="1239"/>
      <c r="E61" s="1240"/>
      <c r="F61" s="125">
        <v>11</v>
      </c>
      <c r="G61" s="125">
        <v>41</v>
      </c>
      <c r="H61" s="126">
        <v>53</v>
      </c>
    </row>
    <row r="62" spans="2:8" ht="45.75" customHeight="1" thickBot="1" x14ac:dyDescent="0.2">
      <c r="B62" s="127"/>
      <c r="C62" s="1241" t="s">
        <v>592</v>
      </c>
      <c r="D62" s="1242"/>
      <c r="E62" s="1243"/>
      <c r="F62" s="128" t="s">
        <v>588</v>
      </c>
      <c r="G62" s="128" t="s">
        <v>588</v>
      </c>
      <c r="H62" s="129">
        <v>5</v>
      </c>
    </row>
    <row r="63" spans="2:8" ht="52.5" customHeight="1" thickBot="1" x14ac:dyDescent="0.2">
      <c r="B63" s="130"/>
      <c r="C63" s="1244" t="s">
        <v>51</v>
      </c>
      <c r="D63" s="1244"/>
      <c r="E63" s="1245"/>
      <c r="F63" s="131">
        <v>1679</v>
      </c>
      <c r="G63" s="131">
        <v>1809</v>
      </c>
      <c r="H63" s="132">
        <v>2021</v>
      </c>
    </row>
    <row r="64" spans="2:8" x14ac:dyDescent="0.15"/>
  </sheetData>
  <sheetProtection algorithmName="SHA-512" hashValue="DYBpwByHnmUllTxqS0ZCpS+PxaUvYVu2ABrT74wr6F0iSrAZt3+9G89SuCUDbpS6of+tyV6ldifCNumcwsdj0Q==" saltValue="PQi9B1CTzRIBWVR9oMRK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116D5-2648-44BE-9BCF-67DC9C467484}">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80"/>
      <c r="B1" s="379"/>
      <c r="DD1" s="245"/>
      <c r="DE1" s="245"/>
    </row>
    <row r="2" spans="1:109" ht="25.5" customHeight="1" x14ac:dyDescent="0.15">
      <c r="A2" s="378"/>
      <c r="C2" s="378"/>
      <c r="O2" s="378"/>
      <c r="P2" s="378"/>
      <c r="Q2" s="378"/>
      <c r="R2" s="378"/>
      <c r="S2" s="378"/>
      <c r="T2" s="378"/>
      <c r="U2" s="378"/>
      <c r="V2" s="378"/>
      <c r="W2" s="378"/>
      <c r="X2" s="378"/>
      <c r="Y2" s="378"/>
      <c r="Z2" s="378"/>
      <c r="AA2" s="378"/>
      <c r="AB2" s="378"/>
      <c r="AC2" s="378"/>
      <c r="AD2" s="378"/>
      <c r="AE2" s="378"/>
      <c r="AF2" s="378"/>
      <c r="AG2" s="378"/>
      <c r="AH2" s="378"/>
      <c r="AI2" s="378"/>
      <c r="AU2" s="378"/>
      <c r="BG2" s="378"/>
      <c r="BS2" s="378"/>
      <c r="CE2" s="378"/>
      <c r="CQ2" s="378"/>
      <c r="DD2" s="245"/>
      <c r="DE2" s="245"/>
    </row>
    <row r="3" spans="1:109" ht="25.5" customHeight="1" x14ac:dyDescent="0.15">
      <c r="A3" s="378"/>
      <c r="C3" s="378"/>
      <c r="O3" s="378"/>
      <c r="P3" s="378"/>
      <c r="Q3" s="378"/>
      <c r="R3" s="378"/>
      <c r="S3" s="378"/>
      <c r="T3" s="378"/>
      <c r="U3" s="378"/>
      <c r="V3" s="378"/>
      <c r="W3" s="378"/>
      <c r="X3" s="378"/>
      <c r="Y3" s="378"/>
      <c r="Z3" s="378"/>
      <c r="AA3" s="378"/>
      <c r="AB3" s="378"/>
      <c r="AC3" s="378"/>
      <c r="AD3" s="378"/>
      <c r="AE3" s="378"/>
      <c r="AF3" s="378"/>
      <c r="AG3" s="378"/>
      <c r="AH3" s="378"/>
      <c r="AI3" s="378"/>
      <c r="AU3" s="378"/>
      <c r="BG3" s="378"/>
      <c r="BS3" s="378"/>
      <c r="CE3" s="378"/>
      <c r="CQ3" s="378"/>
      <c r="DD3" s="245"/>
      <c r="DE3" s="245"/>
    </row>
    <row r="4" spans="1:109" s="243" customFormat="1" ht="13.5" x14ac:dyDescent="0.15">
      <c r="A4" s="378"/>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8"/>
      <c r="BX4" s="378"/>
      <c r="BY4" s="378"/>
      <c r="BZ4" s="378"/>
      <c r="CA4" s="378"/>
      <c r="CB4" s="378"/>
      <c r="CC4" s="378"/>
      <c r="CD4" s="378"/>
      <c r="CE4" s="378"/>
      <c r="CF4" s="378"/>
      <c r="CG4" s="378"/>
      <c r="CH4" s="378"/>
      <c r="CI4" s="378"/>
      <c r="CJ4" s="378"/>
      <c r="CK4" s="378"/>
      <c r="CL4" s="378"/>
      <c r="CM4" s="378"/>
      <c r="CN4" s="378"/>
      <c r="CO4" s="378"/>
      <c r="CP4" s="378"/>
      <c r="CQ4" s="378"/>
      <c r="CR4" s="378"/>
      <c r="CS4" s="378"/>
      <c r="CT4" s="378"/>
      <c r="CU4" s="378"/>
      <c r="CV4" s="378"/>
      <c r="CW4" s="378"/>
      <c r="CX4" s="378"/>
      <c r="CY4" s="378"/>
      <c r="CZ4" s="378"/>
      <c r="DA4" s="378"/>
      <c r="DB4" s="378"/>
      <c r="DC4" s="378"/>
      <c r="DD4" s="378"/>
      <c r="DE4" s="378"/>
    </row>
    <row r="5" spans="1:109" s="243" customFormat="1" ht="13.5" x14ac:dyDescent="0.15">
      <c r="A5" s="378"/>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c r="CT5" s="378"/>
      <c r="CU5" s="378"/>
      <c r="CV5" s="378"/>
      <c r="CW5" s="378"/>
      <c r="CX5" s="378"/>
      <c r="CY5" s="378"/>
      <c r="CZ5" s="378"/>
      <c r="DA5" s="378"/>
      <c r="DB5" s="378"/>
      <c r="DC5" s="378"/>
      <c r="DD5" s="378"/>
      <c r="DE5" s="378"/>
    </row>
    <row r="6" spans="1:109" s="243" customFormat="1" ht="13.5" x14ac:dyDescent="0.15">
      <c r="A6" s="378"/>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c r="CT6" s="378"/>
      <c r="CU6" s="378"/>
      <c r="CV6" s="378"/>
      <c r="CW6" s="378"/>
      <c r="CX6" s="378"/>
      <c r="CY6" s="378"/>
      <c r="CZ6" s="378"/>
      <c r="DA6" s="378"/>
      <c r="DB6" s="378"/>
      <c r="DC6" s="378"/>
      <c r="DD6" s="378"/>
      <c r="DE6" s="378"/>
    </row>
    <row r="7" spans="1:109" s="243" customFormat="1" ht="13.5" x14ac:dyDescent="0.15">
      <c r="A7" s="378"/>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c r="CT7" s="378"/>
      <c r="CU7" s="378"/>
      <c r="CV7" s="378"/>
      <c r="CW7" s="378"/>
      <c r="CX7" s="378"/>
      <c r="CY7" s="378"/>
      <c r="CZ7" s="378"/>
      <c r="DA7" s="378"/>
      <c r="DB7" s="378"/>
      <c r="DC7" s="378"/>
      <c r="DD7" s="378"/>
      <c r="DE7" s="378"/>
    </row>
    <row r="8" spans="1:109" s="243" customFormat="1" ht="13.5" x14ac:dyDescent="0.15">
      <c r="A8" s="378"/>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row>
    <row r="9" spans="1:109" s="243" customFormat="1" ht="13.5" x14ac:dyDescent="0.15">
      <c r="A9" s="378"/>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row>
    <row r="10" spans="1:109" s="243" customFormat="1" ht="13.5" x14ac:dyDescent="0.15">
      <c r="A10" s="378"/>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row>
    <row r="11" spans="1:109" s="243" customFormat="1" ht="13.5" x14ac:dyDescent="0.15">
      <c r="A11" s="378"/>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row>
    <row r="12" spans="1:109" s="243" customFormat="1" ht="13.5" x14ac:dyDescent="0.15">
      <c r="A12" s="378"/>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row>
    <row r="13" spans="1:109" s="243" customFormat="1" ht="13.5" x14ac:dyDescent="0.15">
      <c r="A13" s="378"/>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row>
    <row r="14" spans="1:109" s="243" customFormat="1" ht="13.5" x14ac:dyDescent="0.15">
      <c r="A14" s="378"/>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row>
    <row r="15" spans="1:109" s="243" customFormat="1" ht="13.5" x14ac:dyDescent="0.15">
      <c r="A15" s="245"/>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row>
    <row r="16" spans="1:109" s="243" customFormat="1" ht="13.5" x14ac:dyDescent="0.15">
      <c r="A16" s="245"/>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row>
    <row r="17" spans="1:109" s="243" customFormat="1" ht="13.5" x14ac:dyDescent="0.15">
      <c r="A17" s="245"/>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row>
    <row r="18" spans="1:109" s="243" customFormat="1" ht="13.5" x14ac:dyDescent="0.15">
      <c r="A18" s="245"/>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row>
    <row r="19" spans="1:109" ht="13.5" x14ac:dyDescent="0.15">
      <c r="DD19" s="245"/>
      <c r="DE19" s="245"/>
    </row>
    <row r="20" spans="1:109" ht="13.5" x14ac:dyDescent="0.15">
      <c r="DD20" s="245"/>
      <c r="DE20" s="245"/>
    </row>
    <row r="21" spans="1:109" ht="17.25" customHeight="1" x14ac:dyDescent="0.15">
      <c r="B21" s="377"/>
      <c r="C21" s="247"/>
      <c r="D21" s="247"/>
      <c r="E21" s="247"/>
      <c r="F21" s="247"/>
      <c r="G21" s="247"/>
      <c r="H21" s="247"/>
      <c r="I21" s="247"/>
      <c r="J21" s="247"/>
      <c r="K21" s="247"/>
      <c r="L21" s="247"/>
      <c r="M21" s="247"/>
      <c r="N21" s="376"/>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76"/>
      <c r="AU21" s="247"/>
      <c r="AV21" s="247"/>
      <c r="AW21" s="247"/>
      <c r="AX21" s="247"/>
      <c r="AY21" s="247"/>
      <c r="AZ21" s="247"/>
      <c r="BA21" s="247"/>
      <c r="BB21" s="247"/>
      <c r="BC21" s="247"/>
      <c r="BD21" s="247"/>
      <c r="BE21" s="247"/>
      <c r="BF21" s="376"/>
      <c r="BG21" s="247"/>
      <c r="BH21" s="247"/>
      <c r="BI21" s="247"/>
      <c r="BJ21" s="247"/>
      <c r="BK21" s="247"/>
      <c r="BL21" s="247"/>
      <c r="BM21" s="247"/>
      <c r="BN21" s="247"/>
      <c r="BO21" s="247"/>
      <c r="BP21" s="247"/>
      <c r="BQ21" s="247"/>
      <c r="BR21" s="376"/>
      <c r="BS21" s="247"/>
      <c r="BT21" s="247"/>
      <c r="BU21" s="247"/>
      <c r="BV21" s="247"/>
      <c r="BW21" s="247"/>
      <c r="BX21" s="247"/>
      <c r="BY21" s="247"/>
      <c r="BZ21" s="247"/>
      <c r="CA21" s="247"/>
      <c r="CB21" s="247"/>
      <c r="CC21" s="247"/>
      <c r="CD21" s="376"/>
      <c r="CE21" s="247"/>
      <c r="CF21" s="247"/>
      <c r="CG21" s="247"/>
      <c r="CH21" s="247"/>
      <c r="CI21" s="247"/>
      <c r="CJ21" s="247"/>
      <c r="CK21" s="247"/>
      <c r="CL21" s="247"/>
      <c r="CM21" s="247"/>
      <c r="CN21" s="247"/>
      <c r="CO21" s="247"/>
      <c r="CP21" s="376"/>
      <c r="CQ21" s="247"/>
      <c r="CR21" s="247"/>
      <c r="CS21" s="247"/>
      <c r="CT21" s="247"/>
      <c r="CU21" s="247"/>
      <c r="CV21" s="247"/>
      <c r="CW21" s="247"/>
      <c r="CX21" s="247"/>
      <c r="CY21" s="247"/>
      <c r="CZ21" s="247"/>
      <c r="DA21" s="247"/>
      <c r="DB21" s="376"/>
      <c r="DC21" s="247"/>
      <c r="DD21" s="248"/>
      <c r="DE21" s="245"/>
    </row>
    <row r="22" spans="1:109" ht="17.25" customHeight="1" x14ac:dyDescent="0.15">
      <c r="B22" s="249"/>
    </row>
    <row r="23" spans="1:109" ht="13.5" x14ac:dyDescent="0.15">
      <c r="B23" s="249"/>
    </row>
    <row r="24" spans="1:109" ht="13.5" x14ac:dyDescent="0.15">
      <c r="B24" s="249"/>
    </row>
    <row r="25" spans="1:109" ht="13.5" x14ac:dyDescent="0.15">
      <c r="B25" s="249"/>
    </row>
    <row r="26" spans="1:109" ht="13.5" x14ac:dyDescent="0.15">
      <c r="B26" s="249"/>
    </row>
    <row r="27" spans="1:109" ht="13.5" x14ac:dyDescent="0.15">
      <c r="B27" s="249"/>
    </row>
    <row r="28" spans="1:109" ht="13.5" x14ac:dyDescent="0.15">
      <c r="B28" s="249"/>
    </row>
    <row r="29" spans="1:109" ht="13.5" x14ac:dyDescent="0.15">
      <c r="B29" s="249"/>
    </row>
    <row r="30" spans="1:109" ht="13.5" x14ac:dyDescent="0.15">
      <c r="B30" s="249"/>
    </row>
    <row r="31" spans="1:109" ht="13.5" x14ac:dyDescent="0.15">
      <c r="B31" s="249"/>
    </row>
    <row r="32" spans="1:109" ht="13.5" x14ac:dyDescent="0.15">
      <c r="B32" s="249"/>
    </row>
    <row r="33" spans="2:109" ht="13.5" x14ac:dyDescent="0.15">
      <c r="B33" s="249"/>
    </row>
    <row r="34" spans="2:109" ht="13.5" x14ac:dyDescent="0.15">
      <c r="B34" s="249"/>
    </row>
    <row r="35" spans="2:109" ht="13.5" x14ac:dyDescent="0.15">
      <c r="B35" s="249"/>
    </row>
    <row r="36" spans="2:109" ht="13.5" x14ac:dyDescent="0.15">
      <c r="B36" s="249"/>
    </row>
    <row r="37" spans="2:109" ht="13.5" x14ac:dyDescent="0.15">
      <c r="B37" s="249"/>
    </row>
    <row r="38" spans="2:109" ht="13.5" x14ac:dyDescent="0.15">
      <c r="B38" s="249"/>
    </row>
    <row r="39" spans="2:109" ht="13.5"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5" x14ac:dyDescent="0.15">
      <c r="B40" s="368"/>
      <c r="DD40" s="368"/>
      <c r="DE40" s="245"/>
    </row>
    <row r="41" spans="2:109" ht="17.25" x14ac:dyDescent="0.15">
      <c r="B41" s="246" t="s">
        <v>606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5" x14ac:dyDescent="0.15">
      <c r="B42" s="249"/>
      <c r="G42" s="365"/>
      <c r="I42" s="364"/>
      <c r="J42" s="364"/>
      <c r="K42" s="364"/>
      <c r="AM42" s="365"/>
      <c r="AN42" s="365" t="s">
        <v>603</v>
      </c>
      <c r="AP42" s="364"/>
      <c r="AQ42" s="364"/>
      <c r="AR42" s="364"/>
      <c r="AY42" s="365"/>
      <c r="BA42" s="364"/>
      <c r="BB42" s="364"/>
      <c r="BC42" s="364"/>
      <c r="BK42" s="365"/>
      <c r="BM42" s="364"/>
      <c r="BN42" s="364"/>
      <c r="BO42" s="364"/>
      <c r="BW42" s="365"/>
      <c r="BY42" s="364"/>
      <c r="BZ42" s="364"/>
      <c r="CA42" s="364"/>
      <c r="CI42" s="365"/>
      <c r="CK42" s="364"/>
      <c r="CL42" s="364"/>
      <c r="CM42" s="364"/>
      <c r="CU42" s="365"/>
      <c r="CW42" s="364"/>
      <c r="CX42" s="364"/>
      <c r="CY42" s="364"/>
    </row>
    <row r="43" spans="2:109" ht="13.5" customHeight="1" x14ac:dyDescent="0.15">
      <c r="B43" s="249"/>
      <c r="AN43" s="1264" t="s">
        <v>607</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ht="13.5" x14ac:dyDescent="0.15">
      <c r="B44" s="24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ht="13.5" x14ac:dyDescent="0.15">
      <c r="B45" s="24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ht="13.5" x14ac:dyDescent="0.15">
      <c r="B46" s="24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ht="13.5" x14ac:dyDescent="0.15">
      <c r="B47" s="24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ht="13.5" x14ac:dyDescent="0.15">
      <c r="B48" s="249"/>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5" x14ac:dyDescent="0.15">
      <c r="B49" s="249"/>
      <c r="AN49" s="245" t="s">
        <v>601</v>
      </c>
    </row>
    <row r="50" spans="1:109" ht="13.5" x14ac:dyDescent="0.15">
      <c r="B50" s="249"/>
      <c r="G50" s="1257"/>
      <c r="H50" s="1257"/>
      <c r="I50" s="1257"/>
      <c r="J50" s="1257"/>
      <c r="K50" s="358"/>
      <c r="L50" s="358"/>
      <c r="M50" s="357"/>
      <c r="N50" s="357"/>
      <c r="AN50" s="1260"/>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2"/>
      <c r="BP50" s="1256" t="s">
        <v>551</v>
      </c>
      <c r="BQ50" s="1256"/>
      <c r="BR50" s="1256"/>
      <c r="BS50" s="1256"/>
      <c r="BT50" s="1256"/>
      <c r="BU50" s="1256"/>
      <c r="BV50" s="1256"/>
      <c r="BW50" s="1256"/>
      <c r="BX50" s="1256" t="s">
        <v>552</v>
      </c>
      <c r="BY50" s="1256"/>
      <c r="BZ50" s="1256"/>
      <c r="CA50" s="1256"/>
      <c r="CB50" s="1256"/>
      <c r="CC50" s="1256"/>
      <c r="CD50" s="1256"/>
      <c r="CE50" s="1256"/>
      <c r="CF50" s="1256" t="s">
        <v>553</v>
      </c>
      <c r="CG50" s="1256"/>
      <c r="CH50" s="1256"/>
      <c r="CI50" s="1256"/>
      <c r="CJ50" s="1256"/>
      <c r="CK50" s="1256"/>
      <c r="CL50" s="1256"/>
      <c r="CM50" s="1256"/>
      <c r="CN50" s="1256" t="s">
        <v>554</v>
      </c>
      <c r="CO50" s="1256"/>
      <c r="CP50" s="1256"/>
      <c r="CQ50" s="1256"/>
      <c r="CR50" s="1256"/>
      <c r="CS50" s="1256"/>
      <c r="CT50" s="1256"/>
      <c r="CU50" s="1256"/>
      <c r="CV50" s="1256" t="s">
        <v>555</v>
      </c>
      <c r="CW50" s="1256"/>
      <c r="CX50" s="1256"/>
      <c r="CY50" s="1256"/>
      <c r="CZ50" s="1256"/>
      <c r="DA50" s="1256"/>
      <c r="DB50" s="1256"/>
      <c r="DC50" s="1256"/>
    </row>
    <row r="51" spans="1:109" ht="13.5" customHeight="1" x14ac:dyDescent="0.15">
      <c r="B51" s="249"/>
      <c r="G51" s="1263"/>
      <c r="H51" s="1263"/>
      <c r="I51" s="1273"/>
      <c r="J51" s="1273"/>
      <c r="K51" s="1258"/>
      <c r="L51" s="1258"/>
      <c r="M51" s="1258"/>
      <c r="N51" s="1258"/>
      <c r="AM51" s="356"/>
      <c r="AN51" s="1254" t="s">
        <v>600</v>
      </c>
      <c r="AO51" s="1254"/>
      <c r="AP51" s="1254"/>
      <c r="AQ51" s="1254"/>
      <c r="AR51" s="1254"/>
      <c r="AS51" s="1254"/>
      <c r="AT51" s="1254"/>
      <c r="AU51" s="1254"/>
      <c r="AV51" s="1254"/>
      <c r="AW51" s="1254"/>
      <c r="AX51" s="1254"/>
      <c r="AY51" s="1254"/>
      <c r="AZ51" s="1254"/>
      <c r="BA51" s="1254"/>
      <c r="BB51" s="1254" t="s">
        <v>598</v>
      </c>
      <c r="BC51" s="1254"/>
      <c r="BD51" s="1254"/>
      <c r="BE51" s="1254"/>
      <c r="BF51" s="1254"/>
      <c r="BG51" s="1254"/>
      <c r="BH51" s="1254"/>
      <c r="BI51" s="1254"/>
      <c r="BJ51" s="1254"/>
      <c r="BK51" s="1254"/>
      <c r="BL51" s="1254"/>
      <c r="BM51" s="1254"/>
      <c r="BN51" s="1254"/>
      <c r="BO51" s="1254"/>
      <c r="BP51" s="1252">
        <v>40.4</v>
      </c>
      <c r="BQ51" s="1252"/>
      <c r="BR51" s="1252"/>
      <c r="BS51" s="1252"/>
      <c r="BT51" s="1252"/>
      <c r="BU51" s="1252"/>
      <c r="BV51" s="1252"/>
      <c r="BW51" s="1252"/>
      <c r="BX51" s="1252">
        <v>67.599999999999994</v>
      </c>
      <c r="BY51" s="1252"/>
      <c r="BZ51" s="1252"/>
      <c r="CA51" s="1252"/>
      <c r="CB51" s="1252"/>
      <c r="CC51" s="1252"/>
      <c r="CD51" s="1252"/>
      <c r="CE51" s="1252"/>
      <c r="CF51" s="1252">
        <v>61.5</v>
      </c>
      <c r="CG51" s="1252"/>
      <c r="CH51" s="1252"/>
      <c r="CI51" s="1252"/>
      <c r="CJ51" s="1252"/>
      <c r="CK51" s="1252"/>
      <c r="CL51" s="1252"/>
      <c r="CM51" s="1252"/>
      <c r="CN51" s="1252">
        <v>47.9</v>
      </c>
      <c r="CO51" s="1252"/>
      <c r="CP51" s="1252"/>
      <c r="CQ51" s="1252"/>
      <c r="CR51" s="1252"/>
      <c r="CS51" s="1252"/>
      <c r="CT51" s="1252"/>
      <c r="CU51" s="1252"/>
      <c r="CV51" s="1252">
        <v>32.700000000000003</v>
      </c>
      <c r="CW51" s="1252"/>
      <c r="CX51" s="1252"/>
      <c r="CY51" s="1252"/>
      <c r="CZ51" s="1252"/>
      <c r="DA51" s="1252"/>
      <c r="DB51" s="1252"/>
      <c r="DC51" s="1252"/>
    </row>
    <row r="52" spans="1:109" ht="13.5" x14ac:dyDescent="0.15">
      <c r="B52" s="249"/>
      <c r="G52" s="1263"/>
      <c r="H52" s="1263"/>
      <c r="I52" s="1273"/>
      <c r="J52" s="1273"/>
      <c r="K52" s="1258"/>
      <c r="L52" s="1258"/>
      <c r="M52" s="1258"/>
      <c r="N52" s="1258"/>
      <c r="AM52" s="356"/>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4"/>
      <c r="BN52" s="1254"/>
      <c r="BO52" s="1254"/>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ht="13.5" x14ac:dyDescent="0.15">
      <c r="A53" s="364"/>
      <c r="B53" s="249"/>
      <c r="G53" s="1263"/>
      <c r="H53" s="1263"/>
      <c r="I53" s="1257"/>
      <c r="J53" s="1257"/>
      <c r="K53" s="1258"/>
      <c r="L53" s="1258"/>
      <c r="M53" s="1258"/>
      <c r="N53" s="1258"/>
      <c r="AM53" s="356"/>
      <c r="AN53" s="1254"/>
      <c r="AO53" s="1254"/>
      <c r="AP53" s="1254"/>
      <c r="AQ53" s="1254"/>
      <c r="AR53" s="1254"/>
      <c r="AS53" s="1254"/>
      <c r="AT53" s="1254"/>
      <c r="AU53" s="1254"/>
      <c r="AV53" s="1254"/>
      <c r="AW53" s="1254"/>
      <c r="AX53" s="1254"/>
      <c r="AY53" s="1254"/>
      <c r="AZ53" s="1254"/>
      <c r="BA53" s="1254"/>
      <c r="BB53" s="1254" t="s">
        <v>605</v>
      </c>
      <c r="BC53" s="1254"/>
      <c r="BD53" s="1254"/>
      <c r="BE53" s="1254"/>
      <c r="BF53" s="1254"/>
      <c r="BG53" s="1254"/>
      <c r="BH53" s="1254"/>
      <c r="BI53" s="1254"/>
      <c r="BJ53" s="1254"/>
      <c r="BK53" s="1254"/>
      <c r="BL53" s="1254"/>
      <c r="BM53" s="1254"/>
      <c r="BN53" s="1254"/>
      <c r="BO53" s="1254"/>
      <c r="BP53" s="1252">
        <v>51.2</v>
      </c>
      <c r="BQ53" s="1252"/>
      <c r="BR53" s="1252"/>
      <c r="BS53" s="1252"/>
      <c r="BT53" s="1252"/>
      <c r="BU53" s="1252"/>
      <c r="BV53" s="1252"/>
      <c r="BW53" s="1252"/>
      <c r="BX53" s="1252">
        <v>46.8</v>
      </c>
      <c r="BY53" s="1252"/>
      <c r="BZ53" s="1252"/>
      <c r="CA53" s="1252"/>
      <c r="CB53" s="1252"/>
      <c r="CC53" s="1252"/>
      <c r="CD53" s="1252"/>
      <c r="CE53" s="1252"/>
      <c r="CF53" s="1252">
        <v>47.9</v>
      </c>
      <c r="CG53" s="1252"/>
      <c r="CH53" s="1252"/>
      <c r="CI53" s="1252"/>
      <c r="CJ53" s="1252"/>
      <c r="CK53" s="1252"/>
      <c r="CL53" s="1252"/>
      <c r="CM53" s="1252"/>
      <c r="CN53" s="1252">
        <v>49.2</v>
      </c>
      <c r="CO53" s="1252"/>
      <c r="CP53" s="1252"/>
      <c r="CQ53" s="1252"/>
      <c r="CR53" s="1252"/>
      <c r="CS53" s="1252"/>
      <c r="CT53" s="1252"/>
      <c r="CU53" s="1252"/>
      <c r="CV53" s="1252">
        <v>48.9</v>
      </c>
      <c r="CW53" s="1252"/>
      <c r="CX53" s="1252"/>
      <c r="CY53" s="1252"/>
      <c r="CZ53" s="1252"/>
      <c r="DA53" s="1252"/>
      <c r="DB53" s="1252"/>
      <c r="DC53" s="1252"/>
    </row>
    <row r="54" spans="1:109" ht="13.5" x14ac:dyDescent="0.15">
      <c r="A54" s="364"/>
      <c r="B54" s="249"/>
      <c r="G54" s="1263"/>
      <c r="H54" s="1263"/>
      <c r="I54" s="1257"/>
      <c r="J54" s="1257"/>
      <c r="K54" s="1258"/>
      <c r="L54" s="1258"/>
      <c r="M54" s="1258"/>
      <c r="N54" s="1258"/>
      <c r="AM54" s="356"/>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ht="13.5" x14ac:dyDescent="0.15">
      <c r="A55" s="364"/>
      <c r="B55" s="249"/>
      <c r="G55" s="1257"/>
      <c r="H55" s="1257"/>
      <c r="I55" s="1257"/>
      <c r="J55" s="1257"/>
      <c r="K55" s="1258"/>
      <c r="L55" s="1258"/>
      <c r="M55" s="1258"/>
      <c r="N55" s="1258"/>
      <c r="AN55" s="1256" t="s">
        <v>599</v>
      </c>
      <c r="AO55" s="1256"/>
      <c r="AP55" s="1256"/>
      <c r="AQ55" s="1256"/>
      <c r="AR55" s="1256"/>
      <c r="AS55" s="1256"/>
      <c r="AT55" s="1256"/>
      <c r="AU55" s="1256"/>
      <c r="AV55" s="1256"/>
      <c r="AW55" s="1256"/>
      <c r="AX55" s="1256"/>
      <c r="AY55" s="1256"/>
      <c r="AZ55" s="1256"/>
      <c r="BA55" s="1256"/>
      <c r="BB55" s="1254" t="s">
        <v>598</v>
      </c>
      <c r="BC55" s="1254"/>
      <c r="BD55" s="1254"/>
      <c r="BE55" s="1254"/>
      <c r="BF55" s="1254"/>
      <c r="BG55" s="1254"/>
      <c r="BH55" s="1254"/>
      <c r="BI55" s="1254"/>
      <c r="BJ55" s="1254"/>
      <c r="BK55" s="1254"/>
      <c r="BL55" s="1254"/>
      <c r="BM55" s="1254"/>
      <c r="BN55" s="1254"/>
      <c r="BO55" s="1254"/>
      <c r="BP55" s="1252">
        <v>0</v>
      </c>
      <c r="BQ55" s="1252"/>
      <c r="BR55" s="1252"/>
      <c r="BS55" s="1252"/>
      <c r="BT55" s="1252"/>
      <c r="BU55" s="1252"/>
      <c r="BV55" s="1252"/>
      <c r="BW55" s="1252"/>
      <c r="BX55" s="1252">
        <v>0</v>
      </c>
      <c r="BY55" s="1252"/>
      <c r="BZ55" s="1252"/>
      <c r="CA55" s="1252"/>
      <c r="CB55" s="1252"/>
      <c r="CC55" s="1252"/>
      <c r="CD55" s="1252"/>
      <c r="CE55" s="1252"/>
      <c r="CF55" s="1252">
        <v>0</v>
      </c>
      <c r="CG55" s="1252"/>
      <c r="CH55" s="1252"/>
      <c r="CI55" s="1252"/>
      <c r="CJ55" s="1252"/>
      <c r="CK55" s="1252"/>
      <c r="CL55" s="1252"/>
      <c r="CM55" s="1252"/>
      <c r="CN55" s="1252">
        <v>0</v>
      </c>
      <c r="CO55" s="1252"/>
      <c r="CP55" s="1252"/>
      <c r="CQ55" s="1252"/>
      <c r="CR55" s="1252"/>
      <c r="CS55" s="1252"/>
      <c r="CT55" s="1252"/>
      <c r="CU55" s="1252"/>
      <c r="CV55" s="1252">
        <v>0</v>
      </c>
      <c r="CW55" s="1252"/>
      <c r="CX55" s="1252"/>
      <c r="CY55" s="1252"/>
      <c r="CZ55" s="1252"/>
      <c r="DA55" s="1252"/>
      <c r="DB55" s="1252"/>
      <c r="DC55" s="1252"/>
    </row>
    <row r="56" spans="1:109" ht="13.5" x14ac:dyDescent="0.15">
      <c r="A56" s="364"/>
      <c r="B56" s="249"/>
      <c r="G56" s="1257"/>
      <c r="H56" s="1257"/>
      <c r="I56" s="1257"/>
      <c r="J56" s="1257"/>
      <c r="K56" s="1258"/>
      <c r="L56" s="1258"/>
      <c r="M56" s="1258"/>
      <c r="N56" s="1258"/>
      <c r="AN56" s="1256"/>
      <c r="AO56" s="1256"/>
      <c r="AP56" s="1256"/>
      <c r="AQ56" s="1256"/>
      <c r="AR56" s="1256"/>
      <c r="AS56" s="1256"/>
      <c r="AT56" s="1256"/>
      <c r="AU56" s="1256"/>
      <c r="AV56" s="1256"/>
      <c r="AW56" s="1256"/>
      <c r="AX56" s="1256"/>
      <c r="AY56" s="1256"/>
      <c r="AZ56" s="1256"/>
      <c r="BA56" s="1256"/>
      <c r="BB56" s="1254"/>
      <c r="BC56" s="1254"/>
      <c r="BD56" s="1254"/>
      <c r="BE56" s="1254"/>
      <c r="BF56" s="1254"/>
      <c r="BG56" s="1254"/>
      <c r="BH56" s="1254"/>
      <c r="BI56" s="1254"/>
      <c r="BJ56" s="1254"/>
      <c r="BK56" s="1254"/>
      <c r="BL56" s="1254"/>
      <c r="BM56" s="1254"/>
      <c r="BN56" s="1254"/>
      <c r="BO56" s="1254"/>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64" customFormat="1" ht="13.5" x14ac:dyDescent="0.15">
      <c r="B57" s="369"/>
      <c r="G57" s="1257"/>
      <c r="H57" s="1257"/>
      <c r="I57" s="1259"/>
      <c r="J57" s="1259"/>
      <c r="K57" s="1258"/>
      <c r="L57" s="1258"/>
      <c r="M57" s="1258"/>
      <c r="N57" s="1258"/>
      <c r="AM57" s="245"/>
      <c r="AN57" s="1256"/>
      <c r="AO57" s="1256"/>
      <c r="AP57" s="1256"/>
      <c r="AQ57" s="1256"/>
      <c r="AR57" s="1256"/>
      <c r="AS57" s="1256"/>
      <c r="AT57" s="1256"/>
      <c r="AU57" s="1256"/>
      <c r="AV57" s="1256"/>
      <c r="AW57" s="1256"/>
      <c r="AX57" s="1256"/>
      <c r="AY57" s="1256"/>
      <c r="AZ57" s="1256"/>
      <c r="BA57" s="1256"/>
      <c r="BB57" s="1254" t="s">
        <v>605</v>
      </c>
      <c r="BC57" s="1254"/>
      <c r="BD57" s="1254"/>
      <c r="BE57" s="1254"/>
      <c r="BF57" s="1254"/>
      <c r="BG57" s="1254"/>
      <c r="BH57" s="1254"/>
      <c r="BI57" s="1254"/>
      <c r="BJ57" s="1254"/>
      <c r="BK57" s="1254"/>
      <c r="BL57" s="1254"/>
      <c r="BM57" s="1254"/>
      <c r="BN57" s="1254"/>
      <c r="BO57" s="1254"/>
      <c r="BP57" s="1252">
        <v>59.1</v>
      </c>
      <c r="BQ57" s="1252"/>
      <c r="BR57" s="1252"/>
      <c r="BS57" s="1252"/>
      <c r="BT57" s="1252"/>
      <c r="BU57" s="1252"/>
      <c r="BV57" s="1252"/>
      <c r="BW57" s="1252"/>
      <c r="BX57" s="1252">
        <v>61.2</v>
      </c>
      <c r="BY57" s="1252"/>
      <c r="BZ57" s="1252"/>
      <c r="CA57" s="1252"/>
      <c r="CB57" s="1252"/>
      <c r="CC57" s="1252"/>
      <c r="CD57" s="1252"/>
      <c r="CE57" s="1252"/>
      <c r="CF57" s="1252">
        <v>62.8</v>
      </c>
      <c r="CG57" s="1252"/>
      <c r="CH57" s="1252"/>
      <c r="CI57" s="1252"/>
      <c r="CJ57" s="1252"/>
      <c r="CK57" s="1252"/>
      <c r="CL57" s="1252"/>
      <c r="CM57" s="1252"/>
      <c r="CN57" s="1252">
        <v>64.099999999999994</v>
      </c>
      <c r="CO57" s="1252"/>
      <c r="CP57" s="1252"/>
      <c r="CQ57" s="1252"/>
      <c r="CR57" s="1252"/>
      <c r="CS57" s="1252"/>
      <c r="CT57" s="1252"/>
      <c r="CU57" s="1252"/>
      <c r="CV57" s="1252">
        <v>62.8</v>
      </c>
      <c r="CW57" s="1252"/>
      <c r="CX57" s="1252"/>
      <c r="CY57" s="1252"/>
      <c r="CZ57" s="1252"/>
      <c r="DA57" s="1252"/>
      <c r="DB57" s="1252"/>
      <c r="DC57" s="1252"/>
      <c r="DD57" s="374"/>
      <c r="DE57" s="369"/>
    </row>
    <row r="58" spans="1:109" s="364" customFormat="1" ht="13.5" x14ac:dyDescent="0.15">
      <c r="A58" s="245"/>
      <c r="B58" s="369"/>
      <c r="G58" s="1257"/>
      <c r="H58" s="1257"/>
      <c r="I58" s="1259"/>
      <c r="J58" s="1259"/>
      <c r="K58" s="1258"/>
      <c r="L58" s="1258"/>
      <c r="M58" s="1258"/>
      <c r="N58" s="1258"/>
      <c r="AM58" s="245"/>
      <c r="AN58" s="1256"/>
      <c r="AO58" s="1256"/>
      <c r="AP58" s="1256"/>
      <c r="AQ58" s="1256"/>
      <c r="AR58" s="1256"/>
      <c r="AS58" s="1256"/>
      <c r="AT58" s="1256"/>
      <c r="AU58" s="1256"/>
      <c r="AV58" s="1256"/>
      <c r="AW58" s="1256"/>
      <c r="AX58" s="1256"/>
      <c r="AY58" s="1256"/>
      <c r="AZ58" s="1256"/>
      <c r="BA58" s="1256"/>
      <c r="BB58" s="1254"/>
      <c r="BC58" s="1254"/>
      <c r="BD58" s="1254"/>
      <c r="BE58" s="1254"/>
      <c r="BF58" s="1254"/>
      <c r="BG58" s="1254"/>
      <c r="BH58" s="1254"/>
      <c r="BI58" s="1254"/>
      <c r="BJ58" s="1254"/>
      <c r="BK58" s="1254"/>
      <c r="BL58" s="1254"/>
      <c r="BM58" s="1254"/>
      <c r="BN58" s="1254"/>
      <c r="BO58" s="1254"/>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74"/>
      <c r="DE58" s="369"/>
    </row>
    <row r="59" spans="1:109" s="364" customFormat="1" ht="13.5" x14ac:dyDescent="0.15">
      <c r="A59" s="245"/>
      <c r="B59" s="369"/>
      <c r="K59" s="375"/>
      <c r="L59" s="375"/>
      <c r="M59" s="375"/>
      <c r="N59" s="375"/>
      <c r="AQ59" s="375"/>
      <c r="AR59" s="375"/>
      <c r="AS59" s="375"/>
      <c r="AT59" s="375"/>
      <c r="BC59" s="375"/>
      <c r="BD59" s="375"/>
      <c r="BE59" s="375"/>
      <c r="BF59" s="375"/>
      <c r="BO59" s="375"/>
      <c r="BP59" s="375"/>
      <c r="BQ59" s="375"/>
      <c r="BR59" s="375"/>
      <c r="CA59" s="375"/>
      <c r="CB59" s="375"/>
      <c r="CC59" s="375"/>
      <c r="CD59" s="375"/>
      <c r="CM59" s="375"/>
      <c r="CN59" s="375"/>
      <c r="CO59" s="375"/>
      <c r="CP59" s="375"/>
      <c r="CY59" s="375"/>
      <c r="CZ59" s="375"/>
      <c r="DA59" s="375"/>
      <c r="DB59" s="375"/>
      <c r="DC59" s="375"/>
      <c r="DD59" s="374"/>
      <c r="DE59" s="369"/>
    </row>
    <row r="60" spans="1:109" s="364" customFormat="1" ht="13.5" x14ac:dyDescent="0.15">
      <c r="A60" s="245"/>
      <c r="B60" s="369"/>
      <c r="K60" s="375"/>
      <c r="L60" s="375"/>
      <c r="M60" s="375"/>
      <c r="N60" s="375"/>
      <c r="AQ60" s="375"/>
      <c r="AR60" s="375"/>
      <c r="AS60" s="375"/>
      <c r="AT60" s="375"/>
      <c r="BC60" s="375"/>
      <c r="BD60" s="375"/>
      <c r="BE60" s="375"/>
      <c r="BF60" s="375"/>
      <c r="BO60" s="375"/>
      <c r="BP60" s="375"/>
      <c r="BQ60" s="375"/>
      <c r="BR60" s="375"/>
      <c r="CA60" s="375"/>
      <c r="CB60" s="375"/>
      <c r="CC60" s="375"/>
      <c r="CD60" s="375"/>
      <c r="CM60" s="375"/>
      <c r="CN60" s="375"/>
      <c r="CO60" s="375"/>
      <c r="CP60" s="375"/>
      <c r="CY60" s="375"/>
      <c r="CZ60" s="375"/>
      <c r="DA60" s="375"/>
      <c r="DB60" s="375"/>
      <c r="DC60" s="375"/>
      <c r="DD60" s="374"/>
      <c r="DE60" s="369"/>
    </row>
    <row r="61" spans="1:109" s="364" customFormat="1" ht="13.5" x14ac:dyDescent="0.15">
      <c r="A61" s="245"/>
      <c r="B61" s="373"/>
      <c r="C61" s="372"/>
      <c r="D61" s="372"/>
      <c r="E61" s="372"/>
      <c r="F61" s="372"/>
      <c r="G61" s="372"/>
      <c r="H61" s="372"/>
      <c r="I61" s="372"/>
      <c r="J61" s="372"/>
      <c r="K61" s="372"/>
      <c r="L61" s="372"/>
      <c r="M61" s="371"/>
      <c r="N61" s="371"/>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1"/>
      <c r="AT61" s="371"/>
      <c r="AU61" s="372"/>
      <c r="AV61" s="372"/>
      <c r="AW61" s="372"/>
      <c r="AX61" s="372"/>
      <c r="AY61" s="372"/>
      <c r="AZ61" s="372"/>
      <c r="BA61" s="372"/>
      <c r="BB61" s="372"/>
      <c r="BC61" s="372"/>
      <c r="BD61" s="372"/>
      <c r="BE61" s="371"/>
      <c r="BF61" s="371"/>
      <c r="BG61" s="372"/>
      <c r="BH61" s="372"/>
      <c r="BI61" s="372"/>
      <c r="BJ61" s="372"/>
      <c r="BK61" s="372"/>
      <c r="BL61" s="372"/>
      <c r="BM61" s="372"/>
      <c r="BN61" s="372"/>
      <c r="BO61" s="372"/>
      <c r="BP61" s="372"/>
      <c r="BQ61" s="371"/>
      <c r="BR61" s="371"/>
      <c r="BS61" s="372"/>
      <c r="BT61" s="372"/>
      <c r="BU61" s="372"/>
      <c r="BV61" s="372"/>
      <c r="BW61" s="372"/>
      <c r="BX61" s="372"/>
      <c r="BY61" s="372"/>
      <c r="BZ61" s="372"/>
      <c r="CA61" s="372"/>
      <c r="CB61" s="372"/>
      <c r="CC61" s="371"/>
      <c r="CD61" s="371"/>
      <c r="CE61" s="372"/>
      <c r="CF61" s="372"/>
      <c r="CG61" s="372"/>
      <c r="CH61" s="372"/>
      <c r="CI61" s="372"/>
      <c r="CJ61" s="372"/>
      <c r="CK61" s="372"/>
      <c r="CL61" s="372"/>
      <c r="CM61" s="372"/>
      <c r="CN61" s="372"/>
      <c r="CO61" s="371"/>
      <c r="CP61" s="371"/>
      <c r="CQ61" s="372"/>
      <c r="CR61" s="372"/>
      <c r="CS61" s="372"/>
      <c r="CT61" s="372"/>
      <c r="CU61" s="372"/>
      <c r="CV61" s="372"/>
      <c r="CW61" s="372"/>
      <c r="CX61" s="372"/>
      <c r="CY61" s="372"/>
      <c r="CZ61" s="372"/>
      <c r="DA61" s="371"/>
      <c r="DB61" s="371"/>
      <c r="DC61" s="371"/>
      <c r="DD61" s="370"/>
      <c r="DE61" s="369"/>
    </row>
    <row r="62" spans="1:109" ht="13.5" x14ac:dyDescent="0.15">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8"/>
      <c r="CF62" s="368"/>
      <c r="CG62" s="368"/>
      <c r="CH62" s="368"/>
      <c r="CI62" s="368"/>
      <c r="CJ62" s="368"/>
      <c r="CK62" s="368"/>
      <c r="CL62" s="368"/>
      <c r="CM62" s="368"/>
      <c r="CN62" s="368"/>
      <c r="CO62" s="368"/>
      <c r="CP62" s="368"/>
      <c r="CQ62" s="368"/>
      <c r="CR62" s="368"/>
      <c r="CS62" s="368"/>
      <c r="CT62" s="368"/>
      <c r="CU62" s="368"/>
      <c r="CV62" s="368"/>
      <c r="CW62" s="368"/>
      <c r="CX62" s="368"/>
      <c r="CY62" s="368"/>
      <c r="CZ62" s="368"/>
      <c r="DA62" s="368"/>
      <c r="DB62" s="368"/>
      <c r="DC62" s="368"/>
      <c r="DD62" s="368"/>
      <c r="DE62" s="245"/>
    </row>
    <row r="63" spans="1:109" ht="17.25" x14ac:dyDescent="0.15">
      <c r="B63" s="302" t="s">
        <v>604</v>
      </c>
    </row>
    <row r="64" spans="1:109" ht="13.5" x14ac:dyDescent="0.15">
      <c r="B64" s="249"/>
      <c r="G64" s="365"/>
      <c r="I64" s="367"/>
      <c r="J64" s="367"/>
      <c r="K64" s="367"/>
      <c r="L64" s="367"/>
      <c r="M64" s="367"/>
      <c r="N64" s="366"/>
      <c r="AM64" s="365"/>
      <c r="AN64" s="365" t="s">
        <v>603</v>
      </c>
      <c r="AP64" s="364"/>
      <c r="AQ64" s="364"/>
      <c r="AR64" s="364"/>
      <c r="AY64" s="365"/>
      <c r="BA64" s="364"/>
      <c r="BB64" s="364"/>
      <c r="BC64" s="364"/>
      <c r="BK64" s="365"/>
      <c r="BM64" s="364"/>
      <c r="BN64" s="364"/>
      <c r="BO64" s="364"/>
      <c r="BW64" s="365"/>
      <c r="BY64" s="364"/>
      <c r="BZ64" s="364"/>
      <c r="CA64" s="364"/>
      <c r="CI64" s="365"/>
      <c r="CK64" s="364"/>
      <c r="CL64" s="364"/>
      <c r="CM64" s="364"/>
      <c r="CU64" s="365"/>
      <c r="CW64" s="364"/>
      <c r="CX64" s="364"/>
      <c r="CY64" s="364"/>
    </row>
    <row r="65" spans="2:107" ht="13.5" customHeight="1" x14ac:dyDescent="0.15">
      <c r="B65" s="249"/>
      <c r="AN65" s="1264" t="s">
        <v>602</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ht="13.5" x14ac:dyDescent="0.15">
      <c r="B66" s="24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ht="13.5" x14ac:dyDescent="0.15">
      <c r="B67" s="24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ht="13.5" x14ac:dyDescent="0.15">
      <c r="B68" s="24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ht="13.5" x14ac:dyDescent="0.15">
      <c r="B69" s="24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ht="13.5" x14ac:dyDescent="0.15">
      <c r="B70" s="249"/>
      <c r="H70" s="363"/>
      <c r="I70" s="363"/>
      <c r="J70" s="361"/>
      <c r="K70" s="361"/>
      <c r="L70" s="360"/>
      <c r="M70" s="361"/>
      <c r="N70" s="360"/>
      <c r="AN70" s="356"/>
      <c r="AO70" s="356"/>
      <c r="AP70" s="356"/>
      <c r="AZ70" s="356"/>
      <c r="BA70" s="356"/>
      <c r="BB70" s="356"/>
      <c r="BL70" s="356"/>
      <c r="BM70" s="356"/>
      <c r="BN70" s="356"/>
      <c r="BX70" s="356"/>
      <c r="BY70" s="356"/>
      <c r="BZ70" s="356"/>
      <c r="CJ70" s="356"/>
      <c r="CK70" s="356"/>
      <c r="CL70" s="356"/>
      <c r="CV70" s="356"/>
      <c r="CW70" s="356"/>
      <c r="CX70" s="356"/>
    </row>
    <row r="71" spans="2:107" ht="13.5" x14ac:dyDescent="0.15">
      <c r="B71" s="249"/>
      <c r="G71" s="359"/>
      <c r="I71" s="362"/>
      <c r="J71" s="361"/>
      <c r="K71" s="361"/>
      <c r="L71" s="360"/>
      <c r="M71" s="361"/>
      <c r="N71" s="360"/>
      <c r="AM71" s="359"/>
      <c r="AN71" s="245" t="s">
        <v>601</v>
      </c>
    </row>
    <row r="72" spans="2:107" ht="13.5" x14ac:dyDescent="0.15">
      <c r="B72" s="249"/>
      <c r="G72" s="1257"/>
      <c r="H72" s="1257"/>
      <c r="I72" s="1257"/>
      <c r="J72" s="1257"/>
      <c r="K72" s="358"/>
      <c r="L72" s="358"/>
      <c r="M72" s="357"/>
      <c r="N72" s="357"/>
      <c r="AN72" s="1260"/>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2"/>
      <c r="BP72" s="1256" t="s">
        <v>551</v>
      </c>
      <c r="BQ72" s="1256"/>
      <c r="BR72" s="1256"/>
      <c r="BS72" s="1256"/>
      <c r="BT72" s="1256"/>
      <c r="BU72" s="1256"/>
      <c r="BV72" s="1256"/>
      <c r="BW72" s="1256"/>
      <c r="BX72" s="1256" t="s">
        <v>552</v>
      </c>
      <c r="BY72" s="1256"/>
      <c r="BZ72" s="1256"/>
      <c r="CA72" s="1256"/>
      <c r="CB72" s="1256"/>
      <c r="CC72" s="1256"/>
      <c r="CD72" s="1256"/>
      <c r="CE72" s="1256"/>
      <c r="CF72" s="1256" t="s">
        <v>553</v>
      </c>
      <c r="CG72" s="1256"/>
      <c r="CH72" s="1256"/>
      <c r="CI72" s="1256"/>
      <c r="CJ72" s="1256"/>
      <c r="CK72" s="1256"/>
      <c r="CL72" s="1256"/>
      <c r="CM72" s="1256"/>
      <c r="CN72" s="1256" t="s">
        <v>554</v>
      </c>
      <c r="CO72" s="1256"/>
      <c r="CP72" s="1256"/>
      <c r="CQ72" s="1256"/>
      <c r="CR72" s="1256"/>
      <c r="CS72" s="1256"/>
      <c r="CT72" s="1256"/>
      <c r="CU72" s="1256"/>
      <c r="CV72" s="1256" t="s">
        <v>555</v>
      </c>
      <c r="CW72" s="1256"/>
      <c r="CX72" s="1256"/>
      <c r="CY72" s="1256"/>
      <c r="CZ72" s="1256"/>
      <c r="DA72" s="1256"/>
      <c r="DB72" s="1256"/>
      <c r="DC72" s="1256"/>
    </row>
    <row r="73" spans="2:107" ht="13.5" x14ac:dyDescent="0.15">
      <c r="B73" s="249"/>
      <c r="G73" s="1263"/>
      <c r="H73" s="1263"/>
      <c r="I73" s="1263"/>
      <c r="J73" s="1263"/>
      <c r="K73" s="1255"/>
      <c r="L73" s="1255"/>
      <c r="M73" s="1255"/>
      <c r="N73" s="1255"/>
      <c r="AM73" s="356"/>
      <c r="AN73" s="1254" t="s">
        <v>600</v>
      </c>
      <c r="AO73" s="1254"/>
      <c r="AP73" s="1254"/>
      <c r="AQ73" s="1254"/>
      <c r="AR73" s="1254"/>
      <c r="AS73" s="1254"/>
      <c r="AT73" s="1254"/>
      <c r="AU73" s="1254"/>
      <c r="AV73" s="1254"/>
      <c r="AW73" s="1254"/>
      <c r="AX73" s="1254"/>
      <c r="AY73" s="1254"/>
      <c r="AZ73" s="1254"/>
      <c r="BA73" s="1254"/>
      <c r="BB73" s="1254" t="s">
        <v>598</v>
      </c>
      <c r="BC73" s="1254"/>
      <c r="BD73" s="1254"/>
      <c r="BE73" s="1254"/>
      <c r="BF73" s="1254"/>
      <c r="BG73" s="1254"/>
      <c r="BH73" s="1254"/>
      <c r="BI73" s="1254"/>
      <c r="BJ73" s="1254"/>
      <c r="BK73" s="1254"/>
      <c r="BL73" s="1254"/>
      <c r="BM73" s="1254"/>
      <c r="BN73" s="1254"/>
      <c r="BO73" s="1254"/>
      <c r="BP73" s="1252">
        <v>40.4</v>
      </c>
      <c r="BQ73" s="1252"/>
      <c r="BR73" s="1252"/>
      <c r="BS73" s="1252"/>
      <c r="BT73" s="1252"/>
      <c r="BU73" s="1252"/>
      <c r="BV73" s="1252"/>
      <c r="BW73" s="1252"/>
      <c r="BX73" s="1252">
        <v>67.599999999999994</v>
      </c>
      <c r="BY73" s="1252"/>
      <c r="BZ73" s="1252"/>
      <c r="CA73" s="1252"/>
      <c r="CB73" s="1252"/>
      <c r="CC73" s="1252"/>
      <c r="CD73" s="1252"/>
      <c r="CE73" s="1252"/>
      <c r="CF73" s="1252">
        <v>61.5</v>
      </c>
      <c r="CG73" s="1252"/>
      <c r="CH73" s="1252"/>
      <c r="CI73" s="1252"/>
      <c r="CJ73" s="1252"/>
      <c r="CK73" s="1252"/>
      <c r="CL73" s="1252"/>
      <c r="CM73" s="1252"/>
      <c r="CN73" s="1252">
        <v>47.9</v>
      </c>
      <c r="CO73" s="1252"/>
      <c r="CP73" s="1252"/>
      <c r="CQ73" s="1252"/>
      <c r="CR73" s="1252"/>
      <c r="CS73" s="1252"/>
      <c r="CT73" s="1252"/>
      <c r="CU73" s="1252"/>
      <c r="CV73" s="1252">
        <v>32.700000000000003</v>
      </c>
      <c r="CW73" s="1252"/>
      <c r="CX73" s="1252"/>
      <c r="CY73" s="1252"/>
      <c r="CZ73" s="1252"/>
      <c r="DA73" s="1252"/>
      <c r="DB73" s="1252"/>
      <c r="DC73" s="1252"/>
    </row>
    <row r="74" spans="2:107" ht="13.5" x14ac:dyDescent="0.15">
      <c r="B74" s="249"/>
      <c r="G74" s="1263"/>
      <c r="H74" s="1263"/>
      <c r="I74" s="1263"/>
      <c r="J74" s="1263"/>
      <c r="K74" s="1255"/>
      <c r="L74" s="1255"/>
      <c r="M74" s="1255"/>
      <c r="N74" s="1255"/>
      <c r="AM74" s="356"/>
      <c r="AN74" s="1254"/>
      <c r="AO74" s="1254"/>
      <c r="AP74" s="1254"/>
      <c r="AQ74" s="1254"/>
      <c r="AR74" s="1254"/>
      <c r="AS74" s="1254"/>
      <c r="AT74" s="1254"/>
      <c r="AU74" s="1254"/>
      <c r="AV74" s="1254"/>
      <c r="AW74" s="1254"/>
      <c r="AX74" s="1254"/>
      <c r="AY74" s="1254"/>
      <c r="AZ74" s="1254"/>
      <c r="BA74" s="1254"/>
      <c r="BB74" s="1254"/>
      <c r="BC74" s="1254"/>
      <c r="BD74" s="1254"/>
      <c r="BE74" s="1254"/>
      <c r="BF74" s="1254"/>
      <c r="BG74" s="1254"/>
      <c r="BH74" s="1254"/>
      <c r="BI74" s="1254"/>
      <c r="BJ74" s="1254"/>
      <c r="BK74" s="1254"/>
      <c r="BL74" s="1254"/>
      <c r="BM74" s="1254"/>
      <c r="BN74" s="1254"/>
      <c r="BO74" s="1254"/>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ht="13.5" x14ac:dyDescent="0.15">
      <c r="B75" s="249"/>
      <c r="G75" s="1263"/>
      <c r="H75" s="1263"/>
      <c r="I75" s="1257"/>
      <c r="J75" s="1257"/>
      <c r="K75" s="1258"/>
      <c r="L75" s="1258"/>
      <c r="M75" s="1258"/>
      <c r="N75" s="1258"/>
      <c r="AM75" s="356"/>
      <c r="AN75" s="1254"/>
      <c r="AO75" s="1254"/>
      <c r="AP75" s="1254"/>
      <c r="AQ75" s="1254"/>
      <c r="AR75" s="1254"/>
      <c r="AS75" s="1254"/>
      <c r="AT75" s="1254"/>
      <c r="AU75" s="1254"/>
      <c r="AV75" s="1254"/>
      <c r="AW75" s="1254"/>
      <c r="AX75" s="1254"/>
      <c r="AY75" s="1254"/>
      <c r="AZ75" s="1254"/>
      <c r="BA75" s="1254"/>
      <c r="BB75" s="1254" t="s">
        <v>597</v>
      </c>
      <c r="BC75" s="1254"/>
      <c r="BD75" s="1254"/>
      <c r="BE75" s="1254"/>
      <c r="BF75" s="1254"/>
      <c r="BG75" s="1254"/>
      <c r="BH75" s="1254"/>
      <c r="BI75" s="1254"/>
      <c r="BJ75" s="1254"/>
      <c r="BK75" s="1254"/>
      <c r="BL75" s="1254"/>
      <c r="BM75" s="1254"/>
      <c r="BN75" s="1254"/>
      <c r="BO75" s="1254"/>
      <c r="BP75" s="1252">
        <v>7.7</v>
      </c>
      <c r="BQ75" s="1252"/>
      <c r="BR75" s="1252"/>
      <c r="BS75" s="1252"/>
      <c r="BT75" s="1252"/>
      <c r="BU75" s="1252"/>
      <c r="BV75" s="1252"/>
      <c r="BW75" s="1252"/>
      <c r="BX75" s="1252">
        <v>7.3</v>
      </c>
      <c r="BY75" s="1252"/>
      <c r="BZ75" s="1252"/>
      <c r="CA75" s="1252"/>
      <c r="CB75" s="1252"/>
      <c r="CC75" s="1252"/>
      <c r="CD75" s="1252"/>
      <c r="CE75" s="1252"/>
      <c r="CF75" s="1252">
        <v>6.8</v>
      </c>
      <c r="CG75" s="1252"/>
      <c r="CH75" s="1252"/>
      <c r="CI75" s="1252"/>
      <c r="CJ75" s="1252"/>
      <c r="CK75" s="1252"/>
      <c r="CL75" s="1252"/>
      <c r="CM75" s="1252"/>
      <c r="CN75" s="1252">
        <v>6</v>
      </c>
      <c r="CO75" s="1252"/>
      <c r="CP75" s="1252"/>
      <c r="CQ75" s="1252"/>
      <c r="CR75" s="1252"/>
      <c r="CS75" s="1252"/>
      <c r="CT75" s="1252"/>
      <c r="CU75" s="1252"/>
      <c r="CV75" s="1252">
        <v>5.8</v>
      </c>
      <c r="CW75" s="1252"/>
      <c r="CX75" s="1252"/>
      <c r="CY75" s="1252"/>
      <c r="CZ75" s="1252"/>
      <c r="DA75" s="1252"/>
      <c r="DB75" s="1252"/>
      <c r="DC75" s="1252"/>
    </row>
    <row r="76" spans="2:107" ht="13.5" x14ac:dyDescent="0.15">
      <c r="B76" s="249"/>
      <c r="G76" s="1263"/>
      <c r="H76" s="1263"/>
      <c r="I76" s="1257"/>
      <c r="J76" s="1257"/>
      <c r="K76" s="1258"/>
      <c r="L76" s="1258"/>
      <c r="M76" s="1258"/>
      <c r="N76" s="1258"/>
      <c r="AM76" s="356"/>
      <c r="AN76" s="1254"/>
      <c r="AO76" s="1254"/>
      <c r="AP76" s="1254"/>
      <c r="AQ76" s="1254"/>
      <c r="AR76" s="1254"/>
      <c r="AS76" s="1254"/>
      <c r="AT76" s="1254"/>
      <c r="AU76" s="1254"/>
      <c r="AV76" s="1254"/>
      <c r="AW76" s="1254"/>
      <c r="AX76" s="1254"/>
      <c r="AY76" s="1254"/>
      <c r="AZ76" s="1254"/>
      <c r="BA76" s="1254"/>
      <c r="BB76" s="1254"/>
      <c r="BC76" s="1254"/>
      <c r="BD76" s="1254"/>
      <c r="BE76" s="1254"/>
      <c r="BF76" s="1254"/>
      <c r="BG76" s="1254"/>
      <c r="BH76" s="1254"/>
      <c r="BI76" s="1254"/>
      <c r="BJ76" s="1254"/>
      <c r="BK76" s="1254"/>
      <c r="BL76" s="1254"/>
      <c r="BM76" s="1254"/>
      <c r="BN76" s="1254"/>
      <c r="BO76" s="1254"/>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ht="13.5" x14ac:dyDescent="0.15">
      <c r="B77" s="249"/>
      <c r="G77" s="1257"/>
      <c r="H77" s="1257"/>
      <c r="I77" s="1257"/>
      <c r="J77" s="1257"/>
      <c r="K77" s="1255"/>
      <c r="L77" s="1255"/>
      <c r="M77" s="1255"/>
      <c r="N77" s="1255"/>
      <c r="AN77" s="1256" t="s">
        <v>599</v>
      </c>
      <c r="AO77" s="1256"/>
      <c r="AP77" s="1256"/>
      <c r="AQ77" s="1256"/>
      <c r="AR77" s="1256"/>
      <c r="AS77" s="1256"/>
      <c r="AT77" s="1256"/>
      <c r="AU77" s="1256"/>
      <c r="AV77" s="1256"/>
      <c r="AW77" s="1256"/>
      <c r="AX77" s="1256"/>
      <c r="AY77" s="1256"/>
      <c r="AZ77" s="1256"/>
      <c r="BA77" s="1256"/>
      <c r="BB77" s="1254" t="s">
        <v>598</v>
      </c>
      <c r="BC77" s="1254"/>
      <c r="BD77" s="1254"/>
      <c r="BE77" s="1254"/>
      <c r="BF77" s="1254"/>
      <c r="BG77" s="1254"/>
      <c r="BH77" s="1254"/>
      <c r="BI77" s="1254"/>
      <c r="BJ77" s="1254"/>
      <c r="BK77" s="1254"/>
      <c r="BL77" s="1254"/>
      <c r="BM77" s="1254"/>
      <c r="BN77" s="1254"/>
      <c r="BO77" s="1254"/>
      <c r="BP77" s="1252">
        <v>0</v>
      </c>
      <c r="BQ77" s="1252"/>
      <c r="BR77" s="1252"/>
      <c r="BS77" s="1252"/>
      <c r="BT77" s="1252"/>
      <c r="BU77" s="1252"/>
      <c r="BV77" s="1252"/>
      <c r="BW77" s="1252"/>
      <c r="BX77" s="1252">
        <v>0</v>
      </c>
      <c r="BY77" s="1252"/>
      <c r="BZ77" s="1252"/>
      <c r="CA77" s="1252"/>
      <c r="CB77" s="1252"/>
      <c r="CC77" s="1252"/>
      <c r="CD77" s="1252"/>
      <c r="CE77" s="1252"/>
      <c r="CF77" s="1252">
        <v>0</v>
      </c>
      <c r="CG77" s="1252"/>
      <c r="CH77" s="1252"/>
      <c r="CI77" s="1252"/>
      <c r="CJ77" s="1252"/>
      <c r="CK77" s="1252"/>
      <c r="CL77" s="1252"/>
      <c r="CM77" s="1252"/>
      <c r="CN77" s="1252">
        <v>0</v>
      </c>
      <c r="CO77" s="1252"/>
      <c r="CP77" s="1252"/>
      <c r="CQ77" s="1252"/>
      <c r="CR77" s="1252"/>
      <c r="CS77" s="1252"/>
      <c r="CT77" s="1252"/>
      <c r="CU77" s="1252"/>
      <c r="CV77" s="1252">
        <v>0</v>
      </c>
      <c r="CW77" s="1252"/>
      <c r="CX77" s="1252"/>
      <c r="CY77" s="1252"/>
      <c r="CZ77" s="1252"/>
      <c r="DA77" s="1252"/>
      <c r="DB77" s="1252"/>
      <c r="DC77" s="1252"/>
    </row>
    <row r="78" spans="2:107" ht="13.5" x14ac:dyDescent="0.15">
      <c r="B78" s="249"/>
      <c r="G78" s="1257"/>
      <c r="H78" s="1257"/>
      <c r="I78" s="1257"/>
      <c r="J78" s="1257"/>
      <c r="K78" s="1255"/>
      <c r="L78" s="1255"/>
      <c r="M78" s="1255"/>
      <c r="N78" s="1255"/>
      <c r="AN78" s="1256"/>
      <c r="AO78" s="1256"/>
      <c r="AP78" s="1256"/>
      <c r="AQ78" s="1256"/>
      <c r="AR78" s="1256"/>
      <c r="AS78" s="1256"/>
      <c r="AT78" s="1256"/>
      <c r="AU78" s="1256"/>
      <c r="AV78" s="1256"/>
      <c r="AW78" s="1256"/>
      <c r="AX78" s="1256"/>
      <c r="AY78" s="1256"/>
      <c r="AZ78" s="1256"/>
      <c r="BA78" s="1256"/>
      <c r="BB78" s="1254"/>
      <c r="BC78" s="1254"/>
      <c r="BD78" s="1254"/>
      <c r="BE78" s="1254"/>
      <c r="BF78" s="1254"/>
      <c r="BG78" s="1254"/>
      <c r="BH78" s="1254"/>
      <c r="BI78" s="1254"/>
      <c r="BJ78" s="1254"/>
      <c r="BK78" s="1254"/>
      <c r="BL78" s="1254"/>
      <c r="BM78" s="1254"/>
      <c r="BN78" s="1254"/>
      <c r="BO78" s="1254"/>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ht="13.5" x14ac:dyDescent="0.15">
      <c r="B79" s="249"/>
      <c r="G79" s="1257"/>
      <c r="H79" s="1257"/>
      <c r="I79" s="1259"/>
      <c r="J79" s="1259"/>
      <c r="K79" s="1253"/>
      <c r="L79" s="1253"/>
      <c r="M79" s="1253"/>
      <c r="N79" s="1253"/>
      <c r="AN79" s="1256"/>
      <c r="AO79" s="1256"/>
      <c r="AP79" s="1256"/>
      <c r="AQ79" s="1256"/>
      <c r="AR79" s="1256"/>
      <c r="AS79" s="1256"/>
      <c r="AT79" s="1256"/>
      <c r="AU79" s="1256"/>
      <c r="AV79" s="1256"/>
      <c r="AW79" s="1256"/>
      <c r="AX79" s="1256"/>
      <c r="AY79" s="1256"/>
      <c r="AZ79" s="1256"/>
      <c r="BA79" s="1256"/>
      <c r="BB79" s="1254" t="s">
        <v>597</v>
      </c>
      <c r="BC79" s="1254"/>
      <c r="BD79" s="1254"/>
      <c r="BE79" s="1254"/>
      <c r="BF79" s="1254"/>
      <c r="BG79" s="1254"/>
      <c r="BH79" s="1254"/>
      <c r="BI79" s="1254"/>
      <c r="BJ79" s="1254"/>
      <c r="BK79" s="1254"/>
      <c r="BL79" s="1254"/>
      <c r="BM79" s="1254"/>
      <c r="BN79" s="1254"/>
      <c r="BO79" s="1254"/>
      <c r="BP79" s="1252">
        <v>7.2</v>
      </c>
      <c r="BQ79" s="1252"/>
      <c r="BR79" s="1252"/>
      <c r="BS79" s="1252"/>
      <c r="BT79" s="1252"/>
      <c r="BU79" s="1252"/>
      <c r="BV79" s="1252"/>
      <c r="BW79" s="1252"/>
      <c r="BX79" s="1252">
        <v>7.2</v>
      </c>
      <c r="BY79" s="1252"/>
      <c r="BZ79" s="1252"/>
      <c r="CA79" s="1252"/>
      <c r="CB79" s="1252"/>
      <c r="CC79" s="1252"/>
      <c r="CD79" s="1252"/>
      <c r="CE79" s="1252"/>
      <c r="CF79" s="1252">
        <v>7.7</v>
      </c>
      <c r="CG79" s="1252"/>
      <c r="CH79" s="1252"/>
      <c r="CI79" s="1252"/>
      <c r="CJ79" s="1252"/>
      <c r="CK79" s="1252"/>
      <c r="CL79" s="1252"/>
      <c r="CM79" s="1252"/>
      <c r="CN79" s="1252">
        <v>8</v>
      </c>
      <c r="CO79" s="1252"/>
      <c r="CP79" s="1252"/>
      <c r="CQ79" s="1252"/>
      <c r="CR79" s="1252"/>
      <c r="CS79" s="1252"/>
      <c r="CT79" s="1252"/>
      <c r="CU79" s="1252"/>
      <c r="CV79" s="1252">
        <v>8.3000000000000007</v>
      </c>
      <c r="CW79" s="1252"/>
      <c r="CX79" s="1252"/>
      <c r="CY79" s="1252"/>
      <c r="CZ79" s="1252"/>
      <c r="DA79" s="1252"/>
      <c r="DB79" s="1252"/>
      <c r="DC79" s="1252"/>
    </row>
    <row r="80" spans="2:107" ht="13.5" x14ac:dyDescent="0.15">
      <c r="B80" s="249"/>
      <c r="G80" s="1257"/>
      <c r="H80" s="1257"/>
      <c r="I80" s="1259"/>
      <c r="J80" s="1259"/>
      <c r="K80" s="1253"/>
      <c r="L80" s="1253"/>
      <c r="M80" s="1253"/>
      <c r="N80" s="1253"/>
      <c r="AN80" s="1256"/>
      <c r="AO80" s="1256"/>
      <c r="AP80" s="1256"/>
      <c r="AQ80" s="1256"/>
      <c r="AR80" s="1256"/>
      <c r="AS80" s="1256"/>
      <c r="AT80" s="1256"/>
      <c r="AU80" s="1256"/>
      <c r="AV80" s="1256"/>
      <c r="AW80" s="1256"/>
      <c r="AX80" s="1256"/>
      <c r="AY80" s="1256"/>
      <c r="AZ80" s="1256"/>
      <c r="BA80" s="1256"/>
      <c r="BB80" s="1254"/>
      <c r="BC80" s="1254"/>
      <c r="BD80" s="1254"/>
      <c r="BE80" s="1254"/>
      <c r="BF80" s="1254"/>
      <c r="BG80" s="1254"/>
      <c r="BH80" s="1254"/>
      <c r="BI80" s="1254"/>
      <c r="BJ80" s="1254"/>
      <c r="BK80" s="1254"/>
      <c r="BL80" s="1254"/>
      <c r="BM80" s="1254"/>
      <c r="BN80" s="1254"/>
      <c r="BO80" s="1254"/>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ht="13.5" x14ac:dyDescent="0.15">
      <c r="B81" s="249"/>
    </row>
    <row r="82" spans="2:109" ht="17.25" x14ac:dyDescent="0.15">
      <c r="B82" s="249"/>
      <c r="K82" s="355"/>
      <c r="L82" s="355"/>
      <c r="M82" s="355"/>
      <c r="N82" s="355"/>
      <c r="AQ82" s="355"/>
      <c r="AR82" s="355"/>
      <c r="AS82" s="355"/>
      <c r="AT82" s="355"/>
      <c r="BC82" s="355"/>
      <c r="BD82" s="355"/>
      <c r="BE82" s="355"/>
      <c r="BF82" s="355"/>
      <c r="BO82" s="355"/>
      <c r="BP82" s="355"/>
      <c r="BQ82" s="355"/>
      <c r="BR82" s="355"/>
      <c r="CA82" s="355"/>
      <c r="CB82" s="355"/>
      <c r="CC82" s="355"/>
      <c r="CD82" s="355"/>
      <c r="CM82" s="355"/>
      <c r="CN82" s="355"/>
      <c r="CO82" s="355"/>
      <c r="CP82" s="355"/>
      <c r="CY82" s="355"/>
      <c r="CZ82" s="355"/>
      <c r="DA82" s="355"/>
      <c r="DB82" s="355"/>
      <c r="DC82" s="355"/>
    </row>
    <row r="83" spans="2:109" ht="13.5"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5" x14ac:dyDescent="0.15">
      <c r="DD84" s="245"/>
      <c r="DE84" s="245"/>
    </row>
    <row r="85" spans="2:109" ht="13.5" x14ac:dyDescent="0.15">
      <c r="DD85" s="245"/>
      <c r="DE85" s="245"/>
    </row>
  </sheetData>
  <sheetProtection algorithmName="SHA-512" hashValue="X9kpcFCx83JcneB7pNX5RWXB9Yqd3UfMKajkKU2ug/jOLAmcAYxS+iWmnwFHghZw0JO67q1dGjtQZTIzZ3mhQQ==" saltValue="2BmbFL0xmXyHVpa/Eg05c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B98E3-E04A-45C0-8EC2-D47B693A570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498</v>
      </c>
    </row>
  </sheetData>
  <sheetProtection algorithmName="SHA-512" hashValue="Nd98v+rVTTvdeQ28PyJaabnzvij6ovuXIK5yIWgpk0Fg4Jw6woMIcz9Ksn5ruXjbhB0zk0+xB+Ux/Y+mwCbLwA==" saltValue="jQ9x/AG8zpl+TyEOU/o+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573A4-706C-4477-89CA-A7E218CC242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498</v>
      </c>
    </row>
  </sheetData>
  <sheetProtection algorithmName="SHA-512" hashValue="uuZ02QFZkCR7+fQOdPywAWfRpkDQ9yuvbojtKLuH1UlGWtrGOpUEtM3zLh+Ytp4U0jDI8WBwhT4Pkyfm37Qjag==" saltValue="V9pMWyUUHnjIwjGLT/0S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548</v>
      </c>
      <c r="G2" s="146"/>
      <c r="H2" s="147"/>
    </row>
    <row r="3" spans="1:8" x14ac:dyDescent="0.15">
      <c r="A3" s="143" t="s">
        <v>541</v>
      </c>
      <c r="B3" s="148"/>
      <c r="C3" s="149"/>
      <c r="D3" s="150">
        <v>118163</v>
      </c>
      <c r="E3" s="151"/>
      <c r="F3" s="152">
        <v>122882</v>
      </c>
      <c r="G3" s="153"/>
      <c r="H3" s="154"/>
    </row>
    <row r="4" spans="1:8" x14ac:dyDescent="0.15">
      <c r="A4" s="155"/>
      <c r="B4" s="156"/>
      <c r="C4" s="157"/>
      <c r="D4" s="158">
        <v>101669</v>
      </c>
      <c r="E4" s="159"/>
      <c r="F4" s="160">
        <v>65785</v>
      </c>
      <c r="G4" s="161"/>
      <c r="H4" s="162"/>
    </row>
    <row r="5" spans="1:8" x14ac:dyDescent="0.15">
      <c r="A5" s="143" t="s">
        <v>543</v>
      </c>
      <c r="B5" s="148"/>
      <c r="C5" s="149"/>
      <c r="D5" s="150">
        <v>346459</v>
      </c>
      <c r="E5" s="151"/>
      <c r="F5" s="152">
        <v>114790</v>
      </c>
      <c r="G5" s="153"/>
      <c r="H5" s="154"/>
    </row>
    <row r="6" spans="1:8" x14ac:dyDescent="0.15">
      <c r="A6" s="155"/>
      <c r="B6" s="156"/>
      <c r="C6" s="157"/>
      <c r="D6" s="158">
        <v>264704</v>
      </c>
      <c r="E6" s="159"/>
      <c r="F6" s="160">
        <v>55601</v>
      </c>
      <c r="G6" s="161"/>
      <c r="H6" s="162"/>
    </row>
    <row r="7" spans="1:8" x14ac:dyDescent="0.15">
      <c r="A7" s="143" t="s">
        <v>544</v>
      </c>
      <c r="B7" s="148"/>
      <c r="C7" s="149"/>
      <c r="D7" s="150">
        <v>59924</v>
      </c>
      <c r="E7" s="151"/>
      <c r="F7" s="152">
        <v>126262</v>
      </c>
      <c r="G7" s="153"/>
      <c r="H7" s="154"/>
    </row>
    <row r="8" spans="1:8" x14ac:dyDescent="0.15">
      <c r="A8" s="155"/>
      <c r="B8" s="156"/>
      <c r="C8" s="157"/>
      <c r="D8" s="158">
        <v>56154</v>
      </c>
      <c r="E8" s="159"/>
      <c r="F8" s="160">
        <v>56769</v>
      </c>
      <c r="G8" s="161"/>
      <c r="H8" s="162"/>
    </row>
    <row r="9" spans="1:8" x14ac:dyDescent="0.15">
      <c r="A9" s="143" t="s">
        <v>545</v>
      </c>
      <c r="B9" s="148"/>
      <c r="C9" s="149"/>
      <c r="D9" s="150">
        <v>75472</v>
      </c>
      <c r="E9" s="151"/>
      <c r="F9" s="152">
        <v>126525</v>
      </c>
      <c r="G9" s="153"/>
      <c r="H9" s="154"/>
    </row>
    <row r="10" spans="1:8" x14ac:dyDescent="0.15">
      <c r="A10" s="155"/>
      <c r="B10" s="156"/>
      <c r="C10" s="157"/>
      <c r="D10" s="158">
        <v>56705</v>
      </c>
      <c r="E10" s="159"/>
      <c r="F10" s="160">
        <v>67052</v>
      </c>
      <c r="G10" s="161"/>
      <c r="H10" s="162"/>
    </row>
    <row r="11" spans="1:8" x14ac:dyDescent="0.15">
      <c r="A11" s="143" t="s">
        <v>546</v>
      </c>
      <c r="B11" s="148"/>
      <c r="C11" s="149"/>
      <c r="D11" s="150">
        <v>133832</v>
      </c>
      <c r="E11" s="151"/>
      <c r="F11" s="152">
        <v>138402</v>
      </c>
      <c r="G11" s="153"/>
      <c r="H11" s="154"/>
    </row>
    <row r="12" spans="1:8" x14ac:dyDescent="0.15">
      <c r="A12" s="155"/>
      <c r="B12" s="156"/>
      <c r="C12" s="163"/>
      <c r="D12" s="158">
        <v>55791</v>
      </c>
      <c r="E12" s="159"/>
      <c r="F12" s="160">
        <v>70652</v>
      </c>
      <c r="G12" s="161"/>
      <c r="H12" s="162"/>
    </row>
    <row r="13" spans="1:8" x14ac:dyDescent="0.15">
      <c r="A13" s="143"/>
      <c r="B13" s="148"/>
      <c r="C13" s="149"/>
      <c r="D13" s="150">
        <v>146770</v>
      </c>
      <c r="E13" s="151"/>
      <c r="F13" s="152">
        <v>125772</v>
      </c>
      <c r="G13" s="164"/>
      <c r="H13" s="154"/>
    </row>
    <row r="14" spans="1:8" x14ac:dyDescent="0.15">
      <c r="A14" s="155"/>
      <c r="B14" s="156"/>
      <c r="C14" s="157"/>
      <c r="D14" s="158">
        <v>107005</v>
      </c>
      <c r="E14" s="159"/>
      <c r="F14" s="160">
        <v>63172</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6.39</v>
      </c>
      <c r="C19" s="165">
        <f>ROUND(VALUE(SUBSTITUTE(実質収支比率等に係る経年分析!G$48,"▲","-")),2)</f>
        <v>6.32</v>
      </c>
      <c r="D19" s="165">
        <f>ROUND(VALUE(SUBSTITUTE(実質収支比率等に係る経年分析!H$48,"▲","-")),2)</f>
        <v>7.57</v>
      </c>
      <c r="E19" s="165">
        <f>ROUND(VALUE(SUBSTITUTE(実質収支比率等に係る経年分析!I$48,"▲","-")),2)</f>
        <v>7.3</v>
      </c>
      <c r="F19" s="165">
        <f>ROUND(VALUE(SUBSTITUTE(実質収支比率等に係る経年分析!J$48,"▲","-")),2)</f>
        <v>11.01</v>
      </c>
    </row>
    <row r="20" spans="1:11" x14ac:dyDescent="0.15">
      <c r="A20" s="165" t="s">
        <v>55</v>
      </c>
      <c r="B20" s="165">
        <f>ROUND(VALUE(SUBSTITUTE(実質収支比率等に係る経年分析!F$47,"▲","-")),2)</f>
        <v>56.09</v>
      </c>
      <c r="C20" s="165">
        <f>ROUND(VALUE(SUBSTITUTE(実質収支比率等に係る経年分析!G$47,"▲","-")),2)</f>
        <v>52.63</v>
      </c>
      <c r="D20" s="165">
        <f>ROUND(VALUE(SUBSTITUTE(実質収支比率等に係る経年分析!H$47,"▲","-")),2)</f>
        <v>51.97</v>
      </c>
      <c r="E20" s="165">
        <f>ROUND(VALUE(SUBSTITUTE(実質収支比率等に係る経年分析!I$47,"▲","-")),2)</f>
        <v>52.71</v>
      </c>
      <c r="F20" s="165">
        <f>ROUND(VALUE(SUBSTITUTE(実質収支比率等に係る経年分析!J$47,"▲","-")),2)</f>
        <v>55.79</v>
      </c>
    </row>
    <row r="21" spans="1:11" x14ac:dyDescent="0.15">
      <c r="A21" s="165" t="s">
        <v>56</v>
      </c>
      <c r="B21" s="165">
        <f>IF(ISNUMBER(VALUE(SUBSTITUTE(実質収支比率等に係る経年分析!F$49,"▲","-"))),ROUND(VALUE(SUBSTITUTE(実質収支比率等に係る経年分析!F$49,"▲","-")),2),NA())</f>
        <v>-7.0000000000000007E-2</v>
      </c>
      <c r="C21" s="165">
        <f>IF(ISNUMBER(VALUE(SUBSTITUTE(実質収支比率等に係る経年分析!G$49,"▲","-"))),ROUND(VALUE(SUBSTITUTE(実質収支比率等に係る経年分析!G$49,"▲","-")),2),NA())</f>
        <v>-5.36</v>
      </c>
      <c r="D21" s="165">
        <f>IF(ISNUMBER(VALUE(SUBSTITUTE(実質収支比率等に係る経年分析!H$49,"▲","-"))),ROUND(VALUE(SUBSTITUTE(実質収支比率等に係る経年分析!H$49,"▲","-")),2),NA())</f>
        <v>1.85</v>
      </c>
      <c r="E21" s="165">
        <f>IF(ISNUMBER(VALUE(SUBSTITUTE(実質収支比率等に係る経年分析!I$49,"▲","-"))),ROUND(VALUE(SUBSTITUTE(実質収支比率等に係る経年分析!I$49,"▲","-")),2),NA())</f>
        <v>3.98</v>
      </c>
      <c r="F21" s="165">
        <f>IF(ISNUMBER(VALUE(SUBSTITUTE(実質収支比率等に係る経年分析!J$49,"▲","-"))),ROUND(VALUE(SUBSTITUTE(実質収支比率等に係る経年分析!J$49,"▲","-")),2),NA())</f>
        <v>9.75</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0.04</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15">
      <c r="A32" s="166" t="str">
        <f>IF(連結実質赤字比率に係る赤字・黒字の構成分析!C$38="",NA(),連結実質赤字比率に係る赤字・黒字の構成分析!C$38)</f>
        <v>簡易水道事業特別会計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0.14000000000000001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0.22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0.17</v>
      </c>
    </row>
    <row r="33" spans="1:16" x14ac:dyDescent="0.15">
      <c r="A33" s="166" t="str">
        <f>IF(連結実質赤字比率に係る赤字・黒字の構成分析!C$37="",NA(),連結実質赤字比率に係る赤字・黒字の構成分析!C$37)</f>
        <v>公共下水道事業特別会計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0.74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0.36</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0.73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1.1499999999999999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0.81</v>
      </c>
    </row>
    <row r="35" spans="1:16" x14ac:dyDescent="0.15">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1.64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0.63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0.83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1.1499999999999999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0.81</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6.38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6.31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7.57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315</v>
      </c>
      <c r="E42" s="167"/>
      <c r="F42" s="167"/>
      <c r="G42" s="167">
        <f>'実質公債費比率（分子）の構造'!L$52</f>
        <v>320</v>
      </c>
      <c r="H42" s="167"/>
      <c r="I42" s="167"/>
      <c r="J42" s="167">
        <f>'実質公債費比率（分子）の構造'!M$52</f>
        <v>321</v>
      </c>
      <c r="K42" s="167"/>
      <c r="L42" s="167"/>
      <c r="M42" s="167">
        <f>'実質公債費比率（分子）の構造'!N$52</f>
        <v>338</v>
      </c>
      <c r="N42" s="167"/>
      <c r="O42" s="167"/>
      <c r="P42" s="167">
        <f>'実質公債費比率（分子）の構造'!O$52</f>
        <v>355</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15</v>
      </c>
      <c r="C45" s="167"/>
      <c r="D45" s="167"/>
      <c r="E45" s="167">
        <f>'実質公債費比率（分子）の構造'!L$49</f>
        <v>14</v>
      </c>
      <c r="F45" s="167"/>
      <c r="G45" s="167"/>
      <c r="H45" s="167">
        <f>'実質公債費比率（分子）の構造'!M$49</f>
        <v>8</v>
      </c>
      <c r="I45" s="167"/>
      <c r="J45" s="167"/>
      <c r="K45" s="167">
        <f>'実質公債費比率（分子）の構造'!N$49</f>
        <v>0</v>
      </c>
      <c r="L45" s="167"/>
      <c r="M45" s="167"/>
      <c r="N45" s="167">
        <f>'実質公債費比率（分子）の構造'!O$49</f>
        <v>0</v>
      </c>
      <c r="O45" s="167"/>
      <c r="P45" s="167"/>
    </row>
    <row r="46" spans="1:16" x14ac:dyDescent="0.15">
      <c r="A46" s="167" t="s">
        <v>67</v>
      </c>
      <c r="B46" s="167">
        <f>'実質公債費比率（分子）の構造'!K$48</f>
        <v>29</v>
      </c>
      <c r="C46" s="167"/>
      <c r="D46" s="167"/>
      <c r="E46" s="167">
        <f>'実質公債費比率（分子）の構造'!L$48</f>
        <v>36</v>
      </c>
      <c r="F46" s="167"/>
      <c r="G46" s="167"/>
      <c r="H46" s="167">
        <f>'実質公債費比率（分子）の構造'!M$48</f>
        <v>35</v>
      </c>
      <c r="I46" s="167"/>
      <c r="J46" s="167"/>
      <c r="K46" s="167">
        <f>'実質公債費比率（分子）の構造'!N$48</f>
        <v>35</v>
      </c>
      <c r="L46" s="167"/>
      <c r="M46" s="167"/>
      <c r="N46" s="167">
        <f>'実質公債費比率（分子）の構造'!O$48</f>
        <v>34</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424</v>
      </c>
      <c r="C49" s="167"/>
      <c r="D49" s="167"/>
      <c r="E49" s="167">
        <f>'実質公債費比率（分子）の構造'!L$45</f>
        <v>396</v>
      </c>
      <c r="F49" s="167"/>
      <c r="G49" s="167"/>
      <c r="H49" s="167">
        <f>'実質公債費比率（分子）の構造'!M$45</f>
        <v>403</v>
      </c>
      <c r="I49" s="167"/>
      <c r="J49" s="167"/>
      <c r="K49" s="167">
        <f>'実質公債費比率（分子）の構造'!N$45</f>
        <v>416</v>
      </c>
      <c r="L49" s="167"/>
      <c r="M49" s="167"/>
      <c r="N49" s="167">
        <f>'実質公債費比率（分子）の構造'!O$45</f>
        <v>448</v>
      </c>
      <c r="O49" s="167"/>
      <c r="P49" s="167"/>
    </row>
    <row r="50" spans="1:16" x14ac:dyDescent="0.15">
      <c r="A50" s="167" t="s">
        <v>71</v>
      </c>
      <c r="B50" s="167" t="e">
        <f>NA()</f>
        <v>#N/A</v>
      </c>
      <c r="C50" s="167">
        <f>IF(ISNUMBER('実質公債費比率（分子）の構造'!K$53),'実質公債費比率（分子）の構造'!K$53,NA())</f>
        <v>153</v>
      </c>
      <c r="D50" s="167" t="e">
        <f>NA()</f>
        <v>#N/A</v>
      </c>
      <c r="E50" s="167" t="e">
        <f>NA()</f>
        <v>#N/A</v>
      </c>
      <c r="F50" s="167">
        <f>IF(ISNUMBER('実質公債費比率（分子）の構造'!L$53),'実質公債費比率（分子）の構造'!L$53,NA())</f>
        <v>126</v>
      </c>
      <c r="G50" s="167" t="e">
        <f>NA()</f>
        <v>#N/A</v>
      </c>
      <c r="H50" s="167" t="e">
        <f>NA()</f>
        <v>#N/A</v>
      </c>
      <c r="I50" s="167">
        <f>IF(ISNUMBER('実質公債費比率（分子）の構造'!M$53),'実質公債費比率（分子）の構造'!M$53,NA())</f>
        <v>125</v>
      </c>
      <c r="J50" s="167" t="e">
        <f>NA()</f>
        <v>#N/A</v>
      </c>
      <c r="K50" s="167" t="e">
        <f>NA()</f>
        <v>#N/A</v>
      </c>
      <c r="L50" s="167">
        <f>IF(ISNUMBER('実質公債費比率（分子）の構造'!N$53),'実質公債費比率（分子）の構造'!N$53,NA())</f>
        <v>113</v>
      </c>
      <c r="M50" s="167" t="e">
        <f>NA()</f>
        <v>#N/A</v>
      </c>
      <c r="N50" s="167" t="e">
        <f>NA()</f>
        <v>#N/A</v>
      </c>
      <c r="O50" s="167">
        <f>IF(ISNUMBER('実質公債費比率（分子）の構造'!O$53),'実質公債費比率（分子）の構造'!O$53,NA())</f>
        <v>127</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3577</v>
      </c>
      <c r="E56" s="166"/>
      <c r="F56" s="166"/>
      <c r="G56" s="166">
        <f>'将来負担比率（分子）の構造'!J$52</f>
        <v>3835</v>
      </c>
      <c r="H56" s="166"/>
      <c r="I56" s="166"/>
      <c r="J56" s="166">
        <f>'将来負担比率（分子）の構造'!K$52</f>
        <v>3704</v>
      </c>
      <c r="K56" s="166"/>
      <c r="L56" s="166"/>
      <c r="M56" s="166">
        <f>'将来負担比率（分子）の構造'!L$52</f>
        <v>3587</v>
      </c>
      <c r="N56" s="166"/>
      <c r="O56" s="166"/>
      <c r="P56" s="166">
        <f>'将来負担比率（分子）の構造'!M$52</f>
        <v>3481</v>
      </c>
    </row>
    <row r="57" spans="1:16" x14ac:dyDescent="0.15">
      <c r="A57" s="166" t="s">
        <v>42</v>
      </c>
      <c r="B57" s="166"/>
      <c r="C57" s="166"/>
      <c r="D57" s="166">
        <f>'将来負担比率（分子）の構造'!I$51</f>
        <v>198</v>
      </c>
      <c r="E57" s="166"/>
      <c r="F57" s="166"/>
      <c r="G57" s="166">
        <f>'将来負担比率（分子）の構造'!J$51</f>
        <v>324</v>
      </c>
      <c r="H57" s="166"/>
      <c r="I57" s="166"/>
      <c r="J57" s="166">
        <f>'将来負担比率（分子）の構造'!K$51</f>
        <v>325</v>
      </c>
      <c r="K57" s="166"/>
      <c r="L57" s="166"/>
      <c r="M57" s="166">
        <f>'将来負担比率（分子）の構造'!L$51</f>
        <v>377</v>
      </c>
      <c r="N57" s="166"/>
      <c r="O57" s="166"/>
      <c r="P57" s="166">
        <f>'将来負担比率（分子）の構造'!M$51</f>
        <v>612</v>
      </c>
    </row>
    <row r="58" spans="1:16" x14ac:dyDescent="0.15">
      <c r="A58" s="166" t="s">
        <v>41</v>
      </c>
      <c r="B58" s="166"/>
      <c r="C58" s="166"/>
      <c r="D58" s="166">
        <f>'将来負担比率（分子）の構造'!I$50</f>
        <v>1477</v>
      </c>
      <c r="E58" s="166"/>
      <c r="F58" s="166"/>
      <c r="G58" s="166">
        <f>'将来負担比率（分子）の構造'!J$50</f>
        <v>1420</v>
      </c>
      <c r="H58" s="166"/>
      <c r="I58" s="166"/>
      <c r="J58" s="166">
        <f>'将来負担比率（分子）の構造'!K$50</f>
        <v>1507</v>
      </c>
      <c r="K58" s="166"/>
      <c r="L58" s="166"/>
      <c r="M58" s="166">
        <f>'将来負担比率（分子）の構造'!L$50</f>
        <v>1635</v>
      </c>
      <c r="N58" s="166"/>
      <c r="O58" s="166"/>
      <c r="P58" s="166">
        <f>'将来負担比率（分子）の構造'!M$50</f>
        <v>1902</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213</v>
      </c>
      <c r="C61" s="166"/>
      <c r="D61" s="166"/>
      <c r="E61" s="166">
        <f>'将来負担比率（分子）の構造'!J$46</f>
        <v>229</v>
      </c>
      <c r="F61" s="166"/>
      <c r="G61" s="166"/>
      <c r="H61" s="166">
        <f>'将来負担比率（分子）の構造'!K$46</f>
        <v>219</v>
      </c>
      <c r="I61" s="166"/>
      <c r="J61" s="166"/>
      <c r="K61" s="166">
        <f>'将来負担比率（分子）の構造'!L$46</f>
        <v>175</v>
      </c>
      <c r="L61" s="166"/>
      <c r="M61" s="166"/>
      <c r="N61" s="166">
        <f>'将来負担比率（分子）の構造'!M$46</f>
        <v>164</v>
      </c>
      <c r="O61" s="166"/>
      <c r="P61" s="166"/>
    </row>
    <row r="62" spans="1:16" x14ac:dyDescent="0.15">
      <c r="A62" s="166" t="s">
        <v>35</v>
      </c>
      <c r="B62" s="166">
        <f>'将来負担比率（分子）の構造'!I$45</f>
        <v>540</v>
      </c>
      <c r="C62" s="166"/>
      <c r="D62" s="166"/>
      <c r="E62" s="166">
        <f>'将来負担比率（分子）の構造'!J$45</f>
        <v>526</v>
      </c>
      <c r="F62" s="166"/>
      <c r="G62" s="166"/>
      <c r="H62" s="166">
        <f>'将来負担比率（分子）の構造'!K$45</f>
        <v>509</v>
      </c>
      <c r="I62" s="166"/>
      <c r="J62" s="166"/>
      <c r="K62" s="166">
        <f>'将来負担比率（分子）の構造'!L$45</f>
        <v>498</v>
      </c>
      <c r="L62" s="166"/>
      <c r="M62" s="166"/>
      <c r="N62" s="166">
        <f>'将来負担比率（分子）の構造'!M$45</f>
        <v>534</v>
      </c>
      <c r="O62" s="166"/>
      <c r="P62" s="166"/>
    </row>
    <row r="63" spans="1:16" x14ac:dyDescent="0.15">
      <c r="A63" s="166" t="s">
        <v>34</v>
      </c>
      <c r="B63" s="166">
        <f>'将来負担比率（分子）の構造'!I$44</f>
        <v>22</v>
      </c>
      <c r="C63" s="166"/>
      <c r="D63" s="166"/>
      <c r="E63" s="166">
        <f>'将来負担比率（分子）の構造'!J$44</f>
        <v>8</v>
      </c>
      <c r="F63" s="166"/>
      <c r="G63" s="166"/>
      <c r="H63" s="166">
        <f>'将来負担比率（分子）の構造'!K$44</f>
        <v>8</v>
      </c>
      <c r="I63" s="166"/>
      <c r="J63" s="166"/>
      <c r="K63" s="166">
        <f>'将来負担比率（分子）の構造'!L$44</f>
        <v>8</v>
      </c>
      <c r="L63" s="166"/>
      <c r="M63" s="166"/>
      <c r="N63" s="166">
        <f>'将来負担比率（分子）の構造'!M$44</f>
        <v>10</v>
      </c>
      <c r="O63" s="166"/>
      <c r="P63" s="166"/>
    </row>
    <row r="64" spans="1:16" x14ac:dyDescent="0.15">
      <c r="A64" s="166" t="s">
        <v>33</v>
      </c>
      <c r="B64" s="166">
        <f>'将来負担比率（分子）の構造'!I$43</f>
        <v>385</v>
      </c>
      <c r="C64" s="166"/>
      <c r="D64" s="166"/>
      <c r="E64" s="166">
        <f>'将来負担比率（分子）の構造'!J$43</f>
        <v>441</v>
      </c>
      <c r="F64" s="166"/>
      <c r="G64" s="166"/>
      <c r="H64" s="166">
        <f>'将来負担比率（分子）の構造'!K$43</f>
        <v>507</v>
      </c>
      <c r="I64" s="166"/>
      <c r="J64" s="166"/>
      <c r="K64" s="166">
        <f>'将来負担比率（分子）の構造'!L$43</f>
        <v>519</v>
      </c>
      <c r="L64" s="166"/>
      <c r="M64" s="166"/>
      <c r="N64" s="166">
        <f>'将来負担比率（分子）の構造'!M$43</f>
        <v>544</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4895</v>
      </c>
      <c r="C66" s="166"/>
      <c r="D66" s="166"/>
      <c r="E66" s="166">
        <f>'将来負担比率（分子）の構造'!J$41</f>
        <v>5671</v>
      </c>
      <c r="F66" s="166"/>
      <c r="G66" s="166"/>
      <c r="H66" s="166">
        <f>'将来負担比率（分子）の構造'!K$41</f>
        <v>5500</v>
      </c>
      <c r="I66" s="166"/>
      <c r="J66" s="166"/>
      <c r="K66" s="166">
        <f>'将来負担比率（分子）の構造'!L$41</f>
        <v>5403</v>
      </c>
      <c r="L66" s="166"/>
      <c r="M66" s="166"/>
      <c r="N66" s="166">
        <f>'将来負担比率（分子）の構造'!M$41</f>
        <v>5466</v>
      </c>
      <c r="O66" s="166"/>
      <c r="P66" s="166"/>
    </row>
    <row r="67" spans="1:16" x14ac:dyDescent="0.15">
      <c r="A67" s="166" t="s">
        <v>75</v>
      </c>
      <c r="B67" s="166" t="e">
        <f>NA()</f>
        <v>#N/A</v>
      </c>
      <c r="C67" s="166">
        <f>IF(ISNUMBER('将来負担比率（分子）の構造'!I$53), IF('将来負担比率（分子）の構造'!I$53 &lt; 0, 0, '将来負担比率（分子）の構造'!I$53), NA())</f>
        <v>803</v>
      </c>
      <c r="D67" s="166" t="e">
        <f>NA()</f>
        <v>#N/A</v>
      </c>
      <c r="E67" s="166" t="e">
        <f>NA()</f>
        <v>#N/A</v>
      </c>
      <c r="F67" s="166">
        <f>IF(ISNUMBER('将来負担比率（分子）の構造'!J$53), IF('将来負担比率（分子）の構造'!J$53 &lt; 0, 0, '将来負担比率（分子）の構造'!J$53), NA())</f>
        <v>1296</v>
      </c>
      <c r="G67" s="166" t="e">
        <f>NA()</f>
        <v>#N/A</v>
      </c>
      <c r="H67" s="166" t="e">
        <f>NA()</f>
        <v>#N/A</v>
      </c>
      <c r="I67" s="166">
        <f>IF(ISNUMBER('将来負担比率（分子）の構造'!K$53), IF('将来負担比率（分子）の構造'!K$53 &lt; 0, 0, '将来負担比率（分子）の構造'!K$53), NA())</f>
        <v>1207</v>
      </c>
      <c r="J67" s="166" t="e">
        <f>NA()</f>
        <v>#N/A</v>
      </c>
      <c r="K67" s="166" t="e">
        <f>NA()</f>
        <v>#N/A</v>
      </c>
      <c r="L67" s="166">
        <f>IF(ISNUMBER('将来負担比率（分子）の構造'!L$53), IF('将来負担比率（分子）の構造'!L$53 &lt; 0, 0, '将来負担比率（分子）の構造'!L$53), NA())</f>
        <v>1005</v>
      </c>
      <c r="M67" s="166" t="e">
        <f>NA()</f>
        <v>#N/A</v>
      </c>
      <c r="N67" s="166" t="e">
        <f>NA()</f>
        <v>#N/A</v>
      </c>
      <c r="O67" s="166">
        <f>IF(ISNUMBER('将来負担比率（分子）の構造'!M$53), IF('将来負担比率（分子）の構造'!M$53 &lt; 0, 0, '将来負担比率（分子）の構造'!M$53), NA())</f>
        <v>723</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1172</v>
      </c>
      <c r="C72" s="170">
        <f>基金残高に係る経年分析!G55</f>
        <v>1263</v>
      </c>
      <c r="D72" s="170">
        <f>基金残高に係る経年分析!H55</f>
        <v>1407</v>
      </c>
    </row>
    <row r="73" spans="1:16" x14ac:dyDescent="0.15">
      <c r="A73" s="169" t="s">
        <v>78</v>
      </c>
      <c r="B73" s="170">
        <f>基金残高に係る経年分析!F56</f>
        <v>138</v>
      </c>
      <c r="C73" s="170">
        <f>基金残高に係る経年分析!G56</f>
        <v>138</v>
      </c>
      <c r="D73" s="170">
        <f>基金残高に係る経年分析!H56</f>
        <v>138</v>
      </c>
    </row>
    <row r="74" spans="1:16" x14ac:dyDescent="0.15">
      <c r="A74" s="169" t="s">
        <v>79</v>
      </c>
      <c r="B74" s="170">
        <f>基金残高に係る経年分析!F57</f>
        <v>368</v>
      </c>
      <c r="C74" s="170">
        <f>基金残高に係る経年分析!G57</f>
        <v>408</v>
      </c>
      <c r="D74" s="170">
        <f>基金残高に係る経年分析!H57</f>
        <v>476</v>
      </c>
    </row>
  </sheetData>
  <sheetProtection algorithmName="SHA-512" hashValue="RSErh6hi7/NH0sJKIOxuZ5K3y5reBQ+cHs8y9Ue2pOmpjn7Mwsl6V9wf5mGqD+c95Uhqn+gxJt7p2GXWCLtMtg==" saltValue="ekadmQyaU6PObMbkMIAk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F9645-8E03-4E93-A736-91D2A2D1AD2B}">
  <sheetPr>
    <pageSetUpPr fitToPage="1"/>
  </sheetPr>
  <dimension ref="B1:EM50"/>
  <sheetViews>
    <sheetView showGridLines="0" zoomScaleNormal="100" workbookViewId="0"/>
  </sheetViews>
  <sheetFormatPr defaultColWidth="0" defaultRowHeight="0"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759" t="s">
        <v>210</v>
      </c>
      <c r="DI1" s="760"/>
      <c r="DJ1" s="760"/>
      <c r="DK1" s="760"/>
      <c r="DL1" s="760"/>
      <c r="DM1" s="760"/>
      <c r="DN1" s="761"/>
      <c r="DO1" s="342"/>
      <c r="DP1" s="759" t="s">
        <v>211</v>
      </c>
      <c r="DQ1" s="760"/>
      <c r="DR1" s="760"/>
      <c r="DS1" s="760"/>
      <c r="DT1" s="760"/>
      <c r="DU1" s="760"/>
      <c r="DV1" s="760"/>
      <c r="DW1" s="760"/>
      <c r="DX1" s="760"/>
      <c r="DY1" s="760"/>
      <c r="DZ1" s="760"/>
      <c r="EA1" s="760"/>
      <c r="EB1" s="760"/>
      <c r="EC1" s="761"/>
      <c r="ED1" s="204"/>
      <c r="EE1" s="204"/>
      <c r="EF1" s="204"/>
      <c r="EG1" s="204"/>
      <c r="EH1" s="204"/>
      <c r="EI1" s="204"/>
      <c r="EJ1" s="204"/>
      <c r="EK1" s="204"/>
      <c r="EL1" s="204"/>
      <c r="EM1" s="204"/>
    </row>
    <row r="2" spans="2:143" ht="22.5" customHeight="1" x14ac:dyDescent="0.15">
      <c r="B2" s="205" t="s">
        <v>212</v>
      </c>
      <c r="R2" s="206"/>
      <c r="S2" s="206"/>
      <c r="T2" s="206"/>
      <c r="U2" s="206"/>
      <c r="V2" s="206"/>
      <c r="W2" s="206"/>
      <c r="X2" s="206"/>
      <c r="Y2" s="206"/>
      <c r="Z2" s="206"/>
      <c r="AA2" s="206"/>
      <c r="AB2" s="206"/>
      <c r="AC2" s="206"/>
      <c r="AE2" s="354"/>
      <c r="AF2" s="354"/>
      <c r="AG2" s="354"/>
      <c r="AH2" s="354"/>
      <c r="AI2" s="354"/>
      <c r="AJ2" s="206"/>
      <c r="AK2" s="206"/>
      <c r="AL2" s="206"/>
      <c r="AM2" s="206"/>
      <c r="AN2" s="206"/>
      <c r="AO2" s="206"/>
      <c r="AP2" s="206"/>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3"/>
      <c r="DP2" s="353"/>
      <c r="DQ2" s="353"/>
      <c r="DR2" s="353"/>
      <c r="DS2" s="353"/>
      <c r="DT2" s="353"/>
      <c r="DU2" s="353"/>
      <c r="DV2" s="353"/>
      <c r="DW2" s="353"/>
      <c r="DX2" s="353"/>
      <c r="DY2" s="353"/>
      <c r="DZ2" s="353"/>
      <c r="EA2" s="353"/>
      <c r="EB2" s="353"/>
      <c r="EC2" s="353"/>
    </row>
    <row r="3" spans="2:143" ht="11.25" customHeight="1" x14ac:dyDescent="0.15">
      <c r="B3" s="695" t="s">
        <v>213</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5" t="s">
        <v>214</v>
      </c>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7"/>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695" t="s">
        <v>1</v>
      </c>
      <c r="C4" s="696"/>
      <c r="D4" s="696"/>
      <c r="E4" s="696"/>
      <c r="F4" s="696"/>
      <c r="G4" s="696"/>
      <c r="H4" s="696"/>
      <c r="I4" s="696"/>
      <c r="J4" s="696"/>
      <c r="K4" s="696"/>
      <c r="L4" s="696"/>
      <c r="M4" s="696"/>
      <c r="N4" s="696"/>
      <c r="O4" s="696"/>
      <c r="P4" s="696"/>
      <c r="Q4" s="697"/>
      <c r="R4" s="695" t="s">
        <v>216</v>
      </c>
      <c r="S4" s="696"/>
      <c r="T4" s="696"/>
      <c r="U4" s="696"/>
      <c r="V4" s="696"/>
      <c r="W4" s="696"/>
      <c r="X4" s="696"/>
      <c r="Y4" s="697"/>
      <c r="Z4" s="695" t="s">
        <v>217</v>
      </c>
      <c r="AA4" s="696"/>
      <c r="AB4" s="696"/>
      <c r="AC4" s="697"/>
      <c r="AD4" s="695" t="s">
        <v>218</v>
      </c>
      <c r="AE4" s="696"/>
      <c r="AF4" s="696"/>
      <c r="AG4" s="696"/>
      <c r="AH4" s="696"/>
      <c r="AI4" s="696"/>
      <c r="AJ4" s="696"/>
      <c r="AK4" s="697"/>
      <c r="AL4" s="695" t="s">
        <v>217</v>
      </c>
      <c r="AM4" s="696"/>
      <c r="AN4" s="696"/>
      <c r="AO4" s="697"/>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352" customFormat="1" ht="11.25" customHeight="1" x14ac:dyDescent="0.15">
      <c r="B5" s="708" t="s">
        <v>223</v>
      </c>
      <c r="C5" s="709"/>
      <c r="D5" s="709"/>
      <c r="E5" s="709"/>
      <c r="F5" s="709"/>
      <c r="G5" s="709"/>
      <c r="H5" s="709"/>
      <c r="I5" s="709"/>
      <c r="J5" s="709"/>
      <c r="K5" s="709"/>
      <c r="L5" s="709"/>
      <c r="M5" s="709"/>
      <c r="N5" s="709"/>
      <c r="O5" s="709"/>
      <c r="P5" s="709"/>
      <c r="Q5" s="710"/>
      <c r="R5" s="698">
        <v>1371316</v>
      </c>
      <c r="S5" s="699"/>
      <c r="T5" s="699"/>
      <c r="U5" s="699"/>
      <c r="V5" s="699"/>
      <c r="W5" s="699"/>
      <c r="X5" s="699"/>
      <c r="Y5" s="742"/>
      <c r="Z5" s="757">
        <v>28.5</v>
      </c>
      <c r="AA5" s="757"/>
      <c r="AB5" s="757"/>
      <c r="AC5" s="757"/>
      <c r="AD5" s="758">
        <v>1371316</v>
      </c>
      <c r="AE5" s="758"/>
      <c r="AF5" s="758"/>
      <c r="AG5" s="758"/>
      <c r="AH5" s="758"/>
      <c r="AI5" s="758"/>
      <c r="AJ5" s="758"/>
      <c r="AK5" s="758"/>
      <c r="AL5" s="738">
        <v>57.1</v>
      </c>
      <c r="AM5" s="713"/>
      <c r="AN5" s="713"/>
      <c r="AO5" s="739"/>
      <c r="AP5" s="708" t="s">
        <v>224</v>
      </c>
      <c r="AQ5" s="709"/>
      <c r="AR5" s="709"/>
      <c r="AS5" s="709"/>
      <c r="AT5" s="709"/>
      <c r="AU5" s="709"/>
      <c r="AV5" s="709"/>
      <c r="AW5" s="709"/>
      <c r="AX5" s="709"/>
      <c r="AY5" s="709"/>
      <c r="AZ5" s="709"/>
      <c r="BA5" s="709"/>
      <c r="BB5" s="709"/>
      <c r="BC5" s="709"/>
      <c r="BD5" s="709"/>
      <c r="BE5" s="709"/>
      <c r="BF5" s="710"/>
      <c r="BG5" s="642">
        <v>1371316</v>
      </c>
      <c r="BH5" s="652"/>
      <c r="BI5" s="652"/>
      <c r="BJ5" s="652"/>
      <c r="BK5" s="652"/>
      <c r="BL5" s="652"/>
      <c r="BM5" s="652"/>
      <c r="BN5" s="653"/>
      <c r="BO5" s="656">
        <v>100</v>
      </c>
      <c r="BP5" s="656"/>
      <c r="BQ5" s="656"/>
      <c r="BR5" s="656"/>
      <c r="BS5" s="657">
        <v>14145</v>
      </c>
      <c r="BT5" s="657"/>
      <c r="BU5" s="657"/>
      <c r="BV5" s="657"/>
      <c r="BW5" s="657"/>
      <c r="BX5" s="657"/>
      <c r="BY5" s="657"/>
      <c r="BZ5" s="657"/>
      <c r="CA5" s="657"/>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23" t="s">
        <v>228</v>
      </c>
      <c r="C6" s="624"/>
      <c r="D6" s="624"/>
      <c r="E6" s="624"/>
      <c r="F6" s="624"/>
      <c r="G6" s="624"/>
      <c r="H6" s="624"/>
      <c r="I6" s="624"/>
      <c r="J6" s="624"/>
      <c r="K6" s="624"/>
      <c r="L6" s="624"/>
      <c r="M6" s="624"/>
      <c r="N6" s="624"/>
      <c r="O6" s="624"/>
      <c r="P6" s="624"/>
      <c r="Q6" s="625"/>
      <c r="R6" s="642">
        <v>37585</v>
      </c>
      <c r="S6" s="652"/>
      <c r="T6" s="652"/>
      <c r="U6" s="652"/>
      <c r="V6" s="652"/>
      <c r="W6" s="652"/>
      <c r="X6" s="652"/>
      <c r="Y6" s="653"/>
      <c r="Z6" s="656">
        <v>0.8</v>
      </c>
      <c r="AA6" s="656"/>
      <c r="AB6" s="656"/>
      <c r="AC6" s="656"/>
      <c r="AD6" s="657">
        <v>37585</v>
      </c>
      <c r="AE6" s="657"/>
      <c r="AF6" s="657"/>
      <c r="AG6" s="657"/>
      <c r="AH6" s="657"/>
      <c r="AI6" s="657"/>
      <c r="AJ6" s="657"/>
      <c r="AK6" s="657"/>
      <c r="AL6" s="645">
        <v>1.6</v>
      </c>
      <c r="AM6" s="654"/>
      <c r="AN6" s="654"/>
      <c r="AO6" s="658"/>
      <c r="AP6" s="623" t="s">
        <v>229</v>
      </c>
      <c r="AQ6" s="624"/>
      <c r="AR6" s="624"/>
      <c r="AS6" s="624"/>
      <c r="AT6" s="624"/>
      <c r="AU6" s="624"/>
      <c r="AV6" s="624"/>
      <c r="AW6" s="624"/>
      <c r="AX6" s="624"/>
      <c r="AY6" s="624"/>
      <c r="AZ6" s="624"/>
      <c r="BA6" s="624"/>
      <c r="BB6" s="624"/>
      <c r="BC6" s="624"/>
      <c r="BD6" s="624"/>
      <c r="BE6" s="624"/>
      <c r="BF6" s="625"/>
      <c r="BG6" s="642">
        <v>1371316</v>
      </c>
      <c r="BH6" s="652"/>
      <c r="BI6" s="652"/>
      <c r="BJ6" s="652"/>
      <c r="BK6" s="652"/>
      <c r="BL6" s="652"/>
      <c r="BM6" s="652"/>
      <c r="BN6" s="653"/>
      <c r="BO6" s="656">
        <v>100</v>
      </c>
      <c r="BP6" s="656"/>
      <c r="BQ6" s="656"/>
      <c r="BR6" s="656"/>
      <c r="BS6" s="657">
        <v>14145</v>
      </c>
      <c r="BT6" s="657"/>
      <c r="BU6" s="657"/>
      <c r="BV6" s="657"/>
      <c r="BW6" s="657"/>
      <c r="BX6" s="657"/>
      <c r="BY6" s="657"/>
      <c r="BZ6" s="657"/>
      <c r="CA6" s="657"/>
      <c r="CB6" s="728"/>
      <c r="CD6" s="701" t="s">
        <v>230</v>
      </c>
      <c r="CE6" s="702"/>
      <c r="CF6" s="702"/>
      <c r="CG6" s="702"/>
      <c r="CH6" s="702"/>
      <c r="CI6" s="702"/>
      <c r="CJ6" s="702"/>
      <c r="CK6" s="702"/>
      <c r="CL6" s="702"/>
      <c r="CM6" s="702"/>
      <c r="CN6" s="702"/>
      <c r="CO6" s="702"/>
      <c r="CP6" s="702"/>
      <c r="CQ6" s="703"/>
      <c r="CR6" s="642">
        <v>66271</v>
      </c>
      <c r="CS6" s="652"/>
      <c r="CT6" s="652"/>
      <c r="CU6" s="652"/>
      <c r="CV6" s="652"/>
      <c r="CW6" s="652"/>
      <c r="CX6" s="652"/>
      <c r="CY6" s="653"/>
      <c r="CZ6" s="738">
        <v>1.5</v>
      </c>
      <c r="DA6" s="713"/>
      <c r="DB6" s="713"/>
      <c r="DC6" s="743"/>
      <c r="DD6" s="648" t="s">
        <v>127</v>
      </c>
      <c r="DE6" s="652"/>
      <c r="DF6" s="652"/>
      <c r="DG6" s="652"/>
      <c r="DH6" s="652"/>
      <c r="DI6" s="652"/>
      <c r="DJ6" s="652"/>
      <c r="DK6" s="652"/>
      <c r="DL6" s="652"/>
      <c r="DM6" s="652"/>
      <c r="DN6" s="652"/>
      <c r="DO6" s="652"/>
      <c r="DP6" s="653"/>
      <c r="DQ6" s="648">
        <v>66271</v>
      </c>
      <c r="DR6" s="652"/>
      <c r="DS6" s="652"/>
      <c r="DT6" s="652"/>
      <c r="DU6" s="652"/>
      <c r="DV6" s="652"/>
      <c r="DW6" s="652"/>
      <c r="DX6" s="652"/>
      <c r="DY6" s="652"/>
      <c r="DZ6" s="652"/>
      <c r="EA6" s="652"/>
      <c r="EB6" s="652"/>
      <c r="EC6" s="669"/>
    </row>
    <row r="7" spans="2:143" ht="11.25" customHeight="1" x14ac:dyDescent="0.15">
      <c r="B7" s="623" t="s">
        <v>231</v>
      </c>
      <c r="C7" s="624"/>
      <c r="D7" s="624"/>
      <c r="E7" s="624"/>
      <c r="F7" s="624"/>
      <c r="G7" s="624"/>
      <c r="H7" s="624"/>
      <c r="I7" s="624"/>
      <c r="J7" s="624"/>
      <c r="K7" s="624"/>
      <c r="L7" s="624"/>
      <c r="M7" s="624"/>
      <c r="N7" s="624"/>
      <c r="O7" s="624"/>
      <c r="P7" s="624"/>
      <c r="Q7" s="625"/>
      <c r="R7" s="642">
        <v>1138</v>
      </c>
      <c r="S7" s="652"/>
      <c r="T7" s="652"/>
      <c r="U7" s="652"/>
      <c r="V7" s="652"/>
      <c r="W7" s="652"/>
      <c r="X7" s="652"/>
      <c r="Y7" s="653"/>
      <c r="Z7" s="656">
        <v>0</v>
      </c>
      <c r="AA7" s="656"/>
      <c r="AB7" s="656"/>
      <c r="AC7" s="656"/>
      <c r="AD7" s="657">
        <v>1138</v>
      </c>
      <c r="AE7" s="657"/>
      <c r="AF7" s="657"/>
      <c r="AG7" s="657"/>
      <c r="AH7" s="657"/>
      <c r="AI7" s="657"/>
      <c r="AJ7" s="657"/>
      <c r="AK7" s="657"/>
      <c r="AL7" s="645">
        <v>0</v>
      </c>
      <c r="AM7" s="654"/>
      <c r="AN7" s="654"/>
      <c r="AO7" s="658"/>
      <c r="AP7" s="623" t="s">
        <v>232</v>
      </c>
      <c r="AQ7" s="624"/>
      <c r="AR7" s="624"/>
      <c r="AS7" s="624"/>
      <c r="AT7" s="624"/>
      <c r="AU7" s="624"/>
      <c r="AV7" s="624"/>
      <c r="AW7" s="624"/>
      <c r="AX7" s="624"/>
      <c r="AY7" s="624"/>
      <c r="AZ7" s="624"/>
      <c r="BA7" s="624"/>
      <c r="BB7" s="624"/>
      <c r="BC7" s="624"/>
      <c r="BD7" s="624"/>
      <c r="BE7" s="624"/>
      <c r="BF7" s="625"/>
      <c r="BG7" s="642">
        <v>347864</v>
      </c>
      <c r="BH7" s="652"/>
      <c r="BI7" s="652"/>
      <c r="BJ7" s="652"/>
      <c r="BK7" s="652"/>
      <c r="BL7" s="652"/>
      <c r="BM7" s="652"/>
      <c r="BN7" s="653"/>
      <c r="BO7" s="656">
        <v>25.4</v>
      </c>
      <c r="BP7" s="656"/>
      <c r="BQ7" s="656"/>
      <c r="BR7" s="656"/>
      <c r="BS7" s="657">
        <v>14145</v>
      </c>
      <c r="BT7" s="657"/>
      <c r="BU7" s="657"/>
      <c r="BV7" s="657"/>
      <c r="BW7" s="657"/>
      <c r="BX7" s="657"/>
      <c r="BY7" s="657"/>
      <c r="BZ7" s="657"/>
      <c r="CA7" s="657"/>
      <c r="CB7" s="728"/>
      <c r="CD7" s="670" t="s">
        <v>233</v>
      </c>
      <c r="CE7" s="667"/>
      <c r="CF7" s="667"/>
      <c r="CG7" s="667"/>
      <c r="CH7" s="667"/>
      <c r="CI7" s="667"/>
      <c r="CJ7" s="667"/>
      <c r="CK7" s="667"/>
      <c r="CL7" s="667"/>
      <c r="CM7" s="667"/>
      <c r="CN7" s="667"/>
      <c r="CO7" s="667"/>
      <c r="CP7" s="667"/>
      <c r="CQ7" s="668"/>
      <c r="CR7" s="642">
        <v>805732</v>
      </c>
      <c r="CS7" s="652"/>
      <c r="CT7" s="652"/>
      <c r="CU7" s="652"/>
      <c r="CV7" s="652"/>
      <c r="CW7" s="652"/>
      <c r="CX7" s="652"/>
      <c r="CY7" s="653"/>
      <c r="CZ7" s="656">
        <v>17.8</v>
      </c>
      <c r="DA7" s="656"/>
      <c r="DB7" s="656"/>
      <c r="DC7" s="656"/>
      <c r="DD7" s="648">
        <v>57461</v>
      </c>
      <c r="DE7" s="652"/>
      <c r="DF7" s="652"/>
      <c r="DG7" s="652"/>
      <c r="DH7" s="652"/>
      <c r="DI7" s="652"/>
      <c r="DJ7" s="652"/>
      <c r="DK7" s="652"/>
      <c r="DL7" s="652"/>
      <c r="DM7" s="652"/>
      <c r="DN7" s="652"/>
      <c r="DO7" s="652"/>
      <c r="DP7" s="653"/>
      <c r="DQ7" s="648">
        <v>757793</v>
      </c>
      <c r="DR7" s="652"/>
      <c r="DS7" s="652"/>
      <c r="DT7" s="652"/>
      <c r="DU7" s="652"/>
      <c r="DV7" s="652"/>
      <c r="DW7" s="652"/>
      <c r="DX7" s="652"/>
      <c r="DY7" s="652"/>
      <c r="DZ7" s="652"/>
      <c r="EA7" s="652"/>
      <c r="EB7" s="652"/>
      <c r="EC7" s="669"/>
    </row>
    <row r="8" spans="2:143" ht="11.25" customHeight="1" x14ac:dyDescent="0.15">
      <c r="B8" s="623" t="s">
        <v>234</v>
      </c>
      <c r="C8" s="624"/>
      <c r="D8" s="624"/>
      <c r="E8" s="624"/>
      <c r="F8" s="624"/>
      <c r="G8" s="624"/>
      <c r="H8" s="624"/>
      <c r="I8" s="624"/>
      <c r="J8" s="624"/>
      <c r="K8" s="624"/>
      <c r="L8" s="624"/>
      <c r="M8" s="624"/>
      <c r="N8" s="624"/>
      <c r="O8" s="624"/>
      <c r="P8" s="624"/>
      <c r="Q8" s="625"/>
      <c r="R8" s="642">
        <v>4528</v>
      </c>
      <c r="S8" s="652"/>
      <c r="T8" s="652"/>
      <c r="U8" s="652"/>
      <c r="V8" s="652"/>
      <c r="W8" s="652"/>
      <c r="X8" s="652"/>
      <c r="Y8" s="653"/>
      <c r="Z8" s="656">
        <v>0.1</v>
      </c>
      <c r="AA8" s="656"/>
      <c r="AB8" s="656"/>
      <c r="AC8" s="656"/>
      <c r="AD8" s="657">
        <v>4528</v>
      </c>
      <c r="AE8" s="657"/>
      <c r="AF8" s="657"/>
      <c r="AG8" s="657"/>
      <c r="AH8" s="657"/>
      <c r="AI8" s="657"/>
      <c r="AJ8" s="657"/>
      <c r="AK8" s="657"/>
      <c r="AL8" s="645">
        <v>0.2</v>
      </c>
      <c r="AM8" s="654"/>
      <c r="AN8" s="654"/>
      <c r="AO8" s="658"/>
      <c r="AP8" s="623" t="s">
        <v>235</v>
      </c>
      <c r="AQ8" s="624"/>
      <c r="AR8" s="624"/>
      <c r="AS8" s="624"/>
      <c r="AT8" s="624"/>
      <c r="AU8" s="624"/>
      <c r="AV8" s="624"/>
      <c r="AW8" s="624"/>
      <c r="AX8" s="624"/>
      <c r="AY8" s="624"/>
      <c r="AZ8" s="624"/>
      <c r="BA8" s="624"/>
      <c r="BB8" s="624"/>
      <c r="BC8" s="624"/>
      <c r="BD8" s="624"/>
      <c r="BE8" s="624"/>
      <c r="BF8" s="625"/>
      <c r="BG8" s="642">
        <v>10505</v>
      </c>
      <c r="BH8" s="652"/>
      <c r="BI8" s="652"/>
      <c r="BJ8" s="652"/>
      <c r="BK8" s="652"/>
      <c r="BL8" s="652"/>
      <c r="BM8" s="652"/>
      <c r="BN8" s="653"/>
      <c r="BO8" s="656">
        <v>0.8</v>
      </c>
      <c r="BP8" s="656"/>
      <c r="BQ8" s="656"/>
      <c r="BR8" s="656"/>
      <c r="BS8" s="657" t="s">
        <v>127</v>
      </c>
      <c r="BT8" s="657"/>
      <c r="BU8" s="657"/>
      <c r="BV8" s="657"/>
      <c r="BW8" s="657"/>
      <c r="BX8" s="657"/>
      <c r="BY8" s="657"/>
      <c r="BZ8" s="657"/>
      <c r="CA8" s="657"/>
      <c r="CB8" s="728"/>
      <c r="CD8" s="670" t="s">
        <v>236</v>
      </c>
      <c r="CE8" s="667"/>
      <c r="CF8" s="667"/>
      <c r="CG8" s="667"/>
      <c r="CH8" s="667"/>
      <c r="CI8" s="667"/>
      <c r="CJ8" s="667"/>
      <c r="CK8" s="667"/>
      <c r="CL8" s="667"/>
      <c r="CM8" s="667"/>
      <c r="CN8" s="667"/>
      <c r="CO8" s="667"/>
      <c r="CP8" s="667"/>
      <c r="CQ8" s="668"/>
      <c r="CR8" s="642">
        <v>1180488</v>
      </c>
      <c r="CS8" s="652"/>
      <c r="CT8" s="652"/>
      <c r="CU8" s="652"/>
      <c r="CV8" s="652"/>
      <c r="CW8" s="652"/>
      <c r="CX8" s="652"/>
      <c r="CY8" s="653"/>
      <c r="CZ8" s="656">
        <v>26.1</v>
      </c>
      <c r="DA8" s="656"/>
      <c r="DB8" s="656"/>
      <c r="DC8" s="656"/>
      <c r="DD8" s="648">
        <v>1323</v>
      </c>
      <c r="DE8" s="652"/>
      <c r="DF8" s="652"/>
      <c r="DG8" s="652"/>
      <c r="DH8" s="652"/>
      <c r="DI8" s="652"/>
      <c r="DJ8" s="652"/>
      <c r="DK8" s="652"/>
      <c r="DL8" s="652"/>
      <c r="DM8" s="652"/>
      <c r="DN8" s="652"/>
      <c r="DO8" s="652"/>
      <c r="DP8" s="653"/>
      <c r="DQ8" s="648">
        <v>615888</v>
      </c>
      <c r="DR8" s="652"/>
      <c r="DS8" s="652"/>
      <c r="DT8" s="652"/>
      <c r="DU8" s="652"/>
      <c r="DV8" s="652"/>
      <c r="DW8" s="652"/>
      <c r="DX8" s="652"/>
      <c r="DY8" s="652"/>
      <c r="DZ8" s="652"/>
      <c r="EA8" s="652"/>
      <c r="EB8" s="652"/>
      <c r="EC8" s="669"/>
    </row>
    <row r="9" spans="2:143" ht="11.25" customHeight="1" x14ac:dyDescent="0.15">
      <c r="B9" s="623" t="s">
        <v>237</v>
      </c>
      <c r="C9" s="624"/>
      <c r="D9" s="624"/>
      <c r="E9" s="624"/>
      <c r="F9" s="624"/>
      <c r="G9" s="624"/>
      <c r="H9" s="624"/>
      <c r="I9" s="624"/>
      <c r="J9" s="624"/>
      <c r="K9" s="624"/>
      <c r="L9" s="624"/>
      <c r="M9" s="624"/>
      <c r="N9" s="624"/>
      <c r="O9" s="624"/>
      <c r="P9" s="624"/>
      <c r="Q9" s="625"/>
      <c r="R9" s="642">
        <v>5263</v>
      </c>
      <c r="S9" s="652"/>
      <c r="T9" s="652"/>
      <c r="U9" s="652"/>
      <c r="V9" s="652"/>
      <c r="W9" s="652"/>
      <c r="X9" s="652"/>
      <c r="Y9" s="653"/>
      <c r="Z9" s="656">
        <v>0.1</v>
      </c>
      <c r="AA9" s="656"/>
      <c r="AB9" s="656"/>
      <c r="AC9" s="656"/>
      <c r="AD9" s="657">
        <v>5263</v>
      </c>
      <c r="AE9" s="657"/>
      <c r="AF9" s="657"/>
      <c r="AG9" s="657"/>
      <c r="AH9" s="657"/>
      <c r="AI9" s="657"/>
      <c r="AJ9" s="657"/>
      <c r="AK9" s="657"/>
      <c r="AL9" s="645">
        <v>0.2</v>
      </c>
      <c r="AM9" s="654"/>
      <c r="AN9" s="654"/>
      <c r="AO9" s="658"/>
      <c r="AP9" s="623" t="s">
        <v>238</v>
      </c>
      <c r="AQ9" s="624"/>
      <c r="AR9" s="624"/>
      <c r="AS9" s="624"/>
      <c r="AT9" s="624"/>
      <c r="AU9" s="624"/>
      <c r="AV9" s="624"/>
      <c r="AW9" s="624"/>
      <c r="AX9" s="624"/>
      <c r="AY9" s="624"/>
      <c r="AZ9" s="624"/>
      <c r="BA9" s="624"/>
      <c r="BB9" s="624"/>
      <c r="BC9" s="624"/>
      <c r="BD9" s="624"/>
      <c r="BE9" s="624"/>
      <c r="BF9" s="625"/>
      <c r="BG9" s="642">
        <v>274883</v>
      </c>
      <c r="BH9" s="652"/>
      <c r="BI9" s="652"/>
      <c r="BJ9" s="652"/>
      <c r="BK9" s="652"/>
      <c r="BL9" s="652"/>
      <c r="BM9" s="652"/>
      <c r="BN9" s="653"/>
      <c r="BO9" s="656">
        <v>20</v>
      </c>
      <c r="BP9" s="656"/>
      <c r="BQ9" s="656"/>
      <c r="BR9" s="656"/>
      <c r="BS9" s="657" t="s">
        <v>127</v>
      </c>
      <c r="BT9" s="657"/>
      <c r="BU9" s="657"/>
      <c r="BV9" s="657"/>
      <c r="BW9" s="657"/>
      <c r="BX9" s="657"/>
      <c r="BY9" s="657"/>
      <c r="BZ9" s="657"/>
      <c r="CA9" s="657"/>
      <c r="CB9" s="728"/>
      <c r="CD9" s="670" t="s">
        <v>239</v>
      </c>
      <c r="CE9" s="667"/>
      <c r="CF9" s="667"/>
      <c r="CG9" s="667"/>
      <c r="CH9" s="667"/>
      <c r="CI9" s="667"/>
      <c r="CJ9" s="667"/>
      <c r="CK9" s="667"/>
      <c r="CL9" s="667"/>
      <c r="CM9" s="667"/>
      <c r="CN9" s="667"/>
      <c r="CO9" s="667"/>
      <c r="CP9" s="667"/>
      <c r="CQ9" s="668"/>
      <c r="CR9" s="642">
        <v>285925</v>
      </c>
      <c r="CS9" s="652"/>
      <c r="CT9" s="652"/>
      <c r="CU9" s="652"/>
      <c r="CV9" s="652"/>
      <c r="CW9" s="652"/>
      <c r="CX9" s="652"/>
      <c r="CY9" s="653"/>
      <c r="CZ9" s="656">
        <v>6.3</v>
      </c>
      <c r="DA9" s="656"/>
      <c r="DB9" s="656"/>
      <c r="DC9" s="656"/>
      <c r="DD9" s="648">
        <v>30810</v>
      </c>
      <c r="DE9" s="652"/>
      <c r="DF9" s="652"/>
      <c r="DG9" s="652"/>
      <c r="DH9" s="652"/>
      <c r="DI9" s="652"/>
      <c r="DJ9" s="652"/>
      <c r="DK9" s="652"/>
      <c r="DL9" s="652"/>
      <c r="DM9" s="652"/>
      <c r="DN9" s="652"/>
      <c r="DO9" s="652"/>
      <c r="DP9" s="653"/>
      <c r="DQ9" s="648">
        <v>218271</v>
      </c>
      <c r="DR9" s="652"/>
      <c r="DS9" s="652"/>
      <c r="DT9" s="652"/>
      <c r="DU9" s="652"/>
      <c r="DV9" s="652"/>
      <c r="DW9" s="652"/>
      <c r="DX9" s="652"/>
      <c r="DY9" s="652"/>
      <c r="DZ9" s="652"/>
      <c r="EA9" s="652"/>
      <c r="EB9" s="652"/>
      <c r="EC9" s="669"/>
    </row>
    <row r="10" spans="2:143" ht="11.25" customHeight="1" x14ac:dyDescent="0.15">
      <c r="B10" s="623" t="s">
        <v>240</v>
      </c>
      <c r="C10" s="624"/>
      <c r="D10" s="624"/>
      <c r="E10" s="624"/>
      <c r="F10" s="624"/>
      <c r="G10" s="624"/>
      <c r="H10" s="624"/>
      <c r="I10" s="624"/>
      <c r="J10" s="624"/>
      <c r="K10" s="624"/>
      <c r="L10" s="624"/>
      <c r="M10" s="624"/>
      <c r="N10" s="624"/>
      <c r="O10" s="624"/>
      <c r="P10" s="624"/>
      <c r="Q10" s="625"/>
      <c r="R10" s="642" t="s">
        <v>127</v>
      </c>
      <c r="S10" s="652"/>
      <c r="T10" s="652"/>
      <c r="U10" s="652"/>
      <c r="V10" s="652"/>
      <c r="W10" s="652"/>
      <c r="X10" s="652"/>
      <c r="Y10" s="653"/>
      <c r="Z10" s="656" t="s">
        <v>127</v>
      </c>
      <c r="AA10" s="656"/>
      <c r="AB10" s="656"/>
      <c r="AC10" s="656"/>
      <c r="AD10" s="657" t="s">
        <v>127</v>
      </c>
      <c r="AE10" s="657"/>
      <c r="AF10" s="657"/>
      <c r="AG10" s="657"/>
      <c r="AH10" s="657"/>
      <c r="AI10" s="657"/>
      <c r="AJ10" s="657"/>
      <c r="AK10" s="657"/>
      <c r="AL10" s="645" t="s">
        <v>127</v>
      </c>
      <c r="AM10" s="654"/>
      <c r="AN10" s="654"/>
      <c r="AO10" s="658"/>
      <c r="AP10" s="623" t="s">
        <v>241</v>
      </c>
      <c r="AQ10" s="624"/>
      <c r="AR10" s="624"/>
      <c r="AS10" s="624"/>
      <c r="AT10" s="624"/>
      <c r="AU10" s="624"/>
      <c r="AV10" s="624"/>
      <c r="AW10" s="624"/>
      <c r="AX10" s="624"/>
      <c r="AY10" s="624"/>
      <c r="AZ10" s="624"/>
      <c r="BA10" s="624"/>
      <c r="BB10" s="624"/>
      <c r="BC10" s="624"/>
      <c r="BD10" s="624"/>
      <c r="BE10" s="624"/>
      <c r="BF10" s="625"/>
      <c r="BG10" s="642">
        <v>30667</v>
      </c>
      <c r="BH10" s="652"/>
      <c r="BI10" s="652"/>
      <c r="BJ10" s="652"/>
      <c r="BK10" s="652"/>
      <c r="BL10" s="652"/>
      <c r="BM10" s="652"/>
      <c r="BN10" s="653"/>
      <c r="BO10" s="656">
        <v>2.2000000000000002</v>
      </c>
      <c r="BP10" s="656"/>
      <c r="BQ10" s="656"/>
      <c r="BR10" s="656"/>
      <c r="BS10" s="657">
        <v>5111</v>
      </c>
      <c r="BT10" s="657"/>
      <c r="BU10" s="657"/>
      <c r="BV10" s="657"/>
      <c r="BW10" s="657"/>
      <c r="BX10" s="657"/>
      <c r="BY10" s="657"/>
      <c r="BZ10" s="657"/>
      <c r="CA10" s="657"/>
      <c r="CB10" s="728"/>
      <c r="CD10" s="670" t="s">
        <v>242</v>
      </c>
      <c r="CE10" s="667"/>
      <c r="CF10" s="667"/>
      <c r="CG10" s="667"/>
      <c r="CH10" s="667"/>
      <c r="CI10" s="667"/>
      <c r="CJ10" s="667"/>
      <c r="CK10" s="667"/>
      <c r="CL10" s="667"/>
      <c r="CM10" s="667"/>
      <c r="CN10" s="667"/>
      <c r="CO10" s="667"/>
      <c r="CP10" s="667"/>
      <c r="CQ10" s="668"/>
      <c r="CR10" s="642" t="s">
        <v>127</v>
      </c>
      <c r="CS10" s="652"/>
      <c r="CT10" s="652"/>
      <c r="CU10" s="652"/>
      <c r="CV10" s="652"/>
      <c r="CW10" s="652"/>
      <c r="CX10" s="652"/>
      <c r="CY10" s="653"/>
      <c r="CZ10" s="656" t="s">
        <v>127</v>
      </c>
      <c r="DA10" s="656"/>
      <c r="DB10" s="656"/>
      <c r="DC10" s="656"/>
      <c r="DD10" s="648" t="s">
        <v>127</v>
      </c>
      <c r="DE10" s="652"/>
      <c r="DF10" s="652"/>
      <c r="DG10" s="652"/>
      <c r="DH10" s="652"/>
      <c r="DI10" s="652"/>
      <c r="DJ10" s="652"/>
      <c r="DK10" s="652"/>
      <c r="DL10" s="652"/>
      <c r="DM10" s="652"/>
      <c r="DN10" s="652"/>
      <c r="DO10" s="652"/>
      <c r="DP10" s="653"/>
      <c r="DQ10" s="648" t="s">
        <v>127</v>
      </c>
      <c r="DR10" s="652"/>
      <c r="DS10" s="652"/>
      <c r="DT10" s="652"/>
      <c r="DU10" s="652"/>
      <c r="DV10" s="652"/>
      <c r="DW10" s="652"/>
      <c r="DX10" s="652"/>
      <c r="DY10" s="652"/>
      <c r="DZ10" s="652"/>
      <c r="EA10" s="652"/>
      <c r="EB10" s="652"/>
      <c r="EC10" s="669"/>
    </row>
    <row r="11" spans="2:143" ht="11.25" customHeight="1" x14ac:dyDescent="0.15">
      <c r="B11" s="623" t="s">
        <v>243</v>
      </c>
      <c r="C11" s="624"/>
      <c r="D11" s="624"/>
      <c r="E11" s="624"/>
      <c r="F11" s="624"/>
      <c r="G11" s="624"/>
      <c r="H11" s="624"/>
      <c r="I11" s="624"/>
      <c r="J11" s="624"/>
      <c r="K11" s="624"/>
      <c r="L11" s="624"/>
      <c r="M11" s="624"/>
      <c r="N11" s="624"/>
      <c r="O11" s="624"/>
      <c r="P11" s="624"/>
      <c r="Q11" s="625"/>
      <c r="R11" s="642">
        <v>141903</v>
      </c>
      <c r="S11" s="652"/>
      <c r="T11" s="652"/>
      <c r="U11" s="652"/>
      <c r="V11" s="652"/>
      <c r="W11" s="652"/>
      <c r="X11" s="652"/>
      <c r="Y11" s="653"/>
      <c r="Z11" s="645">
        <v>3</v>
      </c>
      <c r="AA11" s="654"/>
      <c r="AB11" s="654"/>
      <c r="AC11" s="655"/>
      <c r="AD11" s="648">
        <v>141903</v>
      </c>
      <c r="AE11" s="652"/>
      <c r="AF11" s="652"/>
      <c r="AG11" s="652"/>
      <c r="AH11" s="652"/>
      <c r="AI11" s="652"/>
      <c r="AJ11" s="652"/>
      <c r="AK11" s="653"/>
      <c r="AL11" s="645">
        <v>5.9</v>
      </c>
      <c r="AM11" s="654"/>
      <c r="AN11" s="654"/>
      <c r="AO11" s="658"/>
      <c r="AP11" s="623" t="s">
        <v>244</v>
      </c>
      <c r="AQ11" s="624"/>
      <c r="AR11" s="624"/>
      <c r="AS11" s="624"/>
      <c r="AT11" s="624"/>
      <c r="AU11" s="624"/>
      <c r="AV11" s="624"/>
      <c r="AW11" s="624"/>
      <c r="AX11" s="624"/>
      <c r="AY11" s="624"/>
      <c r="AZ11" s="624"/>
      <c r="BA11" s="624"/>
      <c r="BB11" s="624"/>
      <c r="BC11" s="624"/>
      <c r="BD11" s="624"/>
      <c r="BE11" s="624"/>
      <c r="BF11" s="625"/>
      <c r="BG11" s="642">
        <v>31809</v>
      </c>
      <c r="BH11" s="652"/>
      <c r="BI11" s="652"/>
      <c r="BJ11" s="652"/>
      <c r="BK11" s="652"/>
      <c r="BL11" s="652"/>
      <c r="BM11" s="652"/>
      <c r="BN11" s="653"/>
      <c r="BO11" s="656">
        <v>2.2999999999999998</v>
      </c>
      <c r="BP11" s="656"/>
      <c r="BQ11" s="656"/>
      <c r="BR11" s="656"/>
      <c r="BS11" s="657">
        <v>9034</v>
      </c>
      <c r="BT11" s="657"/>
      <c r="BU11" s="657"/>
      <c r="BV11" s="657"/>
      <c r="BW11" s="657"/>
      <c r="BX11" s="657"/>
      <c r="BY11" s="657"/>
      <c r="BZ11" s="657"/>
      <c r="CA11" s="657"/>
      <c r="CB11" s="728"/>
      <c r="CD11" s="670" t="s">
        <v>245</v>
      </c>
      <c r="CE11" s="667"/>
      <c r="CF11" s="667"/>
      <c r="CG11" s="667"/>
      <c r="CH11" s="667"/>
      <c r="CI11" s="667"/>
      <c r="CJ11" s="667"/>
      <c r="CK11" s="667"/>
      <c r="CL11" s="667"/>
      <c r="CM11" s="667"/>
      <c r="CN11" s="667"/>
      <c r="CO11" s="667"/>
      <c r="CP11" s="667"/>
      <c r="CQ11" s="668"/>
      <c r="CR11" s="642">
        <v>12059</v>
      </c>
      <c r="CS11" s="652"/>
      <c r="CT11" s="652"/>
      <c r="CU11" s="652"/>
      <c r="CV11" s="652"/>
      <c r="CW11" s="652"/>
      <c r="CX11" s="652"/>
      <c r="CY11" s="653"/>
      <c r="CZ11" s="656">
        <v>0.3</v>
      </c>
      <c r="DA11" s="656"/>
      <c r="DB11" s="656"/>
      <c r="DC11" s="656"/>
      <c r="DD11" s="648" t="s">
        <v>127</v>
      </c>
      <c r="DE11" s="652"/>
      <c r="DF11" s="652"/>
      <c r="DG11" s="652"/>
      <c r="DH11" s="652"/>
      <c r="DI11" s="652"/>
      <c r="DJ11" s="652"/>
      <c r="DK11" s="652"/>
      <c r="DL11" s="652"/>
      <c r="DM11" s="652"/>
      <c r="DN11" s="652"/>
      <c r="DO11" s="652"/>
      <c r="DP11" s="653"/>
      <c r="DQ11" s="648">
        <v>10969</v>
      </c>
      <c r="DR11" s="652"/>
      <c r="DS11" s="652"/>
      <c r="DT11" s="652"/>
      <c r="DU11" s="652"/>
      <c r="DV11" s="652"/>
      <c r="DW11" s="652"/>
      <c r="DX11" s="652"/>
      <c r="DY11" s="652"/>
      <c r="DZ11" s="652"/>
      <c r="EA11" s="652"/>
      <c r="EB11" s="652"/>
      <c r="EC11" s="669"/>
    </row>
    <row r="12" spans="2:143" ht="11.25" customHeight="1" x14ac:dyDescent="0.15">
      <c r="B12" s="623" t="s">
        <v>246</v>
      </c>
      <c r="C12" s="624"/>
      <c r="D12" s="624"/>
      <c r="E12" s="624"/>
      <c r="F12" s="624"/>
      <c r="G12" s="624"/>
      <c r="H12" s="624"/>
      <c r="I12" s="624"/>
      <c r="J12" s="624"/>
      <c r="K12" s="624"/>
      <c r="L12" s="624"/>
      <c r="M12" s="624"/>
      <c r="N12" s="624"/>
      <c r="O12" s="624"/>
      <c r="P12" s="624"/>
      <c r="Q12" s="625"/>
      <c r="R12" s="642">
        <v>16342</v>
      </c>
      <c r="S12" s="652"/>
      <c r="T12" s="652"/>
      <c r="U12" s="652"/>
      <c r="V12" s="652"/>
      <c r="W12" s="652"/>
      <c r="X12" s="652"/>
      <c r="Y12" s="653"/>
      <c r="Z12" s="656">
        <v>0.3</v>
      </c>
      <c r="AA12" s="656"/>
      <c r="AB12" s="656"/>
      <c r="AC12" s="656"/>
      <c r="AD12" s="657">
        <v>16342</v>
      </c>
      <c r="AE12" s="657"/>
      <c r="AF12" s="657"/>
      <c r="AG12" s="657"/>
      <c r="AH12" s="657"/>
      <c r="AI12" s="657"/>
      <c r="AJ12" s="657"/>
      <c r="AK12" s="657"/>
      <c r="AL12" s="645">
        <v>0.7</v>
      </c>
      <c r="AM12" s="654"/>
      <c r="AN12" s="654"/>
      <c r="AO12" s="658"/>
      <c r="AP12" s="623" t="s">
        <v>247</v>
      </c>
      <c r="AQ12" s="624"/>
      <c r="AR12" s="624"/>
      <c r="AS12" s="624"/>
      <c r="AT12" s="624"/>
      <c r="AU12" s="624"/>
      <c r="AV12" s="624"/>
      <c r="AW12" s="624"/>
      <c r="AX12" s="624"/>
      <c r="AY12" s="624"/>
      <c r="AZ12" s="624"/>
      <c r="BA12" s="624"/>
      <c r="BB12" s="624"/>
      <c r="BC12" s="624"/>
      <c r="BD12" s="624"/>
      <c r="BE12" s="624"/>
      <c r="BF12" s="625"/>
      <c r="BG12" s="642">
        <v>984107</v>
      </c>
      <c r="BH12" s="652"/>
      <c r="BI12" s="652"/>
      <c r="BJ12" s="652"/>
      <c r="BK12" s="652"/>
      <c r="BL12" s="652"/>
      <c r="BM12" s="652"/>
      <c r="BN12" s="653"/>
      <c r="BO12" s="656">
        <v>71.8</v>
      </c>
      <c r="BP12" s="656"/>
      <c r="BQ12" s="656"/>
      <c r="BR12" s="656"/>
      <c r="BS12" s="657" t="s">
        <v>127</v>
      </c>
      <c r="BT12" s="657"/>
      <c r="BU12" s="657"/>
      <c r="BV12" s="657"/>
      <c r="BW12" s="657"/>
      <c r="BX12" s="657"/>
      <c r="BY12" s="657"/>
      <c r="BZ12" s="657"/>
      <c r="CA12" s="657"/>
      <c r="CB12" s="728"/>
      <c r="CD12" s="670" t="s">
        <v>248</v>
      </c>
      <c r="CE12" s="667"/>
      <c r="CF12" s="667"/>
      <c r="CG12" s="667"/>
      <c r="CH12" s="667"/>
      <c r="CI12" s="667"/>
      <c r="CJ12" s="667"/>
      <c r="CK12" s="667"/>
      <c r="CL12" s="667"/>
      <c r="CM12" s="667"/>
      <c r="CN12" s="667"/>
      <c r="CO12" s="667"/>
      <c r="CP12" s="667"/>
      <c r="CQ12" s="668"/>
      <c r="CR12" s="642">
        <v>31048</v>
      </c>
      <c r="CS12" s="652"/>
      <c r="CT12" s="652"/>
      <c r="CU12" s="652"/>
      <c r="CV12" s="652"/>
      <c r="CW12" s="652"/>
      <c r="CX12" s="652"/>
      <c r="CY12" s="653"/>
      <c r="CZ12" s="656">
        <v>0.7</v>
      </c>
      <c r="DA12" s="656"/>
      <c r="DB12" s="656"/>
      <c r="DC12" s="656"/>
      <c r="DD12" s="648" t="s">
        <v>127</v>
      </c>
      <c r="DE12" s="652"/>
      <c r="DF12" s="652"/>
      <c r="DG12" s="652"/>
      <c r="DH12" s="652"/>
      <c r="DI12" s="652"/>
      <c r="DJ12" s="652"/>
      <c r="DK12" s="652"/>
      <c r="DL12" s="652"/>
      <c r="DM12" s="652"/>
      <c r="DN12" s="652"/>
      <c r="DO12" s="652"/>
      <c r="DP12" s="653"/>
      <c r="DQ12" s="648">
        <v>15815</v>
      </c>
      <c r="DR12" s="652"/>
      <c r="DS12" s="652"/>
      <c r="DT12" s="652"/>
      <c r="DU12" s="652"/>
      <c r="DV12" s="652"/>
      <c r="DW12" s="652"/>
      <c r="DX12" s="652"/>
      <c r="DY12" s="652"/>
      <c r="DZ12" s="652"/>
      <c r="EA12" s="652"/>
      <c r="EB12" s="652"/>
      <c r="EC12" s="669"/>
    </row>
    <row r="13" spans="2:143" ht="11.25" customHeight="1" x14ac:dyDescent="0.15">
      <c r="B13" s="623" t="s">
        <v>249</v>
      </c>
      <c r="C13" s="624"/>
      <c r="D13" s="624"/>
      <c r="E13" s="624"/>
      <c r="F13" s="624"/>
      <c r="G13" s="624"/>
      <c r="H13" s="624"/>
      <c r="I13" s="624"/>
      <c r="J13" s="624"/>
      <c r="K13" s="624"/>
      <c r="L13" s="624"/>
      <c r="M13" s="624"/>
      <c r="N13" s="624"/>
      <c r="O13" s="624"/>
      <c r="P13" s="624"/>
      <c r="Q13" s="625"/>
      <c r="R13" s="642" t="s">
        <v>127</v>
      </c>
      <c r="S13" s="652"/>
      <c r="T13" s="652"/>
      <c r="U13" s="652"/>
      <c r="V13" s="652"/>
      <c r="W13" s="652"/>
      <c r="X13" s="652"/>
      <c r="Y13" s="653"/>
      <c r="Z13" s="656" t="s">
        <v>127</v>
      </c>
      <c r="AA13" s="656"/>
      <c r="AB13" s="656"/>
      <c r="AC13" s="656"/>
      <c r="AD13" s="657" t="s">
        <v>127</v>
      </c>
      <c r="AE13" s="657"/>
      <c r="AF13" s="657"/>
      <c r="AG13" s="657"/>
      <c r="AH13" s="657"/>
      <c r="AI13" s="657"/>
      <c r="AJ13" s="657"/>
      <c r="AK13" s="657"/>
      <c r="AL13" s="645" t="s">
        <v>127</v>
      </c>
      <c r="AM13" s="654"/>
      <c r="AN13" s="654"/>
      <c r="AO13" s="658"/>
      <c r="AP13" s="623" t="s">
        <v>250</v>
      </c>
      <c r="AQ13" s="624"/>
      <c r="AR13" s="624"/>
      <c r="AS13" s="624"/>
      <c r="AT13" s="624"/>
      <c r="AU13" s="624"/>
      <c r="AV13" s="624"/>
      <c r="AW13" s="624"/>
      <c r="AX13" s="624"/>
      <c r="AY13" s="624"/>
      <c r="AZ13" s="624"/>
      <c r="BA13" s="624"/>
      <c r="BB13" s="624"/>
      <c r="BC13" s="624"/>
      <c r="BD13" s="624"/>
      <c r="BE13" s="624"/>
      <c r="BF13" s="625"/>
      <c r="BG13" s="642">
        <v>984096</v>
      </c>
      <c r="BH13" s="652"/>
      <c r="BI13" s="652"/>
      <c r="BJ13" s="652"/>
      <c r="BK13" s="652"/>
      <c r="BL13" s="652"/>
      <c r="BM13" s="652"/>
      <c r="BN13" s="653"/>
      <c r="BO13" s="656">
        <v>71.8</v>
      </c>
      <c r="BP13" s="656"/>
      <c r="BQ13" s="656"/>
      <c r="BR13" s="656"/>
      <c r="BS13" s="657" t="s">
        <v>127</v>
      </c>
      <c r="BT13" s="657"/>
      <c r="BU13" s="657"/>
      <c r="BV13" s="657"/>
      <c r="BW13" s="657"/>
      <c r="BX13" s="657"/>
      <c r="BY13" s="657"/>
      <c r="BZ13" s="657"/>
      <c r="CA13" s="657"/>
      <c r="CB13" s="728"/>
      <c r="CD13" s="670" t="s">
        <v>251</v>
      </c>
      <c r="CE13" s="667"/>
      <c r="CF13" s="667"/>
      <c r="CG13" s="667"/>
      <c r="CH13" s="667"/>
      <c r="CI13" s="667"/>
      <c r="CJ13" s="667"/>
      <c r="CK13" s="667"/>
      <c r="CL13" s="667"/>
      <c r="CM13" s="667"/>
      <c r="CN13" s="667"/>
      <c r="CO13" s="667"/>
      <c r="CP13" s="667"/>
      <c r="CQ13" s="668"/>
      <c r="CR13" s="642">
        <v>1095522</v>
      </c>
      <c r="CS13" s="652"/>
      <c r="CT13" s="652"/>
      <c r="CU13" s="652"/>
      <c r="CV13" s="652"/>
      <c r="CW13" s="652"/>
      <c r="CX13" s="652"/>
      <c r="CY13" s="653"/>
      <c r="CZ13" s="656">
        <v>24.2</v>
      </c>
      <c r="DA13" s="656"/>
      <c r="DB13" s="656"/>
      <c r="DC13" s="656"/>
      <c r="DD13" s="648">
        <v>677200</v>
      </c>
      <c r="DE13" s="652"/>
      <c r="DF13" s="652"/>
      <c r="DG13" s="652"/>
      <c r="DH13" s="652"/>
      <c r="DI13" s="652"/>
      <c r="DJ13" s="652"/>
      <c r="DK13" s="652"/>
      <c r="DL13" s="652"/>
      <c r="DM13" s="652"/>
      <c r="DN13" s="652"/>
      <c r="DO13" s="652"/>
      <c r="DP13" s="653"/>
      <c r="DQ13" s="648">
        <v>306127</v>
      </c>
      <c r="DR13" s="652"/>
      <c r="DS13" s="652"/>
      <c r="DT13" s="652"/>
      <c r="DU13" s="652"/>
      <c r="DV13" s="652"/>
      <c r="DW13" s="652"/>
      <c r="DX13" s="652"/>
      <c r="DY13" s="652"/>
      <c r="DZ13" s="652"/>
      <c r="EA13" s="652"/>
      <c r="EB13" s="652"/>
      <c r="EC13" s="669"/>
    </row>
    <row r="14" spans="2:143" ht="11.25" customHeight="1" x14ac:dyDescent="0.15">
      <c r="B14" s="623" t="s">
        <v>252</v>
      </c>
      <c r="C14" s="624"/>
      <c r="D14" s="624"/>
      <c r="E14" s="624"/>
      <c r="F14" s="624"/>
      <c r="G14" s="624"/>
      <c r="H14" s="624"/>
      <c r="I14" s="624"/>
      <c r="J14" s="624"/>
      <c r="K14" s="624"/>
      <c r="L14" s="624"/>
      <c r="M14" s="624"/>
      <c r="N14" s="624"/>
      <c r="O14" s="624"/>
      <c r="P14" s="624"/>
      <c r="Q14" s="625"/>
      <c r="R14" s="642" t="s">
        <v>127</v>
      </c>
      <c r="S14" s="652"/>
      <c r="T14" s="652"/>
      <c r="U14" s="652"/>
      <c r="V14" s="652"/>
      <c r="W14" s="652"/>
      <c r="X14" s="652"/>
      <c r="Y14" s="653"/>
      <c r="Z14" s="656" t="s">
        <v>127</v>
      </c>
      <c r="AA14" s="656"/>
      <c r="AB14" s="656"/>
      <c r="AC14" s="656"/>
      <c r="AD14" s="657" t="s">
        <v>127</v>
      </c>
      <c r="AE14" s="657"/>
      <c r="AF14" s="657"/>
      <c r="AG14" s="657"/>
      <c r="AH14" s="657"/>
      <c r="AI14" s="657"/>
      <c r="AJ14" s="657"/>
      <c r="AK14" s="657"/>
      <c r="AL14" s="645" t="s">
        <v>127</v>
      </c>
      <c r="AM14" s="654"/>
      <c r="AN14" s="654"/>
      <c r="AO14" s="658"/>
      <c r="AP14" s="623" t="s">
        <v>253</v>
      </c>
      <c r="AQ14" s="624"/>
      <c r="AR14" s="624"/>
      <c r="AS14" s="624"/>
      <c r="AT14" s="624"/>
      <c r="AU14" s="624"/>
      <c r="AV14" s="624"/>
      <c r="AW14" s="624"/>
      <c r="AX14" s="624"/>
      <c r="AY14" s="624"/>
      <c r="AZ14" s="624"/>
      <c r="BA14" s="624"/>
      <c r="BB14" s="624"/>
      <c r="BC14" s="624"/>
      <c r="BD14" s="624"/>
      <c r="BE14" s="624"/>
      <c r="BF14" s="625"/>
      <c r="BG14" s="642">
        <v>15941</v>
      </c>
      <c r="BH14" s="652"/>
      <c r="BI14" s="652"/>
      <c r="BJ14" s="652"/>
      <c r="BK14" s="652"/>
      <c r="BL14" s="652"/>
      <c r="BM14" s="652"/>
      <c r="BN14" s="653"/>
      <c r="BO14" s="656">
        <v>1.2</v>
      </c>
      <c r="BP14" s="656"/>
      <c r="BQ14" s="656"/>
      <c r="BR14" s="656"/>
      <c r="BS14" s="657" t="s">
        <v>127</v>
      </c>
      <c r="BT14" s="657"/>
      <c r="BU14" s="657"/>
      <c r="BV14" s="657"/>
      <c r="BW14" s="657"/>
      <c r="BX14" s="657"/>
      <c r="BY14" s="657"/>
      <c r="BZ14" s="657"/>
      <c r="CA14" s="657"/>
      <c r="CB14" s="728"/>
      <c r="CD14" s="670" t="s">
        <v>254</v>
      </c>
      <c r="CE14" s="667"/>
      <c r="CF14" s="667"/>
      <c r="CG14" s="667"/>
      <c r="CH14" s="667"/>
      <c r="CI14" s="667"/>
      <c r="CJ14" s="667"/>
      <c r="CK14" s="667"/>
      <c r="CL14" s="667"/>
      <c r="CM14" s="667"/>
      <c r="CN14" s="667"/>
      <c r="CO14" s="667"/>
      <c r="CP14" s="667"/>
      <c r="CQ14" s="668"/>
      <c r="CR14" s="642">
        <v>199775</v>
      </c>
      <c r="CS14" s="652"/>
      <c r="CT14" s="652"/>
      <c r="CU14" s="652"/>
      <c r="CV14" s="652"/>
      <c r="CW14" s="652"/>
      <c r="CX14" s="652"/>
      <c r="CY14" s="653"/>
      <c r="CZ14" s="656">
        <v>4.4000000000000004</v>
      </c>
      <c r="DA14" s="656"/>
      <c r="DB14" s="656"/>
      <c r="DC14" s="656"/>
      <c r="DD14" s="648">
        <v>30162</v>
      </c>
      <c r="DE14" s="652"/>
      <c r="DF14" s="652"/>
      <c r="DG14" s="652"/>
      <c r="DH14" s="652"/>
      <c r="DI14" s="652"/>
      <c r="DJ14" s="652"/>
      <c r="DK14" s="652"/>
      <c r="DL14" s="652"/>
      <c r="DM14" s="652"/>
      <c r="DN14" s="652"/>
      <c r="DO14" s="652"/>
      <c r="DP14" s="653"/>
      <c r="DQ14" s="648">
        <v>172058</v>
      </c>
      <c r="DR14" s="652"/>
      <c r="DS14" s="652"/>
      <c r="DT14" s="652"/>
      <c r="DU14" s="652"/>
      <c r="DV14" s="652"/>
      <c r="DW14" s="652"/>
      <c r="DX14" s="652"/>
      <c r="DY14" s="652"/>
      <c r="DZ14" s="652"/>
      <c r="EA14" s="652"/>
      <c r="EB14" s="652"/>
      <c r="EC14" s="669"/>
    </row>
    <row r="15" spans="2:143" ht="11.25" customHeight="1" x14ac:dyDescent="0.15">
      <c r="B15" s="623" t="s">
        <v>255</v>
      </c>
      <c r="C15" s="624"/>
      <c r="D15" s="624"/>
      <c r="E15" s="624"/>
      <c r="F15" s="624"/>
      <c r="G15" s="624"/>
      <c r="H15" s="624"/>
      <c r="I15" s="624"/>
      <c r="J15" s="624"/>
      <c r="K15" s="624"/>
      <c r="L15" s="624"/>
      <c r="M15" s="624"/>
      <c r="N15" s="624"/>
      <c r="O15" s="624"/>
      <c r="P15" s="624"/>
      <c r="Q15" s="625"/>
      <c r="R15" s="642" t="s">
        <v>127</v>
      </c>
      <c r="S15" s="652"/>
      <c r="T15" s="652"/>
      <c r="U15" s="652"/>
      <c r="V15" s="652"/>
      <c r="W15" s="652"/>
      <c r="X15" s="652"/>
      <c r="Y15" s="653"/>
      <c r="Z15" s="656" t="s">
        <v>127</v>
      </c>
      <c r="AA15" s="656"/>
      <c r="AB15" s="656"/>
      <c r="AC15" s="656"/>
      <c r="AD15" s="657" t="s">
        <v>127</v>
      </c>
      <c r="AE15" s="657"/>
      <c r="AF15" s="657"/>
      <c r="AG15" s="657"/>
      <c r="AH15" s="657"/>
      <c r="AI15" s="657"/>
      <c r="AJ15" s="657"/>
      <c r="AK15" s="657"/>
      <c r="AL15" s="645" t="s">
        <v>127</v>
      </c>
      <c r="AM15" s="654"/>
      <c r="AN15" s="654"/>
      <c r="AO15" s="658"/>
      <c r="AP15" s="623" t="s">
        <v>256</v>
      </c>
      <c r="AQ15" s="624"/>
      <c r="AR15" s="624"/>
      <c r="AS15" s="624"/>
      <c r="AT15" s="624"/>
      <c r="AU15" s="624"/>
      <c r="AV15" s="624"/>
      <c r="AW15" s="624"/>
      <c r="AX15" s="624"/>
      <c r="AY15" s="624"/>
      <c r="AZ15" s="624"/>
      <c r="BA15" s="624"/>
      <c r="BB15" s="624"/>
      <c r="BC15" s="624"/>
      <c r="BD15" s="624"/>
      <c r="BE15" s="624"/>
      <c r="BF15" s="625"/>
      <c r="BG15" s="642">
        <v>23404</v>
      </c>
      <c r="BH15" s="652"/>
      <c r="BI15" s="652"/>
      <c r="BJ15" s="652"/>
      <c r="BK15" s="652"/>
      <c r="BL15" s="652"/>
      <c r="BM15" s="652"/>
      <c r="BN15" s="653"/>
      <c r="BO15" s="656">
        <v>1.7</v>
      </c>
      <c r="BP15" s="656"/>
      <c r="BQ15" s="656"/>
      <c r="BR15" s="656"/>
      <c r="BS15" s="657" t="s">
        <v>127</v>
      </c>
      <c r="BT15" s="657"/>
      <c r="BU15" s="657"/>
      <c r="BV15" s="657"/>
      <c r="BW15" s="657"/>
      <c r="BX15" s="657"/>
      <c r="BY15" s="657"/>
      <c r="BZ15" s="657"/>
      <c r="CA15" s="657"/>
      <c r="CB15" s="728"/>
      <c r="CD15" s="670" t="s">
        <v>257</v>
      </c>
      <c r="CE15" s="667"/>
      <c r="CF15" s="667"/>
      <c r="CG15" s="667"/>
      <c r="CH15" s="667"/>
      <c r="CI15" s="667"/>
      <c r="CJ15" s="667"/>
      <c r="CK15" s="667"/>
      <c r="CL15" s="667"/>
      <c r="CM15" s="667"/>
      <c r="CN15" s="667"/>
      <c r="CO15" s="667"/>
      <c r="CP15" s="667"/>
      <c r="CQ15" s="668"/>
      <c r="CR15" s="642">
        <v>402865</v>
      </c>
      <c r="CS15" s="652"/>
      <c r="CT15" s="652"/>
      <c r="CU15" s="652"/>
      <c r="CV15" s="652"/>
      <c r="CW15" s="652"/>
      <c r="CX15" s="652"/>
      <c r="CY15" s="653"/>
      <c r="CZ15" s="656">
        <v>8.9</v>
      </c>
      <c r="DA15" s="656"/>
      <c r="DB15" s="656"/>
      <c r="DC15" s="656"/>
      <c r="DD15" s="648">
        <v>16207</v>
      </c>
      <c r="DE15" s="652"/>
      <c r="DF15" s="652"/>
      <c r="DG15" s="652"/>
      <c r="DH15" s="652"/>
      <c r="DI15" s="652"/>
      <c r="DJ15" s="652"/>
      <c r="DK15" s="652"/>
      <c r="DL15" s="652"/>
      <c r="DM15" s="652"/>
      <c r="DN15" s="652"/>
      <c r="DO15" s="652"/>
      <c r="DP15" s="653"/>
      <c r="DQ15" s="648">
        <v>366618</v>
      </c>
      <c r="DR15" s="652"/>
      <c r="DS15" s="652"/>
      <c r="DT15" s="652"/>
      <c r="DU15" s="652"/>
      <c r="DV15" s="652"/>
      <c r="DW15" s="652"/>
      <c r="DX15" s="652"/>
      <c r="DY15" s="652"/>
      <c r="DZ15" s="652"/>
      <c r="EA15" s="652"/>
      <c r="EB15" s="652"/>
      <c r="EC15" s="669"/>
    </row>
    <row r="16" spans="2:143" ht="11.25" customHeight="1" x14ac:dyDescent="0.15">
      <c r="B16" s="623" t="s">
        <v>258</v>
      </c>
      <c r="C16" s="624"/>
      <c r="D16" s="624"/>
      <c r="E16" s="624"/>
      <c r="F16" s="624"/>
      <c r="G16" s="624"/>
      <c r="H16" s="624"/>
      <c r="I16" s="624"/>
      <c r="J16" s="624"/>
      <c r="K16" s="624"/>
      <c r="L16" s="624"/>
      <c r="M16" s="624"/>
      <c r="N16" s="624"/>
      <c r="O16" s="624"/>
      <c r="P16" s="624"/>
      <c r="Q16" s="625"/>
      <c r="R16" s="642">
        <v>1598</v>
      </c>
      <c r="S16" s="652"/>
      <c r="T16" s="652"/>
      <c r="U16" s="652"/>
      <c r="V16" s="652"/>
      <c r="W16" s="652"/>
      <c r="X16" s="652"/>
      <c r="Y16" s="653"/>
      <c r="Z16" s="656">
        <v>0</v>
      </c>
      <c r="AA16" s="656"/>
      <c r="AB16" s="656"/>
      <c r="AC16" s="656"/>
      <c r="AD16" s="657">
        <v>1598</v>
      </c>
      <c r="AE16" s="657"/>
      <c r="AF16" s="657"/>
      <c r="AG16" s="657"/>
      <c r="AH16" s="657"/>
      <c r="AI16" s="657"/>
      <c r="AJ16" s="657"/>
      <c r="AK16" s="657"/>
      <c r="AL16" s="645">
        <v>0.1</v>
      </c>
      <c r="AM16" s="654"/>
      <c r="AN16" s="654"/>
      <c r="AO16" s="658"/>
      <c r="AP16" s="623" t="s">
        <v>259</v>
      </c>
      <c r="AQ16" s="624"/>
      <c r="AR16" s="624"/>
      <c r="AS16" s="624"/>
      <c r="AT16" s="624"/>
      <c r="AU16" s="624"/>
      <c r="AV16" s="624"/>
      <c r="AW16" s="624"/>
      <c r="AX16" s="624"/>
      <c r="AY16" s="624"/>
      <c r="AZ16" s="624"/>
      <c r="BA16" s="624"/>
      <c r="BB16" s="624"/>
      <c r="BC16" s="624"/>
      <c r="BD16" s="624"/>
      <c r="BE16" s="624"/>
      <c r="BF16" s="625"/>
      <c r="BG16" s="642" t="s">
        <v>127</v>
      </c>
      <c r="BH16" s="652"/>
      <c r="BI16" s="652"/>
      <c r="BJ16" s="652"/>
      <c r="BK16" s="652"/>
      <c r="BL16" s="652"/>
      <c r="BM16" s="652"/>
      <c r="BN16" s="653"/>
      <c r="BO16" s="656" t="s">
        <v>127</v>
      </c>
      <c r="BP16" s="656"/>
      <c r="BQ16" s="656"/>
      <c r="BR16" s="656"/>
      <c r="BS16" s="657" t="s">
        <v>127</v>
      </c>
      <c r="BT16" s="657"/>
      <c r="BU16" s="657"/>
      <c r="BV16" s="657"/>
      <c r="BW16" s="657"/>
      <c r="BX16" s="657"/>
      <c r="BY16" s="657"/>
      <c r="BZ16" s="657"/>
      <c r="CA16" s="657"/>
      <c r="CB16" s="728"/>
      <c r="CD16" s="670" t="s">
        <v>260</v>
      </c>
      <c r="CE16" s="667"/>
      <c r="CF16" s="667"/>
      <c r="CG16" s="667"/>
      <c r="CH16" s="667"/>
      <c r="CI16" s="667"/>
      <c r="CJ16" s="667"/>
      <c r="CK16" s="667"/>
      <c r="CL16" s="667"/>
      <c r="CM16" s="667"/>
      <c r="CN16" s="667"/>
      <c r="CO16" s="667"/>
      <c r="CP16" s="667"/>
      <c r="CQ16" s="668"/>
      <c r="CR16" s="642" t="s">
        <v>127</v>
      </c>
      <c r="CS16" s="652"/>
      <c r="CT16" s="652"/>
      <c r="CU16" s="652"/>
      <c r="CV16" s="652"/>
      <c r="CW16" s="652"/>
      <c r="CX16" s="652"/>
      <c r="CY16" s="653"/>
      <c r="CZ16" s="656" t="s">
        <v>127</v>
      </c>
      <c r="DA16" s="656"/>
      <c r="DB16" s="656"/>
      <c r="DC16" s="656"/>
      <c r="DD16" s="648" t="s">
        <v>127</v>
      </c>
      <c r="DE16" s="652"/>
      <c r="DF16" s="652"/>
      <c r="DG16" s="652"/>
      <c r="DH16" s="652"/>
      <c r="DI16" s="652"/>
      <c r="DJ16" s="652"/>
      <c r="DK16" s="652"/>
      <c r="DL16" s="652"/>
      <c r="DM16" s="652"/>
      <c r="DN16" s="652"/>
      <c r="DO16" s="652"/>
      <c r="DP16" s="653"/>
      <c r="DQ16" s="648" t="s">
        <v>127</v>
      </c>
      <c r="DR16" s="652"/>
      <c r="DS16" s="652"/>
      <c r="DT16" s="652"/>
      <c r="DU16" s="652"/>
      <c r="DV16" s="652"/>
      <c r="DW16" s="652"/>
      <c r="DX16" s="652"/>
      <c r="DY16" s="652"/>
      <c r="DZ16" s="652"/>
      <c r="EA16" s="652"/>
      <c r="EB16" s="652"/>
      <c r="EC16" s="669"/>
    </row>
    <row r="17" spans="2:133" ht="11.25" customHeight="1" x14ac:dyDescent="0.15">
      <c r="B17" s="623" t="s">
        <v>261</v>
      </c>
      <c r="C17" s="624"/>
      <c r="D17" s="624"/>
      <c r="E17" s="624"/>
      <c r="F17" s="624"/>
      <c r="G17" s="624"/>
      <c r="H17" s="624"/>
      <c r="I17" s="624"/>
      <c r="J17" s="624"/>
      <c r="K17" s="624"/>
      <c r="L17" s="624"/>
      <c r="M17" s="624"/>
      <c r="N17" s="624"/>
      <c r="O17" s="624"/>
      <c r="P17" s="624"/>
      <c r="Q17" s="625"/>
      <c r="R17" s="642">
        <v>20988</v>
      </c>
      <c r="S17" s="652"/>
      <c r="T17" s="652"/>
      <c r="U17" s="652"/>
      <c r="V17" s="652"/>
      <c r="W17" s="652"/>
      <c r="X17" s="652"/>
      <c r="Y17" s="653"/>
      <c r="Z17" s="656">
        <v>0.4</v>
      </c>
      <c r="AA17" s="656"/>
      <c r="AB17" s="656"/>
      <c r="AC17" s="656"/>
      <c r="AD17" s="657">
        <v>20988</v>
      </c>
      <c r="AE17" s="657"/>
      <c r="AF17" s="657"/>
      <c r="AG17" s="657"/>
      <c r="AH17" s="657"/>
      <c r="AI17" s="657"/>
      <c r="AJ17" s="657"/>
      <c r="AK17" s="657"/>
      <c r="AL17" s="645">
        <v>0.9</v>
      </c>
      <c r="AM17" s="654"/>
      <c r="AN17" s="654"/>
      <c r="AO17" s="658"/>
      <c r="AP17" s="623" t="s">
        <v>262</v>
      </c>
      <c r="AQ17" s="624"/>
      <c r="AR17" s="624"/>
      <c r="AS17" s="624"/>
      <c r="AT17" s="624"/>
      <c r="AU17" s="624"/>
      <c r="AV17" s="624"/>
      <c r="AW17" s="624"/>
      <c r="AX17" s="624"/>
      <c r="AY17" s="624"/>
      <c r="AZ17" s="624"/>
      <c r="BA17" s="624"/>
      <c r="BB17" s="624"/>
      <c r="BC17" s="624"/>
      <c r="BD17" s="624"/>
      <c r="BE17" s="624"/>
      <c r="BF17" s="625"/>
      <c r="BG17" s="642" t="s">
        <v>127</v>
      </c>
      <c r="BH17" s="652"/>
      <c r="BI17" s="652"/>
      <c r="BJ17" s="652"/>
      <c r="BK17" s="652"/>
      <c r="BL17" s="652"/>
      <c r="BM17" s="652"/>
      <c r="BN17" s="653"/>
      <c r="BO17" s="656" t="s">
        <v>127</v>
      </c>
      <c r="BP17" s="656"/>
      <c r="BQ17" s="656"/>
      <c r="BR17" s="656"/>
      <c r="BS17" s="657" t="s">
        <v>127</v>
      </c>
      <c r="BT17" s="657"/>
      <c r="BU17" s="657"/>
      <c r="BV17" s="657"/>
      <c r="BW17" s="657"/>
      <c r="BX17" s="657"/>
      <c r="BY17" s="657"/>
      <c r="BZ17" s="657"/>
      <c r="CA17" s="657"/>
      <c r="CB17" s="728"/>
      <c r="CD17" s="670" t="s">
        <v>263</v>
      </c>
      <c r="CE17" s="667"/>
      <c r="CF17" s="667"/>
      <c r="CG17" s="667"/>
      <c r="CH17" s="667"/>
      <c r="CI17" s="667"/>
      <c r="CJ17" s="667"/>
      <c r="CK17" s="667"/>
      <c r="CL17" s="667"/>
      <c r="CM17" s="667"/>
      <c r="CN17" s="667"/>
      <c r="CO17" s="667"/>
      <c r="CP17" s="667"/>
      <c r="CQ17" s="668"/>
      <c r="CR17" s="642">
        <v>447834</v>
      </c>
      <c r="CS17" s="652"/>
      <c r="CT17" s="652"/>
      <c r="CU17" s="652"/>
      <c r="CV17" s="652"/>
      <c r="CW17" s="652"/>
      <c r="CX17" s="652"/>
      <c r="CY17" s="653"/>
      <c r="CZ17" s="656">
        <v>9.9</v>
      </c>
      <c r="DA17" s="656"/>
      <c r="DB17" s="656"/>
      <c r="DC17" s="656"/>
      <c r="DD17" s="648" t="s">
        <v>127</v>
      </c>
      <c r="DE17" s="652"/>
      <c r="DF17" s="652"/>
      <c r="DG17" s="652"/>
      <c r="DH17" s="652"/>
      <c r="DI17" s="652"/>
      <c r="DJ17" s="652"/>
      <c r="DK17" s="652"/>
      <c r="DL17" s="652"/>
      <c r="DM17" s="652"/>
      <c r="DN17" s="652"/>
      <c r="DO17" s="652"/>
      <c r="DP17" s="653"/>
      <c r="DQ17" s="648">
        <v>407048</v>
      </c>
      <c r="DR17" s="652"/>
      <c r="DS17" s="652"/>
      <c r="DT17" s="652"/>
      <c r="DU17" s="652"/>
      <c r="DV17" s="652"/>
      <c r="DW17" s="652"/>
      <c r="DX17" s="652"/>
      <c r="DY17" s="652"/>
      <c r="DZ17" s="652"/>
      <c r="EA17" s="652"/>
      <c r="EB17" s="652"/>
      <c r="EC17" s="669"/>
    </row>
    <row r="18" spans="2:133" ht="11.25" customHeight="1" x14ac:dyDescent="0.15">
      <c r="B18" s="623" t="s">
        <v>264</v>
      </c>
      <c r="C18" s="624"/>
      <c r="D18" s="624"/>
      <c r="E18" s="624"/>
      <c r="F18" s="624"/>
      <c r="G18" s="624"/>
      <c r="H18" s="624"/>
      <c r="I18" s="624"/>
      <c r="J18" s="624"/>
      <c r="K18" s="624"/>
      <c r="L18" s="624"/>
      <c r="M18" s="624"/>
      <c r="N18" s="624"/>
      <c r="O18" s="624"/>
      <c r="P18" s="624"/>
      <c r="Q18" s="625"/>
      <c r="R18" s="642">
        <v>8422</v>
      </c>
      <c r="S18" s="652"/>
      <c r="T18" s="652"/>
      <c r="U18" s="652"/>
      <c r="V18" s="652"/>
      <c r="W18" s="652"/>
      <c r="X18" s="652"/>
      <c r="Y18" s="653"/>
      <c r="Z18" s="656">
        <v>0.2</v>
      </c>
      <c r="AA18" s="656"/>
      <c r="AB18" s="656"/>
      <c r="AC18" s="656"/>
      <c r="AD18" s="657">
        <v>8422</v>
      </c>
      <c r="AE18" s="657"/>
      <c r="AF18" s="657"/>
      <c r="AG18" s="657"/>
      <c r="AH18" s="657"/>
      <c r="AI18" s="657"/>
      <c r="AJ18" s="657"/>
      <c r="AK18" s="657"/>
      <c r="AL18" s="645">
        <v>0.40000000596046448</v>
      </c>
      <c r="AM18" s="654"/>
      <c r="AN18" s="654"/>
      <c r="AO18" s="658"/>
      <c r="AP18" s="623" t="s">
        <v>265</v>
      </c>
      <c r="AQ18" s="624"/>
      <c r="AR18" s="624"/>
      <c r="AS18" s="624"/>
      <c r="AT18" s="624"/>
      <c r="AU18" s="624"/>
      <c r="AV18" s="624"/>
      <c r="AW18" s="624"/>
      <c r="AX18" s="624"/>
      <c r="AY18" s="624"/>
      <c r="AZ18" s="624"/>
      <c r="BA18" s="624"/>
      <c r="BB18" s="624"/>
      <c r="BC18" s="624"/>
      <c r="BD18" s="624"/>
      <c r="BE18" s="624"/>
      <c r="BF18" s="625"/>
      <c r="BG18" s="642" t="s">
        <v>127</v>
      </c>
      <c r="BH18" s="652"/>
      <c r="BI18" s="652"/>
      <c r="BJ18" s="652"/>
      <c r="BK18" s="652"/>
      <c r="BL18" s="652"/>
      <c r="BM18" s="652"/>
      <c r="BN18" s="653"/>
      <c r="BO18" s="656" t="s">
        <v>127</v>
      </c>
      <c r="BP18" s="656"/>
      <c r="BQ18" s="656"/>
      <c r="BR18" s="656"/>
      <c r="BS18" s="657" t="s">
        <v>127</v>
      </c>
      <c r="BT18" s="657"/>
      <c r="BU18" s="657"/>
      <c r="BV18" s="657"/>
      <c r="BW18" s="657"/>
      <c r="BX18" s="657"/>
      <c r="BY18" s="657"/>
      <c r="BZ18" s="657"/>
      <c r="CA18" s="657"/>
      <c r="CB18" s="728"/>
      <c r="CD18" s="670" t="s">
        <v>266</v>
      </c>
      <c r="CE18" s="667"/>
      <c r="CF18" s="667"/>
      <c r="CG18" s="667"/>
      <c r="CH18" s="667"/>
      <c r="CI18" s="667"/>
      <c r="CJ18" s="667"/>
      <c r="CK18" s="667"/>
      <c r="CL18" s="667"/>
      <c r="CM18" s="667"/>
      <c r="CN18" s="667"/>
      <c r="CO18" s="667"/>
      <c r="CP18" s="667"/>
      <c r="CQ18" s="668"/>
      <c r="CR18" s="642" t="s">
        <v>127</v>
      </c>
      <c r="CS18" s="652"/>
      <c r="CT18" s="652"/>
      <c r="CU18" s="652"/>
      <c r="CV18" s="652"/>
      <c r="CW18" s="652"/>
      <c r="CX18" s="652"/>
      <c r="CY18" s="653"/>
      <c r="CZ18" s="656" t="s">
        <v>127</v>
      </c>
      <c r="DA18" s="656"/>
      <c r="DB18" s="656"/>
      <c r="DC18" s="656"/>
      <c r="DD18" s="648" t="s">
        <v>127</v>
      </c>
      <c r="DE18" s="652"/>
      <c r="DF18" s="652"/>
      <c r="DG18" s="652"/>
      <c r="DH18" s="652"/>
      <c r="DI18" s="652"/>
      <c r="DJ18" s="652"/>
      <c r="DK18" s="652"/>
      <c r="DL18" s="652"/>
      <c r="DM18" s="652"/>
      <c r="DN18" s="652"/>
      <c r="DO18" s="652"/>
      <c r="DP18" s="653"/>
      <c r="DQ18" s="648" t="s">
        <v>127</v>
      </c>
      <c r="DR18" s="652"/>
      <c r="DS18" s="652"/>
      <c r="DT18" s="652"/>
      <c r="DU18" s="652"/>
      <c r="DV18" s="652"/>
      <c r="DW18" s="652"/>
      <c r="DX18" s="652"/>
      <c r="DY18" s="652"/>
      <c r="DZ18" s="652"/>
      <c r="EA18" s="652"/>
      <c r="EB18" s="652"/>
      <c r="EC18" s="669"/>
    </row>
    <row r="19" spans="2:133" ht="11.25" customHeight="1" x14ac:dyDescent="0.15">
      <c r="B19" s="623" t="s">
        <v>267</v>
      </c>
      <c r="C19" s="624"/>
      <c r="D19" s="624"/>
      <c r="E19" s="624"/>
      <c r="F19" s="624"/>
      <c r="G19" s="624"/>
      <c r="H19" s="624"/>
      <c r="I19" s="624"/>
      <c r="J19" s="624"/>
      <c r="K19" s="624"/>
      <c r="L19" s="624"/>
      <c r="M19" s="624"/>
      <c r="N19" s="624"/>
      <c r="O19" s="624"/>
      <c r="P19" s="624"/>
      <c r="Q19" s="625"/>
      <c r="R19" s="642">
        <v>6280</v>
      </c>
      <c r="S19" s="652"/>
      <c r="T19" s="652"/>
      <c r="U19" s="652"/>
      <c r="V19" s="652"/>
      <c r="W19" s="652"/>
      <c r="X19" s="652"/>
      <c r="Y19" s="653"/>
      <c r="Z19" s="656">
        <v>0.1</v>
      </c>
      <c r="AA19" s="656"/>
      <c r="AB19" s="656"/>
      <c r="AC19" s="656"/>
      <c r="AD19" s="657">
        <v>6280</v>
      </c>
      <c r="AE19" s="657"/>
      <c r="AF19" s="657"/>
      <c r="AG19" s="657"/>
      <c r="AH19" s="657"/>
      <c r="AI19" s="657"/>
      <c r="AJ19" s="657"/>
      <c r="AK19" s="657"/>
      <c r="AL19" s="645">
        <v>0.3</v>
      </c>
      <c r="AM19" s="654"/>
      <c r="AN19" s="654"/>
      <c r="AO19" s="658"/>
      <c r="AP19" s="623" t="s">
        <v>268</v>
      </c>
      <c r="AQ19" s="624"/>
      <c r="AR19" s="624"/>
      <c r="AS19" s="624"/>
      <c r="AT19" s="624"/>
      <c r="AU19" s="624"/>
      <c r="AV19" s="624"/>
      <c r="AW19" s="624"/>
      <c r="AX19" s="624"/>
      <c r="AY19" s="624"/>
      <c r="AZ19" s="624"/>
      <c r="BA19" s="624"/>
      <c r="BB19" s="624"/>
      <c r="BC19" s="624"/>
      <c r="BD19" s="624"/>
      <c r="BE19" s="624"/>
      <c r="BF19" s="625"/>
      <c r="BG19" s="642" t="s">
        <v>127</v>
      </c>
      <c r="BH19" s="652"/>
      <c r="BI19" s="652"/>
      <c r="BJ19" s="652"/>
      <c r="BK19" s="652"/>
      <c r="BL19" s="652"/>
      <c r="BM19" s="652"/>
      <c r="BN19" s="653"/>
      <c r="BO19" s="656" t="s">
        <v>127</v>
      </c>
      <c r="BP19" s="656"/>
      <c r="BQ19" s="656"/>
      <c r="BR19" s="656"/>
      <c r="BS19" s="657" t="s">
        <v>127</v>
      </c>
      <c r="BT19" s="657"/>
      <c r="BU19" s="657"/>
      <c r="BV19" s="657"/>
      <c r="BW19" s="657"/>
      <c r="BX19" s="657"/>
      <c r="BY19" s="657"/>
      <c r="BZ19" s="657"/>
      <c r="CA19" s="657"/>
      <c r="CB19" s="728"/>
      <c r="CD19" s="670" t="s">
        <v>269</v>
      </c>
      <c r="CE19" s="667"/>
      <c r="CF19" s="667"/>
      <c r="CG19" s="667"/>
      <c r="CH19" s="667"/>
      <c r="CI19" s="667"/>
      <c r="CJ19" s="667"/>
      <c r="CK19" s="667"/>
      <c r="CL19" s="667"/>
      <c r="CM19" s="667"/>
      <c r="CN19" s="667"/>
      <c r="CO19" s="667"/>
      <c r="CP19" s="667"/>
      <c r="CQ19" s="668"/>
      <c r="CR19" s="642" t="s">
        <v>127</v>
      </c>
      <c r="CS19" s="652"/>
      <c r="CT19" s="652"/>
      <c r="CU19" s="652"/>
      <c r="CV19" s="652"/>
      <c r="CW19" s="652"/>
      <c r="CX19" s="652"/>
      <c r="CY19" s="653"/>
      <c r="CZ19" s="656" t="s">
        <v>127</v>
      </c>
      <c r="DA19" s="656"/>
      <c r="DB19" s="656"/>
      <c r="DC19" s="656"/>
      <c r="DD19" s="648" t="s">
        <v>127</v>
      </c>
      <c r="DE19" s="652"/>
      <c r="DF19" s="652"/>
      <c r="DG19" s="652"/>
      <c r="DH19" s="652"/>
      <c r="DI19" s="652"/>
      <c r="DJ19" s="652"/>
      <c r="DK19" s="652"/>
      <c r="DL19" s="652"/>
      <c r="DM19" s="652"/>
      <c r="DN19" s="652"/>
      <c r="DO19" s="652"/>
      <c r="DP19" s="653"/>
      <c r="DQ19" s="648" t="s">
        <v>127</v>
      </c>
      <c r="DR19" s="652"/>
      <c r="DS19" s="652"/>
      <c r="DT19" s="652"/>
      <c r="DU19" s="652"/>
      <c r="DV19" s="652"/>
      <c r="DW19" s="652"/>
      <c r="DX19" s="652"/>
      <c r="DY19" s="652"/>
      <c r="DZ19" s="652"/>
      <c r="EA19" s="652"/>
      <c r="EB19" s="652"/>
      <c r="EC19" s="669"/>
    </row>
    <row r="20" spans="2:133" ht="11.25" customHeight="1" x14ac:dyDescent="0.15">
      <c r="B20" s="623" t="s">
        <v>270</v>
      </c>
      <c r="C20" s="624"/>
      <c r="D20" s="624"/>
      <c r="E20" s="624"/>
      <c r="F20" s="624"/>
      <c r="G20" s="624"/>
      <c r="H20" s="624"/>
      <c r="I20" s="624"/>
      <c r="J20" s="624"/>
      <c r="K20" s="624"/>
      <c r="L20" s="624"/>
      <c r="M20" s="624"/>
      <c r="N20" s="624"/>
      <c r="O20" s="624"/>
      <c r="P20" s="624"/>
      <c r="Q20" s="625"/>
      <c r="R20" s="642">
        <v>575</v>
      </c>
      <c r="S20" s="652"/>
      <c r="T20" s="652"/>
      <c r="U20" s="652"/>
      <c r="V20" s="652"/>
      <c r="W20" s="652"/>
      <c r="X20" s="652"/>
      <c r="Y20" s="653"/>
      <c r="Z20" s="656">
        <v>0</v>
      </c>
      <c r="AA20" s="656"/>
      <c r="AB20" s="656"/>
      <c r="AC20" s="656"/>
      <c r="AD20" s="657">
        <v>575</v>
      </c>
      <c r="AE20" s="657"/>
      <c r="AF20" s="657"/>
      <c r="AG20" s="657"/>
      <c r="AH20" s="657"/>
      <c r="AI20" s="657"/>
      <c r="AJ20" s="657"/>
      <c r="AK20" s="657"/>
      <c r="AL20" s="645">
        <v>0</v>
      </c>
      <c r="AM20" s="654"/>
      <c r="AN20" s="654"/>
      <c r="AO20" s="658"/>
      <c r="AP20" s="623" t="s">
        <v>271</v>
      </c>
      <c r="AQ20" s="624"/>
      <c r="AR20" s="624"/>
      <c r="AS20" s="624"/>
      <c r="AT20" s="624"/>
      <c r="AU20" s="624"/>
      <c r="AV20" s="624"/>
      <c r="AW20" s="624"/>
      <c r="AX20" s="624"/>
      <c r="AY20" s="624"/>
      <c r="AZ20" s="624"/>
      <c r="BA20" s="624"/>
      <c r="BB20" s="624"/>
      <c r="BC20" s="624"/>
      <c r="BD20" s="624"/>
      <c r="BE20" s="624"/>
      <c r="BF20" s="625"/>
      <c r="BG20" s="642" t="s">
        <v>127</v>
      </c>
      <c r="BH20" s="652"/>
      <c r="BI20" s="652"/>
      <c r="BJ20" s="652"/>
      <c r="BK20" s="652"/>
      <c r="BL20" s="652"/>
      <c r="BM20" s="652"/>
      <c r="BN20" s="653"/>
      <c r="BO20" s="656" t="s">
        <v>127</v>
      </c>
      <c r="BP20" s="656"/>
      <c r="BQ20" s="656"/>
      <c r="BR20" s="656"/>
      <c r="BS20" s="657" t="s">
        <v>127</v>
      </c>
      <c r="BT20" s="657"/>
      <c r="BU20" s="657"/>
      <c r="BV20" s="657"/>
      <c r="BW20" s="657"/>
      <c r="BX20" s="657"/>
      <c r="BY20" s="657"/>
      <c r="BZ20" s="657"/>
      <c r="CA20" s="657"/>
      <c r="CB20" s="728"/>
      <c r="CD20" s="670" t="s">
        <v>272</v>
      </c>
      <c r="CE20" s="667"/>
      <c r="CF20" s="667"/>
      <c r="CG20" s="667"/>
      <c r="CH20" s="667"/>
      <c r="CI20" s="667"/>
      <c r="CJ20" s="667"/>
      <c r="CK20" s="667"/>
      <c r="CL20" s="667"/>
      <c r="CM20" s="667"/>
      <c r="CN20" s="667"/>
      <c r="CO20" s="667"/>
      <c r="CP20" s="667"/>
      <c r="CQ20" s="668"/>
      <c r="CR20" s="642">
        <v>4527519</v>
      </c>
      <c r="CS20" s="652"/>
      <c r="CT20" s="652"/>
      <c r="CU20" s="652"/>
      <c r="CV20" s="652"/>
      <c r="CW20" s="652"/>
      <c r="CX20" s="652"/>
      <c r="CY20" s="653"/>
      <c r="CZ20" s="656">
        <v>100</v>
      </c>
      <c r="DA20" s="656"/>
      <c r="DB20" s="656"/>
      <c r="DC20" s="656"/>
      <c r="DD20" s="648">
        <v>813163</v>
      </c>
      <c r="DE20" s="652"/>
      <c r="DF20" s="652"/>
      <c r="DG20" s="652"/>
      <c r="DH20" s="652"/>
      <c r="DI20" s="652"/>
      <c r="DJ20" s="652"/>
      <c r="DK20" s="652"/>
      <c r="DL20" s="652"/>
      <c r="DM20" s="652"/>
      <c r="DN20" s="652"/>
      <c r="DO20" s="652"/>
      <c r="DP20" s="653"/>
      <c r="DQ20" s="648">
        <v>2936858</v>
      </c>
      <c r="DR20" s="652"/>
      <c r="DS20" s="652"/>
      <c r="DT20" s="652"/>
      <c r="DU20" s="652"/>
      <c r="DV20" s="652"/>
      <c r="DW20" s="652"/>
      <c r="DX20" s="652"/>
      <c r="DY20" s="652"/>
      <c r="DZ20" s="652"/>
      <c r="EA20" s="652"/>
      <c r="EB20" s="652"/>
      <c r="EC20" s="669"/>
    </row>
    <row r="21" spans="2:133" ht="11.25" customHeight="1" x14ac:dyDescent="0.15">
      <c r="B21" s="623" t="s">
        <v>273</v>
      </c>
      <c r="C21" s="624"/>
      <c r="D21" s="624"/>
      <c r="E21" s="624"/>
      <c r="F21" s="624"/>
      <c r="G21" s="624"/>
      <c r="H21" s="624"/>
      <c r="I21" s="624"/>
      <c r="J21" s="624"/>
      <c r="K21" s="624"/>
      <c r="L21" s="624"/>
      <c r="M21" s="624"/>
      <c r="N21" s="624"/>
      <c r="O21" s="624"/>
      <c r="P21" s="624"/>
      <c r="Q21" s="625"/>
      <c r="R21" s="642">
        <v>276</v>
      </c>
      <c r="S21" s="652"/>
      <c r="T21" s="652"/>
      <c r="U21" s="652"/>
      <c r="V21" s="652"/>
      <c r="W21" s="652"/>
      <c r="X21" s="652"/>
      <c r="Y21" s="653"/>
      <c r="Z21" s="656">
        <v>0</v>
      </c>
      <c r="AA21" s="656"/>
      <c r="AB21" s="656"/>
      <c r="AC21" s="656"/>
      <c r="AD21" s="657">
        <v>276</v>
      </c>
      <c r="AE21" s="657"/>
      <c r="AF21" s="657"/>
      <c r="AG21" s="657"/>
      <c r="AH21" s="657"/>
      <c r="AI21" s="657"/>
      <c r="AJ21" s="657"/>
      <c r="AK21" s="657"/>
      <c r="AL21" s="645">
        <v>0</v>
      </c>
      <c r="AM21" s="654"/>
      <c r="AN21" s="654"/>
      <c r="AO21" s="658"/>
      <c r="AP21" s="735" t="s">
        <v>274</v>
      </c>
      <c r="AQ21" s="740"/>
      <c r="AR21" s="740"/>
      <c r="AS21" s="740"/>
      <c r="AT21" s="740"/>
      <c r="AU21" s="740"/>
      <c r="AV21" s="740"/>
      <c r="AW21" s="740"/>
      <c r="AX21" s="740"/>
      <c r="AY21" s="740"/>
      <c r="AZ21" s="740"/>
      <c r="BA21" s="740"/>
      <c r="BB21" s="740"/>
      <c r="BC21" s="740"/>
      <c r="BD21" s="740"/>
      <c r="BE21" s="740"/>
      <c r="BF21" s="737"/>
      <c r="BG21" s="642" t="s">
        <v>127</v>
      </c>
      <c r="BH21" s="652"/>
      <c r="BI21" s="652"/>
      <c r="BJ21" s="652"/>
      <c r="BK21" s="652"/>
      <c r="BL21" s="652"/>
      <c r="BM21" s="652"/>
      <c r="BN21" s="653"/>
      <c r="BO21" s="656" t="s">
        <v>127</v>
      </c>
      <c r="BP21" s="656"/>
      <c r="BQ21" s="656"/>
      <c r="BR21" s="656"/>
      <c r="BS21" s="657" t="s">
        <v>127</v>
      </c>
      <c r="BT21" s="657"/>
      <c r="BU21" s="657"/>
      <c r="BV21" s="657"/>
      <c r="BW21" s="657"/>
      <c r="BX21" s="657"/>
      <c r="BY21" s="657"/>
      <c r="BZ21" s="657"/>
      <c r="CA21" s="657"/>
      <c r="CB21" s="728"/>
      <c r="CD21" s="753"/>
      <c r="CE21" s="661"/>
      <c r="CF21" s="661"/>
      <c r="CG21" s="661"/>
      <c r="CH21" s="661"/>
      <c r="CI21" s="661"/>
      <c r="CJ21" s="661"/>
      <c r="CK21" s="661"/>
      <c r="CL21" s="661"/>
      <c r="CM21" s="661"/>
      <c r="CN21" s="661"/>
      <c r="CO21" s="661"/>
      <c r="CP21" s="661"/>
      <c r="CQ21" s="662"/>
      <c r="CR21" s="754"/>
      <c r="CS21" s="751"/>
      <c r="CT21" s="751"/>
      <c r="CU21" s="751"/>
      <c r="CV21" s="751"/>
      <c r="CW21" s="751"/>
      <c r="CX21" s="751"/>
      <c r="CY21" s="755"/>
      <c r="CZ21" s="756"/>
      <c r="DA21" s="756"/>
      <c r="DB21" s="756"/>
      <c r="DC21" s="756"/>
      <c r="DD21" s="750"/>
      <c r="DE21" s="751"/>
      <c r="DF21" s="751"/>
      <c r="DG21" s="751"/>
      <c r="DH21" s="751"/>
      <c r="DI21" s="751"/>
      <c r="DJ21" s="751"/>
      <c r="DK21" s="751"/>
      <c r="DL21" s="751"/>
      <c r="DM21" s="751"/>
      <c r="DN21" s="751"/>
      <c r="DO21" s="751"/>
      <c r="DP21" s="755"/>
      <c r="DQ21" s="750"/>
      <c r="DR21" s="751"/>
      <c r="DS21" s="751"/>
      <c r="DT21" s="751"/>
      <c r="DU21" s="751"/>
      <c r="DV21" s="751"/>
      <c r="DW21" s="751"/>
      <c r="DX21" s="751"/>
      <c r="DY21" s="751"/>
      <c r="DZ21" s="751"/>
      <c r="EA21" s="751"/>
      <c r="EB21" s="751"/>
      <c r="EC21" s="752"/>
    </row>
    <row r="22" spans="2:133" ht="11.25" customHeight="1" x14ac:dyDescent="0.15">
      <c r="B22" s="704" t="s">
        <v>275</v>
      </c>
      <c r="C22" s="705"/>
      <c r="D22" s="705"/>
      <c r="E22" s="705"/>
      <c r="F22" s="705"/>
      <c r="G22" s="705"/>
      <c r="H22" s="705"/>
      <c r="I22" s="705"/>
      <c r="J22" s="705"/>
      <c r="K22" s="705"/>
      <c r="L22" s="705"/>
      <c r="M22" s="705"/>
      <c r="N22" s="705"/>
      <c r="O22" s="705"/>
      <c r="P22" s="705"/>
      <c r="Q22" s="706"/>
      <c r="R22" s="642">
        <v>1291</v>
      </c>
      <c r="S22" s="652"/>
      <c r="T22" s="652"/>
      <c r="U22" s="652"/>
      <c r="V22" s="652"/>
      <c r="W22" s="652"/>
      <c r="X22" s="652"/>
      <c r="Y22" s="653"/>
      <c r="Z22" s="656">
        <v>0</v>
      </c>
      <c r="AA22" s="656"/>
      <c r="AB22" s="656"/>
      <c r="AC22" s="656"/>
      <c r="AD22" s="657">
        <v>1291</v>
      </c>
      <c r="AE22" s="657"/>
      <c r="AF22" s="657"/>
      <c r="AG22" s="657"/>
      <c r="AH22" s="657"/>
      <c r="AI22" s="657"/>
      <c r="AJ22" s="657"/>
      <c r="AK22" s="657"/>
      <c r="AL22" s="645">
        <v>0.10000000149011612</v>
      </c>
      <c r="AM22" s="654"/>
      <c r="AN22" s="654"/>
      <c r="AO22" s="658"/>
      <c r="AP22" s="735" t="s">
        <v>276</v>
      </c>
      <c r="AQ22" s="740"/>
      <c r="AR22" s="740"/>
      <c r="AS22" s="740"/>
      <c r="AT22" s="740"/>
      <c r="AU22" s="740"/>
      <c r="AV22" s="740"/>
      <c r="AW22" s="740"/>
      <c r="AX22" s="740"/>
      <c r="AY22" s="740"/>
      <c r="AZ22" s="740"/>
      <c r="BA22" s="740"/>
      <c r="BB22" s="740"/>
      <c r="BC22" s="740"/>
      <c r="BD22" s="740"/>
      <c r="BE22" s="740"/>
      <c r="BF22" s="737"/>
      <c r="BG22" s="642" t="s">
        <v>127</v>
      </c>
      <c r="BH22" s="652"/>
      <c r="BI22" s="652"/>
      <c r="BJ22" s="652"/>
      <c r="BK22" s="652"/>
      <c r="BL22" s="652"/>
      <c r="BM22" s="652"/>
      <c r="BN22" s="653"/>
      <c r="BO22" s="656" t="s">
        <v>127</v>
      </c>
      <c r="BP22" s="656"/>
      <c r="BQ22" s="656"/>
      <c r="BR22" s="656"/>
      <c r="BS22" s="657" t="s">
        <v>127</v>
      </c>
      <c r="BT22" s="657"/>
      <c r="BU22" s="657"/>
      <c r="BV22" s="657"/>
      <c r="BW22" s="657"/>
      <c r="BX22" s="657"/>
      <c r="BY22" s="657"/>
      <c r="BZ22" s="657"/>
      <c r="CA22" s="657"/>
      <c r="CB22" s="728"/>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23" t="s">
        <v>278</v>
      </c>
      <c r="C23" s="624"/>
      <c r="D23" s="624"/>
      <c r="E23" s="624"/>
      <c r="F23" s="624"/>
      <c r="G23" s="624"/>
      <c r="H23" s="624"/>
      <c r="I23" s="624"/>
      <c r="J23" s="624"/>
      <c r="K23" s="624"/>
      <c r="L23" s="624"/>
      <c r="M23" s="624"/>
      <c r="N23" s="624"/>
      <c r="O23" s="624"/>
      <c r="P23" s="624"/>
      <c r="Q23" s="625"/>
      <c r="R23" s="642">
        <v>850940</v>
      </c>
      <c r="S23" s="652"/>
      <c r="T23" s="652"/>
      <c r="U23" s="652"/>
      <c r="V23" s="652"/>
      <c r="W23" s="652"/>
      <c r="X23" s="652"/>
      <c r="Y23" s="653"/>
      <c r="Z23" s="656">
        <v>17.7</v>
      </c>
      <c r="AA23" s="656"/>
      <c r="AB23" s="656"/>
      <c r="AC23" s="656"/>
      <c r="AD23" s="657">
        <v>774863</v>
      </c>
      <c r="AE23" s="657"/>
      <c r="AF23" s="657"/>
      <c r="AG23" s="657"/>
      <c r="AH23" s="657"/>
      <c r="AI23" s="657"/>
      <c r="AJ23" s="657"/>
      <c r="AK23" s="657"/>
      <c r="AL23" s="645">
        <v>32.299999999999997</v>
      </c>
      <c r="AM23" s="654"/>
      <c r="AN23" s="654"/>
      <c r="AO23" s="658"/>
      <c r="AP23" s="735" t="s">
        <v>279</v>
      </c>
      <c r="AQ23" s="740"/>
      <c r="AR23" s="740"/>
      <c r="AS23" s="740"/>
      <c r="AT23" s="740"/>
      <c r="AU23" s="740"/>
      <c r="AV23" s="740"/>
      <c r="AW23" s="740"/>
      <c r="AX23" s="740"/>
      <c r="AY23" s="740"/>
      <c r="AZ23" s="740"/>
      <c r="BA23" s="740"/>
      <c r="BB23" s="740"/>
      <c r="BC23" s="740"/>
      <c r="BD23" s="740"/>
      <c r="BE23" s="740"/>
      <c r="BF23" s="737"/>
      <c r="BG23" s="642" t="s">
        <v>127</v>
      </c>
      <c r="BH23" s="652"/>
      <c r="BI23" s="652"/>
      <c r="BJ23" s="652"/>
      <c r="BK23" s="652"/>
      <c r="BL23" s="652"/>
      <c r="BM23" s="652"/>
      <c r="BN23" s="653"/>
      <c r="BO23" s="656" t="s">
        <v>127</v>
      </c>
      <c r="BP23" s="656"/>
      <c r="BQ23" s="656"/>
      <c r="BR23" s="656"/>
      <c r="BS23" s="657" t="s">
        <v>127</v>
      </c>
      <c r="BT23" s="657"/>
      <c r="BU23" s="657"/>
      <c r="BV23" s="657"/>
      <c r="BW23" s="657"/>
      <c r="BX23" s="657"/>
      <c r="BY23" s="657"/>
      <c r="BZ23" s="657"/>
      <c r="CA23" s="657"/>
      <c r="CB23" s="728"/>
      <c r="CD23" s="744" t="s">
        <v>219</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47" t="s">
        <v>283</v>
      </c>
      <c r="DM23" s="748"/>
      <c r="DN23" s="748"/>
      <c r="DO23" s="748"/>
      <c r="DP23" s="748"/>
      <c r="DQ23" s="748"/>
      <c r="DR23" s="748"/>
      <c r="DS23" s="748"/>
      <c r="DT23" s="748"/>
      <c r="DU23" s="748"/>
      <c r="DV23" s="749"/>
      <c r="DW23" s="744" t="s">
        <v>284</v>
      </c>
      <c r="DX23" s="745"/>
      <c r="DY23" s="745"/>
      <c r="DZ23" s="745"/>
      <c r="EA23" s="745"/>
      <c r="EB23" s="745"/>
      <c r="EC23" s="746"/>
    </row>
    <row r="24" spans="2:133" ht="11.25" customHeight="1" x14ac:dyDescent="0.15">
      <c r="B24" s="623" t="s">
        <v>285</v>
      </c>
      <c r="C24" s="624"/>
      <c r="D24" s="624"/>
      <c r="E24" s="624"/>
      <c r="F24" s="624"/>
      <c r="G24" s="624"/>
      <c r="H24" s="624"/>
      <c r="I24" s="624"/>
      <c r="J24" s="624"/>
      <c r="K24" s="624"/>
      <c r="L24" s="624"/>
      <c r="M24" s="624"/>
      <c r="N24" s="624"/>
      <c r="O24" s="624"/>
      <c r="P24" s="624"/>
      <c r="Q24" s="625"/>
      <c r="R24" s="642">
        <v>774863</v>
      </c>
      <c r="S24" s="652"/>
      <c r="T24" s="652"/>
      <c r="U24" s="652"/>
      <c r="V24" s="652"/>
      <c r="W24" s="652"/>
      <c r="X24" s="652"/>
      <c r="Y24" s="653"/>
      <c r="Z24" s="656">
        <v>16.100000000000001</v>
      </c>
      <c r="AA24" s="656"/>
      <c r="AB24" s="656"/>
      <c r="AC24" s="656"/>
      <c r="AD24" s="657">
        <v>774863</v>
      </c>
      <c r="AE24" s="657"/>
      <c r="AF24" s="657"/>
      <c r="AG24" s="657"/>
      <c r="AH24" s="657"/>
      <c r="AI24" s="657"/>
      <c r="AJ24" s="657"/>
      <c r="AK24" s="657"/>
      <c r="AL24" s="645">
        <v>32.299999999999997</v>
      </c>
      <c r="AM24" s="654"/>
      <c r="AN24" s="654"/>
      <c r="AO24" s="658"/>
      <c r="AP24" s="735" t="s">
        <v>286</v>
      </c>
      <c r="AQ24" s="740"/>
      <c r="AR24" s="740"/>
      <c r="AS24" s="740"/>
      <c r="AT24" s="740"/>
      <c r="AU24" s="740"/>
      <c r="AV24" s="740"/>
      <c r="AW24" s="740"/>
      <c r="AX24" s="740"/>
      <c r="AY24" s="740"/>
      <c r="AZ24" s="740"/>
      <c r="BA24" s="740"/>
      <c r="BB24" s="740"/>
      <c r="BC24" s="740"/>
      <c r="BD24" s="740"/>
      <c r="BE24" s="740"/>
      <c r="BF24" s="737"/>
      <c r="BG24" s="642" t="s">
        <v>127</v>
      </c>
      <c r="BH24" s="652"/>
      <c r="BI24" s="652"/>
      <c r="BJ24" s="652"/>
      <c r="BK24" s="652"/>
      <c r="BL24" s="652"/>
      <c r="BM24" s="652"/>
      <c r="BN24" s="653"/>
      <c r="BO24" s="656" t="s">
        <v>127</v>
      </c>
      <c r="BP24" s="656"/>
      <c r="BQ24" s="656"/>
      <c r="BR24" s="656"/>
      <c r="BS24" s="657" t="s">
        <v>127</v>
      </c>
      <c r="BT24" s="657"/>
      <c r="BU24" s="657"/>
      <c r="BV24" s="657"/>
      <c r="BW24" s="657"/>
      <c r="BX24" s="657"/>
      <c r="BY24" s="657"/>
      <c r="BZ24" s="657"/>
      <c r="CA24" s="657"/>
      <c r="CB24" s="728"/>
      <c r="CD24" s="701" t="s">
        <v>287</v>
      </c>
      <c r="CE24" s="702"/>
      <c r="CF24" s="702"/>
      <c r="CG24" s="702"/>
      <c r="CH24" s="702"/>
      <c r="CI24" s="702"/>
      <c r="CJ24" s="702"/>
      <c r="CK24" s="702"/>
      <c r="CL24" s="702"/>
      <c r="CM24" s="702"/>
      <c r="CN24" s="702"/>
      <c r="CO24" s="702"/>
      <c r="CP24" s="702"/>
      <c r="CQ24" s="703"/>
      <c r="CR24" s="698">
        <v>1789242</v>
      </c>
      <c r="CS24" s="699"/>
      <c r="CT24" s="699"/>
      <c r="CU24" s="699"/>
      <c r="CV24" s="699"/>
      <c r="CW24" s="699"/>
      <c r="CX24" s="699"/>
      <c r="CY24" s="742"/>
      <c r="CZ24" s="738">
        <v>39.5</v>
      </c>
      <c r="DA24" s="713"/>
      <c r="DB24" s="713"/>
      <c r="DC24" s="743"/>
      <c r="DD24" s="741">
        <v>1203445</v>
      </c>
      <c r="DE24" s="699"/>
      <c r="DF24" s="699"/>
      <c r="DG24" s="699"/>
      <c r="DH24" s="699"/>
      <c r="DI24" s="699"/>
      <c r="DJ24" s="699"/>
      <c r="DK24" s="742"/>
      <c r="DL24" s="741">
        <v>1196547</v>
      </c>
      <c r="DM24" s="699"/>
      <c r="DN24" s="699"/>
      <c r="DO24" s="699"/>
      <c r="DP24" s="699"/>
      <c r="DQ24" s="699"/>
      <c r="DR24" s="699"/>
      <c r="DS24" s="699"/>
      <c r="DT24" s="699"/>
      <c r="DU24" s="699"/>
      <c r="DV24" s="742"/>
      <c r="DW24" s="738">
        <v>46.9</v>
      </c>
      <c r="DX24" s="713"/>
      <c r="DY24" s="713"/>
      <c r="DZ24" s="713"/>
      <c r="EA24" s="713"/>
      <c r="EB24" s="713"/>
      <c r="EC24" s="739"/>
    </row>
    <row r="25" spans="2:133" ht="11.25" customHeight="1" x14ac:dyDescent="0.15">
      <c r="B25" s="623" t="s">
        <v>288</v>
      </c>
      <c r="C25" s="624"/>
      <c r="D25" s="624"/>
      <c r="E25" s="624"/>
      <c r="F25" s="624"/>
      <c r="G25" s="624"/>
      <c r="H25" s="624"/>
      <c r="I25" s="624"/>
      <c r="J25" s="624"/>
      <c r="K25" s="624"/>
      <c r="L25" s="624"/>
      <c r="M25" s="624"/>
      <c r="N25" s="624"/>
      <c r="O25" s="624"/>
      <c r="P25" s="624"/>
      <c r="Q25" s="625"/>
      <c r="R25" s="642">
        <v>76077</v>
      </c>
      <c r="S25" s="652"/>
      <c r="T25" s="652"/>
      <c r="U25" s="652"/>
      <c r="V25" s="652"/>
      <c r="W25" s="652"/>
      <c r="X25" s="652"/>
      <c r="Y25" s="653"/>
      <c r="Z25" s="656">
        <v>1.6</v>
      </c>
      <c r="AA25" s="656"/>
      <c r="AB25" s="656"/>
      <c r="AC25" s="656"/>
      <c r="AD25" s="657" t="s">
        <v>127</v>
      </c>
      <c r="AE25" s="657"/>
      <c r="AF25" s="657"/>
      <c r="AG25" s="657"/>
      <c r="AH25" s="657"/>
      <c r="AI25" s="657"/>
      <c r="AJ25" s="657"/>
      <c r="AK25" s="657"/>
      <c r="AL25" s="645" t="s">
        <v>127</v>
      </c>
      <c r="AM25" s="654"/>
      <c r="AN25" s="654"/>
      <c r="AO25" s="658"/>
      <c r="AP25" s="735" t="s">
        <v>289</v>
      </c>
      <c r="AQ25" s="740"/>
      <c r="AR25" s="740"/>
      <c r="AS25" s="740"/>
      <c r="AT25" s="740"/>
      <c r="AU25" s="740"/>
      <c r="AV25" s="740"/>
      <c r="AW25" s="740"/>
      <c r="AX25" s="740"/>
      <c r="AY25" s="740"/>
      <c r="AZ25" s="740"/>
      <c r="BA25" s="740"/>
      <c r="BB25" s="740"/>
      <c r="BC25" s="740"/>
      <c r="BD25" s="740"/>
      <c r="BE25" s="740"/>
      <c r="BF25" s="737"/>
      <c r="BG25" s="642" t="s">
        <v>127</v>
      </c>
      <c r="BH25" s="652"/>
      <c r="BI25" s="652"/>
      <c r="BJ25" s="652"/>
      <c r="BK25" s="652"/>
      <c r="BL25" s="652"/>
      <c r="BM25" s="652"/>
      <c r="BN25" s="653"/>
      <c r="BO25" s="656" t="s">
        <v>127</v>
      </c>
      <c r="BP25" s="656"/>
      <c r="BQ25" s="656"/>
      <c r="BR25" s="656"/>
      <c r="BS25" s="657" t="s">
        <v>127</v>
      </c>
      <c r="BT25" s="657"/>
      <c r="BU25" s="657"/>
      <c r="BV25" s="657"/>
      <c r="BW25" s="657"/>
      <c r="BX25" s="657"/>
      <c r="BY25" s="657"/>
      <c r="BZ25" s="657"/>
      <c r="CA25" s="657"/>
      <c r="CB25" s="728"/>
      <c r="CD25" s="670" t="s">
        <v>290</v>
      </c>
      <c r="CE25" s="667"/>
      <c r="CF25" s="667"/>
      <c r="CG25" s="667"/>
      <c r="CH25" s="667"/>
      <c r="CI25" s="667"/>
      <c r="CJ25" s="667"/>
      <c r="CK25" s="667"/>
      <c r="CL25" s="667"/>
      <c r="CM25" s="667"/>
      <c r="CN25" s="667"/>
      <c r="CO25" s="667"/>
      <c r="CP25" s="667"/>
      <c r="CQ25" s="668"/>
      <c r="CR25" s="642">
        <v>776953</v>
      </c>
      <c r="CS25" s="643"/>
      <c r="CT25" s="643"/>
      <c r="CU25" s="643"/>
      <c r="CV25" s="643"/>
      <c r="CW25" s="643"/>
      <c r="CX25" s="643"/>
      <c r="CY25" s="644"/>
      <c r="CZ25" s="645">
        <v>17.2</v>
      </c>
      <c r="DA25" s="646"/>
      <c r="DB25" s="646"/>
      <c r="DC25" s="647"/>
      <c r="DD25" s="648">
        <v>677932</v>
      </c>
      <c r="DE25" s="643"/>
      <c r="DF25" s="643"/>
      <c r="DG25" s="643"/>
      <c r="DH25" s="643"/>
      <c r="DI25" s="643"/>
      <c r="DJ25" s="643"/>
      <c r="DK25" s="644"/>
      <c r="DL25" s="648">
        <v>671289</v>
      </c>
      <c r="DM25" s="643"/>
      <c r="DN25" s="643"/>
      <c r="DO25" s="643"/>
      <c r="DP25" s="643"/>
      <c r="DQ25" s="643"/>
      <c r="DR25" s="643"/>
      <c r="DS25" s="643"/>
      <c r="DT25" s="643"/>
      <c r="DU25" s="643"/>
      <c r="DV25" s="644"/>
      <c r="DW25" s="645">
        <v>26.3</v>
      </c>
      <c r="DX25" s="646"/>
      <c r="DY25" s="646"/>
      <c r="DZ25" s="646"/>
      <c r="EA25" s="646"/>
      <c r="EB25" s="646"/>
      <c r="EC25" s="683"/>
    </row>
    <row r="26" spans="2:133" ht="11.25" customHeight="1" x14ac:dyDescent="0.15">
      <c r="B26" s="623" t="s">
        <v>291</v>
      </c>
      <c r="C26" s="624"/>
      <c r="D26" s="624"/>
      <c r="E26" s="624"/>
      <c r="F26" s="624"/>
      <c r="G26" s="624"/>
      <c r="H26" s="624"/>
      <c r="I26" s="624"/>
      <c r="J26" s="624"/>
      <c r="K26" s="624"/>
      <c r="L26" s="624"/>
      <c r="M26" s="624"/>
      <c r="N26" s="624"/>
      <c r="O26" s="624"/>
      <c r="P26" s="624"/>
      <c r="Q26" s="625"/>
      <c r="R26" s="642" t="s">
        <v>127</v>
      </c>
      <c r="S26" s="652"/>
      <c r="T26" s="652"/>
      <c r="U26" s="652"/>
      <c r="V26" s="652"/>
      <c r="W26" s="652"/>
      <c r="X26" s="652"/>
      <c r="Y26" s="653"/>
      <c r="Z26" s="656" t="s">
        <v>127</v>
      </c>
      <c r="AA26" s="656"/>
      <c r="AB26" s="656"/>
      <c r="AC26" s="656"/>
      <c r="AD26" s="657" t="s">
        <v>127</v>
      </c>
      <c r="AE26" s="657"/>
      <c r="AF26" s="657"/>
      <c r="AG26" s="657"/>
      <c r="AH26" s="657"/>
      <c r="AI26" s="657"/>
      <c r="AJ26" s="657"/>
      <c r="AK26" s="657"/>
      <c r="AL26" s="645" t="s">
        <v>127</v>
      </c>
      <c r="AM26" s="654"/>
      <c r="AN26" s="654"/>
      <c r="AO26" s="658"/>
      <c r="AP26" s="735" t="s">
        <v>292</v>
      </c>
      <c r="AQ26" s="736"/>
      <c r="AR26" s="736"/>
      <c r="AS26" s="736"/>
      <c r="AT26" s="736"/>
      <c r="AU26" s="736"/>
      <c r="AV26" s="736"/>
      <c r="AW26" s="736"/>
      <c r="AX26" s="736"/>
      <c r="AY26" s="736"/>
      <c r="AZ26" s="736"/>
      <c r="BA26" s="736"/>
      <c r="BB26" s="736"/>
      <c r="BC26" s="736"/>
      <c r="BD26" s="736"/>
      <c r="BE26" s="736"/>
      <c r="BF26" s="737"/>
      <c r="BG26" s="642" t="s">
        <v>127</v>
      </c>
      <c r="BH26" s="652"/>
      <c r="BI26" s="652"/>
      <c r="BJ26" s="652"/>
      <c r="BK26" s="652"/>
      <c r="BL26" s="652"/>
      <c r="BM26" s="652"/>
      <c r="BN26" s="653"/>
      <c r="BO26" s="656" t="s">
        <v>127</v>
      </c>
      <c r="BP26" s="656"/>
      <c r="BQ26" s="656"/>
      <c r="BR26" s="656"/>
      <c r="BS26" s="657" t="s">
        <v>127</v>
      </c>
      <c r="BT26" s="657"/>
      <c r="BU26" s="657"/>
      <c r="BV26" s="657"/>
      <c r="BW26" s="657"/>
      <c r="BX26" s="657"/>
      <c r="BY26" s="657"/>
      <c r="BZ26" s="657"/>
      <c r="CA26" s="657"/>
      <c r="CB26" s="728"/>
      <c r="CD26" s="670" t="s">
        <v>293</v>
      </c>
      <c r="CE26" s="667"/>
      <c r="CF26" s="667"/>
      <c r="CG26" s="667"/>
      <c r="CH26" s="667"/>
      <c r="CI26" s="667"/>
      <c r="CJ26" s="667"/>
      <c r="CK26" s="667"/>
      <c r="CL26" s="667"/>
      <c r="CM26" s="667"/>
      <c r="CN26" s="667"/>
      <c r="CO26" s="667"/>
      <c r="CP26" s="667"/>
      <c r="CQ26" s="668"/>
      <c r="CR26" s="642">
        <v>390382</v>
      </c>
      <c r="CS26" s="652"/>
      <c r="CT26" s="652"/>
      <c r="CU26" s="652"/>
      <c r="CV26" s="652"/>
      <c r="CW26" s="652"/>
      <c r="CX26" s="652"/>
      <c r="CY26" s="653"/>
      <c r="CZ26" s="645">
        <v>8.6</v>
      </c>
      <c r="DA26" s="646"/>
      <c r="DB26" s="646"/>
      <c r="DC26" s="647"/>
      <c r="DD26" s="648">
        <v>345458</v>
      </c>
      <c r="DE26" s="652"/>
      <c r="DF26" s="652"/>
      <c r="DG26" s="652"/>
      <c r="DH26" s="652"/>
      <c r="DI26" s="652"/>
      <c r="DJ26" s="652"/>
      <c r="DK26" s="653"/>
      <c r="DL26" s="648" t="s">
        <v>127</v>
      </c>
      <c r="DM26" s="652"/>
      <c r="DN26" s="652"/>
      <c r="DO26" s="652"/>
      <c r="DP26" s="652"/>
      <c r="DQ26" s="652"/>
      <c r="DR26" s="652"/>
      <c r="DS26" s="652"/>
      <c r="DT26" s="652"/>
      <c r="DU26" s="652"/>
      <c r="DV26" s="653"/>
      <c r="DW26" s="645" t="s">
        <v>127</v>
      </c>
      <c r="DX26" s="646"/>
      <c r="DY26" s="646"/>
      <c r="DZ26" s="646"/>
      <c r="EA26" s="646"/>
      <c r="EB26" s="646"/>
      <c r="EC26" s="683"/>
    </row>
    <row r="27" spans="2:133" ht="11.25" customHeight="1" x14ac:dyDescent="0.15">
      <c r="B27" s="623" t="s">
        <v>294</v>
      </c>
      <c r="C27" s="624"/>
      <c r="D27" s="624"/>
      <c r="E27" s="624"/>
      <c r="F27" s="624"/>
      <c r="G27" s="624"/>
      <c r="H27" s="624"/>
      <c r="I27" s="624"/>
      <c r="J27" s="624"/>
      <c r="K27" s="624"/>
      <c r="L27" s="624"/>
      <c r="M27" s="624"/>
      <c r="N27" s="624"/>
      <c r="O27" s="624"/>
      <c r="P27" s="624"/>
      <c r="Q27" s="625"/>
      <c r="R27" s="642">
        <v>2460023</v>
      </c>
      <c r="S27" s="652"/>
      <c r="T27" s="652"/>
      <c r="U27" s="652"/>
      <c r="V27" s="652"/>
      <c r="W27" s="652"/>
      <c r="X27" s="652"/>
      <c r="Y27" s="653"/>
      <c r="Z27" s="656">
        <v>51.2</v>
      </c>
      <c r="AA27" s="656"/>
      <c r="AB27" s="656"/>
      <c r="AC27" s="656"/>
      <c r="AD27" s="657">
        <v>2383946</v>
      </c>
      <c r="AE27" s="657"/>
      <c r="AF27" s="657"/>
      <c r="AG27" s="657"/>
      <c r="AH27" s="657"/>
      <c r="AI27" s="657"/>
      <c r="AJ27" s="657"/>
      <c r="AK27" s="657"/>
      <c r="AL27" s="645">
        <v>99.300003051757813</v>
      </c>
      <c r="AM27" s="654"/>
      <c r="AN27" s="654"/>
      <c r="AO27" s="658"/>
      <c r="AP27" s="623" t="s">
        <v>295</v>
      </c>
      <c r="AQ27" s="624"/>
      <c r="AR27" s="624"/>
      <c r="AS27" s="624"/>
      <c r="AT27" s="624"/>
      <c r="AU27" s="624"/>
      <c r="AV27" s="624"/>
      <c r="AW27" s="624"/>
      <c r="AX27" s="624"/>
      <c r="AY27" s="624"/>
      <c r="AZ27" s="624"/>
      <c r="BA27" s="624"/>
      <c r="BB27" s="624"/>
      <c r="BC27" s="624"/>
      <c r="BD27" s="624"/>
      <c r="BE27" s="624"/>
      <c r="BF27" s="625"/>
      <c r="BG27" s="642">
        <v>1371316</v>
      </c>
      <c r="BH27" s="652"/>
      <c r="BI27" s="652"/>
      <c r="BJ27" s="652"/>
      <c r="BK27" s="652"/>
      <c r="BL27" s="652"/>
      <c r="BM27" s="652"/>
      <c r="BN27" s="653"/>
      <c r="BO27" s="656">
        <v>100</v>
      </c>
      <c r="BP27" s="656"/>
      <c r="BQ27" s="656"/>
      <c r="BR27" s="656"/>
      <c r="BS27" s="657">
        <v>14145</v>
      </c>
      <c r="BT27" s="657"/>
      <c r="BU27" s="657"/>
      <c r="BV27" s="657"/>
      <c r="BW27" s="657"/>
      <c r="BX27" s="657"/>
      <c r="BY27" s="657"/>
      <c r="BZ27" s="657"/>
      <c r="CA27" s="657"/>
      <c r="CB27" s="728"/>
      <c r="CD27" s="670" t="s">
        <v>296</v>
      </c>
      <c r="CE27" s="667"/>
      <c r="CF27" s="667"/>
      <c r="CG27" s="667"/>
      <c r="CH27" s="667"/>
      <c r="CI27" s="667"/>
      <c r="CJ27" s="667"/>
      <c r="CK27" s="667"/>
      <c r="CL27" s="667"/>
      <c r="CM27" s="667"/>
      <c r="CN27" s="667"/>
      <c r="CO27" s="667"/>
      <c r="CP27" s="667"/>
      <c r="CQ27" s="668"/>
      <c r="CR27" s="642">
        <v>564455</v>
      </c>
      <c r="CS27" s="643"/>
      <c r="CT27" s="643"/>
      <c r="CU27" s="643"/>
      <c r="CV27" s="643"/>
      <c r="CW27" s="643"/>
      <c r="CX27" s="643"/>
      <c r="CY27" s="644"/>
      <c r="CZ27" s="645">
        <v>12.5</v>
      </c>
      <c r="DA27" s="646"/>
      <c r="DB27" s="646"/>
      <c r="DC27" s="647"/>
      <c r="DD27" s="648">
        <v>118465</v>
      </c>
      <c r="DE27" s="643"/>
      <c r="DF27" s="643"/>
      <c r="DG27" s="643"/>
      <c r="DH27" s="643"/>
      <c r="DI27" s="643"/>
      <c r="DJ27" s="643"/>
      <c r="DK27" s="644"/>
      <c r="DL27" s="648">
        <v>118210</v>
      </c>
      <c r="DM27" s="643"/>
      <c r="DN27" s="643"/>
      <c r="DO27" s="643"/>
      <c r="DP27" s="643"/>
      <c r="DQ27" s="643"/>
      <c r="DR27" s="643"/>
      <c r="DS27" s="643"/>
      <c r="DT27" s="643"/>
      <c r="DU27" s="643"/>
      <c r="DV27" s="644"/>
      <c r="DW27" s="645">
        <v>4.5999999999999996</v>
      </c>
      <c r="DX27" s="646"/>
      <c r="DY27" s="646"/>
      <c r="DZ27" s="646"/>
      <c r="EA27" s="646"/>
      <c r="EB27" s="646"/>
      <c r="EC27" s="683"/>
    </row>
    <row r="28" spans="2:133" ht="11.25" customHeight="1" x14ac:dyDescent="0.15">
      <c r="B28" s="623" t="s">
        <v>297</v>
      </c>
      <c r="C28" s="624"/>
      <c r="D28" s="624"/>
      <c r="E28" s="624"/>
      <c r="F28" s="624"/>
      <c r="G28" s="624"/>
      <c r="H28" s="624"/>
      <c r="I28" s="624"/>
      <c r="J28" s="624"/>
      <c r="K28" s="624"/>
      <c r="L28" s="624"/>
      <c r="M28" s="624"/>
      <c r="N28" s="624"/>
      <c r="O28" s="624"/>
      <c r="P28" s="624"/>
      <c r="Q28" s="625"/>
      <c r="R28" s="642" t="s">
        <v>127</v>
      </c>
      <c r="S28" s="652"/>
      <c r="T28" s="652"/>
      <c r="U28" s="652"/>
      <c r="V28" s="652"/>
      <c r="W28" s="652"/>
      <c r="X28" s="652"/>
      <c r="Y28" s="653"/>
      <c r="Z28" s="656" t="s">
        <v>127</v>
      </c>
      <c r="AA28" s="656"/>
      <c r="AB28" s="656"/>
      <c r="AC28" s="656"/>
      <c r="AD28" s="657" t="s">
        <v>127</v>
      </c>
      <c r="AE28" s="657"/>
      <c r="AF28" s="657"/>
      <c r="AG28" s="657"/>
      <c r="AH28" s="657"/>
      <c r="AI28" s="657"/>
      <c r="AJ28" s="657"/>
      <c r="AK28" s="657"/>
      <c r="AL28" s="645" t="s">
        <v>127</v>
      </c>
      <c r="AM28" s="654"/>
      <c r="AN28" s="654"/>
      <c r="AO28" s="658"/>
      <c r="AP28" s="623"/>
      <c r="AQ28" s="624"/>
      <c r="AR28" s="624"/>
      <c r="AS28" s="624"/>
      <c r="AT28" s="624"/>
      <c r="AU28" s="624"/>
      <c r="AV28" s="624"/>
      <c r="AW28" s="624"/>
      <c r="AX28" s="624"/>
      <c r="AY28" s="624"/>
      <c r="AZ28" s="624"/>
      <c r="BA28" s="624"/>
      <c r="BB28" s="624"/>
      <c r="BC28" s="624"/>
      <c r="BD28" s="624"/>
      <c r="BE28" s="624"/>
      <c r="BF28" s="625"/>
      <c r="BG28" s="642"/>
      <c r="BH28" s="652"/>
      <c r="BI28" s="652"/>
      <c r="BJ28" s="652"/>
      <c r="BK28" s="652"/>
      <c r="BL28" s="652"/>
      <c r="BM28" s="652"/>
      <c r="BN28" s="653"/>
      <c r="BO28" s="656"/>
      <c r="BP28" s="656"/>
      <c r="BQ28" s="656"/>
      <c r="BR28" s="656"/>
      <c r="BS28" s="648"/>
      <c r="BT28" s="652"/>
      <c r="BU28" s="652"/>
      <c r="BV28" s="652"/>
      <c r="BW28" s="652"/>
      <c r="BX28" s="652"/>
      <c r="BY28" s="652"/>
      <c r="BZ28" s="652"/>
      <c r="CA28" s="652"/>
      <c r="CB28" s="669"/>
      <c r="CD28" s="670" t="s">
        <v>298</v>
      </c>
      <c r="CE28" s="667"/>
      <c r="CF28" s="667"/>
      <c r="CG28" s="667"/>
      <c r="CH28" s="667"/>
      <c r="CI28" s="667"/>
      <c r="CJ28" s="667"/>
      <c r="CK28" s="667"/>
      <c r="CL28" s="667"/>
      <c r="CM28" s="667"/>
      <c r="CN28" s="667"/>
      <c r="CO28" s="667"/>
      <c r="CP28" s="667"/>
      <c r="CQ28" s="668"/>
      <c r="CR28" s="642">
        <v>447834</v>
      </c>
      <c r="CS28" s="652"/>
      <c r="CT28" s="652"/>
      <c r="CU28" s="652"/>
      <c r="CV28" s="652"/>
      <c r="CW28" s="652"/>
      <c r="CX28" s="652"/>
      <c r="CY28" s="653"/>
      <c r="CZ28" s="645">
        <v>9.9</v>
      </c>
      <c r="DA28" s="646"/>
      <c r="DB28" s="646"/>
      <c r="DC28" s="647"/>
      <c r="DD28" s="648">
        <v>407048</v>
      </c>
      <c r="DE28" s="652"/>
      <c r="DF28" s="652"/>
      <c r="DG28" s="652"/>
      <c r="DH28" s="652"/>
      <c r="DI28" s="652"/>
      <c r="DJ28" s="652"/>
      <c r="DK28" s="653"/>
      <c r="DL28" s="648">
        <v>407048</v>
      </c>
      <c r="DM28" s="652"/>
      <c r="DN28" s="652"/>
      <c r="DO28" s="652"/>
      <c r="DP28" s="652"/>
      <c r="DQ28" s="652"/>
      <c r="DR28" s="652"/>
      <c r="DS28" s="652"/>
      <c r="DT28" s="652"/>
      <c r="DU28" s="652"/>
      <c r="DV28" s="653"/>
      <c r="DW28" s="645">
        <v>15.9</v>
      </c>
      <c r="DX28" s="646"/>
      <c r="DY28" s="646"/>
      <c r="DZ28" s="646"/>
      <c r="EA28" s="646"/>
      <c r="EB28" s="646"/>
      <c r="EC28" s="683"/>
    </row>
    <row r="29" spans="2:133" ht="11.25" customHeight="1" x14ac:dyDescent="0.15">
      <c r="B29" s="623" t="s">
        <v>299</v>
      </c>
      <c r="C29" s="624"/>
      <c r="D29" s="624"/>
      <c r="E29" s="624"/>
      <c r="F29" s="624"/>
      <c r="G29" s="624"/>
      <c r="H29" s="624"/>
      <c r="I29" s="624"/>
      <c r="J29" s="624"/>
      <c r="K29" s="624"/>
      <c r="L29" s="624"/>
      <c r="M29" s="624"/>
      <c r="N29" s="624"/>
      <c r="O29" s="624"/>
      <c r="P29" s="624"/>
      <c r="Q29" s="625"/>
      <c r="R29" s="642">
        <v>5075</v>
      </c>
      <c r="S29" s="652"/>
      <c r="T29" s="652"/>
      <c r="U29" s="652"/>
      <c r="V29" s="652"/>
      <c r="W29" s="652"/>
      <c r="X29" s="652"/>
      <c r="Y29" s="653"/>
      <c r="Z29" s="656">
        <v>0.1</v>
      </c>
      <c r="AA29" s="656"/>
      <c r="AB29" s="656"/>
      <c r="AC29" s="656"/>
      <c r="AD29" s="657" t="s">
        <v>127</v>
      </c>
      <c r="AE29" s="657"/>
      <c r="AF29" s="657"/>
      <c r="AG29" s="657"/>
      <c r="AH29" s="657"/>
      <c r="AI29" s="657"/>
      <c r="AJ29" s="657"/>
      <c r="AK29" s="657"/>
      <c r="AL29" s="645" t="s">
        <v>127</v>
      </c>
      <c r="AM29" s="654"/>
      <c r="AN29" s="654"/>
      <c r="AO29" s="658"/>
      <c r="AP29" s="626"/>
      <c r="AQ29" s="627"/>
      <c r="AR29" s="627"/>
      <c r="AS29" s="627"/>
      <c r="AT29" s="627"/>
      <c r="AU29" s="627"/>
      <c r="AV29" s="627"/>
      <c r="AW29" s="627"/>
      <c r="AX29" s="627"/>
      <c r="AY29" s="627"/>
      <c r="AZ29" s="627"/>
      <c r="BA29" s="627"/>
      <c r="BB29" s="627"/>
      <c r="BC29" s="627"/>
      <c r="BD29" s="627"/>
      <c r="BE29" s="627"/>
      <c r="BF29" s="628"/>
      <c r="BG29" s="642"/>
      <c r="BH29" s="652"/>
      <c r="BI29" s="652"/>
      <c r="BJ29" s="652"/>
      <c r="BK29" s="652"/>
      <c r="BL29" s="652"/>
      <c r="BM29" s="652"/>
      <c r="BN29" s="653"/>
      <c r="BO29" s="656"/>
      <c r="BP29" s="656"/>
      <c r="BQ29" s="656"/>
      <c r="BR29" s="656"/>
      <c r="BS29" s="657"/>
      <c r="BT29" s="657"/>
      <c r="BU29" s="657"/>
      <c r="BV29" s="657"/>
      <c r="BW29" s="657"/>
      <c r="BX29" s="657"/>
      <c r="BY29" s="657"/>
      <c r="BZ29" s="657"/>
      <c r="CA29" s="657"/>
      <c r="CB29" s="728"/>
      <c r="CD29" s="729" t="s">
        <v>300</v>
      </c>
      <c r="CE29" s="730"/>
      <c r="CF29" s="670" t="s">
        <v>70</v>
      </c>
      <c r="CG29" s="667"/>
      <c r="CH29" s="667"/>
      <c r="CI29" s="667"/>
      <c r="CJ29" s="667"/>
      <c r="CK29" s="667"/>
      <c r="CL29" s="667"/>
      <c r="CM29" s="667"/>
      <c r="CN29" s="667"/>
      <c r="CO29" s="667"/>
      <c r="CP29" s="667"/>
      <c r="CQ29" s="668"/>
      <c r="CR29" s="642">
        <v>447834</v>
      </c>
      <c r="CS29" s="643"/>
      <c r="CT29" s="643"/>
      <c r="CU29" s="643"/>
      <c r="CV29" s="643"/>
      <c r="CW29" s="643"/>
      <c r="CX29" s="643"/>
      <c r="CY29" s="644"/>
      <c r="CZ29" s="645">
        <v>9.9</v>
      </c>
      <c r="DA29" s="646"/>
      <c r="DB29" s="646"/>
      <c r="DC29" s="647"/>
      <c r="DD29" s="648">
        <v>407048</v>
      </c>
      <c r="DE29" s="643"/>
      <c r="DF29" s="643"/>
      <c r="DG29" s="643"/>
      <c r="DH29" s="643"/>
      <c r="DI29" s="643"/>
      <c r="DJ29" s="643"/>
      <c r="DK29" s="644"/>
      <c r="DL29" s="648">
        <v>407048</v>
      </c>
      <c r="DM29" s="643"/>
      <c r="DN29" s="643"/>
      <c r="DO29" s="643"/>
      <c r="DP29" s="643"/>
      <c r="DQ29" s="643"/>
      <c r="DR29" s="643"/>
      <c r="DS29" s="643"/>
      <c r="DT29" s="643"/>
      <c r="DU29" s="643"/>
      <c r="DV29" s="644"/>
      <c r="DW29" s="645">
        <v>15.9</v>
      </c>
      <c r="DX29" s="646"/>
      <c r="DY29" s="646"/>
      <c r="DZ29" s="646"/>
      <c r="EA29" s="646"/>
      <c r="EB29" s="646"/>
      <c r="EC29" s="683"/>
    </row>
    <row r="30" spans="2:133" ht="11.25" customHeight="1" x14ac:dyDescent="0.15">
      <c r="B30" s="623" t="s">
        <v>301</v>
      </c>
      <c r="C30" s="624"/>
      <c r="D30" s="624"/>
      <c r="E30" s="624"/>
      <c r="F30" s="624"/>
      <c r="G30" s="624"/>
      <c r="H30" s="624"/>
      <c r="I30" s="624"/>
      <c r="J30" s="624"/>
      <c r="K30" s="624"/>
      <c r="L30" s="624"/>
      <c r="M30" s="624"/>
      <c r="N30" s="624"/>
      <c r="O30" s="624"/>
      <c r="P30" s="624"/>
      <c r="Q30" s="625"/>
      <c r="R30" s="642">
        <v>106546</v>
      </c>
      <c r="S30" s="652"/>
      <c r="T30" s="652"/>
      <c r="U30" s="652"/>
      <c r="V30" s="652"/>
      <c r="W30" s="652"/>
      <c r="X30" s="652"/>
      <c r="Y30" s="653"/>
      <c r="Z30" s="656">
        <v>2.2000000000000002</v>
      </c>
      <c r="AA30" s="656"/>
      <c r="AB30" s="656"/>
      <c r="AC30" s="656"/>
      <c r="AD30" s="657">
        <v>2056</v>
      </c>
      <c r="AE30" s="657"/>
      <c r="AF30" s="657"/>
      <c r="AG30" s="657"/>
      <c r="AH30" s="657"/>
      <c r="AI30" s="657"/>
      <c r="AJ30" s="657"/>
      <c r="AK30" s="657"/>
      <c r="AL30" s="645">
        <v>0.1</v>
      </c>
      <c r="AM30" s="654"/>
      <c r="AN30" s="654"/>
      <c r="AO30" s="658"/>
      <c r="AP30" s="695" t="s">
        <v>219</v>
      </c>
      <c r="AQ30" s="696"/>
      <c r="AR30" s="696"/>
      <c r="AS30" s="696"/>
      <c r="AT30" s="696"/>
      <c r="AU30" s="696"/>
      <c r="AV30" s="696"/>
      <c r="AW30" s="696"/>
      <c r="AX30" s="696"/>
      <c r="AY30" s="696"/>
      <c r="AZ30" s="696"/>
      <c r="BA30" s="696"/>
      <c r="BB30" s="696"/>
      <c r="BC30" s="696"/>
      <c r="BD30" s="696"/>
      <c r="BE30" s="696"/>
      <c r="BF30" s="697"/>
      <c r="BG30" s="695" t="s">
        <v>302</v>
      </c>
      <c r="BH30" s="726"/>
      <c r="BI30" s="726"/>
      <c r="BJ30" s="726"/>
      <c r="BK30" s="726"/>
      <c r="BL30" s="726"/>
      <c r="BM30" s="726"/>
      <c r="BN30" s="726"/>
      <c r="BO30" s="726"/>
      <c r="BP30" s="726"/>
      <c r="BQ30" s="727"/>
      <c r="BR30" s="695" t="s">
        <v>303</v>
      </c>
      <c r="BS30" s="726"/>
      <c r="BT30" s="726"/>
      <c r="BU30" s="726"/>
      <c r="BV30" s="726"/>
      <c r="BW30" s="726"/>
      <c r="BX30" s="726"/>
      <c r="BY30" s="726"/>
      <c r="BZ30" s="726"/>
      <c r="CA30" s="726"/>
      <c r="CB30" s="727"/>
      <c r="CD30" s="731"/>
      <c r="CE30" s="732"/>
      <c r="CF30" s="670" t="s">
        <v>304</v>
      </c>
      <c r="CG30" s="667"/>
      <c r="CH30" s="667"/>
      <c r="CI30" s="667"/>
      <c r="CJ30" s="667"/>
      <c r="CK30" s="667"/>
      <c r="CL30" s="667"/>
      <c r="CM30" s="667"/>
      <c r="CN30" s="667"/>
      <c r="CO30" s="667"/>
      <c r="CP30" s="667"/>
      <c r="CQ30" s="668"/>
      <c r="CR30" s="642">
        <v>420321</v>
      </c>
      <c r="CS30" s="652"/>
      <c r="CT30" s="652"/>
      <c r="CU30" s="652"/>
      <c r="CV30" s="652"/>
      <c r="CW30" s="652"/>
      <c r="CX30" s="652"/>
      <c r="CY30" s="653"/>
      <c r="CZ30" s="645">
        <v>9.3000000000000007</v>
      </c>
      <c r="DA30" s="646"/>
      <c r="DB30" s="646"/>
      <c r="DC30" s="647"/>
      <c r="DD30" s="648">
        <v>379647</v>
      </c>
      <c r="DE30" s="652"/>
      <c r="DF30" s="652"/>
      <c r="DG30" s="652"/>
      <c r="DH30" s="652"/>
      <c r="DI30" s="652"/>
      <c r="DJ30" s="652"/>
      <c r="DK30" s="653"/>
      <c r="DL30" s="648">
        <v>379647</v>
      </c>
      <c r="DM30" s="652"/>
      <c r="DN30" s="652"/>
      <c r="DO30" s="652"/>
      <c r="DP30" s="652"/>
      <c r="DQ30" s="652"/>
      <c r="DR30" s="652"/>
      <c r="DS30" s="652"/>
      <c r="DT30" s="652"/>
      <c r="DU30" s="652"/>
      <c r="DV30" s="653"/>
      <c r="DW30" s="645">
        <v>14.9</v>
      </c>
      <c r="DX30" s="646"/>
      <c r="DY30" s="646"/>
      <c r="DZ30" s="646"/>
      <c r="EA30" s="646"/>
      <c r="EB30" s="646"/>
      <c r="EC30" s="683"/>
    </row>
    <row r="31" spans="2:133" ht="11.25" customHeight="1" x14ac:dyDescent="0.15">
      <c r="B31" s="623" t="s">
        <v>305</v>
      </c>
      <c r="C31" s="624"/>
      <c r="D31" s="624"/>
      <c r="E31" s="624"/>
      <c r="F31" s="624"/>
      <c r="G31" s="624"/>
      <c r="H31" s="624"/>
      <c r="I31" s="624"/>
      <c r="J31" s="624"/>
      <c r="K31" s="624"/>
      <c r="L31" s="624"/>
      <c r="M31" s="624"/>
      <c r="N31" s="624"/>
      <c r="O31" s="624"/>
      <c r="P31" s="624"/>
      <c r="Q31" s="625"/>
      <c r="R31" s="642">
        <v>20534</v>
      </c>
      <c r="S31" s="652"/>
      <c r="T31" s="652"/>
      <c r="U31" s="652"/>
      <c r="V31" s="652"/>
      <c r="W31" s="652"/>
      <c r="X31" s="652"/>
      <c r="Y31" s="653"/>
      <c r="Z31" s="656">
        <v>0.4</v>
      </c>
      <c r="AA31" s="656"/>
      <c r="AB31" s="656"/>
      <c r="AC31" s="656"/>
      <c r="AD31" s="657" t="s">
        <v>127</v>
      </c>
      <c r="AE31" s="657"/>
      <c r="AF31" s="657"/>
      <c r="AG31" s="657"/>
      <c r="AH31" s="657"/>
      <c r="AI31" s="657"/>
      <c r="AJ31" s="657"/>
      <c r="AK31" s="657"/>
      <c r="AL31" s="645" t="s">
        <v>127</v>
      </c>
      <c r="AM31" s="654"/>
      <c r="AN31" s="654"/>
      <c r="AO31" s="658"/>
      <c r="AP31" s="715" t="s">
        <v>306</v>
      </c>
      <c r="AQ31" s="716"/>
      <c r="AR31" s="716"/>
      <c r="AS31" s="716"/>
      <c r="AT31" s="721" t="s">
        <v>307</v>
      </c>
      <c r="AU31" s="341"/>
      <c r="AV31" s="341"/>
      <c r="AW31" s="341"/>
      <c r="AX31" s="708" t="s">
        <v>186</v>
      </c>
      <c r="AY31" s="709"/>
      <c r="AZ31" s="709"/>
      <c r="BA31" s="709"/>
      <c r="BB31" s="709"/>
      <c r="BC31" s="709"/>
      <c r="BD31" s="709"/>
      <c r="BE31" s="709"/>
      <c r="BF31" s="710"/>
      <c r="BG31" s="711">
        <v>99.9</v>
      </c>
      <c r="BH31" s="712"/>
      <c r="BI31" s="712"/>
      <c r="BJ31" s="712"/>
      <c r="BK31" s="712"/>
      <c r="BL31" s="712"/>
      <c r="BM31" s="713">
        <v>99.8</v>
      </c>
      <c r="BN31" s="712"/>
      <c r="BO31" s="712"/>
      <c r="BP31" s="712"/>
      <c r="BQ31" s="714"/>
      <c r="BR31" s="711">
        <v>99.8</v>
      </c>
      <c r="BS31" s="712"/>
      <c r="BT31" s="712"/>
      <c r="BU31" s="712"/>
      <c r="BV31" s="712"/>
      <c r="BW31" s="712"/>
      <c r="BX31" s="713">
        <v>99.6</v>
      </c>
      <c r="BY31" s="712"/>
      <c r="BZ31" s="712"/>
      <c r="CA31" s="712"/>
      <c r="CB31" s="714"/>
      <c r="CD31" s="731"/>
      <c r="CE31" s="732"/>
      <c r="CF31" s="670" t="s">
        <v>308</v>
      </c>
      <c r="CG31" s="667"/>
      <c r="CH31" s="667"/>
      <c r="CI31" s="667"/>
      <c r="CJ31" s="667"/>
      <c r="CK31" s="667"/>
      <c r="CL31" s="667"/>
      <c r="CM31" s="667"/>
      <c r="CN31" s="667"/>
      <c r="CO31" s="667"/>
      <c r="CP31" s="667"/>
      <c r="CQ31" s="668"/>
      <c r="CR31" s="642">
        <v>27513</v>
      </c>
      <c r="CS31" s="643"/>
      <c r="CT31" s="643"/>
      <c r="CU31" s="643"/>
      <c r="CV31" s="643"/>
      <c r="CW31" s="643"/>
      <c r="CX31" s="643"/>
      <c r="CY31" s="644"/>
      <c r="CZ31" s="645">
        <v>0.6</v>
      </c>
      <c r="DA31" s="646"/>
      <c r="DB31" s="646"/>
      <c r="DC31" s="647"/>
      <c r="DD31" s="648">
        <v>27401</v>
      </c>
      <c r="DE31" s="643"/>
      <c r="DF31" s="643"/>
      <c r="DG31" s="643"/>
      <c r="DH31" s="643"/>
      <c r="DI31" s="643"/>
      <c r="DJ31" s="643"/>
      <c r="DK31" s="644"/>
      <c r="DL31" s="648">
        <v>27401</v>
      </c>
      <c r="DM31" s="643"/>
      <c r="DN31" s="643"/>
      <c r="DO31" s="643"/>
      <c r="DP31" s="643"/>
      <c r="DQ31" s="643"/>
      <c r="DR31" s="643"/>
      <c r="DS31" s="643"/>
      <c r="DT31" s="643"/>
      <c r="DU31" s="643"/>
      <c r="DV31" s="644"/>
      <c r="DW31" s="645">
        <v>1.1000000000000001</v>
      </c>
      <c r="DX31" s="646"/>
      <c r="DY31" s="646"/>
      <c r="DZ31" s="646"/>
      <c r="EA31" s="646"/>
      <c r="EB31" s="646"/>
      <c r="EC31" s="683"/>
    </row>
    <row r="32" spans="2:133" ht="11.25" customHeight="1" x14ac:dyDescent="0.15">
      <c r="B32" s="623" t="s">
        <v>309</v>
      </c>
      <c r="C32" s="624"/>
      <c r="D32" s="624"/>
      <c r="E32" s="624"/>
      <c r="F32" s="624"/>
      <c r="G32" s="624"/>
      <c r="H32" s="624"/>
      <c r="I32" s="624"/>
      <c r="J32" s="624"/>
      <c r="K32" s="624"/>
      <c r="L32" s="624"/>
      <c r="M32" s="624"/>
      <c r="N32" s="624"/>
      <c r="O32" s="624"/>
      <c r="P32" s="624"/>
      <c r="Q32" s="625"/>
      <c r="R32" s="642">
        <v>929011</v>
      </c>
      <c r="S32" s="652"/>
      <c r="T32" s="652"/>
      <c r="U32" s="652"/>
      <c r="V32" s="652"/>
      <c r="W32" s="652"/>
      <c r="X32" s="652"/>
      <c r="Y32" s="653"/>
      <c r="Z32" s="656">
        <v>19.3</v>
      </c>
      <c r="AA32" s="656"/>
      <c r="AB32" s="656"/>
      <c r="AC32" s="656"/>
      <c r="AD32" s="657" t="s">
        <v>127</v>
      </c>
      <c r="AE32" s="657"/>
      <c r="AF32" s="657"/>
      <c r="AG32" s="657"/>
      <c r="AH32" s="657"/>
      <c r="AI32" s="657"/>
      <c r="AJ32" s="657"/>
      <c r="AK32" s="657"/>
      <c r="AL32" s="645" t="s">
        <v>127</v>
      </c>
      <c r="AM32" s="654"/>
      <c r="AN32" s="654"/>
      <c r="AO32" s="658"/>
      <c r="AP32" s="717"/>
      <c r="AQ32" s="718"/>
      <c r="AR32" s="718"/>
      <c r="AS32" s="718"/>
      <c r="AT32" s="722"/>
      <c r="AU32" s="352" t="s">
        <v>310</v>
      </c>
      <c r="AV32" s="352"/>
      <c r="AW32" s="352"/>
      <c r="AX32" s="623" t="s">
        <v>311</v>
      </c>
      <c r="AY32" s="624"/>
      <c r="AZ32" s="624"/>
      <c r="BA32" s="624"/>
      <c r="BB32" s="624"/>
      <c r="BC32" s="624"/>
      <c r="BD32" s="624"/>
      <c r="BE32" s="624"/>
      <c r="BF32" s="625"/>
      <c r="BG32" s="724">
        <v>99.8</v>
      </c>
      <c r="BH32" s="643"/>
      <c r="BI32" s="643"/>
      <c r="BJ32" s="643"/>
      <c r="BK32" s="643"/>
      <c r="BL32" s="643"/>
      <c r="BM32" s="654">
        <v>99.6</v>
      </c>
      <c r="BN32" s="725"/>
      <c r="BO32" s="725"/>
      <c r="BP32" s="725"/>
      <c r="BQ32" s="666"/>
      <c r="BR32" s="724">
        <v>99.8</v>
      </c>
      <c r="BS32" s="643"/>
      <c r="BT32" s="643"/>
      <c r="BU32" s="643"/>
      <c r="BV32" s="643"/>
      <c r="BW32" s="643"/>
      <c r="BX32" s="654">
        <v>99.4</v>
      </c>
      <c r="BY32" s="725"/>
      <c r="BZ32" s="725"/>
      <c r="CA32" s="725"/>
      <c r="CB32" s="666"/>
      <c r="CD32" s="733"/>
      <c r="CE32" s="734"/>
      <c r="CF32" s="670" t="s">
        <v>312</v>
      </c>
      <c r="CG32" s="667"/>
      <c r="CH32" s="667"/>
      <c r="CI32" s="667"/>
      <c r="CJ32" s="667"/>
      <c r="CK32" s="667"/>
      <c r="CL32" s="667"/>
      <c r="CM32" s="667"/>
      <c r="CN32" s="667"/>
      <c r="CO32" s="667"/>
      <c r="CP32" s="667"/>
      <c r="CQ32" s="668"/>
      <c r="CR32" s="642" t="s">
        <v>127</v>
      </c>
      <c r="CS32" s="652"/>
      <c r="CT32" s="652"/>
      <c r="CU32" s="652"/>
      <c r="CV32" s="652"/>
      <c r="CW32" s="652"/>
      <c r="CX32" s="652"/>
      <c r="CY32" s="653"/>
      <c r="CZ32" s="645" t="s">
        <v>127</v>
      </c>
      <c r="DA32" s="646"/>
      <c r="DB32" s="646"/>
      <c r="DC32" s="647"/>
      <c r="DD32" s="648" t="s">
        <v>127</v>
      </c>
      <c r="DE32" s="652"/>
      <c r="DF32" s="652"/>
      <c r="DG32" s="652"/>
      <c r="DH32" s="652"/>
      <c r="DI32" s="652"/>
      <c r="DJ32" s="652"/>
      <c r="DK32" s="653"/>
      <c r="DL32" s="648" t="s">
        <v>127</v>
      </c>
      <c r="DM32" s="652"/>
      <c r="DN32" s="652"/>
      <c r="DO32" s="652"/>
      <c r="DP32" s="652"/>
      <c r="DQ32" s="652"/>
      <c r="DR32" s="652"/>
      <c r="DS32" s="652"/>
      <c r="DT32" s="652"/>
      <c r="DU32" s="652"/>
      <c r="DV32" s="653"/>
      <c r="DW32" s="645" t="s">
        <v>127</v>
      </c>
      <c r="DX32" s="646"/>
      <c r="DY32" s="646"/>
      <c r="DZ32" s="646"/>
      <c r="EA32" s="646"/>
      <c r="EB32" s="646"/>
      <c r="EC32" s="683"/>
    </row>
    <row r="33" spans="2:133" ht="11.25" customHeight="1" x14ac:dyDescent="0.15">
      <c r="B33" s="704" t="s">
        <v>313</v>
      </c>
      <c r="C33" s="705"/>
      <c r="D33" s="705"/>
      <c r="E33" s="705"/>
      <c r="F33" s="705"/>
      <c r="G33" s="705"/>
      <c r="H33" s="705"/>
      <c r="I33" s="705"/>
      <c r="J33" s="705"/>
      <c r="K33" s="705"/>
      <c r="L33" s="705"/>
      <c r="M33" s="705"/>
      <c r="N33" s="705"/>
      <c r="O33" s="705"/>
      <c r="P33" s="705"/>
      <c r="Q33" s="706"/>
      <c r="R33" s="642" t="s">
        <v>127</v>
      </c>
      <c r="S33" s="652"/>
      <c r="T33" s="652"/>
      <c r="U33" s="652"/>
      <c r="V33" s="652"/>
      <c r="W33" s="652"/>
      <c r="X33" s="652"/>
      <c r="Y33" s="653"/>
      <c r="Z33" s="656" t="s">
        <v>127</v>
      </c>
      <c r="AA33" s="656"/>
      <c r="AB33" s="656"/>
      <c r="AC33" s="656"/>
      <c r="AD33" s="657" t="s">
        <v>127</v>
      </c>
      <c r="AE33" s="657"/>
      <c r="AF33" s="657"/>
      <c r="AG33" s="657"/>
      <c r="AH33" s="657"/>
      <c r="AI33" s="657"/>
      <c r="AJ33" s="657"/>
      <c r="AK33" s="657"/>
      <c r="AL33" s="645" t="s">
        <v>127</v>
      </c>
      <c r="AM33" s="654"/>
      <c r="AN33" s="654"/>
      <c r="AO33" s="658"/>
      <c r="AP33" s="719"/>
      <c r="AQ33" s="720"/>
      <c r="AR33" s="720"/>
      <c r="AS33" s="720"/>
      <c r="AT33" s="723"/>
      <c r="AU33" s="343"/>
      <c r="AV33" s="343"/>
      <c r="AW33" s="343"/>
      <c r="AX33" s="626" t="s">
        <v>314</v>
      </c>
      <c r="AY33" s="627"/>
      <c r="AZ33" s="627"/>
      <c r="BA33" s="627"/>
      <c r="BB33" s="627"/>
      <c r="BC33" s="627"/>
      <c r="BD33" s="627"/>
      <c r="BE33" s="627"/>
      <c r="BF33" s="628"/>
      <c r="BG33" s="707">
        <v>100</v>
      </c>
      <c r="BH33" s="630"/>
      <c r="BI33" s="630"/>
      <c r="BJ33" s="630"/>
      <c r="BK33" s="630"/>
      <c r="BL33" s="630"/>
      <c r="BM33" s="674">
        <v>99.9</v>
      </c>
      <c r="BN33" s="630"/>
      <c r="BO33" s="630"/>
      <c r="BP33" s="630"/>
      <c r="BQ33" s="660"/>
      <c r="BR33" s="707">
        <v>99.8</v>
      </c>
      <c r="BS33" s="630"/>
      <c r="BT33" s="630"/>
      <c r="BU33" s="630"/>
      <c r="BV33" s="630"/>
      <c r="BW33" s="630"/>
      <c r="BX33" s="674">
        <v>99.7</v>
      </c>
      <c r="BY33" s="630"/>
      <c r="BZ33" s="630"/>
      <c r="CA33" s="630"/>
      <c r="CB33" s="660"/>
      <c r="CD33" s="670" t="s">
        <v>315</v>
      </c>
      <c r="CE33" s="667"/>
      <c r="CF33" s="667"/>
      <c r="CG33" s="667"/>
      <c r="CH33" s="667"/>
      <c r="CI33" s="667"/>
      <c r="CJ33" s="667"/>
      <c r="CK33" s="667"/>
      <c r="CL33" s="667"/>
      <c r="CM33" s="667"/>
      <c r="CN33" s="667"/>
      <c r="CO33" s="667"/>
      <c r="CP33" s="667"/>
      <c r="CQ33" s="668"/>
      <c r="CR33" s="642">
        <v>1925114</v>
      </c>
      <c r="CS33" s="643"/>
      <c r="CT33" s="643"/>
      <c r="CU33" s="643"/>
      <c r="CV33" s="643"/>
      <c r="CW33" s="643"/>
      <c r="CX33" s="643"/>
      <c r="CY33" s="644"/>
      <c r="CZ33" s="645">
        <v>42.5</v>
      </c>
      <c r="DA33" s="646"/>
      <c r="DB33" s="646"/>
      <c r="DC33" s="647"/>
      <c r="DD33" s="648">
        <v>1506864</v>
      </c>
      <c r="DE33" s="643"/>
      <c r="DF33" s="643"/>
      <c r="DG33" s="643"/>
      <c r="DH33" s="643"/>
      <c r="DI33" s="643"/>
      <c r="DJ33" s="643"/>
      <c r="DK33" s="644"/>
      <c r="DL33" s="648">
        <v>1099469</v>
      </c>
      <c r="DM33" s="643"/>
      <c r="DN33" s="643"/>
      <c r="DO33" s="643"/>
      <c r="DP33" s="643"/>
      <c r="DQ33" s="643"/>
      <c r="DR33" s="643"/>
      <c r="DS33" s="643"/>
      <c r="DT33" s="643"/>
      <c r="DU33" s="643"/>
      <c r="DV33" s="644"/>
      <c r="DW33" s="645">
        <v>43.1</v>
      </c>
      <c r="DX33" s="646"/>
      <c r="DY33" s="646"/>
      <c r="DZ33" s="646"/>
      <c r="EA33" s="646"/>
      <c r="EB33" s="646"/>
      <c r="EC33" s="683"/>
    </row>
    <row r="34" spans="2:133" ht="11.25" customHeight="1" x14ac:dyDescent="0.15">
      <c r="B34" s="623" t="s">
        <v>316</v>
      </c>
      <c r="C34" s="624"/>
      <c r="D34" s="624"/>
      <c r="E34" s="624"/>
      <c r="F34" s="624"/>
      <c r="G34" s="624"/>
      <c r="H34" s="624"/>
      <c r="I34" s="624"/>
      <c r="J34" s="624"/>
      <c r="K34" s="624"/>
      <c r="L34" s="624"/>
      <c r="M34" s="624"/>
      <c r="N34" s="624"/>
      <c r="O34" s="624"/>
      <c r="P34" s="624"/>
      <c r="Q34" s="625"/>
      <c r="R34" s="642">
        <v>216860</v>
      </c>
      <c r="S34" s="652"/>
      <c r="T34" s="652"/>
      <c r="U34" s="652"/>
      <c r="V34" s="652"/>
      <c r="W34" s="652"/>
      <c r="X34" s="652"/>
      <c r="Y34" s="653"/>
      <c r="Z34" s="656">
        <v>4.5</v>
      </c>
      <c r="AA34" s="656"/>
      <c r="AB34" s="656"/>
      <c r="AC34" s="656"/>
      <c r="AD34" s="657" t="s">
        <v>127</v>
      </c>
      <c r="AE34" s="657"/>
      <c r="AF34" s="657"/>
      <c r="AG34" s="657"/>
      <c r="AH34" s="657"/>
      <c r="AI34" s="657"/>
      <c r="AJ34" s="657"/>
      <c r="AK34" s="657"/>
      <c r="AL34" s="645" t="s">
        <v>127</v>
      </c>
      <c r="AM34" s="654"/>
      <c r="AN34" s="654"/>
      <c r="AO34" s="658"/>
      <c r="AP34" s="207"/>
      <c r="AQ34" s="208"/>
      <c r="AR34" s="352"/>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70" t="s">
        <v>317</v>
      </c>
      <c r="CE34" s="667"/>
      <c r="CF34" s="667"/>
      <c r="CG34" s="667"/>
      <c r="CH34" s="667"/>
      <c r="CI34" s="667"/>
      <c r="CJ34" s="667"/>
      <c r="CK34" s="667"/>
      <c r="CL34" s="667"/>
      <c r="CM34" s="667"/>
      <c r="CN34" s="667"/>
      <c r="CO34" s="667"/>
      <c r="CP34" s="667"/>
      <c r="CQ34" s="668"/>
      <c r="CR34" s="642">
        <v>716776</v>
      </c>
      <c r="CS34" s="652"/>
      <c r="CT34" s="652"/>
      <c r="CU34" s="652"/>
      <c r="CV34" s="652"/>
      <c r="CW34" s="652"/>
      <c r="CX34" s="652"/>
      <c r="CY34" s="653"/>
      <c r="CZ34" s="645">
        <v>15.8</v>
      </c>
      <c r="DA34" s="646"/>
      <c r="DB34" s="646"/>
      <c r="DC34" s="647"/>
      <c r="DD34" s="648">
        <v>586524</v>
      </c>
      <c r="DE34" s="652"/>
      <c r="DF34" s="652"/>
      <c r="DG34" s="652"/>
      <c r="DH34" s="652"/>
      <c r="DI34" s="652"/>
      <c r="DJ34" s="652"/>
      <c r="DK34" s="653"/>
      <c r="DL34" s="648">
        <v>545471</v>
      </c>
      <c r="DM34" s="652"/>
      <c r="DN34" s="652"/>
      <c r="DO34" s="652"/>
      <c r="DP34" s="652"/>
      <c r="DQ34" s="652"/>
      <c r="DR34" s="652"/>
      <c r="DS34" s="652"/>
      <c r="DT34" s="652"/>
      <c r="DU34" s="652"/>
      <c r="DV34" s="653"/>
      <c r="DW34" s="645">
        <v>21.4</v>
      </c>
      <c r="DX34" s="646"/>
      <c r="DY34" s="646"/>
      <c r="DZ34" s="646"/>
      <c r="EA34" s="646"/>
      <c r="EB34" s="646"/>
      <c r="EC34" s="683"/>
    </row>
    <row r="35" spans="2:133" ht="11.25" customHeight="1" x14ac:dyDescent="0.15">
      <c r="B35" s="623" t="s">
        <v>318</v>
      </c>
      <c r="C35" s="624"/>
      <c r="D35" s="624"/>
      <c r="E35" s="624"/>
      <c r="F35" s="624"/>
      <c r="G35" s="624"/>
      <c r="H35" s="624"/>
      <c r="I35" s="624"/>
      <c r="J35" s="624"/>
      <c r="K35" s="624"/>
      <c r="L35" s="624"/>
      <c r="M35" s="624"/>
      <c r="N35" s="624"/>
      <c r="O35" s="624"/>
      <c r="P35" s="624"/>
      <c r="Q35" s="625"/>
      <c r="R35" s="642">
        <v>11146</v>
      </c>
      <c r="S35" s="652"/>
      <c r="T35" s="652"/>
      <c r="U35" s="652"/>
      <c r="V35" s="652"/>
      <c r="W35" s="652"/>
      <c r="X35" s="652"/>
      <c r="Y35" s="653"/>
      <c r="Z35" s="656">
        <v>0.2</v>
      </c>
      <c r="AA35" s="656"/>
      <c r="AB35" s="656"/>
      <c r="AC35" s="656"/>
      <c r="AD35" s="657">
        <v>11078</v>
      </c>
      <c r="AE35" s="657"/>
      <c r="AF35" s="657"/>
      <c r="AG35" s="657"/>
      <c r="AH35" s="657"/>
      <c r="AI35" s="657"/>
      <c r="AJ35" s="657"/>
      <c r="AK35" s="657"/>
      <c r="AL35" s="645">
        <v>0.5</v>
      </c>
      <c r="AM35" s="654"/>
      <c r="AN35" s="654"/>
      <c r="AO35" s="658"/>
      <c r="AP35" s="209"/>
      <c r="AQ35" s="695" t="s">
        <v>319</v>
      </c>
      <c r="AR35" s="696"/>
      <c r="AS35" s="696"/>
      <c r="AT35" s="696"/>
      <c r="AU35" s="696"/>
      <c r="AV35" s="696"/>
      <c r="AW35" s="696"/>
      <c r="AX35" s="696"/>
      <c r="AY35" s="696"/>
      <c r="AZ35" s="696"/>
      <c r="BA35" s="696"/>
      <c r="BB35" s="696"/>
      <c r="BC35" s="696"/>
      <c r="BD35" s="696"/>
      <c r="BE35" s="696"/>
      <c r="BF35" s="697"/>
      <c r="BG35" s="695" t="s">
        <v>320</v>
      </c>
      <c r="BH35" s="696"/>
      <c r="BI35" s="696"/>
      <c r="BJ35" s="696"/>
      <c r="BK35" s="696"/>
      <c r="BL35" s="696"/>
      <c r="BM35" s="696"/>
      <c r="BN35" s="696"/>
      <c r="BO35" s="696"/>
      <c r="BP35" s="696"/>
      <c r="BQ35" s="696"/>
      <c r="BR35" s="696"/>
      <c r="BS35" s="696"/>
      <c r="BT35" s="696"/>
      <c r="BU35" s="696"/>
      <c r="BV35" s="696"/>
      <c r="BW35" s="696"/>
      <c r="BX35" s="696"/>
      <c r="BY35" s="696"/>
      <c r="BZ35" s="696"/>
      <c r="CA35" s="696"/>
      <c r="CB35" s="697"/>
      <c r="CD35" s="670" t="s">
        <v>321</v>
      </c>
      <c r="CE35" s="667"/>
      <c r="CF35" s="667"/>
      <c r="CG35" s="667"/>
      <c r="CH35" s="667"/>
      <c r="CI35" s="667"/>
      <c r="CJ35" s="667"/>
      <c r="CK35" s="667"/>
      <c r="CL35" s="667"/>
      <c r="CM35" s="667"/>
      <c r="CN35" s="667"/>
      <c r="CO35" s="667"/>
      <c r="CP35" s="667"/>
      <c r="CQ35" s="668"/>
      <c r="CR35" s="642">
        <v>21769</v>
      </c>
      <c r="CS35" s="643"/>
      <c r="CT35" s="643"/>
      <c r="CU35" s="643"/>
      <c r="CV35" s="643"/>
      <c r="CW35" s="643"/>
      <c r="CX35" s="643"/>
      <c r="CY35" s="644"/>
      <c r="CZ35" s="645">
        <v>0.5</v>
      </c>
      <c r="DA35" s="646"/>
      <c r="DB35" s="646"/>
      <c r="DC35" s="647"/>
      <c r="DD35" s="648">
        <v>15036</v>
      </c>
      <c r="DE35" s="643"/>
      <c r="DF35" s="643"/>
      <c r="DG35" s="643"/>
      <c r="DH35" s="643"/>
      <c r="DI35" s="643"/>
      <c r="DJ35" s="643"/>
      <c r="DK35" s="644"/>
      <c r="DL35" s="648">
        <v>15036</v>
      </c>
      <c r="DM35" s="643"/>
      <c r="DN35" s="643"/>
      <c r="DO35" s="643"/>
      <c r="DP35" s="643"/>
      <c r="DQ35" s="643"/>
      <c r="DR35" s="643"/>
      <c r="DS35" s="643"/>
      <c r="DT35" s="643"/>
      <c r="DU35" s="643"/>
      <c r="DV35" s="644"/>
      <c r="DW35" s="645">
        <v>0.6</v>
      </c>
      <c r="DX35" s="646"/>
      <c r="DY35" s="646"/>
      <c r="DZ35" s="646"/>
      <c r="EA35" s="646"/>
      <c r="EB35" s="646"/>
      <c r="EC35" s="683"/>
    </row>
    <row r="36" spans="2:133" ht="11.25" customHeight="1" x14ac:dyDescent="0.15">
      <c r="B36" s="623" t="s">
        <v>322</v>
      </c>
      <c r="C36" s="624"/>
      <c r="D36" s="624"/>
      <c r="E36" s="624"/>
      <c r="F36" s="624"/>
      <c r="G36" s="624"/>
      <c r="H36" s="624"/>
      <c r="I36" s="624"/>
      <c r="J36" s="624"/>
      <c r="K36" s="624"/>
      <c r="L36" s="624"/>
      <c r="M36" s="624"/>
      <c r="N36" s="624"/>
      <c r="O36" s="624"/>
      <c r="P36" s="624"/>
      <c r="Q36" s="625"/>
      <c r="R36" s="642">
        <v>91961</v>
      </c>
      <c r="S36" s="652"/>
      <c r="T36" s="652"/>
      <c r="U36" s="652"/>
      <c r="V36" s="652"/>
      <c r="W36" s="652"/>
      <c r="X36" s="652"/>
      <c r="Y36" s="653"/>
      <c r="Z36" s="656">
        <v>1.9</v>
      </c>
      <c r="AA36" s="656"/>
      <c r="AB36" s="656"/>
      <c r="AC36" s="656"/>
      <c r="AD36" s="657" t="s">
        <v>127</v>
      </c>
      <c r="AE36" s="657"/>
      <c r="AF36" s="657"/>
      <c r="AG36" s="657"/>
      <c r="AH36" s="657"/>
      <c r="AI36" s="657"/>
      <c r="AJ36" s="657"/>
      <c r="AK36" s="657"/>
      <c r="AL36" s="645" t="s">
        <v>127</v>
      </c>
      <c r="AM36" s="654"/>
      <c r="AN36" s="654"/>
      <c r="AO36" s="658"/>
      <c r="AP36" s="209"/>
      <c r="AQ36" s="692" t="s">
        <v>323</v>
      </c>
      <c r="AR36" s="693"/>
      <c r="AS36" s="693"/>
      <c r="AT36" s="693"/>
      <c r="AU36" s="693"/>
      <c r="AV36" s="693"/>
      <c r="AW36" s="693"/>
      <c r="AX36" s="693"/>
      <c r="AY36" s="694"/>
      <c r="AZ36" s="698">
        <v>317119</v>
      </c>
      <c r="BA36" s="699"/>
      <c r="BB36" s="699"/>
      <c r="BC36" s="699"/>
      <c r="BD36" s="699"/>
      <c r="BE36" s="699"/>
      <c r="BF36" s="700"/>
      <c r="BG36" s="701" t="s">
        <v>324</v>
      </c>
      <c r="BH36" s="702"/>
      <c r="BI36" s="702"/>
      <c r="BJ36" s="702"/>
      <c r="BK36" s="702"/>
      <c r="BL36" s="702"/>
      <c r="BM36" s="702"/>
      <c r="BN36" s="702"/>
      <c r="BO36" s="702"/>
      <c r="BP36" s="702"/>
      <c r="BQ36" s="702"/>
      <c r="BR36" s="702"/>
      <c r="BS36" s="702"/>
      <c r="BT36" s="702"/>
      <c r="BU36" s="703"/>
      <c r="BV36" s="698">
        <v>20620</v>
      </c>
      <c r="BW36" s="699"/>
      <c r="BX36" s="699"/>
      <c r="BY36" s="699"/>
      <c r="BZ36" s="699"/>
      <c r="CA36" s="699"/>
      <c r="CB36" s="700"/>
      <c r="CD36" s="670" t="s">
        <v>325</v>
      </c>
      <c r="CE36" s="667"/>
      <c r="CF36" s="667"/>
      <c r="CG36" s="667"/>
      <c r="CH36" s="667"/>
      <c r="CI36" s="667"/>
      <c r="CJ36" s="667"/>
      <c r="CK36" s="667"/>
      <c r="CL36" s="667"/>
      <c r="CM36" s="667"/>
      <c r="CN36" s="667"/>
      <c r="CO36" s="667"/>
      <c r="CP36" s="667"/>
      <c r="CQ36" s="668"/>
      <c r="CR36" s="642">
        <v>383194</v>
      </c>
      <c r="CS36" s="652"/>
      <c r="CT36" s="652"/>
      <c r="CU36" s="652"/>
      <c r="CV36" s="652"/>
      <c r="CW36" s="652"/>
      <c r="CX36" s="652"/>
      <c r="CY36" s="653"/>
      <c r="CZ36" s="645">
        <v>8.5</v>
      </c>
      <c r="DA36" s="646"/>
      <c r="DB36" s="646"/>
      <c r="DC36" s="647"/>
      <c r="DD36" s="648">
        <v>334947</v>
      </c>
      <c r="DE36" s="652"/>
      <c r="DF36" s="652"/>
      <c r="DG36" s="652"/>
      <c r="DH36" s="652"/>
      <c r="DI36" s="652"/>
      <c r="DJ36" s="652"/>
      <c r="DK36" s="653"/>
      <c r="DL36" s="648">
        <v>280975</v>
      </c>
      <c r="DM36" s="652"/>
      <c r="DN36" s="652"/>
      <c r="DO36" s="652"/>
      <c r="DP36" s="652"/>
      <c r="DQ36" s="652"/>
      <c r="DR36" s="652"/>
      <c r="DS36" s="652"/>
      <c r="DT36" s="652"/>
      <c r="DU36" s="652"/>
      <c r="DV36" s="653"/>
      <c r="DW36" s="645">
        <v>11</v>
      </c>
      <c r="DX36" s="646"/>
      <c r="DY36" s="646"/>
      <c r="DZ36" s="646"/>
      <c r="EA36" s="646"/>
      <c r="EB36" s="646"/>
      <c r="EC36" s="683"/>
    </row>
    <row r="37" spans="2:133" ht="11.25" customHeight="1" x14ac:dyDescent="0.15">
      <c r="B37" s="623" t="s">
        <v>326</v>
      </c>
      <c r="C37" s="624"/>
      <c r="D37" s="624"/>
      <c r="E37" s="624"/>
      <c r="F37" s="624"/>
      <c r="G37" s="624"/>
      <c r="H37" s="624"/>
      <c r="I37" s="624"/>
      <c r="J37" s="624"/>
      <c r="K37" s="624"/>
      <c r="L37" s="624"/>
      <c r="M37" s="624"/>
      <c r="N37" s="624"/>
      <c r="O37" s="624"/>
      <c r="P37" s="624"/>
      <c r="Q37" s="625"/>
      <c r="R37" s="642">
        <v>81126</v>
      </c>
      <c r="S37" s="652"/>
      <c r="T37" s="652"/>
      <c r="U37" s="652"/>
      <c r="V37" s="652"/>
      <c r="W37" s="652"/>
      <c r="X37" s="652"/>
      <c r="Y37" s="653"/>
      <c r="Z37" s="656">
        <v>1.7</v>
      </c>
      <c r="AA37" s="656"/>
      <c r="AB37" s="656"/>
      <c r="AC37" s="656"/>
      <c r="AD37" s="657" t="s">
        <v>127</v>
      </c>
      <c r="AE37" s="657"/>
      <c r="AF37" s="657"/>
      <c r="AG37" s="657"/>
      <c r="AH37" s="657"/>
      <c r="AI37" s="657"/>
      <c r="AJ37" s="657"/>
      <c r="AK37" s="657"/>
      <c r="AL37" s="645" t="s">
        <v>127</v>
      </c>
      <c r="AM37" s="654"/>
      <c r="AN37" s="654"/>
      <c r="AO37" s="658"/>
      <c r="AQ37" s="663" t="s">
        <v>327</v>
      </c>
      <c r="AR37" s="664"/>
      <c r="AS37" s="664"/>
      <c r="AT37" s="664"/>
      <c r="AU37" s="664"/>
      <c r="AV37" s="664"/>
      <c r="AW37" s="664"/>
      <c r="AX37" s="664"/>
      <c r="AY37" s="665"/>
      <c r="AZ37" s="642">
        <v>80357</v>
      </c>
      <c r="BA37" s="652"/>
      <c r="BB37" s="652"/>
      <c r="BC37" s="652"/>
      <c r="BD37" s="643"/>
      <c r="BE37" s="643"/>
      <c r="BF37" s="666"/>
      <c r="BG37" s="670" t="s">
        <v>328</v>
      </c>
      <c r="BH37" s="667"/>
      <c r="BI37" s="667"/>
      <c r="BJ37" s="667"/>
      <c r="BK37" s="667"/>
      <c r="BL37" s="667"/>
      <c r="BM37" s="667"/>
      <c r="BN37" s="667"/>
      <c r="BO37" s="667"/>
      <c r="BP37" s="667"/>
      <c r="BQ37" s="667"/>
      <c r="BR37" s="667"/>
      <c r="BS37" s="667"/>
      <c r="BT37" s="667"/>
      <c r="BU37" s="668"/>
      <c r="BV37" s="642">
        <v>17137</v>
      </c>
      <c r="BW37" s="652"/>
      <c r="BX37" s="652"/>
      <c r="BY37" s="652"/>
      <c r="BZ37" s="652"/>
      <c r="CA37" s="652"/>
      <c r="CB37" s="669"/>
      <c r="CD37" s="670" t="s">
        <v>329</v>
      </c>
      <c r="CE37" s="667"/>
      <c r="CF37" s="667"/>
      <c r="CG37" s="667"/>
      <c r="CH37" s="667"/>
      <c r="CI37" s="667"/>
      <c r="CJ37" s="667"/>
      <c r="CK37" s="667"/>
      <c r="CL37" s="667"/>
      <c r="CM37" s="667"/>
      <c r="CN37" s="667"/>
      <c r="CO37" s="667"/>
      <c r="CP37" s="667"/>
      <c r="CQ37" s="668"/>
      <c r="CR37" s="642">
        <v>148111</v>
      </c>
      <c r="CS37" s="643"/>
      <c r="CT37" s="643"/>
      <c r="CU37" s="643"/>
      <c r="CV37" s="643"/>
      <c r="CW37" s="643"/>
      <c r="CX37" s="643"/>
      <c r="CY37" s="644"/>
      <c r="CZ37" s="645">
        <v>3.3</v>
      </c>
      <c r="DA37" s="646"/>
      <c r="DB37" s="646"/>
      <c r="DC37" s="647"/>
      <c r="DD37" s="648">
        <v>148037</v>
      </c>
      <c r="DE37" s="643"/>
      <c r="DF37" s="643"/>
      <c r="DG37" s="643"/>
      <c r="DH37" s="643"/>
      <c r="DI37" s="643"/>
      <c r="DJ37" s="643"/>
      <c r="DK37" s="644"/>
      <c r="DL37" s="648">
        <v>148037</v>
      </c>
      <c r="DM37" s="643"/>
      <c r="DN37" s="643"/>
      <c r="DO37" s="643"/>
      <c r="DP37" s="643"/>
      <c r="DQ37" s="643"/>
      <c r="DR37" s="643"/>
      <c r="DS37" s="643"/>
      <c r="DT37" s="643"/>
      <c r="DU37" s="643"/>
      <c r="DV37" s="644"/>
      <c r="DW37" s="645">
        <v>5.8</v>
      </c>
      <c r="DX37" s="646"/>
      <c r="DY37" s="646"/>
      <c r="DZ37" s="646"/>
      <c r="EA37" s="646"/>
      <c r="EB37" s="646"/>
      <c r="EC37" s="683"/>
    </row>
    <row r="38" spans="2:133" ht="11.25" customHeight="1" x14ac:dyDescent="0.15">
      <c r="B38" s="623" t="s">
        <v>330</v>
      </c>
      <c r="C38" s="624"/>
      <c r="D38" s="624"/>
      <c r="E38" s="624"/>
      <c r="F38" s="624"/>
      <c r="G38" s="624"/>
      <c r="H38" s="624"/>
      <c r="I38" s="624"/>
      <c r="J38" s="624"/>
      <c r="K38" s="624"/>
      <c r="L38" s="624"/>
      <c r="M38" s="624"/>
      <c r="N38" s="624"/>
      <c r="O38" s="624"/>
      <c r="P38" s="624"/>
      <c r="Q38" s="625"/>
      <c r="R38" s="642">
        <v>178879</v>
      </c>
      <c r="S38" s="652"/>
      <c r="T38" s="652"/>
      <c r="U38" s="652"/>
      <c r="V38" s="652"/>
      <c r="W38" s="652"/>
      <c r="X38" s="652"/>
      <c r="Y38" s="653"/>
      <c r="Z38" s="656">
        <v>3.7</v>
      </c>
      <c r="AA38" s="656"/>
      <c r="AB38" s="656"/>
      <c r="AC38" s="656"/>
      <c r="AD38" s="657" t="s">
        <v>127</v>
      </c>
      <c r="AE38" s="657"/>
      <c r="AF38" s="657"/>
      <c r="AG38" s="657"/>
      <c r="AH38" s="657"/>
      <c r="AI38" s="657"/>
      <c r="AJ38" s="657"/>
      <c r="AK38" s="657"/>
      <c r="AL38" s="645" t="s">
        <v>127</v>
      </c>
      <c r="AM38" s="654"/>
      <c r="AN38" s="654"/>
      <c r="AO38" s="658"/>
      <c r="AQ38" s="663" t="s">
        <v>331</v>
      </c>
      <c r="AR38" s="664"/>
      <c r="AS38" s="664"/>
      <c r="AT38" s="664"/>
      <c r="AU38" s="664"/>
      <c r="AV38" s="664"/>
      <c r="AW38" s="664"/>
      <c r="AX38" s="664"/>
      <c r="AY38" s="665"/>
      <c r="AZ38" s="642">
        <v>16367</v>
      </c>
      <c r="BA38" s="652"/>
      <c r="BB38" s="652"/>
      <c r="BC38" s="652"/>
      <c r="BD38" s="643"/>
      <c r="BE38" s="643"/>
      <c r="BF38" s="666"/>
      <c r="BG38" s="670" t="s">
        <v>332</v>
      </c>
      <c r="BH38" s="667"/>
      <c r="BI38" s="667"/>
      <c r="BJ38" s="667"/>
      <c r="BK38" s="667"/>
      <c r="BL38" s="667"/>
      <c r="BM38" s="667"/>
      <c r="BN38" s="667"/>
      <c r="BO38" s="667"/>
      <c r="BP38" s="667"/>
      <c r="BQ38" s="667"/>
      <c r="BR38" s="667"/>
      <c r="BS38" s="667"/>
      <c r="BT38" s="667"/>
      <c r="BU38" s="668"/>
      <c r="BV38" s="642">
        <v>690</v>
      </c>
      <c r="BW38" s="652"/>
      <c r="BX38" s="652"/>
      <c r="BY38" s="652"/>
      <c r="BZ38" s="652"/>
      <c r="CA38" s="652"/>
      <c r="CB38" s="669"/>
      <c r="CD38" s="670" t="s">
        <v>333</v>
      </c>
      <c r="CE38" s="667"/>
      <c r="CF38" s="667"/>
      <c r="CG38" s="667"/>
      <c r="CH38" s="667"/>
      <c r="CI38" s="667"/>
      <c r="CJ38" s="667"/>
      <c r="CK38" s="667"/>
      <c r="CL38" s="667"/>
      <c r="CM38" s="667"/>
      <c r="CN38" s="667"/>
      <c r="CO38" s="667"/>
      <c r="CP38" s="667"/>
      <c r="CQ38" s="668"/>
      <c r="CR38" s="642">
        <v>317119</v>
      </c>
      <c r="CS38" s="652"/>
      <c r="CT38" s="652"/>
      <c r="CU38" s="652"/>
      <c r="CV38" s="652"/>
      <c r="CW38" s="652"/>
      <c r="CX38" s="652"/>
      <c r="CY38" s="653"/>
      <c r="CZ38" s="645">
        <v>7</v>
      </c>
      <c r="DA38" s="646"/>
      <c r="DB38" s="646"/>
      <c r="DC38" s="647"/>
      <c r="DD38" s="648">
        <v>277819</v>
      </c>
      <c r="DE38" s="652"/>
      <c r="DF38" s="652"/>
      <c r="DG38" s="652"/>
      <c r="DH38" s="652"/>
      <c r="DI38" s="652"/>
      <c r="DJ38" s="652"/>
      <c r="DK38" s="653"/>
      <c r="DL38" s="648">
        <v>257987</v>
      </c>
      <c r="DM38" s="652"/>
      <c r="DN38" s="652"/>
      <c r="DO38" s="652"/>
      <c r="DP38" s="652"/>
      <c r="DQ38" s="652"/>
      <c r="DR38" s="652"/>
      <c r="DS38" s="652"/>
      <c r="DT38" s="652"/>
      <c r="DU38" s="652"/>
      <c r="DV38" s="653"/>
      <c r="DW38" s="645">
        <v>10.1</v>
      </c>
      <c r="DX38" s="646"/>
      <c r="DY38" s="646"/>
      <c r="DZ38" s="646"/>
      <c r="EA38" s="646"/>
      <c r="EB38" s="646"/>
      <c r="EC38" s="683"/>
    </row>
    <row r="39" spans="2:133" ht="11.25" customHeight="1" x14ac:dyDescent="0.15">
      <c r="B39" s="623" t="s">
        <v>334</v>
      </c>
      <c r="C39" s="624"/>
      <c r="D39" s="624"/>
      <c r="E39" s="624"/>
      <c r="F39" s="624"/>
      <c r="G39" s="624"/>
      <c r="H39" s="624"/>
      <c r="I39" s="624"/>
      <c r="J39" s="624"/>
      <c r="K39" s="624"/>
      <c r="L39" s="624"/>
      <c r="M39" s="624"/>
      <c r="N39" s="624"/>
      <c r="O39" s="624"/>
      <c r="P39" s="624"/>
      <c r="Q39" s="625"/>
      <c r="R39" s="642">
        <v>221572</v>
      </c>
      <c r="S39" s="652"/>
      <c r="T39" s="652"/>
      <c r="U39" s="652"/>
      <c r="V39" s="652"/>
      <c r="W39" s="652"/>
      <c r="X39" s="652"/>
      <c r="Y39" s="653"/>
      <c r="Z39" s="656">
        <v>4.5999999999999996</v>
      </c>
      <c r="AA39" s="656"/>
      <c r="AB39" s="656"/>
      <c r="AC39" s="656"/>
      <c r="AD39" s="657">
        <v>4417</v>
      </c>
      <c r="AE39" s="657"/>
      <c r="AF39" s="657"/>
      <c r="AG39" s="657"/>
      <c r="AH39" s="657"/>
      <c r="AI39" s="657"/>
      <c r="AJ39" s="657"/>
      <c r="AK39" s="657"/>
      <c r="AL39" s="645">
        <v>0.2</v>
      </c>
      <c r="AM39" s="654"/>
      <c r="AN39" s="654"/>
      <c r="AO39" s="658"/>
      <c r="AQ39" s="663" t="s">
        <v>335</v>
      </c>
      <c r="AR39" s="664"/>
      <c r="AS39" s="664"/>
      <c r="AT39" s="664"/>
      <c r="AU39" s="664"/>
      <c r="AV39" s="664"/>
      <c r="AW39" s="664"/>
      <c r="AX39" s="664"/>
      <c r="AY39" s="665"/>
      <c r="AZ39" s="642" t="s">
        <v>127</v>
      </c>
      <c r="BA39" s="652"/>
      <c r="BB39" s="652"/>
      <c r="BC39" s="652"/>
      <c r="BD39" s="643"/>
      <c r="BE39" s="643"/>
      <c r="BF39" s="666"/>
      <c r="BG39" s="670" t="s">
        <v>336</v>
      </c>
      <c r="BH39" s="667"/>
      <c r="BI39" s="667"/>
      <c r="BJ39" s="667"/>
      <c r="BK39" s="667"/>
      <c r="BL39" s="667"/>
      <c r="BM39" s="667"/>
      <c r="BN39" s="667"/>
      <c r="BO39" s="667"/>
      <c r="BP39" s="667"/>
      <c r="BQ39" s="667"/>
      <c r="BR39" s="667"/>
      <c r="BS39" s="667"/>
      <c r="BT39" s="667"/>
      <c r="BU39" s="668"/>
      <c r="BV39" s="642">
        <v>1050</v>
      </c>
      <c r="BW39" s="652"/>
      <c r="BX39" s="652"/>
      <c r="BY39" s="652"/>
      <c r="BZ39" s="652"/>
      <c r="CA39" s="652"/>
      <c r="CB39" s="669"/>
      <c r="CD39" s="670" t="s">
        <v>337</v>
      </c>
      <c r="CE39" s="667"/>
      <c r="CF39" s="667"/>
      <c r="CG39" s="667"/>
      <c r="CH39" s="667"/>
      <c r="CI39" s="667"/>
      <c r="CJ39" s="667"/>
      <c r="CK39" s="667"/>
      <c r="CL39" s="667"/>
      <c r="CM39" s="667"/>
      <c r="CN39" s="667"/>
      <c r="CO39" s="667"/>
      <c r="CP39" s="667"/>
      <c r="CQ39" s="668"/>
      <c r="CR39" s="642">
        <v>292756</v>
      </c>
      <c r="CS39" s="643"/>
      <c r="CT39" s="643"/>
      <c r="CU39" s="643"/>
      <c r="CV39" s="643"/>
      <c r="CW39" s="643"/>
      <c r="CX39" s="643"/>
      <c r="CY39" s="644"/>
      <c r="CZ39" s="645">
        <v>6.5</v>
      </c>
      <c r="DA39" s="646"/>
      <c r="DB39" s="646"/>
      <c r="DC39" s="647"/>
      <c r="DD39" s="648">
        <v>292538</v>
      </c>
      <c r="DE39" s="643"/>
      <c r="DF39" s="643"/>
      <c r="DG39" s="643"/>
      <c r="DH39" s="643"/>
      <c r="DI39" s="643"/>
      <c r="DJ39" s="643"/>
      <c r="DK39" s="644"/>
      <c r="DL39" s="648" t="s">
        <v>127</v>
      </c>
      <c r="DM39" s="643"/>
      <c r="DN39" s="643"/>
      <c r="DO39" s="643"/>
      <c r="DP39" s="643"/>
      <c r="DQ39" s="643"/>
      <c r="DR39" s="643"/>
      <c r="DS39" s="643"/>
      <c r="DT39" s="643"/>
      <c r="DU39" s="643"/>
      <c r="DV39" s="644"/>
      <c r="DW39" s="645" t="s">
        <v>127</v>
      </c>
      <c r="DX39" s="646"/>
      <c r="DY39" s="646"/>
      <c r="DZ39" s="646"/>
      <c r="EA39" s="646"/>
      <c r="EB39" s="646"/>
      <c r="EC39" s="683"/>
    </row>
    <row r="40" spans="2:133" ht="11.25" customHeight="1" x14ac:dyDescent="0.15">
      <c r="B40" s="623" t="s">
        <v>338</v>
      </c>
      <c r="C40" s="624"/>
      <c r="D40" s="624"/>
      <c r="E40" s="624"/>
      <c r="F40" s="624"/>
      <c r="G40" s="624"/>
      <c r="H40" s="624"/>
      <c r="I40" s="624"/>
      <c r="J40" s="624"/>
      <c r="K40" s="624"/>
      <c r="L40" s="624"/>
      <c r="M40" s="624"/>
      <c r="N40" s="624"/>
      <c r="O40" s="624"/>
      <c r="P40" s="624"/>
      <c r="Q40" s="625"/>
      <c r="R40" s="642">
        <v>482800</v>
      </c>
      <c r="S40" s="652"/>
      <c r="T40" s="652"/>
      <c r="U40" s="652"/>
      <c r="V40" s="652"/>
      <c r="W40" s="652"/>
      <c r="X40" s="652"/>
      <c r="Y40" s="653"/>
      <c r="Z40" s="656">
        <v>10</v>
      </c>
      <c r="AA40" s="656"/>
      <c r="AB40" s="656"/>
      <c r="AC40" s="656"/>
      <c r="AD40" s="657" t="s">
        <v>127</v>
      </c>
      <c r="AE40" s="657"/>
      <c r="AF40" s="657"/>
      <c r="AG40" s="657"/>
      <c r="AH40" s="657"/>
      <c r="AI40" s="657"/>
      <c r="AJ40" s="657"/>
      <c r="AK40" s="657"/>
      <c r="AL40" s="645" t="s">
        <v>127</v>
      </c>
      <c r="AM40" s="654"/>
      <c r="AN40" s="654"/>
      <c r="AO40" s="658"/>
      <c r="AQ40" s="663" t="s">
        <v>339</v>
      </c>
      <c r="AR40" s="664"/>
      <c r="AS40" s="664"/>
      <c r="AT40" s="664"/>
      <c r="AU40" s="664"/>
      <c r="AV40" s="664"/>
      <c r="AW40" s="664"/>
      <c r="AX40" s="664"/>
      <c r="AY40" s="665"/>
      <c r="AZ40" s="642" t="s">
        <v>127</v>
      </c>
      <c r="BA40" s="652"/>
      <c r="BB40" s="652"/>
      <c r="BC40" s="652"/>
      <c r="BD40" s="643"/>
      <c r="BE40" s="643"/>
      <c r="BF40" s="666"/>
      <c r="BG40" s="684" t="s">
        <v>340</v>
      </c>
      <c r="BH40" s="685"/>
      <c r="BI40" s="685"/>
      <c r="BJ40" s="685"/>
      <c r="BK40" s="685"/>
      <c r="BL40" s="351"/>
      <c r="BM40" s="667" t="s">
        <v>341</v>
      </c>
      <c r="BN40" s="667"/>
      <c r="BO40" s="667"/>
      <c r="BP40" s="667"/>
      <c r="BQ40" s="667"/>
      <c r="BR40" s="667"/>
      <c r="BS40" s="667"/>
      <c r="BT40" s="667"/>
      <c r="BU40" s="668"/>
      <c r="BV40" s="642">
        <v>96</v>
      </c>
      <c r="BW40" s="652"/>
      <c r="BX40" s="652"/>
      <c r="BY40" s="652"/>
      <c r="BZ40" s="652"/>
      <c r="CA40" s="652"/>
      <c r="CB40" s="669"/>
      <c r="CD40" s="670" t="s">
        <v>342</v>
      </c>
      <c r="CE40" s="667"/>
      <c r="CF40" s="667"/>
      <c r="CG40" s="667"/>
      <c r="CH40" s="667"/>
      <c r="CI40" s="667"/>
      <c r="CJ40" s="667"/>
      <c r="CK40" s="667"/>
      <c r="CL40" s="667"/>
      <c r="CM40" s="667"/>
      <c r="CN40" s="667"/>
      <c r="CO40" s="667"/>
      <c r="CP40" s="667"/>
      <c r="CQ40" s="668"/>
      <c r="CR40" s="642">
        <v>193500</v>
      </c>
      <c r="CS40" s="652"/>
      <c r="CT40" s="652"/>
      <c r="CU40" s="652"/>
      <c r="CV40" s="652"/>
      <c r="CW40" s="652"/>
      <c r="CX40" s="652"/>
      <c r="CY40" s="653"/>
      <c r="CZ40" s="645">
        <v>4.3</v>
      </c>
      <c r="DA40" s="646"/>
      <c r="DB40" s="646"/>
      <c r="DC40" s="647"/>
      <c r="DD40" s="648" t="s">
        <v>127</v>
      </c>
      <c r="DE40" s="652"/>
      <c r="DF40" s="652"/>
      <c r="DG40" s="652"/>
      <c r="DH40" s="652"/>
      <c r="DI40" s="652"/>
      <c r="DJ40" s="652"/>
      <c r="DK40" s="653"/>
      <c r="DL40" s="648" t="s">
        <v>127</v>
      </c>
      <c r="DM40" s="652"/>
      <c r="DN40" s="652"/>
      <c r="DO40" s="652"/>
      <c r="DP40" s="652"/>
      <c r="DQ40" s="652"/>
      <c r="DR40" s="652"/>
      <c r="DS40" s="652"/>
      <c r="DT40" s="652"/>
      <c r="DU40" s="652"/>
      <c r="DV40" s="653"/>
      <c r="DW40" s="645" t="s">
        <v>127</v>
      </c>
      <c r="DX40" s="646"/>
      <c r="DY40" s="646"/>
      <c r="DZ40" s="646"/>
      <c r="EA40" s="646"/>
      <c r="EB40" s="646"/>
      <c r="EC40" s="683"/>
    </row>
    <row r="41" spans="2:133" ht="11.25" customHeight="1" x14ac:dyDescent="0.15">
      <c r="B41" s="623" t="s">
        <v>343</v>
      </c>
      <c r="C41" s="624"/>
      <c r="D41" s="624"/>
      <c r="E41" s="624"/>
      <c r="F41" s="624"/>
      <c r="G41" s="624"/>
      <c r="H41" s="624"/>
      <c r="I41" s="624"/>
      <c r="J41" s="624"/>
      <c r="K41" s="624"/>
      <c r="L41" s="624"/>
      <c r="M41" s="624"/>
      <c r="N41" s="624"/>
      <c r="O41" s="624"/>
      <c r="P41" s="624"/>
      <c r="Q41" s="625"/>
      <c r="R41" s="642" t="s">
        <v>127</v>
      </c>
      <c r="S41" s="652"/>
      <c r="T41" s="652"/>
      <c r="U41" s="652"/>
      <c r="V41" s="652"/>
      <c r="W41" s="652"/>
      <c r="X41" s="652"/>
      <c r="Y41" s="653"/>
      <c r="Z41" s="656" t="s">
        <v>127</v>
      </c>
      <c r="AA41" s="656"/>
      <c r="AB41" s="656"/>
      <c r="AC41" s="656"/>
      <c r="AD41" s="657" t="s">
        <v>127</v>
      </c>
      <c r="AE41" s="657"/>
      <c r="AF41" s="657"/>
      <c r="AG41" s="657"/>
      <c r="AH41" s="657"/>
      <c r="AI41" s="657"/>
      <c r="AJ41" s="657"/>
      <c r="AK41" s="657"/>
      <c r="AL41" s="645" t="s">
        <v>127</v>
      </c>
      <c r="AM41" s="654"/>
      <c r="AN41" s="654"/>
      <c r="AO41" s="658"/>
      <c r="AQ41" s="663" t="s">
        <v>344</v>
      </c>
      <c r="AR41" s="664"/>
      <c r="AS41" s="664"/>
      <c r="AT41" s="664"/>
      <c r="AU41" s="664"/>
      <c r="AV41" s="664"/>
      <c r="AW41" s="664"/>
      <c r="AX41" s="664"/>
      <c r="AY41" s="665"/>
      <c r="AZ41" s="642">
        <v>38495</v>
      </c>
      <c r="BA41" s="652"/>
      <c r="BB41" s="652"/>
      <c r="BC41" s="652"/>
      <c r="BD41" s="643"/>
      <c r="BE41" s="643"/>
      <c r="BF41" s="666"/>
      <c r="BG41" s="684"/>
      <c r="BH41" s="685"/>
      <c r="BI41" s="685"/>
      <c r="BJ41" s="685"/>
      <c r="BK41" s="685"/>
      <c r="BL41" s="351"/>
      <c r="BM41" s="667" t="s">
        <v>345</v>
      </c>
      <c r="BN41" s="667"/>
      <c r="BO41" s="667"/>
      <c r="BP41" s="667"/>
      <c r="BQ41" s="667"/>
      <c r="BR41" s="667"/>
      <c r="BS41" s="667"/>
      <c r="BT41" s="667"/>
      <c r="BU41" s="668"/>
      <c r="BV41" s="642">
        <v>1</v>
      </c>
      <c r="BW41" s="652"/>
      <c r="BX41" s="652"/>
      <c r="BY41" s="652"/>
      <c r="BZ41" s="652"/>
      <c r="CA41" s="652"/>
      <c r="CB41" s="669"/>
      <c r="CD41" s="670" t="s">
        <v>346</v>
      </c>
      <c r="CE41" s="667"/>
      <c r="CF41" s="667"/>
      <c r="CG41" s="667"/>
      <c r="CH41" s="667"/>
      <c r="CI41" s="667"/>
      <c r="CJ41" s="667"/>
      <c r="CK41" s="667"/>
      <c r="CL41" s="667"/>
      <c r="CM41" s="667"/>
      <c r="CN41" s="667"/>
      <c r="CO41" s="667"/>
      <c r="CP41" s="667"/>
      <c r="CQ41" s="668"/>
      <c r="CR41" s="642" t="s">
        <v>127</v>
      </c>
      <c r="CS41" s="643"/>
      <c r="CT41" s="643"/>
      <c r="CU41" s="643"/>
      <c r="CV41" s="643"/>
      <c r="CW41" s="643"/>
      <c r="CX41" s="643"/>
      <c r="CY41" s="644"/>
      <c r="CZ41" s="645" t="s">
        <v>127</v>
      </c>
      <c r="DA41" s="646"/>
      <c r="DB41" s="646"/>
      <c r="DC41" s="647"/>
      <c r="DD41" s="648" t="s">
        <v>127</v>
      </c>
      <c r="DE41" s="643"/>
      <c r="DF41" s="643"/>
      <c r="DG41" s="643"/>
      <c r="DH41" s="643"/>
      <c r="DI41" s="643"/>
      <c r="DJ41" s="643"/>
      <c r="DK41" s="644"/>
      <c r="DL41" s="649"/>
      <c r="DM41" s="650"/>
      <c r="DN41" s="650"/>
      <c r="DO41" s="650"/>
      <c r="DP41" s="650"/>
      <c r="DQ41" s="650"/>
      <c r="DR41" s="650"/>
      <c r="DS41" s="650"/>
      <c r="DT41" s="650"/>
      <c r="DU41" s="650"/>
      <c r="DV41" s="651"/>
      <c r="DW41" s="619"/>
      <c r="DX41" s="620"/>
      <c r="DY41" s="620"/>
      <c r="DZ41" s="620"/>
      <c r="EA41" s="620"/>
      <c r="EB41" s="620"/>
      <c r="EC41" s="621"/>
    </row>
    <row r="42" spans="2:133" ht="11.25" customHeight="1" x14ac:dyDescent="0.15">
      <c r="B42" s="623" t="s">
        <v>347</v>
      </c>
      <c r="C42" s="624"/>
      <c r="D42" s="624"/>
      <c r="E42" s="624"/>
      <c r="F42" s="624"/>
      <c r="G42" s="624"/>
      <c r="H42" s="624"/>
      <c r="I42" s="624"/>
      <c r="J42" s="624"/>
      <c r="K42" s="624"/>
      <c r="L42" s="624"/>
      <c r="M42" s="624"/>
      <c r="N42" s="624"/>
      <c r="O42" s="624"/>
      <c r="P42" s="624"/>
      <c r="Q42" s="625"/>
      <c r="R42" s="642" t="s">
        <v>127</v>
      </c>
      <c r="S42" s="652"/>
      <c r="T42" s="652"/>
      <c r="U42" s="652"/>
      <c r="V42" s="652"/>
      <c r="W42" s="652"/>
      <c r="X42" s="652"/>
      <c r="Y42" s="653"/>
      <c r="Z42" s="656" t="s">
        <v>127</v>
      </c>
      <c r="AA42" s="656"/>
      <c r="AB42" s="656"/>
      <c r="AC42" s="656"/>
      <c r="AD42" s="657" t="s">
        <v>127</v>
      </c>
      <c r="AE42" s="657"/>
      <c r="AF42" s="657"/>
      <c r="AG42" s="657"/>
      <c r="AH42" s="657"/>
      <c r="AI42" s="657"/>
      <c r="AJ42" s="657"/>
      <c r="AK42" s="657"/>
      <c r="AL42" s="645" t="s">
        <v>127</v>
      </c>
      <c r="AM42" s="654"/>
      <c r="AN42" s="654"/>
      <c r="AO42" s="658"/>
      <c r="AQ42" s="689" t="s">
        <v>348</v>
      </c>
      <c r="AR42" s="690"/>
      <c r="AS42" s="690"/>
      <c r="AT42" s="690"/>
      <c r="AU42" s="690"/>
      <c r="AV42" s="690"/>
      <c r="AW42" s="690"/>
      <c r="AX42" s="690"/>
      <c r="AY42" s="691"/>
      <c r="AZ42" s="629">
        <v>181900</v>
      </c>
      <c r="BA42" s="659"/>
      <c r="BB42" s="659"/>
      <c r="BC42" s="659"/>
      <c r="BD42" s="630"/>
      <c r="BE42" s="630"/>
      <c r="BF42" s="660"/>
      <c r="BG42" s="686"/>
      <c r="BH42" s="687"/>
      <c r="BI42" s="687"/>
      <c r="BJ42" s="687"/>
      <c r="BK42" s="687"/>
      <c r="BL42" s="350"/>
      <c r="BM42" s="661" t="s">
        <v>349</v>
      </c>
      <c r="BN42" s="661"/>
      <c r="BO42" s="661"/>
      <c r="BP42" s="661"/>
      <c r="BQ42" s="661"/>
      <c r="BR42" s="661"/>
      <c r="BS42" s="661"/>
      <c r="BT42" s="661"/>
      <c r="BU42" s="662"/>
      <c r="BV42" s="629">
        <v>415</v>
      </c>
      <c r="BW42" s="659"/>
      <c r="BX42" s="659"/>
      <c r="BY42" s="659"/>
      <c r="BZ42" s="659"/>
      <c r="CA42" s="659"/>
      <c r="CB42" s="688"/>
      <c r="CD42" s="623" t="s">
        <v>350</v>
      </c>
      <c r="CE42" s="624"/>
      <c r="CF42" s="624"/>
      <c r="CG42" s="624"/>
      <c r="CH42" s="624"/>
      <c r="CI42" s="624"/>
      <c r="CJ42" s="624"/>
      <c r="CK42" s="624"/>
      <c r="CL42" s="624"/>
      <c r="CM42" s="624"/>
      <c r="CN42" s="624"/>
      <c r="CO42" s="624"/>
      <c r="CP42" s="624"/>
      <c r="CQ42" s="625"/>
      <c r="CR42" s="642">
        <v>813163</v>
      </c>
      <c r="CS42" s="643"/>
      <c r="CT42" s="643"/>
      <c r="CU42" s="643"/>
      <c r="CV42" s="643"/>
      <c r="CW42" s="643"/>
      <c r="CX42" s="643"/>
      <c r="CY42" s="644"/>
      <c r="CZ42" s="645">
        <v>18</v>
      </c>
      <c r="DA42" s="646"/>
      <c r="DB42" s="646"/>
      <c r="DC42" s="647"/>
      <c r="DD42" s="648">
        <v>226549</v>
      </c>
      <c r="DE42" s="643"/>
      <c r="DF42" s="643"/>
      <c r="DG42" s="643"/>
      <c r="DH42" s="643"/>
      <c r="DI42" s="643"/>
      <c r="DJ42" s="643"/>
      <c r="DK42" s="644"/>
      <c r="DL42" s="649"/>
      <c r="DM42" s="650"/>
      <c r="DN42" s="650"/>
      <c r="DO42" s="650"/>
      <c r="DP42" s="650"/>
      <c r="DQ42" s="650"/>
      <c r="DR42" s="650"/>
      <c r="DS42" s="650"/>
      <c r="DT42" s="650"/>
      <c r="DU42" s="650"/>
      <c r="DV42" s="651"/>
      <c r="DW42" s="619"/>
      <c r="DX42" s="620"/>
      <c r="DY42" s="620"/>
      <c r="DZ42" s="620"/>
      <c r="EA42" s="620"/>
      <c r="EB42" s="620"/>
      <c r="EC42" s="621"/>
    </row>
    <row r="43" spans="2:133" ht="11.25" customHeight="1" x14ac:dyDescent="0.15">
      <c r="B43" s="623" t="s">
        <v>351</v>
      </c>
      <c r="C43" s="624"/>
      <c r="D43" s="624"/>
      <c r="E43" s="624"/>
      <c r="F43" s="624"/>
      <c r="G43" s="624"/>
      <c r="H43" s="624"/>
      <c r="I43" s="624"/>
      <c r="J43" s="624"/>
      <c r="K43" s="624"/>
      <c r="L43" s="624"/>
      <c r="M43" s="624"/>
      <c r="N43" s="624"/>
      <c r="O43" s="624"/>
      <c r="P43" s="624"/>
      <c r="Q43" s="625"/>
      <c r="R43" s="642">
        <v>151100</v>
      </c>
      <c r="S43" s="652"/>
      <c r="T43" s="652"/>
      <c r="U43" s="652"/>
      <c r="V43" s="652"/>
      <c r="W43" s="652"/>
      <c r="X43" s="652"/>
      <c r="Y43" s="653"/>
      <c r="Z43" s="656">
        <v>3.1</v>
      </c>
      <c r="AA43" s="656"/>
      <c r="AB43" s="656"/>
      <c r="AC43" s="656"/>
      <c r="AD43" s="657" t="s">
        <v>127</v>
      </c>
      <c r="AE43" s="657"/>
      <c r="AF43" s="657"/>
      <c r="AG43" s="657"/>
      <c r="AH43" s="657"/>
      <c r="AI43" s="657"/>
      <c r="AJ43" s="657"/>
      <c r="AK43" s="657"/>
      <c r="AL43" s="645" t="s">
        <v>127</v>
      </c>
      <c r="AM43" s="654"/>
      <c r="AN43" s="654"/>
      <c r="AO43" s="658"/>
      <c r="BV43" s="349"/>
      <c r="BW43" s="349"/>
      <c r="BX43" s="349"/>
      <c r="BY43" s="349"/>
      <c r="BZ43" s="349"/>
      <c r="CA43" s="349"/>
      <c r="CB43" s="349"/>
      <c r="CD43" s="623" t="s">
        <v>352</v>
      </c>
      <c r="CE43" s="624"/>
      <c r="CF43" s="624"/>
      <c r="CG43" s="624"/>
      <c r="CH43" s="624"/>
      <c r="CI43" s="624"/>
      <c r="CJ43" s="624"/>
      <c r="CK43" s="624"/>
      <c r="CL43" s="624"/>
      <c r="CM43" s="624"/>
      <c r="CN43" s="624"/>
      <c r="CO43" s="624"/>
      <c r="CP43" s="624"/>
      <c r="CQ43" s="625"/>
      <c r="CR43" s="642">
        <v>29614</v>
      </c>
      <c r="CS43" s="643"/>
      <c r="CT43" s="643"/>
      <c r="CU43" s="643"/>
      <c r="CV43" s="643"/>
      <c r="CW43" s="643"/>
      <c r="CX43" s="643"/>
      <c r="CY43" s="644"/>
      <c r="CZ43" s="645">
        <v>0.7</v>
      </c>
      <c r="DA43" s="646"/>
      <c r="DB43" s="646"/>
      <c r="DC43" s="647"/>
      <c r="DD43" s="648">
        <v>29614</v>
      </c>
      <c r="DE43" s="643"/>
      <c r="DF43" s="643"/>
      <c r="DG43" s="643"/>
      <c r="DH43" s="643"/>
      <c r="DI43" s="643"/>
      <c r="DJ43" s="643"/>
      <c r="DK43" s="644"/>
      <c r="DL43" s="649"/>
      <c r="DM43" s="650"/>
      <c r="DN43" s="650"/>
      <c r="DO43" s="650"/>
      <c r="DP43" s="650"/>
      <c r="DQ43" s="650"/>
      <c r="DR43" s="650"/>
      <c r="DS43" s="650"/>
      <c r="DT43" s="650"/>
      <c r="DU43" s="650"/>
      <c r="DV43" s="651"/>
      <c r="DW43" s="619"/>
      <c r="DX43" s="620"/>
      <c r="DY43" s="620"/>
      <c r="DZ43" s="620"/>
      <c r="EA43" s="620"/>
      <c r="EB43" s="620"/>
      <c r="EC43" s="621"/>
    </row>
    <row r="44" spans="2:133" ht="11.25" customHeight="1" x14ac:dyDescent="0.15">
      <c r="B44" s="626" t="s">
        <v>353</v>
      </c>
      <c r="C44" s="627"/>
      <c r="D44" s="627"/>
      <c r="E44" s="627"/>
      <c r="F44" s="627"/>
      <c r="G44" s="627"/>
      <c r="H44" s="627"/>
      <c r="I44" s="627"/>
      <c r="J44" s="627"/>
      <c r="K44" s="627"/>
      <c r="L44" s="627"/>
      <c r="M44" s="627"/>
      <c r="N44" s="627"/>
      <c r="O44" s="627"/>
      <c r="P44" s="627"/>
      <c r="Q44" s="628"/>
      <c r="R44" s="629">
        <v>4805533</v>
      </c>
      <c r="S44" s="659"/>
      <c r="T44" s="659"/>
      <c r="U44" s="659"/>
      <c r="V44" s="659"/>
      <c r="W44" s="659"/>
      <c r="X44" s="659"/>
      <c r="Y44" s="671"/>
      <c r="Z44" s="672">
        <v>100</v>
      </c>
      <c r="AA44" s="672"/>
      <c r="AB44" s="672"/>
      <c r="AC44" s="672"/>
      <c r="AD44" s="673">
        <v>2401497</v>
      </c>
      <c r="AE44" s="673"/>
      <c r="AF44" s="673"/>
      <c r="AG44" s="673"/>
      <c r="AH44" s="673"/>
      <c r="AI44" s="673"/>
      <c r="AJ44" s="673"/>
      <c r="AK44" s="673"/>
      <c r="AL44" s="632">
        <v>100</v>
      </c>
      <c r="AM44" s="674"/>
      <c r="AN44" s="674"/>
      <c r="AO44" s="675"/>
      <c r="CD44" s="676" t="s">
        <v>300</v>
      </c>
      <c r="CE44" s="677"/>
      <c r="CF44" s="623" t="s">
        <v>354</v>
      </c>
      <c r="CG44" s="624"/>
      <c r="CH44" s="624"/>
      <c r="CI44" s="624"/>
      <c r="CJ44" s="624"/>
      <c r="CK44" s="624"/>
      <c r="CL44" s="624"/>
      <c r="CM44" s="624"/>
      <c r="CN44" s="624"/>
      <c r="CO44" s="624"/>
      <c r="CP44" s="624"/>
      <c r="CQ44" s="625"/>
      <c r="CR44" s="642">
        <v>813163</v>
      </c>
      <c r="CS44" s="652"/>
      <c r="CT44" s="652"/>
      <c r="CU44" s="652"/>
      <c r="CV44" s="652"/>
      <c r="CW44" s="652"/>
      <c r="CX44" s="652"/>
      <c r="CY44" s="653"/>
      <c r="CZ44" s="645">
        <v>18</v>
      </c>
      <c r="DA44" s="654"/>
      <c r="DB44" s="654"/>
      <c r="DC44" s="655"/>
      <c r="DD44" s="648">
        <v>226549</v>
      </c>
      <c r="DE44" s="652"/>
      <c r="DF44" s="652"/>
      <c r="DG44" s="652"/>
      <c r="DH44" s="652"/>
      <c r="DI44" s="652"/>
      <c r="DJ44" s="652"/>
      <c r="DK44" s="653"/>
      <c r="DL44" s="649"/>
      <c r="DM44" s="650"/>
      <c r="DN44" s="650"/>
      <c r="DO44" s="650"/>
      <c r="DP44" s="650"/>
      <c r="DQ44" s="650"/>
      <c r="DR44" s="650"/>
      <c r="DS44" s="650"/>
      <c r="DT44" s="650"/>
      <c r="DU44" s="650"/>
      <c r="DV44" s="651"/>
      <c r="DW44" s="619"/>
      <c r="DX44" s="620"/>
      <c r="DY44" s="620"/>
      <c r="DZ44" s="620"/>
      <c r="EA44" s="620"/>
      <c r="EB44" s="620"/>
      <c r="EC44" s="621"/>
    </row>
    <row r="45" spans="2:133" ht="11.25" customHeight="1" x14ac:dyDescent="0.15">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CD45" s="678"/>
      <c r="CE45" s="679"/>
      <c r="CF45" s="623" t="s">
        <v>355</v>
      </c>
      <c r="CG45" s="624"/>
      <c r="CH45" s="624"/>
      <c r="CI45" s="624"/>
      <c r="CJ45" s="624"/>
      <c r="CK45" s="624"/>
      <c r="CL45" s="624"/>
      <c r="CM45" s="624"/>
      <c r="CN45" s="624"/>
      <c r="CO45" s="624"/>
      <c r="CP45" s="624"/>
      <c r="CQ45" s="625"/>
      <c r="CR45" s="642">
        <v>467863</v>
      </c>
      <c r="CS45" s="643"/>
      <c r="CT45" s="643"/>
      <c r="CU45" s="643"/>
      <c r="CV45" s="643"/>
      <c r="CW45" s="643"/>
      <c r="CX45" s="643"/>
      <c r="CY45" s="644"/>
      <c r="CZ45" s="645">
        <v>10.3</v>
      </c>
      <c r="DA45" s="646"/>
      <c r="DB45" s="646"/>
      <c r="DC45" s="647"/>
      <c r="DD45" s="648">
        <v>16210</v>
      </c>
      <c r="DE45" s="643"/>
      <c r="DF45" s="643"/>
      <c r="DG45" s="643"/>
      <c r="DH45" s="643"/>
      <c r="DI45" s="643"/>
      <c r="DJ45" s="643"/>
      <c r="DK45" s="644"/>
      <c r="DL45" s="649"/>
      <c r="DM45" s="650"/>
      <c r="DN45" s="650"/>
      <c r="DO45" s="650"/>
      <c r="DP45" s="650"/>
      <c r="DQ45" s="650"/>
      <c r="DR45" s="650"/>
      <c r="DS45" s="650"/>
      <c r="DT45" s="650"/>
      <c r="DU45" s="650"/>
      <c r="DV45" s="651"/>
      <c r="DW45" s="619"/>
      <c r="DX45" s="620"/>
      <c r="DY45" s="620"/>
      <c r="DZ45" s="620"/>
      <c r="EA45" s="620"/>
      <c r="EB45" s="620"/>
      <c r="EC45" s="621"/>
    </row>
    <row r="46" spans="2:133" ht="11.25" customHeight="1" x14ac:dyDescent="0.15">
      <c r="B46" s="347" t="s">
        <v>356</v>
      </c>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CD46" s="678"/>
      <c r="CE46" s="679"/>
      <c r="CF46" s="623" t="s">
        <v>357</v>
      </c>
      <c r="CG46" s="624"/>
      <c r="CH46" s="624"/>
      <c r="CI46" s="624"/>
      <c r="CJ46" s="624"/>
      <c r="CK46" s="624"/>
      <c r="CL46" s="624"/>
      <c r="CM46" s="624"/>
      <c r="CN46" s="624"/>
      <c r="CO46" s="624"/>
      <c r="CP46" s="624"/>
      <c r="CQ46" s="625"/>
      <c r="CR46" s="642">
        <v>338985</v>
      </c>
      <c r="CS46" s="652"/>
      <c r="CT46" s="652"/>
      <c r="CU46" s="652"/>
      <c r="CV46" s="652"/>
      <c r="CW46" s="652"/>
      <c r="CX46" s="652"/>
      <c r="CY46" s="653"/>
      <c r="CZ46" s="645">
        <v>7.5</v>
      </c>
      <c r="DA46" s="654"/>
      <c r="DB46" s="654"/>
      <c r="DC46" s="655"/>
      <c r="DD46" s="648">
        <v>204024</v>
      </c>
      <c r="DE46" s="652"/>
      <c r="DF46" s="652"/>
      <c r="DG46" s="652"/>
      <c r="DH46" s="652"/>
      <c r="DI46" s="652"/>
      <c r="DJ46" s="652"/>
      <c r="DK46" s="653"/>
      <c r="DL46" s="649"/>
      <c r="DM46" s="650"/>
      <c r="DN46" s="650"/>
      <c r="DO46" s="650"/>
      <c r="DP46" s="650"/>
      <c r="DQ46" s="650"/>
      <c r="DR46" s="650"/>
      <c r="DS46" s="650"/>
      <c r="DT46" s="650"/>
      <c r="DU46" s="650"/>
      <c r="DV46" s="651"/>
      <c r="DW46" s="619"/>
      <c r="DX46" s="620"/>
      <c r="DY46" s="620"/>
      <c r="DZ46" s="620"/>
      <c r="EA46" s="620"/>
      <c r="EB46" s="620"/>
      <c r="EC46" s="621"/>
    </row>
    <row r="47" spans="2:133" ht="11.25" customHeight="1" x14ac:dyDescent="0.15">
      <c r="B47" s="622" t="s">
        <v>358</v>
      </c>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c r="BW47" s="622"/>
      <c r="BX47" s="622"/>
      <c r="BY47" s="622"/>
      <c r="BZ47" s="622"/>
      <c r="CA47" s="622"/>
      <c r="CB47" s="622"/>
      <c r="CD47" s="678"/>
      <c r="CE47" s="679"/>
      <c r="CF47" s="623" t="s">
        <v>359</v>
      </c>
      <c r="CG47" s="624"/>
      <c r="CH47" s="624"/>
      <c r="CI47" s="624"/>
      <c r="CJ47" s="624"/>
      <c r="CK47" s="624"/>
      <c r="CL47" s="624"/>
      <c r="CM47" s="624"/>
      <c r="CN47" s="624"/>
      <c r="CO47" s="624"/>
      <c r="CP47" s="624"/>
      <c r="CQ47" s="625"/>
      <c r="CR47" s="642" t="s">
        <v>127</v>
      </c>
      <c r="CS47" s="643"/>
      <c r="CT47" s="643"/>
      <c r="CU47" s="643"/>
      <c r="CV47" s="643"/>
      <c r="CW47" s="643"/>
      <c r="CX47" s="643"/>
      <c r="CY47" s="644"/>
      <c r="CZ47" s="645" t="s">
        <v>127</v>
      </c>
      <c r="DA47" s="646"/>
      <c r="DB47" s="646"/>
      <c r="DC47" s="647"/>
      <c r="DD47" s="648" t="s">
        <v>127</v>
      </c>
      <c r="DE47" s="643"/>
      <c r="DF47" s="643"/>
      <c r="DG47" s="643"/>
      <c r="DH47" s="643"/>
      <c r="DI47" s="643"/>
      <c r="DJ47" s="643"/>
      <c r="DK47" s="644"/>
      <c r="DL47" s="649"/>
      <c r="DM47" s="650"/>
      <c r="DN47" s="650"/>
      <c r="DO47" s="650"/>
      <c r="DP47" s="650"/>
      <c r="DQ47" s="650"/>
      <c r="DR47" s="650"/>
      <c r="DS47" s="650"/>
      <c r="DT47" s="650"/>
      <c r="DU47" s="650"/>
      <c r="DV47" s="651"/>
      <c r="DW47" s="619"/>
      <c r="DX47" s="620"/>
      <c r="DY47" s="620"/>
      <c r="DZ47" s="620"/>
      <c r="EA47" s="620"/>
      <c r="EB47" s="620"/>
      <c r="EC47" s="621"/>
    </row>
    <row r="48" spans="2:133" ht="11.25" x14ac:dyDescent="0.15">
      <c r="B48" s="682" t="s">
        <v>360</v>
      </c>
      <c r="C48" s="682"/>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2"/>
      <c r="AH48" s="682"/>
      <c r="AI48" s="682"/>
      <c r="AJ48" s="682"/>
      <c r="AK48" s="682"/>
      <c r="AL48" s="682"/>
      <c r="AM48" s="682"/>
      <c r="AN48" s="682"/>
      <c r="AO48" s="682"/>
      <c r="AP48" s="682"/>
      <c r="AQ48" s="682"/>
      <c r="AR48" s="682"/>
      <c r="AS48" s="682"/>
      <c r="AT48" s="682"/>
      <c r="AU48" s="682"/>
      <c r="AV48" s="682"/>
      <c r="AW48" s="682"/>
      <c r="AX48" s="682"/>
      <c r="AY48" s="682"/>
      <c r="AZ48" s="682"/>
      <c r="BA48" s="682"/>
      <c r="BB48" s="682"/>
      <c r="BC48" s="682"/>
      <c r="BD48" s="682"/>
      <c r="BE48" s="682"/>
      <c r="BF48" s="682"/>
      <c r="BG48" s="682"/>
      <c r="BH48" s="682"/>
      <c r="BI48" s="682"/>
      <c r="BJ48" s="682"/>
      <c r="BK48" s="682"/>
      <c r="BL48" s="682"/>
      <c r="BM48" s="682"/>
      <c r="BN48" s="682"/>
      <c r="BO48" s="682"/>
      <c r="BP48" s="682"/>
      <c r="BQ48" s="682"/>
      <c r="BR48" s="682"/>
      <c r="BS48" s="682"/>
      <c r="BT48" s="682"/>
      <c r="BU48" s="682"/>
      <c r="BV48" s="682"/>
      <c r="BW48" s="682"/>
      <c r="BX48" s="682"/>
      <c r="BY48" s="682"/>
      <c r="BZ48" s="682"/>
      <c r="CA48" s="682"/>
      <c r="CB48" s="682"/>
      <c r="CD48" s="680"/>
      <c r="CE48" s="681"/>
      <c r="CF48" s="623" t="s">
        <v>361</v>
      </c>
      <c r="CG48" s="624"/>
      <c r="CH48" s="624"/>
      <c r="CI48" s="624"/>
      <c r="CJ48" s="624"/>
      <c r="CK48" s="624"/>
      <c r="CL48" s="624"/>
      <c r="CM48" s="624"/>
      <c r="CN48" s="624"/>
      <c r="CO48" s="624"/>
      <c r="CP48" s="624"/>
      <c r="CQ48" s="625"/>
      <c r="CR48" s="642" t="s">
        <v>127</v>
      </c>
      <c r="CS48" s="652"/>
      <c r="CT48" s="652"/>
      <c r="CU48" s="652"/>
      <c r="CV48" s="652"/>
      <c r="CW48" s="652"/>
      <c r="CX48" s="652"/>
      <c r="CY48" s="653"/>
      <c r="CZ48" s="645" t="s">
        <v>127</v>
      </c>
      <c r="DA48" s="654"/>
      <c r="DB48" s="654"/>
      <c r="DC48" s="655"/>
      <c r="DD48" s="648" t="s">
        <v>127</v>
      </c>
      <c r="DE48" s="652"/>
      <c r="DF48" s="652"/>
      <c r="DG48" s="652"/>
      <c r="DH48" s="652"/>
      <c r="DI48" s="652"/>
      <c r="DJ48" s="652"/>
      <c r="DK48" s="653"/>
      <c r="DL48" s="649"/>
      <c r="DM48" s="650"/>
      <c r="DN48" s="650"/>
      <c r="DO48" s="650"/>
      <c r="DP48" s="650"/>
      <c r="DQ48" s="650"/>
      <c r="DR48" s="650"/>
      <c r="DS48" s="650"/>
      <c r="DT48" s="650"/>
      <c r="DU48" s="650"/>
      <c r="DV48" s="651"/>
      <c r="DW48" s="619"/>
      <c r="DX48" s="620"/>
      <c r="DY48" s="620"/>
      <c r="DZ48" s="620"/>
      <c r="EA48" s="620"/>
      <c r="EB48" s="620"/>
      <c r="EC48" s="621"/>
    </row>
    <row r="49" spans="2:133" ht="11.25" customHeight="1" x14ac:dyDescent="0.15">
      <c r="B49" s="348"/>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CD49" s="626" t="s">
        <v>362</v>
      </c>
      <c r="CE49" s="627"/>
      <c r="CF49" s="627"/>
      <c r="CG49" s="627"/>
      <c r="CH49" s="627"/>
      <c r="CI49" s="627"/>
      <c r="CJ49" s="627"/>
      <c r="CK49" s="627"/>
      <c r="CL49" s="627"/>
      <c r="CM49" s="627"/>
      <c r="CN49" s="627"/>
      <c r="CO49" s="627"/>
      <c r="CP49" s="627"/>
      <c r="CQ49" s="628"/>
      <c r="CR49" s="629">
        <v>4527519</v>
      </c>
      <c r="CS49" s="630"/>
      <c r="CT49" s="630"/>
      <c r="CU49" s="630"/>
      <c r="CV49" s="630"/>
      <c r="CW49" s="630"/>
      <c r="CX49" s="630"/>
      <c r="CY49" s="631"/>
      <c r="CZ49" s="632">
        <v>100</v>
      </c>
      <c r="DA49" s="633"/>
      <c r="DB49" s="633"/>
      <c r="DC49" s="634"/>
      <c r="DD49" s="635">
        <v>2936858</v>
      </c>
      <c r="DE49" s="630"/>
      <c r="DF49" s="630"/>
      <c r="DG49" s="630"/>
      <c r="DH49" s="630"/>
      <c r="DI49" s="630"/>
      <c r="DJ49" s="630"/>
      <c r="DK49" s="631"/>
      <c r="DL49" s="636"/>
      <c r="DM49" s="637"/>
      <c r="DN49" s="637"/>
      <c r="DO49" s="637"/>
      <c r="DP49" s="637"/>
      <c r="DQ49" s="637"/>
      <c r="DR49" s="637"/>
      <c r="DS49" s="637"/>
      <c r="DT49" s="637"/>
      <c r="DU49" s="637"/>
      <c r="DV49" s="638"/>
      <c r="DW49" s="639"/>
      <c r="DX49" s="640"/>
      <c r="DY49" s="640"/>
      <c r="DZ49" s="640"/>
      <c r="EA49" s="640"/>
      <c r="EB49" s="640"/>
      <c r="EC49" s="641"/>
    </row>
    <row r="50" spans="2:133" ht="11.25" hidden="1" x14ac:dyDescent="0.15">
      <c r="B50" s="346"/>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row>
  </sheetData>
  <sheetProtection algorithmName="SHA-512" hashValue="wbSRra+ao3xY2DPov9j7iRLvjK6LLB4AzKc4ofRNKesAp1Tv3lcFAK7pPZ3Os0E/EBAQnAUdllRBnuu/Ryf/+w==" saltValue="uvnsZLReq7qbggMZRkal0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63" t="s">
        <v>363</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64" t="s">
        <v>364</v>
      </c>
      <c r="DK2" s="765"/>
      <c r="DL2" s="765"/>
      <c r="DM2" s="765"/>
      <c r="DN2" s="765"/>
      <c r="DO2" s="766"/>
      <c r="DP2" s="212"/>
      <c r="DQ2" s="764" t="s">
        <v>365</v>
      </c>
      <c r="DR2" s="765"/>
      <c r="DS2" s="765"/>
      <c r="DT2" s="765"/>
      <c r="DU2" s="765"/>
      <c r="DV2" s="765"/>
      <c r="DW2" s="765"/>
      <c r="DX2" s="765"/>
      <c r="DY2" s="765"/>
      <c r="DZ2" s="766"/>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767" t="s">
        <v>366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16"/>
      <c r="BA4" s="216"/>
      <c r="BB4" s="216"/>
      <c r="BC4" s="216"/>
      <c r="BD4" s="216"/>
      <c r="BE4" s="217"/>
      <c r="BF4" s="217"/>
      <c r="BG4" s="217"/>
      <c r="BH4" s="217"/>
      <c r="BI4" s="217"/>
      <c r="BJ4" s="217"/>
      <c r="BK4" s="217"/>
      <c r="BL4" s="217"/>
      <c r="BM4" s="217"/>
      <c r="BN4" s="217"/>
      <c r="BO4" s="217"/>
      <c r="BP4" s="217"/>
      <c r="BQ4" s="768" t="s">
        <v>367</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18"/>
    </row>
    <row r="5" spans="1:131" s="219" customFormat="1" ht="26.25" customHeight="1" x14ac:dyDescent="0.15">
      <c r="A5" s="769" t="s">
        <v>368</v>
      </c>
      <c r="B5" s="770"/>
      <c r="C5" s="770"/>
      <c r="D5" s="770"/>
      <c r="E5" s="770"/>
      <c r="F5" s="770"/>
      <c r="G5" s="770"/>
      <c r="H5" s="770"/>
      <c r="I5" s="770"/>
      <c r="J5" s="770"/>
      <c r="K5" s="770"/>
      <c r="L5" s="770"/>
      <c r="M5" s="770"/>
      <c r="N5" s="770"/>
      <c r="O5" s="770"/>
      <c r="P5" s="771"/>
      <c r="Q5" s="775" t="s">
        <v>369</v>
      </c>
      <c r="R5" s="776"/>
      <c r="S5" s="776"/>
      <c r="T5" s="776"/>
      <c r="U5" s="777"/>
      <c r="V5" s="775" t="s">
        <v>370</v>
      </c>
      <c r="W5" s="776"/>
      <c r="X5" s="776"/>
      <c r="Y5" s="776"/>
      <c r="Z5" s="777"/>
      <c r="AA5" s="775" t="s">
        <v>371</v>
      </c>
      <c r="AB5" s="776"/>
      <c r="AC5" s="776"/>
      <c r="AD5" s="776"/>
      <c r="AE5" s="776"/>
      <c r="AF5" s="781" t="s">
        <v>372</v>
      </c>
      <c r="AG5" s="776"/>
      <c r="AH5" s="776"/>
      <c r="AI5" s="776"/>
      <c r="AJ5" s="782"/>
      <c r="AK5" s="776" t="s">
        <v>373</v>
      </c>
      <c r="AL5" s="776"/>
      <c r="AM5" s="776"/>
      <c r="AN5" s="776"/>
      <c r="AO5" s="777"/>
      <c r="AP5" s="775" t="s">
        <v>374</v>
      </c>
      <c r="AQ5" s="776"/>
      <c r="AR5" s="776"/>
      <c r="AS5" s="776"/>
      <c r="AT5" s="777"/>
      <c r="AU5" s="775" t="s">
        <v>375</v>
      </c>
      <c r="AV5" s="776"/>
      <c r="AW5" s="776"/>
      <c r="AX5" s="776"/>
      <c r="AY5" s="782"/>
      <c r="AZ5" s="216"/>
      <c r="BA5" s="216"/>
      <c r="BB5" s="216"/>
      <c r="BC5" s="216"/>
      <c r="BD5" s="216"/>
      <c r="BE5" s="217"/>
      <c r="BF5" s="217"/>
      <c r="BG5" s="217"/>
      <c r="BH5" s="217"/>
      <c r="BI5" s="217"/>
      <c r="BJ5" s="217"/>
      <c r="BK5" s="217"/>
      <c r="BL5" s="217"/>
      <c r="BM5" s="217"/>
      <c r="BN5" s="217"/>
      <c r="BO5" s="217"/>
      <c r="BP5" s="217"/>
      <c r="BQ5" s="769" t="s">
        <v>376</v>
      </c>
      <c r="BR5" s="770"/>
      <c r="BS5" s="770"/>
      <c r="BT5" s="770"/>
      <c r="BU5" s="770"/>
      <c r="BV5" s="770"/>
      <c r="BW5" s="770"/>
      <c r="BX5" s="770"/>
      <c r="BY5" s="770"/>
      <c r="BZ5" s="770"/>
      <c r="CA5" s="770"/>
      <c r="CB5" s="770"/>
      <c r="CC5" s="770"/>
      <c r="CD5" s="770"/>
      <c r="CE5" s="770"/>
      <c r="CF5" s="770"/>
      <c r="CG5" s="771"/>
      <c r="CH5" s="775" t="s">
        <v>377</v>
      </c>
      <c r="CI5" s="776"/>
      <c r="CJ5" s="776"/>
      <c r="CK5" s="776"/>
      <c r="CL5" s="777"/>
      <c r="CM5" s="775" t="s">
        <v>378</v>
      </c>
      <c r="CN5" s="776"/>
      <c r="CO5" s="776"/>
      <c r="CP5" s="776"/>
      <c r="CQ5" s="777"/>
      <c r="CR5" s="775" t="s">
        <v>379</v>
      </c>
      <c r="CS5" s="776"/>
      <c r="CT5" s="776"/>
      <c r="CU5" s="776"/>
      <c r="CV5" s="777"/>
      <c r="CW5" s="775" t="s">
        <v>380</v>
      </c>
      <c r="CX5" s="776"/>
      <c r="CY5" s="776"/>
      <c r="CZ5" s="776"/>
      <c r="DA5" s="777"/>
      <c r="DB5" s="775" t="s">
        <v>381</v>
      </c>
      <c r="DC5" s="776"/>
      <c r="DD5" s="776"/>
      <c r="DE5" s="776"/>
      <c r="DF5" s="777"/>
      <c r="DG5" s="805" t="s">
        <v>382</v>
      </c>
      <c r="DH5" s="806"/>
      <c r="DI5" s="806"/>
      <c r="DJ5" s="806"/>
      <c r="DK5" s="807"/>
      <c r="DL5" s="805" t="s">
        <v>383</v>
      </c>
      <c r="DM5" s="806"/>
      <c r="DN5" s="806"/>
      <c r="DO5" s="806"/>
      <c r="DP5" s="807"/>
      <c r="DQ5" s="775" t="s">
        <v>384</v>
      </c>
      <c r="DR5" s="776"/>
      <c r="DS5" s="776"/>
      <c r="DT5" s="776"/>
      <c r="DU5" s="777"/>
      <c r="DV5" s="775" t="s">
        <v>375</v>
      </c>
      <c r="DW5" s="776"/>
      <c r="DX5" s="776"/>
      <c r="DY5" s="776"/>
      <c r="DZ5" s="782"/>
      <c r="EA5" s="218"/>
    </row>
    <row r="6" spans="1:131" s="219" customFormat="1" ht="26.25" customHeight="1" thickBot="1" x14ac:dyDescent="0.2">
      <c r="A6" s="772"/>
      <c r="B6" s="773"/>
      <c r="C6" s="773"/>
      <c r="D6" s="773"/>
      <c r="E6" s="773"/>
      <c r="F6" s="773"/>
      <c r="G6" s="773"/>
      <c r="H6" s="773"/>
      <c r="I6" s="773"/>
      <c r="J6" s="773"/>
      <c r="K6" s="773"/>
      <c r="L6" s="773"/>
      <c r="M6" s="773"/>
      <c r="N6" s="773"/>
      <c r="O6" s="773"/>
      <c r="P6" s="774"/>
      <c r="Q6" s="778"/>
      <c r="R6" s="779"/>
      <c r="S6" s="779"/>
      <c r="T6" s="779"/>
      <c r="U6" s="780"/>
      <c r="V6" s="778"/>
      <c r="W6" s="779"/>
      <c r="X6" s="779"/>
      <c r="Y6" s="779"/>
      <c r="Z6" s="780"/>
      <c r="AA6" s="778"/>
      <c r="AB6" s="779"/>
      <c r="AC6" s="779"/>
      <c r="AD6" s="779"/>
      <c r="AE6" s="779"/>
      <c r="AF6" s="783"/>
      <c r="AG6" s="779"/>
      <c r="AH6" s="779"/>
      <c r="AI6" s="779"/>
      <c r="AJ6" s="784"/>
      <c r="AK6" s="779"/>
      <c r="AL6" s="779"/>
      <c r="AM6" s="779"/>
      <c r="AN6" s="779"/>
      <c r="AO6" s="780"/>
      <c r="AP6" s="778"/>
      <c r="AQ6" s="779"/>
      <c r="AR6" s="779"/>
      <c r="AS6" s="779"/>
      <c r="AT6" s="780"/>
      <c r="AU6" s="778"/>
      <c r="AV6" s="779"/>
      <c r="AW6" s="779"/>
      <c r="AX6" s="779"/>
      <c r="AY6" s="784"/>
      <c r="AZ6" s="216"/>
      <c r="BA6" s="216"/>
      <c r="BB6" s="216"/>
      <c r="BC6" s="216"/>
      <c r="BD6" s="216"/>
      <c r="BE6" s="217"/>
      <c r="BF6" s="217"/>
      <c r="BG6" s="217"/>
      <c r="BH6" s="217"/>
      <c r="BI6" s="217"/>
      <c r="BJ6" s="217"/>
      <c r="BK6" s="217"/>
      <c r="BL6" s="217"/>
      <c r="BM6" s="217"/>
      <c r="BN6" s="217"/>
      <c r="BO6" s="217"/>
      <c r="BP6" s="217"/>
      <c r="BQ6" s="772"/>
      <c r="BR6" s="773"/>
      <c r="BS6" s="773"/>
      <c r="BT6" s="773"/>
      <c r="BU6" s="773"/>
      <c r="BV6" s="773"/>
      <c r="BW6" s="773"/>
      <c r="BX6" s="773"/>
      <c r="BY6" s="773"/>
      <c r="BZ6" s="773"/>
      <c r="CA6" s="773"/>
      <c r="CB6" s="773"/>
      <c r="CC6" s="773"/>
      <c r="CD6" s="773"/>
      <c r="CE6" s="773"/>
      <c r="CF6" s="773"/>
      <c r="CG6" s="774"/>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808"/>
      <c r="DH6" s="809"/>
      <c r="DI6" s="809"/>
      <c r="DJ6" s="809"/>
      <c r="DK6" s="810"/>
      <c r="DL6" s="808"/>
      <c r="DM6" s="809"/>
      <c r="DN6" s="809"/>
      <c r="DO6" s="809"/>
      <c r="DP6" s="810"/>
      <c r="DQ6" s="778"/>
      <c r="DR6" s="779"/>
      <c r="DS6" s="779"/>
      <c r="DT6" s="779"/>
      <c r="DU6" s="780"/>
      <c r="DV6" s="778"/>
      <c r="DW6" s="779"/>
      <c r="DX6" s="779"/>
      <c r="DY6" s="779"/>
      <c r="DZ6" s="784"/>
      <c r="EA6" s="218"/>
    </row>
    <row r="7" spans="1:131" s="219" customFormat="1" ht="26.25" customHeight="1" thickTop="1" x14ac:dyDescent="0.15">
      <c r="A7" s="220">
        <v>1</v>
      </c>
      <c r="B7" s="791" t="s">
        <v>385</v>
      </c>
      <c r="C7" s="792"/>
      <c r="D7" s="792"/>
      <c r="E7" s="792"/>
      <c r="F7" s="792"/>
      <c r="G7" s="792"/>
      <c r="H7" s="792"/>
      <c r="I7" s="792"/>
      <c r="J7" s="792"/>
      <c r="K7" s="792"/>
      <c r="L7" s="792"/>
      <c r="M7" s="792"/>
      <c r="N7" s="792"/>
      <c r="O7" s="792"/>
      <c r="P7" s="793"/>
      <c r="Q7" s="794">
        <v>4806</v>
      </c>
      <c r="R7" s="795"/>
      <c r="S7" s="795"/>
      <c r="T7" s="795"/>
      <c r="U7" s="795"/>
      <c r="V7" s="795">
        <v>4528</v>
      </c>
      <c r="W7" s="795"/>
      <c r="X7" s="795"/>
      <c r="Y7" s="795"/>
      <c r="Z7" s="795"/>
      <c r="AA7" s="795">
        <v>278</v>
      </c>
      <c r="AB7" s="795"/>
      <c r="AC7" s="795"/>
      <c r="AD7" s="795"/>
      <c r="AE7" s="796"/>
      <c r="AF7" s="797">
        <v>278</v>
      </c>
      <c r="AG7" s="798"/>
      <c r="AH7" s="798"/>
      <c r="AI7" s="798"/>
      <c r="AJ7" s="799"/>
      <c r="AK7" s="800">
        <v>81126</v>
      </c>
      <c r="AL7" s="801"/>
      <c r="AM7" s="801"/>
      <c r="AN7" s="801"/>
      <c r="AO7" s="801"/>
      <c r="AP7" s="801">
        <v>5466</v>
      </c>
      <c r="AQ7" s="801"/>
      <c r="AR7" s="801"/>
      <c r="AS7" s="801"/>
      <c r="AT7" s="801"/>
      <c r="AU7" s="802"/>
      <c r="AV7" s="802"/>
      <c r="AW7" s="802"/>
      <c r="AX7" s="802"/>
      <c r="AY7" s="803"/>
      <c r="AZ7" s="216"/>
      <c r="BA7" s="216"/>
      <c r="BB7" s="216"/>
      <c r="BC7" s="216"/>
      <c r="BD7" s="216"/>
      <c r="BE7" s="217"/>
      <c r="BF7" s="217"/>
      <c r="BG7" s="217"/>
      <c r="BH7" s="217"/>
      <c r="BI7" s="217"/>
      <c r="BJ7" s="217"/>
      <c r="BK7" s="217"/>
      <c r="BL7" s="217"/>
      <c r="BM7" s="217"/>
      <c r="BN7" s="217"/>
      <c r="BO7" s="217"/>
      <c r="BP7" s="217"/>
      <c r="BQ7" s="220">
        <v>1</v>
      </c>
      <c r="BR7" s="221"/>
      <c r="BS7" s="788" t="s">
        <v>572</v>
      </c>
      <c r="BT7" s="789"/>
      <c r="BU7" s="789"/>
      <c r="BV7" s="789"/>
      <c r="BW7" s="789"/>
      <c r="BX7" s="789"/>
      <c r="BY7" s="789"/>
      <c r="BZ7" s="789"/>
      <c r="CA7" s="789"/>
      <c r="CB7" s="789"/>
      <c r="CC7" s="789"/>
      <c r="CD7" s="789"/>
      <c r="CE7" s="789"/>
      <c r="CF7" s="789"/>
      <c r="CG7" s="804"/>
      <c r="CH7" s="785">
        <v>0</v>
      </c>
      <c r="CI7" s="786"/>
      <c r="CJ7" s="786"/>
      <c r="CK7" s="786"/>
      <c r="CL7" s="787"/>
      <c r="CM7" s="785">
        <v>61118</v>
      </c>
      <c r="CN7" s="786"/>
      <c r="CO7" s="786"/>
      <c r="CP7" s="786"/>
      <c r="CQ7" s="787"/>
      <c r="CR7" s="785">
        <v>5</v>
      </c>
      <c r="CS7" s="786"/>
      <c r="CT7" s="786"/>
      <c r="CU7" s="786"/>
      <c r="CV7" s="787"/>
      <c r="CW7" s="785" t="s">
        <v>574</v>
      </c>
      <c r="CX7" s="786"/>
      <c r="CY7" s="786"/>
      <c r="CZ7" s="786"/>
      <c r="DA7" s="787"/>
      <c r="DB7" s="785" t="s">
        <v>574</v>
      </c>
      <c r="DC7" s="786"/>
      <c r="DD7" s="786"/>
      <c r="DE7" s="786"/>
      <c r="DF7" s="787"/>
      <c r="DG7" s="785">
        <v>172</v>
      </c>
      <c r="DH7" s="786"/>
      <c r="DI7" s="786"/>
      <c r="DJ7" s="786"/>
      <c r="DK7" s="787"/>
      <c r="DL7" s="785" t="s">
        <v>574</v>
      </c>
      <c r="DM7" s="786"/>
      <c r="DN7" s="786"/>
      <c r="DO7" s="786"/>
      <c r="DP7" s="787"/>
      <c r="DQ7" s="785">
        <v>164</v>
      </c>
      <c r="DR7" s="786"/>
      <c r="DS7" s="786"/>
      <c r="DT7" s="786"/>
      <c r="DU7" s="787"/>
      <c r="DV7" s="788"/>
      <c r="DW7" s="789"/>
      <c r="DX7" s="789"/>
      <c r="DY7" s="789"/>
      <c r="DZ7" s="790"/>
      <c r="EA7" s="218"/>
    </row>
    <row r="8" spans="1:131" s="219" customFormat="1" ht="26.25" customHeight="1" x14ac:dyDescent="0.15">
      <c r="A8" s="222">
        <v>2</v>
      </c>
      <c r="B8" s="822"/>
      <c r="C8" s="823"/>
      <c r="D8" s="823"/>
      <c r="E8" s="823"/>
      <c r="F8" s="823"/>
      <c r="G8" s="823"/>
      <c r="H8" s="823"/>
      <c r="I8" s="823"/>
      <c r="J8" s="823"/>
      <c r="K8" s="823"/>
      <c r="L8" s="823"/>
      <c r="M8" s="823"/>
      <c r="N8" s="823"/>
      <c r="O8" s="823"/>
      <c r="P8" s="824"/>
      <c r="Q8" s="825"/>
      <c r="R8" s="826"/>
      <c r="S8" s="826"/>
      <c r="T8" s="826"/>
      <c r="U8" s="826"/>
      <c r="V8" s="826"/>
      <c r="W8" s="826"/>
      <c r="X8" s="826"/>
      <c r="Y8" s="826"/>
      <c r="Z8" s="826"/>
      <c r="AA8" s="826"/>
      <c r="AB8" s="826"/>
      <c r="AC8" s="826"/>
      <c r="AD8" s="826"/>
      <c r="AE8" s="827"/>
      <c r="AF8" s="828"/>
      <c r="AG8" s="829"/>
      <c r="AH8" s="829"/>
      <c r="AI8" s="829"/>
      <c r="AJ8" s="830"/>
      <c r="AK8" s="811"/>
      <c r="AL8" s="812"/>
      <c r="AM8" s="812"/>
      <c r="AN8" s="812"/>
      <c r="AO8" s="812"/>
      <c r="AP8" s="812"/>
      <c r="AQ8" s="812"/>
      <c r="AR8" s="812"/>
      <c r="AS8" s="812"/>
      <c r="AT8" s="812"/>
      <c r="AU8" s="813"/>
      <c r="AV8" s="813"/>
      <c r="AW8" s="813"/>
      <c r="AX8" s="813"/>
      <c r="AY8" s="814"/>
      <c r="AZ8" s="216"/>
      <c r="BA8" s="216"/>
      <c r="BB8" s="216"/>
      <c r="BC8" s="216"/>
      <c r="BD8" s="216"/>
      <c r="BE8" s="217"/>
      <c r="BF8" s="217"/>
      <c r="BG8" s="217"/>
      <c r="BH8" s="217"/>
      <c r="BI8" s="217"/>
      <c r="BJ8" s="217"/>
      <c r="BK8" s="217"/>
      <c r="BL8" s="217"/>
      <c r="BM8" s="217"/>
      <c r="BN8" s="217"/>
      <c r="BO8" s="217"/>
      <c r="BP8" s="217"/>
      <c r="BQ8" s="222">
        <v>2</v>
      </c>
      <c r="BR8" s="223"/>
      <c r="BS8" s="815" t="s">
        <v>573</v>
      </c>
      <c r="BT8" s="816"/>
      <c r="BU8" s="816"/>
      <c r="BV8" s="816"/>
      <c r="BW8" s="816"/>
      <c r="BX8" s="816"/>
      <c r="BY8" s="816"/>
      <c r="BZ8" s="816"/>
      <c r="CA8" s="816"/>
      <c r="CB8" s="816"/>
      <c r="CC8" s="816"/>
      <c r="CD8" s="816"/>
      <c r="CE8" s="816"/>
      <c r="CF8" s="816"/>
      <c r="CG8" s="817"/>
      <c r="CH8" s="818">
        <v>0</v>
      </c>
      <c r="CI8" s="819"/>
      <c r="CJ8" s="819"/>
      <c r="CK8" s="819"/>
      <c r="CL8" s="820"/>
      <c r="CM8" s="818">
        <v>612547</v>
      </c>
      <c r="CN8" s="819"/>
      <c r="CO8" s="819"/>
      <c r="CP8" s="819"/>
      <c r="CQ8" s="820"/>
      <c r="CR8" s="818">
        <v>10</v>
      </c>
      <c r="CS8" s="819"/>
      <c r="CT8" s="819"/>
      <c r="CU8" s="819"/>
      <c r="CV8" s="820"/>
      <c r="CW8" s="818" t="s">
        <v>574</v>
      </c>
      <c r="CX8" s="819"/>
      <c r="CY8" s="819"/>
      <c r="CZ8" s="819"/>
      <c r="DA8" s="820"/>
      <c r="DB8" s="818" t="s">
        <v>574</v>
      </c>
      <c r="DC8" s="819"/>
      <c r="DD8" s="819"/>
      <c r="DE8" s="819"/>
      <c r="DF8" s="820"/>
      <c r="DG8" s="818" t="s">
        <v>574</v>
      </c>
      <c r="DH8" s="819"/>
      <c r="DI8" s="819"/>
      <c r="DJ8" s="819"/>
      <c r="DK8" s="820"/>
      <c r="DL8" s="818" t="s">
        <v>574</v>
      </c>
      <c r="DM8" s="819"/>
      <c r="DN8" s="819"/>
      <c r="DO8" s="819"/>
      <c r="DP8" s="820"/>
      <c r="DQ8" s="818" t="s">
        <v>574</v>
      </c>
      <c r="DR8" s="819"/>
      <c r="DS8" s="819"/>
      <c r="DT8" s="819"/>
      <c r="DU8" s="820"/>
      <c r="DV8" s="815"/>
      <c r="DW8" s="816"/>
      <c r="DX8" s="816"/>
      <c r="DY8" s="816"/>
      <c r="DZ8" s="821"/>
      <c r="EA8" s="218"/>
    </row>
    <row r="9" spans="1:131" s="219" customFormat="1" ht="26.25" customHeight="1" x14ac:dyDescent="0.15">
      <c r="A9" s="222">
        <v>3</v>
      </c>
      <c r="B9" s="822"/>
      <c r="C9" s="823"/>
      <c r="D9" s="823"/>
      <c r="E9" s="823"/>
      <c r="F9" s="823"/>
      <c r="G9" s="823"/>
      <c r="H9" s="823"/>
      <c r="I9" s="823"/>
      <c r="J9" s="823"/>
      <c r="K9" s="823"/>
      <c r="L9" s="823"/>
      <c r="M9" s="823"/>
      <c r="N9" s="823"/>
      <c r="O9" s="823"/>
      <c r="P9" s="824"/>
      <c r="Q9" s="825"/>
      <c r="R9" s="826"/>
      <c r="S9" s="826"/>
      <c r="T9" s="826"/>
      <c r="U9" s="826"/>
      <c r="V9" s="826"/>
      <c r="W9" s="826"/>
      <c r="X9" s="826"/>
      <c r="Y9" s="826"/>
      <c r="Z9" s="826"/>
      <c r="AA9" s="826"/>
      <c r="AB9" s="826"/>
      <c r="AC9" s="826"/>
      <c r="AD9" s="826"/>
      <c r="AE9" s="827"/>
      <c r="AF9" s="828"/>
      <c r="AG9" s="829"/>
      <c r="AH9" s="829"/>
      <c r="AI9" s="829"/>
      <c r="AJ9" s="830"/>
      <c r="AK9" s="811"/>
      <c r="AL9" s="812"/>
      <c r="AM9" s="812"/>
      <c r="AN9" s="812"/>
      <c r="AO9" s="812"/>
      <c r="AP9" s="812"/>
      <c r="AQ9" s="812"/>
      <c r="AR9" s="812"/>
      <c r="AS9" s="812"/>
      <c r="AT9" s="812"/>
      <c r="AU9" s="813"/>
      <c r="AV9" s="813"/>
      <c r="AW9" s="813"/>
      <c r="AX9" s="813"/>
      <c r="AY9" s="814"/>
      <c r="AZ9" s="216"/>
      <c r="BA9" s="216"/>
      <c r="BB9" s="216"/>
      <c r="BC9" s="216"/>
      <c r="BD9" s="216"/>
      <c r="BE9" s="217"/>
      <c r="BF9" s="217"/>
      <c r="BG9" s="217"/>
      <c r="BH9" s="217"/>
      <c r="BI9" s="217"/>
      <c r="BJ9" s="217"/>
      <c r="BK9" s="217"/>
      <c r="BL9" s="217"/>
      <c r="BM9" s="217"/>
      <c r="BN9" s="217"/>
      <c r="BO9" s="217"/>
      <c r="BP9" s="217"/>
      <c r="BQ9" s="222">
        <v>3</v>
      </c>
      <c r="BR9" s="223"/>
      <c r="BS9" s="815"/>
      <c r="BT9" s="816"/>
      <c r="BU9" s="816"/>
      <c r="BV9" s="816"/>
      <c r="BW9" s="816"/>
      <c r="BX9" s="816"/>
      <c r="BY9" s="816"/>
      <c r="BZ9" s="816"/>
      <c r="CA9" s="816"/>
      <c r="CB9" s="816"/>
      <c r="CC9" s="816"/>
      <c r="CD9" s="816"/>
      <c r="CE9" s="816"/>
      <c r="CF9" s="816"/>
      <c r="CG9" s="817"/>
      <c r="CH9" s="818"/>
      <c r="CI9" s="819"/>
      <c r="CJ9" s="819"/>
      <c r="CK9" s="819"/>
      <c r="CL9" s="820"/>
      <c r="CM9" s="818"/>
      <c r="CN9" s="819"/>
      <c r="CO9" s="819"/>
      <c r="CP9" s="819"/>
      <c r="CQ9" s="820"/>
      <c r="CR9" s="818"/>
      <c r="CS9" s="819"/>
      <c r="CT9" s="819"/>
      <c r="CU9" s="819"/>
      <c r="CV9" s="820"/>
      <c r="CW9" s="818"/>
      <c r="CX9" s="819"/>
      <c r="CY9" s="819"/>
      <c r="CZ9" s="819"/>
      <c r="DA9" s="820"/>
      <c r="DB9" s="818"/>
      <c r="DC9" s="819"/>
      <c r="DD9" s="819"/>
      <c r="DE9" s="819"/>
      <c r="DF9" s="820"/>
      <c r="DG9" s="818"/>
      <c r="DH9" s="819"/>
      <c r="DI9" s="819"/>
      <c r="DJ9" s="819"/>
      <c r="DK9" s="820"/>
      <c r="DL9" s="818"/>
      <c r="DM9" s="819"/>
      <c r="DN9" s="819"/>
      <c r="DO9" s="819"/>
      <c r="DP9" s="820"/>
      <c r="DQ9" s="818"/>
      <c r="DR9" s="819"/>
      <c r="DS9" s="819"/>
      <c r="DT9" s="819"/>
      <c r="DU9" s="820"/>
      <c r="DV9" s="815"/>
      <c r="DW9" s="816"/>
      <c r="DX9" s="816"/>
      <c r="DY9" s="816"/>
      <c r="DZ9" s="821"/>
      <c r="EA9" s="218"/>
    </row>
    <row r="10" spans="1:131" s="219" customFormat="1" ht="26.25" customHeight="1" x14ac:dyDescent="0.15">
      <c r="A10" s="222">
        <v>4</v>
      </c>
      <c r="B10" s="822"/>
      <c r="C10" s="823"/>
      <c r="D10" s="823"/>
      <c r="E10" s="823"/>
      <c r="F10" s="823"/>
      <c r="G10" s="823"/>
      <c r="H10" s="823"/>
      <c r="I10" s="823"/>
      <c r="J10" s="823"/>
      <c r="K10" s="823"/>
      <c r="L10" s="823"/>
      <c r="M10" s="823"/>
      <c r="N10" s="823"/>
      <c r="O10" s="823"/>
      <c r="P10" s="824"/>
      <c r="Q10" s="825"/>
      <c r="R10" s="826"/>
      <c r="S10" s="826"/>
      <c r="T10" s="826"/>
      <c r="U10" s="826"/>
      <c r="V10" s="826"/>
      <c r="W10" s="826"/>
      <c r="X10" s="826"/>
      <c r="Y10" s="826"/>
      <c r="Z10" s="826"/>
      <c r="AA10" s="826"/>
      <c r="AB10" s="826"/>
      <c r="AC10" s="826"/>
      <c r="AD10" s="826"/>
      <c r="AE10" s="827"/>
      <c r="AF10" s="828"/>
      <c r="AG10" s="829"/>
      <c r="AH10" s="829"/>
      <c r="AI10" s="829"/>
      <c r="AJ10" s="830"/>
      <c r="AK10" s="811"/>
      <c r="AL10" s="812"/>
      <c r="AM10" s="812"/>
      <c r="AN10" s="812"/>
      <c r="AO10" s="812"/>
      <c r="AP10" s="812"/>
      <c r="AQ10" s="812"/>
      <c r="AR10" s="812"/>
      <c r="AS10" s="812"/>
      <c r="AT10" s="812"/>
      <c r="AU10" s="813"/>
      <c r="AV10" s="813"/>
      <c r="AW10" s="813"/>
      <c r="AX10" s="813"/>
      <c r="AY10" s="814"/>
      <c r="AZ10" s="216"/>
      <c r="BA10" s="216"/>
      <c r="BB10" s="216"/>
      <c r="BC10" s="216"/>
      <c r="BD10" s="216"/>
      <c r="BE10" s="217"/>
      <c r="BF10" s="217"/>
      <c r="BG10" s="217"/>
      <c r="BH10" s="217"/>
      <c r="BI10" s="217"/>
      <c r="BJ10" s="217"/>
      <c r="BK10" s="217"/>
      <c r="BL10" s="217"/>
      <c r="BM10" s="217"/>
      <c r="BN10" s="217"/>
      <c r="BO10" s="217"/>
      <c r="BP10" s="217"/>
      <c r="BQ10" s="222">
        <v>4</v>
      </c>
      <c r="BR10" s="223"/>
      <c r="BS10" s="815"/>
      <c r="BT10" s="816"/>
      <c r="BU10" s="816"/>
      <c r="BV10" s="816"/>
      <c r="BW10" s="816"/>
      <c r="BX10" s="816"/>
      <c r="BY10" s="816"/>
      <c r="BZ10" s="816"/>
      <c r="CA10" s="816"/>
      <c r="CB10" s="816"/>
      <c r="CC10" s="816"/>
      <c r="CD10" s="816"/>
      <c r="CE10" s="816"/>
      <c r="CF10" s="816"/>
      <c r="CG10" s="817"/>
      <c r="CH10" s="818"/>
      <c r="CI10" s="819"/>
      <c r="CJ10" s="819"/>
      <c r="CK10" s="819"/>
      <c r="CL10" s="820"/>
      <c r="CM10" s="818"/>
      <c r="CN10" s="819"/>
      <c r="CO10" s="819"/>
      <c r="CP10" s="819"/>
      <c r="CQ10" s="820"/>
      <c r="CR10" s="818"/>
      <c r="CS10" s="819"/>
      <c r="CT10" s="819"/>
      <c r="CU10" s="819"/>
      <c r="CV10" s="820"/>
      <c r="CW10" s="818"/>
      <c r="CX10" s="819"/>
      <c r="CY10" s="819"/>
      <c r="CZ10" s="819"/>
      <c r="DA10" s="820"/>
      <c r="DB10" s="818"/>
      <c r="DC10" s="819"/>
      <c r="DD10" s="819"/>
      <c r="DE10" s="819"/>
      <c r="DF10" s="820"/>
      <c r="DG10" s="818"/>
      <c r="DH10" s="819"/>
      <c r="DI10" s="819"/>
      <c r="DJ10" s="819"/>
      <c r="DK10" s="820"/>
      <c r="DL10" s="818"/>
      <c r="DM10" s="819"/>
      <c r="DN10" s="819"/>
      <c r="DO10" s="819"/>
      <c r="DP10" s="820"/>
      <c r="DQ10" s="818"/>
      <c r="DR10" s="819"/>
      <c r="DS10" s="819"/>
      <c r="DT10" s="819"/>
      <c r="DU10" s="820"/>
      <c r="DV10" s="815"/>
      <c r="DW10" s="816"/>
      <c r="DX10" s="816"/>
      <c r="DY10" s="816"/>
      <c r="DZ10" s="821"/>
      <c r="EA10" s="218"/>
    </row>
    <row r="11" spans="1:131" s="219" customFormat="1" ht="26.25" customHeight="1" x14ac:dyDescent="0.15">
      <c r="A11" s="222">
        <v>5</v>
      </c>
      <c r="B11" s="822"/>
      <c r="C11" s="823"/>
      <c r="D11" s="823"/>
      <c r="E11" s="823"/>
      <c r="F11" s="823"/>
      <c r="G11" s="823"/>
      <c r="H11" s="823"/>
      <c r="I11" s="823"/>
      <c r="J11" s="823"/>
      <c r="K11" s="823"/>
      <c r="L11" s="823"/>
      <c r="M11" s="823"/>
      <c r="N11" s="823"/>
      <c r="O11" s="823"/>
      <c r="P11" s="824"/>
      <c r="Q11" s="825"/>
      <c r="R11" s="826"/>
      <c r="S11" s="826"/>
      <c r="T11" s="826"/>
      <c r="U11" s="826"/>
      <c r="V11" s="826"/>
      <c r="W11" s="826"/>
      <c r="X11" s="826"/>
      <c r="Y11" s="826"/>
      <c r="Z11" s="826"/>
      <c r="AA11" s="826"/>
      <c r="AB11" s="826"/>
      <c r="AC11" s="826"/>
      <c r="AD11" s="826"/>
      <c r="AE11" s="827"/>
      <c r="AF11" s="828"/>
      <c r="AG11" s="829"/>
      <c r="AH11" s="829"/>
      <c r="AI11" s="829"/>
      <c r="AJ11" s="830"/>
      <c r="AK11" s="811"/>
      <c r="AL11" s="812"/>
      <c r="AM11" s="812"/>
      <c r="AN11" s="812"/>
      <c r="AO11" s="812"/>
      <c r="AP11" s="812"/>
      <c r="AQ11" s="812"/>
      <c r="AR11" s="812"/>
      <c r="AS11" s="812"/>
      <c r="AT11" s="812"/>
      <c r="AU11" s="813"/>
      <c r="AV11" s="813"/>
      <c r="AW11" s="813"/>
      <c r="AX11" s="813"/>
      <c r="AY11" s="814"/>
      <c r="AZ11" s="216"/>
      <c r="BA11" s="216"/>
      <c r="BB11" s="216"/>
      <c r="BC11" s="216"/>
      <c r="BD11" s="216"/>
      <c r="BE11" s="217"/>
      <c r="BF11" s="217"/>
      <c r="BG11" s="217"/>
      <c r="BH11" s="217"/>
      <c r="BI11" s="217"/>
      <c r="BJ11" s="217"/>
      <c r="BK11" s="217"/>
      <c r="BL11" s="217"/>
      <c r="BM11" s="217"/>
      <c r="BN11" s="217"/>
      <c r="BO11" s="217"/>
      <c r="BP11" s="217"/>
      <c r="BQ11" s="222">
        <v>5</v>
      </c>
      <c r="BR11" s="223"/>
      <c r="BS11" s="815"/>
      <c r="BT11" s="816"/>
      <c r="BU11" s="816"/>
      <c r="BV11" s="816"/>
      <c r="BW11" s="816"/>
      <c r="BX11" s="816"/>
      <c r="BY11" s="816"/>
      <c r="BZ11" s="816"/>
      <c r="CA11" s="816"/>
      <c r="CB11" s="816"/>
      <c r="CC11" s="816"/>
      <c r="CD11" s="816"/>
      <c r="CE11" s="816"/>
      <c r="CF11" s="816"/>
      <c r="CG11" s="817"/>
      <c r="CH11" s="818"/>
      <c r="CI11" s="819"/>
      <c r="CJ11" s="819"/>
      <c r="CK11" s="819"/>
      <c r="CL11" s="820"/>
      <c r="CM11" s="818"/>
      <c r="CN11" s="819"/>
      <c r="CO11" s="819"/>
      <c r="CP11" s="819"/>
      <c r="CQ11" s="820"/>
      <c r="CR11" s="818"/>
      <c r="CS11" s="819"/>
      <c r="CT11" s="819"/>
      <c r="CU11" s="819"/>
      <c r="CV11" s="820"/>
      <c r="CW11" s="818"/>
      <c r="CX11" s="819"/>
      <c r="CY11" s="819"/>
      <c r="CZ11" s="819"/>
      <c r="DA11" s="820"/>
      <c r="DB11" s="818"/>
      <c r="DC11" s="819"/>
      <c r="DD11" s="819"/>
      <c r="DE11" s="819"/>
      <c r="DF11" s="820"/>
      <c r="DG11" s="818"/>
      <c r="DH11" s="819"/>
      <c r="DI11" s="819"/>
      <c r="DJ11" s="819"/>
      <c r="DK11" s="820"/>
      <c r="DL11" s="818"/>
      <c r="DM11" s="819"/>
      <c r="DN11" s="819"/>
      <c r="DO11" s="819"/>
      <c r="DP11" s="820"/>
      <c r="DQ11" s="818"/>
      <c r="DR11" s="819"/>
      <c r="DS11" s="819"/>
      <c r="DT11" s="819"/>
      <c r="DU11" s="820"/>
      <c r="DV11" s="815"/>
      <c r="DW11" s="816"/>
      <c r="DX11" s="816"/>
      <c r="DY11" s="816"/>
      <c r="DZ11" s="821"/>
      <c r="EA11" s="218"/>
    </row>
    <row r="12" spans="1:131" s="219" customFormat="1" ht="26.25" customHeight="1" x14ac:dyDescent="0.15">
      <c r="A12" s="222">
        <v>6</v>
      </c>
      <c r="B12" s="822"/>
      <c r="C12" s="823"/>
      <c r="D12" s="823"/>
      <c r="E12" s="823"/>
      <c r="F12" s="823"/>
      <c r="G12" s="823"/>
      <c r="H12" s="823"/>
      <c r="I12" s="823"/>
      <c r="J12" s="823"/>
      <c r="K12" s="823"/>
      <c r="L12" s="823"/>
      <c r="M12" s="823"/>
      <c r="N12" s="823"/>
      <c r="O12" s="823"/>
      <c r="P12" s="824"/>
      <c r="Q12" s="825"/>
      <c r="R12" s="826"/>
      <c r="S12" s="826"/>
      <c r="T12" s="826"/>
      <c r="U12" s="826"/>
      <c r="V12" s="826"/>
      <c r="W12" s="826"/>
      <c r="X12" s="826"/>
      <c r="Y12" s="826"/>
      <c r="Z12" s="826"/>
      <c r="AA12" s="826"/>
      <c r="AB12" s="826"/>
      <c r="AC12" s="826"/>
      <c r="AD12" s="826"/>
      <c r="AE12" s="827"/>
      <c r="AF12" s="828"/>
      <c r="AG12" s="829"/>
      <c r="AH12" s="829"/>
      <c r="AI12" s="829"/>
      <c r="AJ12" s="830"/>
      <c r="AK12" s="811"/>
      <c r="AL12" s="812"/>
      <c r="AM12" s="812"/>
      <c r="AN12" s="812"/>
      <c r="AO12" s="812"/>
      <c r="AP12" s="812"/>
      <c r="AQ12" s="812"/>
      <c r="AR12" s="812"/>
      <c r="AS12" s="812"/>
      <c r="AT12" s="812"/>
      <c r="AU12" s="813"/>
      <c r="AV12" s="813"/>
      <c r="AW12" s="813"/>
      <c r="AX12" s="813"/>
      <c r="AY12" s="814"/>
      <c r="AZ12" s="216"/>
      <c r="BA12" s="216"/>
      <c r="BB12" s="216"/>
      <c r="BC12" s="216"/>
      <c r="BD12" s="216"/>
      <c r="BE12" s="217"/>
      <c r="BF12" s="217"/>
      <c r="BG12" s="217"/>
      <c r="BH12" s="217"/>
      <c r="BI12" s="217"/>
      <c r="BJ12" s="217"/>
      <c r="BK12" s="217"/>
      <c r="BL12" s="217"/>
      <c r="BM12" s="217"/>
      <c r="BN12" s="217"/>
      <c r="BO12" s="217"/>
      <c r="BP12" s="217"/>
      <c r="BQ12" s="222">
        <v>6</v>
      </c>
      <c r="BR12" s="223"/>
      <c r="BS12" s="815"/>
      <c r="BT12" s="816"/>
      <c r="BU12" s="816"/>
      <c r="BV12" s="816"/>
      <c r="BW12" s="816"/>
      <c r="BX12" s="816"/>
      <c r="BY12" s="816"/>
      <c r="BZ12" s="816"/>
      <c r="CA12" s="816"/>
      <c r="CB12" s="816"/>
      <c r="CC12" s="816"/>
      <c r="CD12" s="816"/>
      <c r="CE12" s="816"/>
      <c r="CF12" s="816"/>
      <c r="CG12" s="817"/>
      <c r="CH12" s="818"/>
      <c r="CI12" s="819"/>
      <c r="CJ12" s="819"/>
      <c r="CK12" s="819"/>
      <c r="CL12" s="820"/>
      <c r="CM12" s="818"/>
      <c r="CN12" s="819"/>
      <c r="CO12" s="819"/>
      <c r="CP12" s="819"/>
      <c r="CQ12" s="820"/>
      <c r="CR12" s="818"/>
      <c r="CS12" s="819"/>
      <c r="CT12" s="819"/>
      <c r="CU12" s="819"/>
      <c r="CV12" s="820"/>
      <c r="CW12" s="818"/>
      <c r="CX12" s="819"/>
      <c r="CY12" s="819"/>
      <c r="CZ12" s="819"/>
      <c r="DA12" s="820"/>
      <c r="DB12" s="818"/>
      <c r="DC12" s="819"/>
      <c r="DD12" s="819"/>
      <c r="DE12" s="819"/>
      <c r="DF12" s="820"/>
      <c r="DG12" s="818"/>
      <c r="DH12" s="819"/>
      <c r="DI12" s="819"/>
      <c r="DJ12" s="819"/>
      <c r="DK12" s="820"/>
      <c r="DL12" s="818"/>
      <c r="DM12" s="819"/>
      <c r="DN12" s="819"/>
      <c r="DO12" s="819"/>
      <c r="DP12" s="820"/>
      <c r="DQ12" s="818"/>
      <c r="DR12" s="819"/>
      <c r="DS12" s="819"/>
      <c r="DT12" s="819"/>
      <c r="DU12" s="820"/>
      <c r="DV12" s="815"/>
      <c r="DW12" s="816"/>
      <c r="DX12" s="816"/>
      <c r="DY12" s="816"/>
      <c r="DZ12" s="821"/>
      <c r="EA12" s="218"/>
    </row>
    <row r="13" spans="1:131" s="219" customFormat="1" ht="26.25" customHeight="1" x14ac:dyDescent="0.15">
      <c r="A13" s="222">
        <v>7</v>
      </c>
      <c r="B13" s="822"/>
      <c r="C13" s="823"/>
      <c r="D13" s="823"/>
      <c r="E13" s="823"/>
      <c r="F13" s="823"/>
      <c r="G13" s="823"/>
      <c r="H13" s="823"/>
      <c r="I13" s="823"/>
      <c r="J13" s="823"/>
      <c r="K13" s="823"/>
      <c r="L13" s="823"/>
      <c r="M13" s="823"/>
      <c r="N13" s="823"/>
      <c r="O13" s="823"/>
      <c r="P13" s="824"/>
      <c r="Q13" s="825"/>
      <c r="R13" s="826"/>
      <c r="S13" s="826"/>
      <c r="T13" s="826"/>
      <c r="U13" s="826"/>
      <c r="V13" s="826"/>
      <c r="W13" s="826"/>
      <c r="X13" s="826"/>
      <c r="Y13" s="826"/>
      <c r="Z13" s="826"/>
      <c r="AA13" s="826"/>
      <c r="AB13" s="826"/>
      <c r="AC13" s="826"/>
      <c r="AD13" s="826"/>
      <c r="AE13" s="827"/>
      <c r="AF13" s="828"/>
      <c r="AG13" s="829"/>
      <c r="AH13" s="829"/>
      <c r="AI13" s="829"/>
      <c r="AJ13" s="830"/>
      <c r="AK13" s="811"/>
      <c r="AL13" s="812"/>
      <c r="AM13" s="812"/>
      <c r="AN13" s="812"/>
      <c r="AO13" s="812"/>
      <c r="AP13" s="812"/>
      <c r="AQ13" s="812"/>
      <c r="AR13" s="812"/>
      <c r="AS13" s="812"/>
      <c r="AT13" s="812"/>
      <c r="AU13" s="813"/>
      <c r="AV13" s="813"/>
      <c r="AW13" s="813"/>
      <c r="AX13" s="813"/>
      <c r="AY13" s="814"/>
      <c r="AZ13" s="216"/>
      <c r="BA13" s="216"/>
      <c r="BB13" s="216"/>
      <c r="BC13" s="216"/>
      <c r="BD13" s="216"/>
      <c r="BE13" s="217"/>
      <c r="BF13" s="217"/>
      <c r="BG13" s="217"/>
      <c r="BH13" s="217"/>
      <c r="BI13" s="217"/>
      <c r="BJ13" s="217"/>
      <c r="BK13" s="217"/>
      <c r="BL13" s="217"/>
      <c r="BM13" s="217"/>
      <c r="BN13" s="217"/>
      <c r="BO13" s="217"/>
      <c r="BP13" s="217"/>
      <c r="BQ13" s="222">
        <v>7</v>
      </c>
      <c r="BR13" s="223"/>
      <c r="BS13" s="815"/>
      <c r="BT13" s="816"/>
      <c r="BU13" s="816"/>
      <c r="BV13" s="816"/>
      <c r="BW13" s="816"/>
      <c r="BX13" s="816"/>
      <c r="BY13" s="816"/>
      <c r="BZ13" s="816"/>
      <c r="CA13" s="816"/>
      <c r="CB13" s="816"/>
      <c r="CC13" s="816"/>
      <c r="CD13" s="816"/>
      <c r="CE13" s="816"/>
      <c r="CF13" s="816"/>
      <c r="CG13" s="817"/>
      <c r="CH13" s="818"/>
      <c r="CI13" s="819"/>
      <c r="CJ13" s="819"/>
      <c r="CK13" s="819"/>
      <c r="CL13" s="820"/>
      <c r="CM13" s="818"/>
      <c r="CN13" s="819"/>
      <c r="CO13" s="819"/>
      <c r="CP13" s="819"/>
      <c r="CQ13" s="820"/>
      <c r="CR13" s="818"/>
      <c r="CS13" s="819"/>
      <c r="CT13" s="819"/>
      <c r="CU13" s="819"/>
      <c r="CV13" s="820"/>
      <c r="CW13" s="818"/>
      <c r="CX13" s="819"/>
      <c r="CY13" s="819"/>
      <c r="CZ13" s="819"/>
      <c r="DA13" s="820"/>
      <c r="DB13" s="818"/>
      <c r="DC13" s="819"/>
      <c r="DD13" s="819"/>
      <c r="DE13" s="819"/>
      <c r="DF13" s="820"/>
      <c r="DG13" s="818"/>
      <c r="DH13" s="819"/>
      <c r="DI13" s="819"/>
      <c r="DJ13" s="819"/>
      <c r="DK13" s="820"/>
      <c r="DL13" s="818"/>
      <c r="DM13" s="819"/>
      <c r="DN13" s="819"/>
      <c r="DO13" s="819"/>
      <c r="DP13" s="820"/>
      <c r="DQ13" s="818"/>
      <c r="DR13" s="819"/>
      <c r="DS13" s="819"/>
      <c r="DT13" s="819"/>
      <c r="DU13" s="820"/>
      <c r="DV13" s="815"/>
      <c r="DW13" s="816"/>
      <c r="DX13" s="816"/>
      <c r="DY13" s="816"/>
      <c r="DZ13" s="821"/>
      <c r="EA13" s="218"/>
    </row>
    <row r="14" spans="1:131" s="219" customFormat="1" ht="26.25" customHeight="1" x14ac:dyDescent="0.15">
      <c r="A14" s="222">
        <v>8</v>
      </c>
      <c r="B14" s="822"/>
      <c r="C14" s="823"/>
      <c r="D14" s="823"/>
      <c r="E14" s="823"/>
      <c r="F14" s="823"/>
      <c r="G14" s="823"/>
      <c r="H14" s="823"/>
      <c r="I14" s="823"/>
      <c r="J14" s="823"/>
      <c r="K14" s="823"/>
      <c r="L14" s="823"/>
      <c r="M14" s="823"/>
      <c r="N14" s="823"/>
      <c r="O14" s="823"/>
      <c r="P14" s="824"/>
      <c r="Q14" s="825"/>
      <c r="R14" s="826"/>
      <c r="S14" s="826"/>
      <c r="T14" s="826"/>
      <c r="U14" s="826"/>
      <c r="V14" s="826"/>
      <c r="W14" s="826"/>
      <c r="X14" s="826"/>
      <c r="Y14" s="826"/>
      <c r="Z14" s="826"/>
      <c r="AA14" s="826"/>
      <c r="AB14" s="826"/>
      <c r="AC14" s="826"/>
      <c r="AD14" s="826"/>
      <c r="AE14" s="827"/>
      <c r="AF14" s="828"/>
      <c r="AG14" s="829"/>
      <c r="AH14" s="829"/>
      <c r="AI14" s="829"/>
      <c r="AJ14" s="830"/>
      <c r="AK14" s="811"/>
      <c r="AL14" s="812"/>
      <c r="AM14" s="812"/>
      <c r="AN14" s="812"/>
      <c r="AO14" s="812"/>
      <c r="AP14" s="812"/>
      <c r="AQ14" s="812"/>
      <c r="AR14" s="812"/>
      <c r="AS14" s="812"/>
      <c r="AT14" s="812"/>
      <c r="AU14" s="813"/>
      <c r="AV14" s="813"/>
      <c r="AW14" s="813"/>
      <c r="AX14" s="813"/>
      <c r="AY14" s="814"/>
      <c r="AZ14" s="216"/>
      <c r="BA14" s="216"/>
      <c r="BB14" s="216"/>
      <c r="BC14" s="216"/>
      <c r="BD14" s="216"/>
      <c r="BE14" s="217"/>
      <c r="BF14" s="217"/>
      <c r="BG14" s="217"/>
      <c r="BH14" s="217"/>
      <c r="BI14" s="217"/>
      <c r="BJ14" s="217"/>
      <c r="BK14" s="217"/>
      <c r="BL14" s="217"/>
      <c r="BM14" s="217"/>
      <c r="BN14" s="217"/>
      <c r="BO14" s="217"/>
      <c r="BP14" s="217"/>
      <c r="BQ14" s="222">
        <v>8</v>
      </c>
      <c r="BR14" s="223"/>
      <c r="BS14" s="815"/>
      <c r="BT14" s="816"/>
      <c r="BU14" s="816"/>
      <c r="BV14" s="816"/>
      <c r="BW14" s="816"/>
      <c r="BX14" s="816"/>
      <c r="BY14" s="816"/>
      <c r="BZ14" s="816"/>
      <c r="CA14" s="816"/>
      <c r="CB14" s="816"/>
      <c r="CC14" s="816"/>
      <c r="CD14" s="816"/>
      <c r="CE14" s="816"/>
      <c r="CF14" s="816"/>
      <c r="CG14" s="817"/>
      <c r="CH14" s="818"/>
      <c r="CI14" s="819"/>
      <c r="CJ14" s="819"/>
      <c r="CK14" s="819"/>
      <c r="CL14" s="820"/>
      <c r="CM14" s="818"/>
      <c r="CN14" s="819"/>
      <c r="CO14" s="819"/>
      <c r="CP14" s="819"/>
      <c r="CQ14" s="820"/>
      <c r="CR14" s="818"/>
      <c r="CS14" s="819"/>
      <c r="CT14" s="819"/>
      <c r="CU14" s="819"/>
      <c r="CV14" s="820"/>
      <c r="CW14" s="818"/>
      <c r="CX14" s="819"/>
      <c r="CY14" s="819"/>
      <c r="CZ14" s="819"/>
      <c r="DA14" s="820"/>
      <c r="DB14" s="818"/>
      <c r="DC14" s="819"/>
      <c r="DD14" s="819"/>
      <c r="DE14" s="819"/>
      <c r="DF14" s="820"/>
      <c r="DG14" s="818"/>
      <c r="DH14" s="819"/>
      <c r="DI14" s="819"/>
      <c r="DJ14" s="819"/>
      <c r="DK14" s="820"/>
      <c r="DL14" s="818"/>
      <c r="DM14" s="819"/>
      <c r="DN14" s="819"/>
      <c r="DO14" s="819"/>
      <c r="DP14" s="820"/>
      <c r="DQ14" s="818"/>
      <c r="DR14" s="819"/>
      <c r="DS14" s="819"/>
      <c r="DT14" s="819"/>
      <c r="DU14" s="820"/>
      <c r="DV14" s="815"/>
      <c r="DW14" s="816"/>
      <c r="DX14" s="816"/>
      <c r="DY14" s="816"/>
      <c r="DZ14" s="821"/>
      <c r="EA14" s="218"/>
    </row>
    <row r="15" spans="1:131" s="219" customFormat="1" ht="26.25" customHeight="1" x14ac:dyDescent="0.15">
      <c r="A15" s="222">
        <v>9</v>
      </c>
      <c r="B15" s="822"/>
      <c r="C15" s="823"/>
      <c r="D15" s="823"/>
      <c r="E15" s="823"/>
      <c r="F15" s="823"/>
      <c r="G15" s="823"/>
      <c r="H15" s="823"/>
      <c r="I15" s="823"/>
      <c r="J15" s="823"/>
      <c r="K15" s="823"/>
      <c r="L15" s="823"/>
      <c r="M15" s="823"/>
      <c r="N15" s="823"/>
      <c r="O15" s="823"/>
      <c r="P15" s="824"/>
      <c r="Q15" s="825"/>
      <c r="R15" s="826"/>
      <c r="S15" s="826"/>
      <c r="T15" s="826"/>
      <c r="U15" s="826"/>
      <c r="V15" s="826"/>
      <c r="W15" s="826"/>
      <c r="X15" s="826"/>
      <c r="Y15" s="826"/>
      <c r="Z15" s="826"/>
      <c r="AA15" s="826"/>
      <c r="AB15" s="826"/>
      <c r="AC15" s="826"/>
      <c r="AD15" s="826"/>
      <c r="AE15" s="827"/>
      <c r="AF15" s="828"/>
      <c r="AG15" s="829"/>
      <c r="AH15" s="829"/>
      <c r="AI15" s="829"/>
      <c r="AJ15" s="830"/>
      <c r="AK15" s="811"/>
      <c r="AL15" s="812"/>
      <c r="AM15" s="812"/>
      <c r="AN15" s="812"/>
      <c r="AO15" s="812"/>
      <c r="AP15" s="812"/>
      <c r="AQ15" s="812"/>
      <c r="AR15" s="812"/>
      <c r="AS15" s="812"/>
      <c r="AT15" s="812"/>
      <c r="AU15" s="813"/>
      <c r="AV15" s="813"/>
      <c r="AW15" s="813"/>
      <c r="AX15" s="813"/>
      <c r="AY15" s="814"/>
      <c r="AZ15" s="216"/>
      <c r="BA15" s="216"/>
      <c r="BB15" s="216"/>
      <c r="BC15" s="216"/>
      <c r="BD15" s="216"/>
      <c r="BE15" s="217"/>
      <c r="BF15" s="217"/>
      <c r="BG15" s="217"/>
      <c r="BH15" s="217"/>
      <c r="BI15" s="217"/>
      <c r="BJ15" s="217"/>
      <c r="BK15" s="217"/>
      <c r="BL15" s="217"/>
      <c r="BM15" s="217"/>
      <c r="BN15" s="217"/>
      <c r="BO15" s="217"/>
      <c r="BP15" s="217"/>
      <c r="BQ15" s="222">
        <v>9</v>
      </c>
      <c r="BR15" s="223"/>
      <c r="BS15" s="815"/>
      <c r="BT15" s="816"/>
      <c r="BU15" s="816"/>
      <c r="BV15" s="816"/>
      <c r="BW15" s="816"/>
      <c r="BX15" s="816"/>
      <c r="BY15" s="816"/>
      <c r="BZ15" s="816"/>
      <c r="CA15" s="816"/>
      <c r="CB15" s="816"/>
      <c r="CC15" s="816"/>
      <c r="CD15" s="816"/>
      <c r="CE15" s="816"/>
      <c r="CF15" s="816"/>
      <c r="CG15" s="817"/>
      <c r="CH15" s="818"/>
      <c r="CI15" s="819"/>
      <c r="CJ15" s="819"/>
      <c r="CK15" s="819"/>
      <c r="CL15" s="820"/>
      <c r="CM15" s="818"/>
      <c r="CN15" s="819"/>
      <c r="CO15" s="819"/>
      <c r="CP15" s="819"/>
      <c r="CQ15" s="820"/>
      <c r="CR15" s="818"/>
      <c r="CS15" s="819"/>
      <c r="CT15" s="819"/>
      <c r="CU15" s="819"/>
      <c r="CV15" s="820"/>
      <c r="CW15" s="818"/>
      <c r="CX15" s="819"/>
      <c r="CY15" s="819"/>
      <c r="CZ15" s="819"/>
      <c r="DA15" s="820"/>
      <c r="DB15" s="818"/>
      <c r="DC15" s="819"/>
      <c r="DD15" s="819"/>
      <c r="DE15" s="819"/>
      <c r="DF15" s="820"/>
      <c r="DG15" s="818"/>
      <c r="DH15" s="819"/>
      <c r="DI15" s="819"/>
      <c r="DJ15" s="819"/>
      <c r="DK15" s="820"/>
      <c r="DL15" s="818"/>
      <c r="DM15" s="819"/>
      <c r="DN15" s="819"/>
      <c r="DO15" s="819"/>
      <c r="DP15" s="820"/>
      <c r="DQ15" s="818"/>
      <c r="DR15" s="819"/>
      <c r="DS15" s="819"/>
      <c r="DT15" s="819"/>
      <c r="DU15" s="820"/>
      <c r="DV15" s="815"/>
      <c r="DW15" s="816"/>
      <c r="DX15" s="816"/>
      <c r="DY15" s="816"/>
      <c r="DZ15" s="821"/>
      <c r="EA15" s="218"/>
    </row>
    <row r="16" spans="1:131" s="219" customFormat="1" ht="26.25" customHeight="1" x14ac:dyDescent="0.15">
      <c r="A16" s="222">
        <v>10</v>
      </c>
      <c r="B16" s="822"/>
      <c r="C16" s="823"/>
      <c r="D16" s="823"/>
      <c r="E16" s="823"/>
      <c r="F16" s="823"/>
      <c r="G16" s="823"/>
      <c r="H16" s="823"/>
      <c r="I16" s="823"/>
      <c r="J16" s="823"/>
      <c r="K16" s="823"/>
      <c r="L16" s="823"/>
      <c r="M16" s="823"/>
      <c r="N16" s="823"/>
      <c r="O16" s="823"/>
      <c r="P16" s="824"/>
      <c r="Q16" s="825"/>
      <c r="R16" s="826"/>
      <c r="S16" s="826"/>
      <c r="T16" s="826"/>
      <c r="U16" s="826"/>
      <c r="V16" s="826"/>
      <c r="W16" s="826"/>
      <c r="X16" s="826"/>
      <c r="Y16" s="826"/>
      <c r="Z16" s="826"/>
      <c r="AA16" s="826"/>
      <c r="AB16" s="826"/>
      <c r="AC16" s="826"/>
      <c r="AD16" s="826"/>
      <c r="AE16" s="827"/>
      <c r="AF16" s="828"/>
      <c r="AG16" s="829"/>
      <c r="AH16" s="829"/>
      <c r="AI16" s="829"/>
      <c r="AJ16" s="830"/>
      <c r="AK16" s="811"/>
      <c r="AL16" s="812"/>
      <c r="AM16" s="812"/>
      <c r="AN16" s="812"/>
      <c r="AO16" s="812"/>
      <c r="AP16" s="812"/>
      <c r="AQ16" s="812"/>
      <c r="AR16" s="812"/>
      <c r="AS16" s="812"/>
      <c r="AT16" s="812"/>
      <c r="AU16" s="813"/>
      <c r="AV16" s="813"/>
      <c r="AW16" s="813"/>
      <c r="AX16" s="813"/>
      <c r="AY16" s="814"/>
      <c r="AZ16" s="216"/>
      <c r="BA16" s="216"/>
      <c r="BB16" s="216"/>
      <c r="BC16" s="216"/>
      <c r="BD16" s="216"/>
      <c r="BE16" s="217"/>
      <c r="BF16" s="217"/>
      <c r="BG16" s="217"/>
      <c r="BH16" s="217"/>
      <c r="BI16" s="217"/>
      <c r="BJ16" s="217"/>
      <c r="BK16" s="217"/>
      <c r="BL16" s="217"/>
      <c r="BM16" s="217"/>
      <c r="BN16" s="217"/>
      <c r="BO16" s="217"/>
      <c r="BP16" s="217"/>
      <c r="BQ16" s="222">
        <v>10</v>
      </c>
      <c r="BR16" s="223"/>
      <c r="BS16" s="815"/>
      <c r="BT16" s="816"/>
      <c r="BU16" s="816"/>
      <c r="BV16" s="816"/>
      <c r="BW16" s="816"/>
      <c r="BX16" s="816"/>
      <c r="BY16" s="816"/>
      <c r="BZ16" s="816"/>
      <c r="CA16" s="816"/>
      <c r="CB16" s="816"/>
      <c r="CC16" s="816"/>
      <c r="CD16" s="816"/>
      <c r="CE16" s="816"/>
      <c r="CF16" s="816"/>
      <c r="CG16" s="817"/>
      <c r="CH16" s="818"/>
      <c r="CI16" s="819"/>
      <c r="CJ16" s="819"/>
      <c r="CK16" s="819"/>
      <c r="CL16" s="820"/>
      <c r="CM16" s="818"/>
      <c r="CN16" s="819"/>
      <c r="CO16" s="819"/>
      <c r="CP16" s="819"/>
      <c r="CQ16" s="820"/>
      <c r="CR16" s="818"/>
      <c r="CS16" s="819"/>
      <c r="CT16" s="819"/>
      <c r="CU16" s="819"/>
      <c r="CV16" s="820"/>
      <c r="CW16" s="818"/>
      <c r="CX16" s="819"/>
      <c r="CY16" s="819"/>
      <c r="CZ16" s="819"/>
      <c r="DA16" s="820"/>
      <c r="DB16" s="818"/>
      <c r="DC16" s="819"/>
      <c r="DD16" s="819"/>
      <c r="DE16" s="819"/>
      <c r="DF16" s="820"/>
      <c r="DG16" s="818"/>
      <c r="DH16" s="819"/>
      <c r="DI16" s="819"/>
      <c r="DJ16" s="819"/>
      <c r="DK16" s="820"/>
      <c r="DL16" s="818"/>
      <c r="DM16" s="819"/>
      <c r="DN16" s="819"/>
      <c r="DO16" s="819"/>
      <c r="DP16" s="820"/>
      <c r="DQ16" s="818"/>
      <c r="DR16" s="819"/>
      <c r="DS16" s="819"/>
      <c r="DT16" s="819"/>
      <c r="DU16" s="820"/>
      <c r="DV16" s="815"/>
      <c r="DW16" s="816"/>
      <c r="DX16" s="816"/>
      <c r="DY16" s="816"/>
      <c r="DZ16" s="821"/>
      <c r="EA16" s="218"/>
    </row>
    <row r="17" spans="1:131" s="219" customFormat="1" ht="26.25" customHeight="1" x14ac:dyDescent="0.15">
      <c r="A17" s="222">
        <v>11</v>
      </c>
      <c r="B17" s="822"/>
      <c r="C17" s="823"/>
      <c r="D17" s="823"/>
      <c r="E17" s="823"/>
      <c r="F17" s="823"/>
      <c r="G17" s="823"/>
      <c r="H17" s="823"/>
      <c r="I17" s="823"/>
      <c r="J17" s="823"/>
      <c r="K17" s="823"/>
      <c r="L17" s="823"/>
      <c r="M17" s="823"/>
      <c r="N17" s="823"/>
      <c r="O17" s="823"/>
      <c r="P17" s="824"/>
      <c r="Q17" s="825"/>
      <c r="R17" s="826"/>
      <c r="S17" s="826"/>
      <c r="T17" s="826"/>
      <c r="U17" s="826"/>
      <c r="V17" s="826"/>
      <c r="W17" s="826"/>
      <c r="X17" s="826"/>
      <c r="Y17" s="826"/>
      <c r="Z17" s="826"/>
      <c r="AA17" s="826"/>
      <c r="AB17" s="826"/>
      <c r="AC17" s="826"/>
      <c r="AD17" s="826"/>
      <c r="AE17" s="827"/>
      <c r="AF17" s="828"/>
      <c r="AG17" s="829"/>
      <c r="AH17" s="829"/>
      <c r="AI17" s="829"/>
      <c r="AJ17" s="830"/>
      <c r="AK17" s="811"/>
      <c r="AL17" s="812"/>
      <c r="AM17" s="812"/>
      <c r="AN17" s="812"/>
      <c r="AO17" s="812"/>
      <c r="AP17" s="812"/>
      <c r="AQ17" s="812"/>
      <c r="AR17" s="812"/>
      <c r="AS17" s="812"/>
      <c r="AT17" s="812"/>
      <c r="AU17" s="813"/>
      <c r="AV17" s="813"/>
      <c r="AW17" s="813"/>
      <c r="AX17" s="813"/>
      <c r="AY17" s="814"/>
      <c r="AZ17" s="216"/>
      <c r="BA17" s="216"/>
      <c r="BB17" s="216"/>
      <c r="BC17" s="216"/>
      <c r="BD17" s="216"/>
      <c r="BE17" s="217"/>
      <c r="BF17" s="217"/>
      <c r="BG17" s="217"/>
      <c r="BH17" s="217"/>
      <c r="BI17" s="217"/>
      <c r="BJ17" s="217"/>
      <c r="BK17" s="217"/>
      <c r="BL17" s="217"/>
      <c r="BM17" s="217"/>
      <c r="BN17" s="217"/>
      <c r="BO17" s="217"/>
      <c r="BP17" s="217"/>
      <c r="BQ17" s="222">
        <v>11</v>
      </c>
      <c r="BR17" s="223"/>
      <c r="BS17" s="815"/>
      <c r="BT17" s="816"/>
      <c r="BU17" s="816"/>
      <c r="BV17" s="816"/>
      <c r="BW17" s="816"/>
      <c r="BX17" s="816"/>
      <c r="BY17" s="816"/>
      <c r="BZ17" s="816"/>
      <c r="CA17" s="816"/>
      <c r="CB17" s="816"/>
      <c r="CC17" s="816"/>
      <c r="CD17" s="816"/>
      <c r="CE17" s="816"/>
      <c r="CF17" s="816"/>
      <c r="CG17" s="817"/>
      <c r="CH17" s="818"/>
      <c r="CI17" s="819"/>
      <c r="CJ17" s="819"/>
      <c r="CK17" s="819"/>
      <c r="CL17" s="820"/>
      <c r="CM17" s="818"/>
      <c r="CN17" s="819"/>
      <c r="CO17" s="819"/>
      <c r="CP17" s="819"/>
      <c r="CQ17" s="820"/>
      <c r="CR17" s="818"/>
      <c r="CS17" s="819"/>
      <c r="CT17" s="819"/>
      <c r="CU17" s="819"/>
      <c r="CV17" s="820"/>
      <c r="CW17" s="818"/>
      <c r="CX17" s="819"/>
      <c r="CY17" s="819"/>
      <c r="CZ17" s="819"/>
      <c r="DA17" s="820"/>
      <c r="DB17" s="818"/>
      <c r="DC17" s="819"/>
      <c r="DD17" s="819"/>
      <c r="DE17" s="819"/>
      <c r="DF17" s="820"/>
      <c r="DG17" s="818"/>
      <c r="DH17" s="819"/>
      <c r="DI17" s="819"/>
      <c r="DJ17" s="819"/>
      <c r="DK17" s="820"/>
      <c r="DL17" s="818"/>
      <c r="DM17" s="819"/>
      <c r="DN17" s="819"/>
      <c r="DO17" s="819"/>
      <c r="DP17" s="820"/>
      <c r="DQ17" s="818"/>
      <c r="DR17" s="819"/>
      <c r="DS17" s="819"/>
      <c r="DT17" s="819"/>
      <c r="DU17" s="820"/>
      <c r="DV17" s="815"/>
      <c r="DW17" s="816"/>
      <c r="DX17" s="816"/>
      <c r="DY17" s="816"/>
      <c r="DZ17" s="821"/>
      <c r="EA17" s="218"/>
    </row>
    <row r="18" spans="1:131" s="219" customFormat="1" ht="26.25" customHeight="1" x14ac:dyDescent="0.15">
      <c r="A18" s="222">
        <v>12</v>
      </c>
      <c r="B18" s="822"/>
      <c r="C18" s="823"/>
      <c r="D18" s="823"/>
      <c r="E18" s="823"/>
      <c r="F18" s="823"/>
      <c r="G18" s="823"/>
      <c r="H18" s="823"/>
      <c r="I18" s="823"/>
      <c r="J18" s="823"/>
      <c r="K18" s="823"/>
      <c r="L18" s="823"/>
      <c r="M18" s="823"/>
      <c r="N18" s="823"/>
      <c r="O18" s="823"/>
      <c r="P18" s="824"/>
      <c r="Q18" s="825"/>
      <c r="R18" s="826"/>
      <c r="S18" s="826"/>
      <c r="T18" s="826"/>
      <c r="U18" s="826"/>
      <c r="V18" s="826"/>
      <c r="W18" s="826"/>
      <c r="X18" s="826"/>
      <c r="Y18" s="826"/>
      <c r="Z18" s="826"/>
      <c r="AA18" s="826"/>
      <c r="AB18" s="826"/>
      <c r="AC18" s="826"/>
      <c r="AD18" s="826"/>
      <c r="AE18" s="827"/>
      <c r="AF18" s="828"/>
      <c r="AG18" s="829"/>
      <c r="AH18" s="829"/>
      <c r="AI18" s="829"/>
      <c r="AJ18" s="830"/>
      <c r="AK18" s="811"/>
      <c r="AL18" s="812"/>
      <c r="AM18" s="812"/>
      <c r="AN18" s="812"/>
      <c r="AO18" s="812"/>
      <c r="AP18" s="812"/>
      <c r="AQ18" s="812"/>
      <c r="AR18" s="812"/>
      <c r="AS18" s="812"/>
      <c r="AT18" s="812"/>
      <c r="AU18" s="813"/>
      <c r="AV18" s="813"/>
      <c r="AW18" s="813"/>
      <c r="AX18" s="813"/>
      <c r="AY18" s="814"/>
      <c r="AZ18" s="216"/>
      <c r="BA18" s="216"/>
      <c r="BB18" s="216"/>
      <c r="BC18" s="216"/>
      <c r="BD18" s="216"/>
      <c r="BE18" s="217"/>
      <c r="BF18" s="217"/>
      <c r="BG18" s="217"/>
      <c r="BH18" s="217"/>
      <c r="BI18" s="217"/>
      <c r="BJ18" s="217"/>
      <c r="BK18" s="217"/>
      <c r="BL18" s="217"/>
      <c r="BM18" s="217"/>
      <c r="BN18" s="217"/>
      <c r="BO18" s="217"/>
      <c r="BP18" s="217"/>
      <c r="BQ18" s="222">
        <v>12</v>
      </c>
      <c r="BR18" s="223"/>
      <c r="BS18" s="815"/>
      <c r="BT18" s="816"/>
      <c r="BU18" s="816"/>
      <c r="BV18" s="816"/>
      <c r="BW18" s="816"/>
      <c r="BX18" s="816"/>
      <c r="BY18" s="816"/>
      <c r="BZ18" s="816"/>
      <c r="CA18" s="816"/>
      <c r="CB18" s="816"/>
      <c r="CC18" s="816"/>
      <c r="CD18" s="816"/>
      <c r="CE18" s="816"/>
      <c r="CF18" s="816"/>
      <c r="CG18" s="817"/>
      <c r="CH18" s="818"/>
      <c r="CI18" s="819"/>
      <c r="CJ18" s="819"/>
      <c r="CK18" s="819"/>
      <c r="CL18" s="820"/>
      <c r="CM18" s="818"/>
      <c r="CN18" s="819"/>
      <c r="CO18" s="819"/>
      <c r="CP18" s="819"/>
      <c r="CQ18" s="820"/>
      <c r="CR18" s="818"/>
      <c r="CS18" s="819"/>
      <c r="CT18" s="819"/>
      <c r="CU18" s="819"/>
      <c r="CV18" s="820"/>
      <c r="CW18" s="818"/>
      <c r="CX18" s="819"/>
      <c r="CY18" s="819"/>
      <c r="CZ18" s="819"/>
      <c r="DA18" s="820"/>
      <c r="DB18" s="818"/>
      <c r="DC18" s="819"/>
      <c r="DD18" s="819"/>
      <c r="DE18" s="819"/>
      <c r="DF18" s="820"/>
      <c r="DG18" s="818"/>
      <c r="DH18" s="819"/>
      <c r="DI18" s="819"/>
      <c r="DJ18" s="819"/>
      <c r="DK18" s="820"/>
      <c r="DL18" s="818"/>
      <c r="DM18" s="819"/>
      <c r="DN18" s="819"/>
      <c r="DO18" s="819"/>
      <c r="DP18" s="820"/>
      <c r="DQ18" s="818"/>
      <c r="DR18" s="819"/>
      <c r="DS18" s="819"/>
      <c r="DT18" s="819"/>
      <c r="DU18" s="820"/>
      <c r="DV18" s="815"/>
      <c r="DW18" s="816"/>
      <c r="DX18" s="816"/>
      <c r="DY18" s="816"/>
      <c r="DZ18" s="821"/>
      <c r="EA18" s="218"/>
    </row>
    <row r="19" spans="1:131" s="219" customFormat="1" ht="26.25" customHeight="1" x14ac:dyDescent="0.15">
      <c r="A19" s="222">
        <v>13</v>
      </c>
      <c r="B19" s="822"/>
      <c r="C19" s="823"/>
      <c r="D19" s="823"/>
      <c r="E19" s="823"/>
      <c r="F19" s="823"/>
      <c r="G19" s="823"/>
      <c r="H19" s="823"/>
      <c r="I19" s="823"/>
      <c r="J19" s="823"/>
      <c r="K19" s="823"/>
      <c r="L19" s="823"/>
      <c r="M19" s="823"/>
      <c r="N19" s="823"/>
      <c r="O19" s="823"/>
      <c r="P19" s="824"/>
      <c r="Q19" s="825"/>
      <c r="R19" s="826"/>
      <c r="S19" s="826"/>
      <c r="T19" s="826"/>
      <c r="U19" s="826"/>
      <c r="V19" s="826"/>
      <c r="W19" s="826"/>
      <c r="X19" s="826"/>
      <c r="Y19" s="826"/>
      <c r="Z19" s="826"/>
      <c r="AA19" s="826"/>
      <c r="AB19" s="826"/>
      <c r="AC19" s="826"/>
      <c r="AD19" s="826"/>
      <c r="AE19" s="827"/>
      <c r="AF19" s="828"/>
      <c r="AG19" s="829"/>
      <c r="AH19" s="829"/>
      <c r="AI19" s="829"/>
      <c r="AJ19" s="830"/>
      <c r="AK19" s="811"/>
      <c r="AL19" s="812"/>
      <c r="AM19" s="812"/>
      <c r="AN19" s="812"/>
      <c r="AO19" s="812"/>
      <c r="AP19" s="812"/>
      <c r="AQ19" s="812"/>
      <c r="AR19" s="812"/>
      <c r="AS19" s="812"/>
      <c r="AT19" s="812"/>
      <c r="AU19" s="813"/>
      <c r="AV19" s="813"/>
      <c r="AW19" s="813"/>
      <c r="AX19" s="813"/>
      <c r="AY19" s="814"/>
      <c r="AZ19" s="216"/>
      <c r="BA19" s="216"/>
      <c r="BB19" s="216"/>
      <c r="BC19" s="216"/>
      <c r="BD19" s="216"/>
      <c r="BE19" s="217"/>
      <c r="BF19" s="217"/>
      <c r="BG19" s="217"/>
      <c r="BH19" s="217"/>
      <c r="BI19" s="217"/>
      <c r="BJ19" s="217"/>
      <c r="BK19" s="217"/>
      <c r="BL19" s="217"/>
      <c r="BM19" s="217"/>
      <c r="BN19" s="217"/>
      <c r="BO19" s="217"/>
      <c r="BP19" s="217"/>
      <c r="BQ19" s="222">
        <v>13</v>
      </c>
      <c r="BR19" s="223"/>
      <c r="BS19" s="815"/>
      <c r="BT19" s="816"/>
      <c r="BU19" s="816"/>
      <c r="BV19" s="816"/>
      <c r="BW19" s="816"/>
      <c r="BX19" s="816"/>
      <c r="BY19" s="816"/>
      <c r="BZ19" s="816"/>
      <c r="CA19" s="816"/>
      <c r="CB19" s="816"/>
      <c r="CC19" s="816"/>
      <c r="CD19" s="816"/>
      <c r="CE19" s="816"/>
      <c r="CF19" s="816"/>
      <c r="CG19" s="817"/>
      <c r="CH19" s="818"/>
      <c r="CI19" s="819"/>
      <c r="CJ19" s="819"/>
      <c r="CK19" s="819"/>
      <c r="CL19" s="820"/>
      <c r="CM19" s="818"/>
      <c r="CN19" s="819"/>
      <c r="CO19" s="819"/>
      <c r="CP19" s="819"/>
      <c r="CQ19" s="820"/>
      <c r="CR19" s="818"/>
      <c r="CS19" s="819"/>
      <c r="CT19" s="819"/>
      <c r="CU19" s="819"/>
      <c r="CV19" s="820"/>
      <c r="CW19" s="818"/>
      <c r="CX19" s="819"/>
      <c r="CY19" s="819"/>
      <c r="CZ19" s="819"/>
      <c r="DA19" s="820"/>
      <c r="DB19" s="818"/>
      <c r="DC19" s="819"/>
      <c r="DD19" s="819"/>
      <c r="DE19" s="819"/>
      <c r="DF19" s="820"/>
      <c r="DG19" s="818"/>
      <c r="DH19" s="819"/>
      <c r="DI19" s="819"/>
      <c r="DJ19" s="819"/>
      <c r="DK19" s="820"/>
      <c r="DL19" s="818"/>
      <c r="DM19" s="819"/>
      <c r="DN19" s="819"/>
      <c r="DO19" s="819"/>
      <c r="DP19" s="820"/>
      <c r="DQ19" s="818"/>
      <c r="DR19" s="819"/>
      <c r="DS19" s="819"/>
      <c r="DT19" s="819"/>
      <c r="DU19" s="820"/>
      <c r="DV19" s="815"/>
      <c r="DW19" s="816"/>
      <c r="DX19" s="816"/>
      <c r="DY19" s="816"/>
      <c r="DZ19" s="821"/>
      <c r="EA19" s="218"/>
    </row>
    <row r="20" spans="1:131" s="219" customFormat="1" ht="26.25" customHeight="1" x14ac:dyDescent="0.15">
      <c r="A20" s="222">
        <v>14</v>
      </c>
      <c r="B20" s="822"/>
      <c r="C20" s="823"/>
      <c r="D20" s="823"/>
      <c r="E20" s="823"/>
      <c r="F20" s="823"/>
      <c r="G20" s="823"/>
      <c r="H20" s="823"/>
      <c r="I20" s="823"/>
      <c r="J20" s="823"/>
      <c r="K20" s="823"/>
      <c r="L20" s="823"/>
      <c r="M20" s="823"/>
      <c r="N20" s="823"/>
      <c r="O20" s="823"/>
      <c r="P20" s="824"/>
      <c r="Q20" s="825"/>
      <c r="R20" s="826"/>
      <c r="S20" s="826"/>
      <c r="T20" s="826"/>
      <c r="U20" s="826"/>
      <c r="V20" s="826"/>
      <c r="W20" s="826"/>
      <c r="X20" s="826"/>
      <c r="Y20" s="826"/>
      <c r="Z20" s="826"/>
      <c r="AA20" s="826"/>
      <c r="AB20" s="826"/>
      <c r="AC20" s="826"/>
      <c r="AD20" s="826"/>
      <c r="AE20" s="827"/>
      <c r="AF20" s="828"/>
      <c r="AG20" s="829"/>
      <c r="AH20" s="829"/>
      <c r="AI20" s="829"/>
      <c r="AJ20" s="830"/>
      <c r="AK20" s="811"/>
      <c r="AL20" s="812"/>
      <c r="AM20" s="812"/>
      <c r="AN20" s="812"/>
      <c r="AO20" s="812"/>
      <c r="AP20" s="812"/>
      <c r="AQ20" s="812"/>
      <c r="AR20" s="812"/>
      <c r="AS20" s="812"/>
      <c r="AT20" s="812"/>
      <c r="AU20" s="813"/>
      <c r="AV20" s="813"/>
      <c r="AW20" s="813"/>
      <c r="AX20" s="813"/>
      <c r="AY20" s="814"/>
      <c r="AZ20" s="216"/>
      <c r="BA20" s="216"/>
      <c r="BB20" s="216"/>
      <c r="BC20" s="216"/>
      <c r="BD20" s="216"/>
      <c r="BE20" s="217"/>
      <c r="BF20" s="217"/>
      <c r="BG20" s="217"/>
      <c r="BH20" s="217"/>
      <c r="BI20" s="217"/>
      <c r="BJ20" s="217"/>
      <c r="BK20" s="217"/>
      <c r="BL20" s="217"/>
      <c r="BM20" s="217"/>
      <c r="BN20" s="217"/>
      <c r="BO20" s="217"/>
      <c r="BP20" s="217"/>
      <c r="BQ20" s="222">
        <v>14</v>
      </c>
      <c r="BR20" s="223"/>
      <c r="BS20" s="815"/>
      <c r="BT20" s="816"/>
      <c r="BU20" s="816"/>
      <c r="BV20" s="816"/>
      <c r="BW20" s="816"/>
      <c r="BX20" s="816"/>
      <c r="BY20" s="816"/>
      <c r="BZ20" s="816"/>
      <c r="CA20" s="816"/>
      <c r="CB20" s="816"/>
      <c r="CC20" s="816"/>
      <c r="CD20" s="816"/>
      <c r="CE20" s="816"/>
      <c r="CF20" s="816"/>
      <c r="CG20" s="817"/>
      <c r="CH20" s="818"/>
      <c r="CI20" s="819"/>
      <c r="CJ20" s="819"/>
      <c r="CK20" s="819"/>
      <c r="CL20" s="820"/>
      <c r="CM20" s="818"/>
      <c r="CN20" s="819"/>
      <c r="CO20" s="819"/>
      <c r="CP20" s="819"/>
      <c r="CQ20" s="820"/>
      <c r="CR20" s="818"/>
      <c r="CS20" s="819"/>
      <c r="CT20" s="819"/>
      <c r="CU20" s="819"/>
      <c r="CV20" s="820"/>
      <c r="CW20" s="818"/>
      <c r="CX20" s="819"/>
      <c r="CY20" s="819"/>
      <c r="CZ20" s="819"/>
      <c r="DA20" s="820"/>
      <c r="DB20" s="818"/>
      <c r="DC20" s="819"/>
      <c r="DD20" s="819"/>
      <c r="DE20" s="819"/>
      <c r="DF20" s="820"/>
      <c r="DG20" s="818"/>
      <c r="DH20" s="819"/>
      <c r="DI20" s="819"/>
      <c r="DJ20" s="819"/>
      <c r="DK20" s="820"/>
      <c r="DL20" s="818"/>
      <c r="DM20" s="819"/>
      <c r="DN20" s="819"/>
      <c r="DO20" s="819"/>
      <c r="DP20" s="820"/>
      <c r="DQ20" s="818"/>
      <c r="DR20" s="819"/>
      <c r="DS20" s="819"/>
      <c r="DT20" s="819"/>
      <c r="DU20" s="820"/>
      <c r="DV20" s="815"/>
      <c r="DW20" s="816"/>
      <c r="DX20" s="816"/>
      <c r="DY20" s="816"/>
      <c r="DZ20" s="821"/>
      <c r="EA20" s="218"/>
    </row>
    <row r="21" spans="1:131" s="219" customFormat="1" ht="26.25" customHeight="1" thickBot="1" x14ac:dyDescent="0.2">
      <c r="A21" s="222">
        <v>15</v>
      </c>
      <c r="B21" s="822"/>
      <c r="C21" s="823"/>
      <c r="D21" s="823"/>
      <c r="E21" s="823"/>
      <c r="F21" s="823"/>
      <c r="G21" s="823"/>
      <c r="H21" s="823"/>
      <c r="I21" s="823"/>
      <c r="J21" s="823"/>
      <c r="K21" s="823"/>
      <c r="L21" s="823"/>
      <c r="M21" s="823"/>
      <c r="N21" s="823"/>
      <c r="O21" s="823"/>
      <c r="P21" s="824"/>
      <c r="Q21" s="825"/>
      <c r="R21" s="826"/>
      <c r="S21" s="826"/>
      <c r="T21" s="826"/>
      <c r="U21" s="826"/>
      <c r="V21" s="826"/>
      <c r="W21" s="826"/>
      <c r="X21" s="826"/>
      <c r="Y21" s="826"/>
      <c r="Z21" s="826"/>
      <c r="AA21" s="826"/>
      <c r="AB21" s="826"/>
      <c r="AC21" s="826"/>
      <c r="AD21" s="826"/>
      <c r="AE21" s="827"/>
      <c r="AF21" s="828"/>
      <c r="AG21" s="829"/>
      <c r="AH21" s="829"/>
      <c r="AI21" s="829"/>
      <c r="AJ21" s="830"/>
      <c r="AK21" s="811"/>
      <c r="AL21" s="812"/>
      <c r="AM21" s="812"/>
      <c r="AN21" s="812"/>
      <c r="AO21" s="812"/>
      <c r="AP21" s="812"/>
      <c r="AQ21" s="812"/>
      <c r="AR21" s="812"/>
      <c r="AS21" s="812"/>
      <c r="AT21" s="812"/>
      <c r="AU21" s="813"/>
      <c r="AV21" s="813"/>
      <c r="AW21" s="813"/>
      <c r="AX21" s="813"/>
      <c r="AY21" s="814"/>
      <c r="AZ21" s="216"/>
      <c r="BA21" s="216"/>
      <c r="BB21" s="216"/>
      <c r="BC21" s="216"/>
      <c r="BD21" s="216"/>
      <c r="BE21" s="217"/>
      <c r="BF21" s="217"/>
      <c r="BG21" s="217"/>
      <c r="BH21" s="217"/>
      <c r="BI21" s="217"/>
      <c r="BJ21" s="217"/>
      <c r="BK21" s="217"/>
      <c r="BL21" s="217"/>
      <c r="BM21" s="217"/>
      <c r="BN21" s="217"/>
      <c r="BO21" s="217"/>
      <c r="BP21" s="217"/>
      <c r="BQ21" s="222">
        <v>15</v>
      </c>
      <c r="BR21" s="223"/>
      <c r="BS21" s="815"/>
      <c r="BT21" s="816"/>
      <c r="BU21" s="816"/>
      <c r="BV21" s="816"/>
      <c r="BW21" s="816"/>
      <c r="BX21" s="816"/>
      <c r="BY21" s="816"/>
      <c r="BZ21" s="816"/>
      <c r="CA21" s="816"/>
      <c r="CB21" s="816"/>
      <c r="CC21" s="816"/>
      <c r="CD21" s="816"/>
      <c r="CE21" s="816"/>
      <c r="CF21" s="816"/>
      <c r="CG21" s="817"/>
      <c r="CH21" s="818"/>
      <c r="CI21" s="819"/>
      <c r="CJ21" s="819"/>
      <c r="CK21" s="819"/>
      <c r="CL21" s="820"/>
      <c r="CM21" s="818"/>
      <c r="CN21" s="819"/>
      <c r="CO21" s="819"/>
      <c r="CP21" s="819"/>
      <c r="CQ21" s="820"/>
      <c r="CR21" s="818"/>
      <c r="CS21" s="819"/>
      <c r="CT21" s="819"/>
      <c r="CU21" s="819"/>
      <c r="CV21" s="820"/>
      <c r="CW21" s="818"/>
      <c r="CX21" s="819"/>
      <c r="CY21" s="819"/>
      <c r="CZ21" s="819"/>
      <c r="DA21" s="820"/>
      <c r="DB21" s="818"/>
      <c r="DC21" s="819"/>
      <c r="DD21" s="819"/>
      <c r="DE21" s="819"/>
      <c r="DF21" s="820"/>
      <c r="DG21" s="818"/>
      <c r="DH21" s="819"/>
      <c r="DI21" s="819"/>
      <c r="DJ21" s="819"/>
      <c r="DK21" s="820"/>
      <c r="DL21" s="818"/>
      <c r="DM21" s="819"/>
      <c r="DN21" s="819"/>
      <c r="DO21" s="819"/>
      <c r="DP21" s="820"/>
      <c r="DQ21" s="818"/>
      <c r="DR21" s="819"/>
      <c r="DS21" s="819"/>
      <c r="DT21" s="819"/>
      <c r="DU21" s="820"/>
      <c r="DV21" s="815"/>
      <c r="DW21" s="816"/>
      <c r="DX21" s="816"/>
      <c r="DY21" s="816"/>
      <c r="DZ21" s="821"/>
      <c r="EA21" s="218"/>
    </row>
    <row r="22" spans="1:131" s="219" customFormat="1" ht="26.25" customHeight="1" x14ac:dyDescent="0.15">
      <c r="A22" s="222">
        <v>16</v>
      </c>
      <c r="B22" s="822"/>
      <c r="C22" s="823"/>
      <c r="D22" s="823"/>
      <c r="E22" s="823"/>
      <c r="F22" s="823"/>
      <c r="G22" s="823"/>
      <c r="H22" s="823"/>
      <c r="I22" s="823"/>
      <c r="J22" s="823"/>
      <c r="K22" s="823"/>
      <c r="L22" s="823"/>
      <c r="M22" s="823"/>
      <c r="N22" s="823"/>
      <c r="O22" s="823"/>
      <c r="P22" s="824"/>
      <c r="Q22" s="841"/>
      <c r="R22" s="842"/>
      <c r="S22" s="842"/>
      <c r="T22" s="842"/>
      <c r="U22" s="842"/>
      <c r="V22" s="842"/>
      <c r="W22" s="842"/>
      <c r="X22" s="842"/>
      <c r="Y22" s="842"/>
      <c r="Z22" s="842"/>
      <c r="AA22" s="842"/>
      <c r="AB22" s="842"/>
      <c r="AC22" s="842"/>
      <c r="AD22" s="842"/>
      <c r="AE22" s="843"/>
      <c r="AF22" s="828"/>
      <c r="AG22" s="829"/>
      <c r="AH22" s="829"/>
      <c r="AI22" s="829"/>
      <c r="AJ22" s="830"/>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17"/>
      <c r="BF22" s="217"/>
      <c r="BG22" s="217"/>
      <c r="BH22" s="217"/>
      <c r="BI22" s="217"/>
      <c r="BJ22" s="217"/>
      <c r="BK22" s="217"/>
      <c r="BL22" s="217"/>
      <c r="BM22" s="217"/>
      <c r="BN22" s="217"/>
      <c r="BO22" s="217"/>
      <c r="BP22" s="217"/>
      <c r="BQ22" s="222">
        <v>16</v>
      </c>
      <c r="BR22" s="223"/>
      <c r="BS22" s="815"/>
      <c r="BT22" s="816"/>
      <c r="BU22" s="816"/>
      <c r="BV22" s="816"/>
      <c r="BW22" s="816"/>
      <c r="BX22" s="816"/>
      <c r="BY22" s="816"/>
      <c r="BZ22" s="816"/>
      <c r="CA22" s="816"/>
      <c r="CB22" s="816"/>
      <c r="CC22" s="816"/>
      <c r="CD22" s="816"/>
      <c r="CE22" s="816"/>
      <c r="CF22" s="816"/>
      <c r="CG22" s="817"/>
      <c r="CH22" s="818"/>
      <c r="CI22" s="819"/>
      <c r="CJ22" s="819"/>
      <c r="CK22" s="819"/>
      <c r="CL22" s="820"/>
      <c r="CM22" s="818"/>
      <c r="CN22" s="819"/>
      <c r="CO22" s="819"/>
      <c r="CP22" s="819"/>
      <c r="CQ22" s="820"/>
      <c r="CR22" s="818"/>
      <c r="CS22" s="819"/>
      <c r="CT22" s="819"/>
      <c r="CU22" s="819"/>
      <c r="CV22" s="820"/>
      <c r="CW22" s="818"/>
      <c r="CX22" s="819"/>
      <c r="CY22" s="819"/>
      <c r="CZ22" s="819"/>
      <c r="DA22" s="820"/>
      <c r="DB22" s="818"/>
      <c r="DC22" s="819"/>
      <c r="DD22" s="819"/>
      <c r="DE22" s="819"/>
      <c r="DF22" s="820"/>
      <c r="DG22" s="818"/>
      <c r="DH22" s="819"/>
      <c r="DI22" s="819"/>
      <c r="DJ22" s="819"/>
      <c r="DK22" s="820"/>
      <c r="DL22" s="818"/>
      <c r="DM22" s="819"/>
      <c r="DN22" s="819"/>
      <c r="DO22" s="819"/>
      <c r="DP22" s="820"/>
      <c r="DQ22" s="818"/>
      <c r="DR22" s="819"/>
      <c r="DS22" s="819"/>
      <c r="DT22" s="819"/>
      <c r="DU22" s="820"/>
      <c r="DV22" s="815"/>
      <c r="DW22" s="816"/>
      <c r="DX22" s="816"/>
      <c r="DY22" s="816"/>
      <c r="DZ22" s="821"/>
      <c r="EA22" s="218"/>
    </row>
    <row r="23" spans="1:131" s="219" customFormat="1" ht="26.25" customHeight="1" thickBot="1" x14ac:dyDescent="0.2">
      <c r="A23" s="224" t="s">
        <v>387</v>
      </c>
      <c r="B23" s="831" t="s">
        <v>388</v>
      </c>
      <c r="C23" s="832"/>
      <c r="D23" s="832"/>
      <c r="E23" s="832"/>
      <c r="F23" s="832"/>
      <c r="G23" s="832"/>
      <c r="H23" s="832"/>
      <c r="I23" s="832"/>
      <c r="J23" s="832"/>
      <c r="K23" s="832"/>
      <c r="L23" s="832"/>
      <c r="M23" s="832"/>
      <c r="N23" s="832"/>
      <c r="O23" s="832"/>
      <c r="P23" s="833"/>
      <c r="Q23" s="834">
        <v>4806</v>
      </c>
      <c r="R23" s="835"/>
      <c r="S23" s="835"/>
      <c r="T23" s="835"/>
      <c r="U23" s="835"/>
      <c r="V23" s="835">
        <v>4528</v>
      </c>
      <c r="W23" s="835"/>
      <c r="X23" s="835"/>
      <c r="Y23" s="835"/>
      <c r="Z23" s="835"/>
      <c r="AA23" s="835">
        <v>278</v>
      </c>
      <c r="AB23" s="835"/>
      <c r="AC23" s="835"/>
      <c r="AD23" s="835"/>
      <c r="AE23" s="836"/>
      <c r="AF23" s="837">
        <v>278</v>
      </c>
      <c r="AG23" s="835"/>
      <c r="AH23" s="835"/>
      <c r="AI23" s="835"/>
      <c r="AJ23" s="838"/>
      <c r="AK23" s="839"/>
      <c r="AL23" s="840"/>
      <c r="AM23" s="840"/>
      <c r="AN23" s="840"/>
      <c r="AO23" s="840"/>
      <c r="AP23" s="835">
        <v>5466</v>
      </c>
      <c r="AQ23" s="835"/>
      <c r="AR23" s="835"/>
      <c r="AS23" s="835"/>
      <c r="AT23" s="835"/>
      <c r="AU23" s="851"/>
      <c r="AV23" s="851"/>
      <c r="AW23" s="851"/>
      <c r="AX23" s="851"/>
      <c r="AY23" s="852"/>
      <c r="AZ23" s="853" t="s">
        <v>389</v>
      </c>
      <c r="BA23" s="854"/>
      <c r="BB23" s="854"/>
      <c r="BC23" s="854"/>
      <c r="BD23" s="855"/>
      <c r="BE23" s="217"/>
      <c r="BF23" s="217"/>
      <c r="BG23" s="217"/>
      <c r="BH23" s="217"/>
      <c r="BI23" s="217"/>
      <c r="BJ23" s="217"/>
      <c r="BK23" s="217"/>
      <c r="BL23" s="217"/>
      <c r="BM23" s="217"/>
      <c r="BN23" s="217"/>
      <c r="BO23" s="217"/>
      <c r="BP23" s="217"/>
      <c r="BQ23" s="222">
        <v>17</v>
      </c>
      <c r="BR23" s="223"/>
      <c r="BS23" s="815"/>
      <c r="BT23" s="816"/>
      <c r="BU23" s="816"/>
      <c r="BV23" s="816"/>
      <c r="BW23" s="816"/>
      <c r="BX23" s="816"/>
      <c r="BY23" s="816"/>
      <c r="BZ23" s="816"/>
      <c r="CA23" s="816"/>
      <c r="CB23" s="816"/>
      <c r="CC23" s="816"/>
      <c r="CD23" s="816"/>
      <c r="CE23" s="816"/>
      <c r="CF23" s="816"/>
      <c r="CG23" s="817"/>
      <c r="CH23" s="818"/>
      <c r="CI23" s="819"/>
      <c r="CJ23" s="819"/>
      <c r="CK23" s="819"/>
      <c r="CL23" s="820"/>
      <c r="CM23" s="818"/>
      <c r="CN23" s="819"/>
      <c r="CO23" s="819"/>
      <c r="CP23" s="819"/>
      <c r="CQ23" s="820"/>
      <c r="CR23" s="818"/>
      <c r="CS23" s="819"/>
      <c r="CT23" s="819"/>
      <c r="CU23" s="819"/>
      <c r="CV23" s="820"/>
      <c r="CW23" s="818"/>
      <c r="CX23" s="819"/>
      <c r="CY23" s="819"/>
      <c r="CZ23" s="819"/>
      <c r="DA23" s="820"/>
      <c r="DB23" s="818"/>
      <c r="DC23" s="819"/>
      <c r="DD23" s="819"/>
      <c r="DE23" s="819"/>
      <c r="DF23" s="820"/>
      <c r="DG23" s="818"/>
      <c r="DH23" s="819"/>
      <c r="DI23" s="819"/>
      <c r="DJ23" s="819"/>
      <c r="DK23" s="820"/>
      <c r="DL23" s="818"/>
      <c r="DM23" s="819"/>
      <c r="DN23" s="819"/>
      <c r="DO23" s="819"/>
      <c r="DP23" s="820"/>
      <c r="DQ23" s="818"/>
      <c r="DR23" s="819"/>
      <c r="DS23" s="819"/>
      <c r="DT23" s="819"/>
      <c r="DU23" s="820"/>
      <c r="DV23" s="815"/>
      <c r="DW23" s="816"/>
      <c r="DX23" s="816"/>
      <c r="DY23" s="816"/>
      <c r="DZ23" s="821"/>
      <c r="EA23" s="218"/>
    </row>
    <row r="24" spans="1:131" s="219"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16"/>
      <c r="BA24" s="216"/>
      <c r="BB24" s="216"/>
      <c r="BC24" s="216"/>
      <c r="BD24" s="216"/>
      <c r="BE24" s="217"/>
      <c r="BF24" s="217"/>
      <c r="BG24" s="217"/>
      <c r="BH24" s="217"/>
      <c r="BI24" s="217"/>
      <c r="BJ24" s="217"/>
      <c r="BK24" s="217"/>
      <c r="BL24" s="217"/>
      <c r="BM24" s="217"/>
      <c r="BN24" s="217"/>
      <c r="BO24" s="217"/>
      <c r="BP24" s="217"/>
      <c r="BQ24" s="222">
        <v>18</v>
      </c>
      <c r="BR24" s="223"/>
      <c r="BS24" s="815"/>
      <c r="BT24" s="816"/>
      <c r="BU24" s="816"/>
      <c r="BV24" s="816"/>
      <c r="BW24" s="816"/>
      <c r="BX24" s="816"/>
      <c r="BY24" s="816"/>
      <c r="BZ24" s="816"/>
      <c r="CA24" s="816"/>
      <c r="CB24" s="816"/>
      <c r="CC24" s="816"/>
      <c r="CD24" s="816"/>
      <c r="CE24" s="816"/>
      <c r="CF24" s="816"/>
      <c r="CG24" s="817"/>
      <c r="CH24" s="818"/>
      <c r="CI24" s="819"/>
      <c r="CJ24" s="819"/>
      <c r="CK24" s="819"/>
      <c r="CL24" s="820"/>
      <c r="CM24" s="818"/>
      <c r="CN24" s="819"/>
      <c r="CO24" s="819"/>
      <c r="CP24" s="819"/>
      <c r="CQ24" s="820"/>
      <c r="CR24" s="818"/>
      <c r="CS24" s="819"/>
      <c r="CT24" s="819"/>
      <c r="CU24" s="819"/>
      <c r="CV24" s="820"/>
      <c r="CW24" s="818"/>
      <c r="CX24" s="819"/>
      <c r="CY24" s="819"/>
      <c r="CZ24" s="819"/>
      <c r="DA24" s="820"/>
      <c r="DB24" s="818"/>
      <c r="DC24" s="819"/>
      <c r="DD24" s="819"/>
      <c r="DE24" s="819"/>
      <c r="DF24" s="820"/>
      <c r="DG24" s="818"/>
      <c r="DH24" s="819"/>
      <c r="DI24" s="819"/>
      <c r="DJ24" s="819"/>
      <c r="DK24" s="820"/>
      <c r="DL24" s="818"/>
      <c r="DM24" s="819"/>
      <c r="DN24" s="819"/>
      <c r="DO24" s="819"/>
      <c r="DP24" s="820"/>
      <c r="DQ24" s="818"/>
      <c r="DR24" s="819"/>
      <c r="DS24" s="819"/>
      <c r="DT24" s="819"/>
      <c r="DU24" s="820"/>
      <c r="DV24" s="815"/>
      <c r="DW24" s="816"/>
      <c r="DX24" s="816"/>
      <c r="DY24" s="816"/>
      <c r="DZ24" s="821"/>
      <c r="EA24" s="218"/>
    </row>
    <row r="25" spans="1:131" ht="26.25" customHeight="1" thickBot="1" x14ac:dyDescent="0.2">
      <c r="A25" s="767" t="s">
        <v>391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16"/>
      <c r="BK25" s="216"/>
      <c r="BL25" s="216"/>
      <c r="BM25" s="216"/>
      <c r="BN25" s="216"/>
      <c r="BO25" s="225"/>
      <c r="BP25" s="225"/>
      <c r="BQ25" s="222">
        <v>19</v>
      </c>
      <c r="BR25" s="223"/>
      <c r="BS25" s="815"/>
      <c r="BT25" s="816"/>
      <c r="BU25" s="816"/>
      <c r="BV25" s="816"/>
      <c r="BW25" s="816"/>
      <c r="BX25" s="816"/>
      <c r="BY25" s="816"/>
      <c r="BZ25" s="816"/>
      <c r="CA25" s="816"/>
      <c r="CB25" s="816"/>
      <c r="CC25" s="816"/>
      <c r="CD25" s="816"/>
      <c r="CE25" s="816"/>
      <c r="CF25" s="816"/>
      <c r="CG25" s="817"/>
      <c r="CH25" s="818"/>
      <c r="CI25" s="819"/>
      <c r="CJ25" s="819"/>
      <c r="CK25" s="819"/>
      <c r="CL25" s="820"/>
      <c r="CM25" s="818"/>
      <c r="CN25" s="819"/>
      <c r="CO25" s="819"/>
      <c r="CP25" s="819"/>
      <c r="CQ25" s="820"/>
      <c r="CR25" s="818"/>
      <c r="CS25" s="819"/>
      <c r="CT25" s="819"/>
      <c r="CU25" s="819"/>
      <c r="CV25" s="820"/>
      <c r="CW25" s="818"/>
      <c r="CX25" s="819"/>
      <c r="CY25" s="819"/>
      <c r="CZ25" s="819"/>
      <c r="DA25" s="820"/>
      <c r="DB25" s="818"/>
      <c r="DC25" s="819"/>
      <c r="DD25" s="819"/>
      <c r="DE25" s="819"/>
      <c r="DF25" s="820"/>
      <c r="DG25" s="818"/>
      <c r="DH25" s="819"/>
      <c r="DI25" s="819"/>
      <c r="DJ25" s="819"/>
      <c r="DK25" s="820"/>
      <c r="DL25" s="818"/>
      <c r="DM25" s="819"/>
      <c r="DN25" s="819"/>
      <c r="DO25" s="819"/>
      <c r="DP25" s="820"/>
      <c r="DQ25" s="818"/>
      <c r="DR25" s="819"/>
      <c r="DS25" s="819"/>
      <c r="DT25" s="819"/>
      <c r="DU25" s="820"/>
      <c r="DV25" s="815"/>
      <c r="DW25" s="816"/>
      <c r="DX25" s="816"/>
      <c r="DY25" s="816"/>
      <c r="DZ25" s="821"/>
      <c r="EA25" s="214"/>
    </row>
    <row r="26" spans="1:131" ht="26.25" customHeight="1" x14ac:dyDescent="0.15">
      <c r="A26" s="769" t="s">
        <v>368</v>
      </c>
      <c r="B26" s="770"/>
      <c r="C26" s="770"/>
      <c r="D26" s="770"/>
      <c r="E26" s="770"/>
      <c r="F26" s="770"/>
      <c r="G26" s="770"/>
      <c r="H26" s="770"/>
      <c r="I26" s="770"/>
      <c r="J26" s="770"/>
      <c r="K26" s="770"/>
      <c r="L26" s="770"/>
      <c r="M26" s="770"/>
      <c r="N26" s="770"/>
      <c r="O26" s="770"/>
      <c r="P26" s="771"/>
      <c r="Q26" s="775" t="s">
        <v>392</v>
      </c>
      <c r="R26" s="776"/>
      <c r="S26" s="776"/>
      <c r="T26" s="776"/>
      <c r="U26" s="777"/>
      <c r="V26" s="775" t="s">
        <v>393</v>
      </c>
      <c r="W26" s="776"/>
      <c r="X26" s="776"/>
      <c r="Y26" s="776"/>
      <c r="Z26" s="777"/>
      <c r="AA26" s="775" t="s">
        <v>394</v>
      </c>
      <c r="AB26" s="776"/>
      <c r="AC26" s="776"/>
      <c r="AD26" s="776"/>
      <c r="AE26" s="776"/>
      <c r="AF26" s="856" t="s">
        <v>395</v>
      </c>
      <c r="AG26" s="857"/>
      <c r="AH26" s="857"/>
      <c r="AI26" s="857"/>
      <c r="AJ26" s="858"/>
      <c r="AK26" s="776" t="s">
        <v>396</v>
      </c>
      <c r="AL26" s="776"/>
      <c r="AM26" s="776"/>
      <c r="AN26" s="776"/>
      <c r="AO26" s="777"/>
      <c r="AP26" s="775" t="s">
        <v>397</v>
      </c>
      <c r="AQ26" s="776"/>
      <c r="AR26" s="776"/>
      <c r="AS26" s="776"/>
      <c r="AT26" s="777"/>
      <c r="AU26" s="775" t="s">
        <v>398</v>
      </c>
      <c r="AV26" s="776"/>
      <c r="AW26" s="776"/>
      <c r="AX26" s="776"/>
      <c r="AY26" s="777"/>
      <c r="AZ26" s="775" t="s">
        <v>399</v>
      </c>
      <c r="BA26" s="776"/>
      <c r="BB26" s="776"/>
      <c r="BC26" s="776"/>
      <c r="BD26" s="777"/>
      <c r="BE26" s="775" t="s">
        <v>375</v>
      </c>
      <c r="BF26" s="776"/>
      <c r="BG26" s="776"/>
      <c r="BH26" s="776"/>
      <c r="BI26" s="782"/>
      <c r="BJ26" s="216"/>
      <c r="BK26" s="216"/>
      <c r="BL26" s="216"/>
      <c r="BM26" s="216"/>
      <c r="BN26" s="216"/>
      <c r="BO26" s="225"/>
      <c r="BP26" s="225"/>
      <c r="BQ26" s="222">
        <v>20</v>
      </c>
      <c r="BR26" s="223"/>
      <c r="BS26" s="815"/>
      <c r="BT26" s="816"/>
      <c r="BU26" s="816"/>
      <c r="BV26" s="816"/>
      <c r="BW26" s="816"/>
      <c r="BX26" s="816"/>
      <c r="BY26" s="816"/>
      <c r="BZ26" s="816"/>
      <c r="CA26" s="816"/>
      <c r="CB26" s="816"/>
      <c r="CC26" s="816"/>
      <c r="CD26" s="816"/>
      <c r="CE26" s="816"/>
      <c r="CF26" s="816"/>
      <c r="CG26" s="817"/>
      <c r="CH26" s="818"/>
      <c r="CI26" s="819"/>
      <c r="CJ26" s="819"/>
      <c r="CK26" s="819"/>
      <c r="CL26" s="820"/>
      <c r="CM26" s="818"/>
      <c r="CN26" s="819"/>
      <c r="CO26" s="819"/>
      <c r="CP26" s="819"/>
      <c r="CQ26" s="820"/>
      <c r="CR26" s="818"/>
      <c r="CS26" s="819"/>
      <c r="CT26" s="819"/>
      <c r="CU26" s="819"/>
      <c r="CV26" s="820"/>
      <c r="CW26" s="818"/>
      <c r="CX26" s="819"/>
      <c r="CY26" s="819"/>
      <c r="CZ26" s="819"/>
      <c r="DA26" s="820"/>
      <c r="DB26" s="818"/>
      <c r="DC26" s="819"/>
      <c r="DD26" s="819"/>
      <c r="DE26" s="819"/>
      <c r="DF26" s="820"/>
      <c r="DG26" s="818"/>
      <c r="DH26" s="819"/>
      <c r="DI26" s="819"/>
      <c r="DJ26" s="819"/>
      <c r="DK26" s="820"/>
      <c r="DL26" s="818"/>
      <c r="DM26" s="819"/>
      <c r="DN26" s="819"/>
      <c r="DO26" s="819"/>
      <c r="DP26" s="820"/>
      <c r="DQ26" s="818"/>
      <c r="DR26" s="819"/>
      <c r="DS26" s="819"/>
      <c r="DT26" s="819"/>
      <c r="DU26" s="820"/>
      <c r="DV26" s="815"/>
      <c r="DW26" s="816"/>
      <c r="DX26" s="816"/>
      <c r="DY26" s="816"/>
      <c r="DZ26" s="821"/>
      <c r="EA26" s="214"/>
    </row>
    <row r="27" spans="1:131" ht="26.25" customHeight="1" thickBot="1" x14ac:dyDescent="0.2">
      <c r="A27" s="772"/>
      <c r="B27" s="773"/>
      <c r="C27" s="773"/>
      <c r="D27" s="773"/>
      <c r="E27" s="773"/>
      <c r="F27" s="773"/>
      <c r="G27" s="773"/>
      <c r="H27" s="773"/>
      <c r="I27" s="773"/>
      <c r="J27" s="773"/>
      <c r="K27" s="773"/>
      <c r="L27" s="773"/>
      <c r="M27" s="773"/>
      <c r="N27" s="773"/>
      <c r="O27" s="773"/>
      <c r="P27" s="774"/>
      <c r="Q27" s="778"/>
      <c r="R27" s="779"/>
      <c r="S27" s="779"/>
      <c r="T27" s="779"/>
      <c r="U27" s="780"/>
      <c r="V27" s="778"/>
      <c r="W27" s="779"/>
      <c r="X27" s="779"/>
      <c r="Y27" s="779"/>
      <c r="Z27" s="780"/>
      <c r="AA27" s="778"/>
      <c r="AB27" s="779"/>
      <c r="AC27" s="779"/>
      <c r="AD27" s="779"/>
      <c r="AE27" s="779"/>
      <c r="AF27" s="859"/>
      <c r="AG27" s="860"/>
      <c r="AH27" s="860"/>
      <c r="AI27" s="860"/>
      <c r="AJ27" s="861"/>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4"/>
      <c r="BJ27" s="216"/>
      <c r="BK27" s="216"/>
      <c r="BL27" s="216"/>
      <c r="BM27" s="216"/>
      <c r="BN27" s="216"/>
      <c r="BO27" s="225"/>
      <c r="BP27" s="225"/>
      <c r="BQ27" s="222">
        <v>21</v>
      </c>
      <c r="BR27" s="223"/>
      <c r="BS27" s="815"/>
      <c r="BT27" s="816"/>
      <c r="BU27" s="816"/>
      <c r="BV27" s="816"/>
      <c r="BW27" s="816"/>
      <c r="BX27" s="816"/>
      <c r="BY27" s="816"/>
      <c r="BZ27" s="816"/>
      <c r="CA27" s="816"/>
      <c r="CB27" s="816"/>
      <c r="CC27" s="816"/>
      <c r="CD27" s="816"/>
      <c r="CE27" s="816"/>
      <c r="CF27" s="816"/>
      <c r="CG27" s="817"/>
      <c r="CH27" s="818"/>
      <c r="CI27" s="819"/>
      <c r="CJ27" s="819"/>
      <c r="CK27" s="819"/>
      <c r="CL27" s="820"/>
      <c r="CM27" s="818"/>
      <c r="CN27" s="819"/>
      <c r="CO27" s="819"/>
      <c r="CP27" s="819"/>
      <c r="CQ27" s="820"/>
      <c r="CR27" s="818"/>
      <c r="CS27" s="819"/>
      <c r="CT27" s="819"/>
      <c r="CU27" s="819"/>
      <c r="CV27" s="820"/>
      <c r="CW27" s="818"/>
      <c r="CX27" s="819"/>
      <c r="CY27" s="819"/>
      <c r="CZ27" s="819"/>
      <c r="DA27" s="820"/>
      <c r="DB27" s="818"/>
      <c r="DC27" s="819"/>
      <c r="DD27" s="819"/>
      <c r="DE27" s="819"/>
      <c r="DF27" s="820"/>
      <c r="DG27" s="818"/>
      <c r="DH27" s="819"/>
      <c r="DI27" s="819"/>
      <c r="DJ27" s="819"/>
      <c r="DK27" s="820"/>
      <c r="DL27" s="818"/>
      <c r="DM27" s="819"/>
      <c r="DN27" s="819"/>
      <c r="DO27" s="819"/>
      <c r="DP27" s="820"/>
      <c r="DQ27" s="818"/>
      <c r="DR27" s="819"/>
      <c r="DS27" s="819"/>
      <c r="DT27" s="819"/>
      <c r="DU27" s="820"/>
      <c r="DV27" s="815"/>
      <c r="DW27" s="816"/>
      <c r="DX27" s="816"/>
      <c r="DY27" s="816"/>
      <c r="DZ27" s="821"/>
      <c r="EA27" s="214"/>
    </row>
    <row r="28" spans="1:131" ht="26.25" customHeight="1" thickTop="1" x14ac:dyDescent="0.15">
      <c r="A28" s="226">
        <v>1</v>
      </c>
      <c r="B28" s="791" t="s">
        <v>400</v>
      </c>
      <c r="C28" s="792"/>
      <c r="D28" s="792"/>
      <c r="E28" s="792"/>
      <c r="F28" s="792"/>
      <c r="G28" s="792"/>
      <c r="H28" s="792"/>
      <c r="I28" s="792"/>
      <c r="J28" s="792"/>
      <c r="K28" s="792"/>
      <c r="L28" s="792"/>
      <c r="M28" s="792"/>
      <c r="N28" s="792"/>
      <c r="O28" s="792"/>
      <c r="P28" s="793"/>
      <c r="Q28" s="864">
        <v>627</v>
      </c>
      <c r="R28" s="865"/>
      <c r="S28" s="865"/>
      <c r="T28" s="865"/>
      <c r="U28" s="865"/>
      <c r="V28" s="865">
        <v>606</v>
      </c>
      <c r="W28" s="865"/>
      <c r="X28" s="865"/>
      <c r="Y28" s="865"/>
      <c r="Z28" s="865"/>
      <c r="AA28" s="865">
        <v>21</v>
      </c>
      <c r="AB28" s="865"/>
      <c r="AC28" s="865"/>
      <c r="AD28" s="865"/>
      <c r="AE28" s="866"/>
      <c r="AF28" s="867">
        <v>21</v>
      </c>
      <c r="AG28" s="865"/>
      <c r="AH28" s="865"/>
      <c r="AI28" s="865"/>
      <c r="AJ28" s="868"/>
      <c r="AK28" s="869">
        <v>38</v>
      </c>
      <c r="AL28" s="870"/>
      <c r="AM28" s="870"/>
      <c r="AN28" s="870"/>
      <c r="AO28" s="870"/>
      <c r="AP28" s="870" t="s">
        <v>574</v>
      </c>
      <c r="AQ28" s="870"/>
      <c r="AR28" s="870"/>
      <c r="AS28" s="870"/>
      <c r="AT28" s="870"/>
      <c r="AU28" s="870" t="s">
        <v>574</v>
      </c>
      <c r="AV28" s="870"/>
      <c r="AW28" s="870"/>
      <c r="AX28" s="870"/>
      <c r="AY28" s="870"/>
      <c r="AZ28" s="871" t="s">
        <v>574</v>
      </c>
      <c r="BA28" s="871"/>
      <c r="BB28" s="871"/>
      <c r="BC28" s="871"/>
      <c r="BD28" s="871"/>
      <c r="BE28" s="862"/>
      <c r="BF28" s="862"/>
      <c r="BG28" s="862"/>
      <c r="BH28" s="862"/>
      <c r="BI28" s="863"/>
      <c r="BJ28" s="216"/>
      <c r="BK28" s="216"/>
      <c r="BL28" s="216"/>
      <c r="BM28" s="216"/>
      <c r="BN28" s="216"/>
      <c r="BO28" s="225"/>
      <c r="BP28" s="225"/>
      <c r="BQ28" s="222">
        <v>22</v>
      </c>
      <c r="BR28" s="223"/>
      <c r="BS28" s="815"/>
      <c r="BT28" s="816"/>
      <c r="BU28" s="816"/>
      <c r="BV28" s="816"/>
      <c r="BW28" s="816"/>
      <c r="BX28" s="816"/>
      <c r="BY28" s="816"/>
      <c r="BZ28" s="816"/>
      <c r="CA28" s="816"/>
      <c r="CB28" s="816"/>
      <c r="CC28" s="816"/>
      <c r="CD28" s="816"/>
      <c r="CE28" s="816"/>
      <c r="CF28" s="816"/>
      <c r="CG28" s="817"/>
      <c r="CH28" s="818"/>
      <c r="CI28" s="819"/>
      <c r="CJ28" s="819"/>
      <c r="CK28" s="819"/>
      <c r="CL28" s="820"/>
      <c r="CM28" s="818"/>
      <c r="CN28" s="819"/>
      <c r="CO28" s="819"/>
      <c r="CP28" s="819"/>
      <c r="CQ28" s="820"/>
      <c r="CR28" s="818"/>
      <c r="CS28" s="819"/>
      <c r="CT28" s="819"/>
      <c r="CU28" s="819"/>
      <c r="CV28" s="820"/>
      <c r="CW28" s="818"/>
      <c r="CX28" s="819"/>
      <c r="CY28" s="819"/>
      <c r="CZ28" s="819"/>
      <c r="DA28" s="820"/>
      <c r="DB28" s="818"/>
      <c r="DC28" s="819"/>
      <c r="DD28" s="819"/>
      <c r="DE28" s="819"/>
      <c r="DF28" s="820"/>
      <c r="DG28" s="818"/>
      <c r="DH28" s="819"/>
      <c r="DI28" s="819"/>
      <c r="DJ28" s="819"/>
      <c r="DK28" s="820"/>
      <c r="DL28" s="818"/>
      <c r="DM28" s="819"/>
      <c r="DN28" s="819"/>
      <c r="DO28" s="819"/>
      <c r="DP28" s="820"/>
      <c r="DQ28" s="818"/>
      <c r="DR28" s="819"/>
      <c r="DS28" s="819"/>
      <c r="DT28" s="819"/>
      <c r="DU28" s="820"/>
      <c r="DV28" s="815"/>
      <c r="DW28" s="816"/>
      <c r="DX28" s="816"/>
      <c r="DY28" s="816"/>
      <c r="DZ28" s="821"/>
      <c r="EA28" s="214"/>
    </row>
    <row r="29" spans="1:131" ht="26.25" customHeight="1" x14ac:dyDescent="0.15">
      <c r="A29" s="226">
        <v>2</v>
      </c>
      <c r="B29" s="822" t="s">
        <v>401</v>
      </c>
      <c r="C29" s="823"/>
      <c r="D29" s="823"/>
      <c r="E29" s="823"/>
      <c r="F29" s="823"/>
      <c r="G29" s="823"/>
      <c r="H29" s="823"/>
      <c r="I29" s="823"/>
      <c r="J29" s="823"/>
      <c r="K29" s="823"/>
      <c r="L29" s="823"/>
      <c r="M29" s="823"/>
      <c r="N29" s="823"/>
      <c r="O29" s="823"/>
      <c r="P29" s="824"/>
      <c r="Q29" s="825">
        <v>512</v>
      </c>
      <c r="R29" s="826"/>
      <c r="S29" s="826"/>
      <c r="T29" s="826"/>
      <c r="U29" s="826"/>
      <c r="V29" s="826">
        <v>491</v>
      </c>
      <c r="W29" s="826"/>
      <c r="X29" s="826"/>
      <c r="Y29" s="826"/>
      <c r="Z29" s="826"/>
      <c r="AA29" s="826">
        <v>21</v>
      </c>
      <c r="AB29" s="826"/>
      <c r="AC29" s="826"/>
      <c r="AD29" s="826"/>
      <c r="AE29" s="827"/>
      <c r="AF29" s="828">
        <v>21</v>
      </c>
      <c r="AG29" s="829"/>
      <c r="AH29" s="829"/>
      <c r="AI29" s="829"/>
      <c r="AJ29" s="830"/>
      <c r="AK29" s="876">
        <v>84</v>
      </c>
      <c r="AL29" s="872"/>
      <c r="AM29" s="872"/>
      <c r="AN29" s="872"/>
      <c r="AO29" s="872"/>
      <c r="AP29" s="872" t="s">
        <v>574</v>
      </c>
      <c r="AQ29" s="872"/>
      <c r="AR29" s="872"/>
      <c r="AS29" s="872"/>
      <c r="AT29" s="872"/>
      <c r="AU29" s="872" t="s">
        <v>574</v>
      </c>
      <c r="AV29" s="872"/>
      <c r="AW29" s="872"/>
      <c r="AX29" s="872"/>
      <c r="AY29" s="872"/>
      <c r="AZ29" s="873" t="s">
        <v>574</v>
      </c>
      <c r="BA29" s="873"/>
      <c r="BB29" s="873"/>
      <c r="BC29" s="873"/>
      <c r="BD29" s="873"/>
      <c r="BE29" s="874"/>
      <c r="BF29" s="874"/>
      <c r="BG29" s="874"/>
      <c r="BH29" s="874"/>
      <c r="BI29" s="875"/>
      <c r="BJ29" s="216"/>
      <c r="BK29" s="216"/>
      <c r="BL29" s="216"/>
      <c r="BM29" s="216"/>
      <c r="BN29" s="216"/>
      <c r="BO29" s="225"/>
      <c r="BP29" s="225"/>
      <c r="BQ29" s="222">
        <v>23</v>
      </c>
      <c r="BR29" s="223"/>
      <c r="BS29" s="815"/>
      <c r="BT29" s="816"/>
      <c r="BU29" s="816"/>
      <c r="BV29" s="816"/>
      <c r="BW29" s="816"/>
      <c r="BX29" s="816"/>
      <c r="BY29" s="816"/>
      <c r="BZ29" s="816"/>
      <c r="CA29" s="816"/>
      <c r="CB29" s="816"/>
      <c r="CC29" s="816"/>
      <c r="CD29" s="816"/>
      <c r="CE29" s="816"/>
      <c r="CF29" s="816"/>
      <c r="CG29" s="817"/>
      <c r="CH29" s="818"/>
      <c r="CI29" s="819"/>
      <c r="CJ29" s="819"/>
      <c r="CK29" s="819"/>
      <c r="CL29" s="820"/>
      <c r="CM29" s="818"/>
      <c r="CN29" s="819"/>
      <c r="CO29" s="819"/>
      <c r="CP29" s="819"/>
      <c r="CQ29" s="820"/>
      <c r="CR29" s="818"/>
      <c r="CS29" s="819"/>
      <c r="CT29" s="819"/>
      <c r="CU29" s="819"/>
      <c r="CV29" s="820"/>
      <c r="CW29" s="818"/>
      <c r="CX29" s="819"/>
      <c r="CY29" s="819"/>
      <c r="CZ29" s="819"/>
      <c r="DA29" s="820"/>
      <c r="DB29" s="818"/>
      <c r="DC29" s="819"/>
      <c r="DD29" s="819"/>
      <c r="DE29" s="819"/>
      <c r="DF29" s="820"/>
      <c r="DG29" s="818"/>
      <c r="DH29" s="819"/>
      <c r="DI29" s="819"/>
      <c r="DJ29" s="819"/>
      <c r="DK29" s="820"/>
      <c r="DL29" s="818"/>
      <c r="DM29" s="819"/>
      <c r="DN29" s="819"/>
      <c r="DO29" s="819"/>
      <c r="DP29" s="820"/>
      <c r="DQ29" s="818"/>
      <c r="DR29" s="819"/>
      <c r="DS29" s="819"/>
      <c r="DT29" s="819"/>
      <c r="DU29" s="820"/>
      <c r="DV29" s="815"/>
      <c r="DW29" s="816"/>
      <c r="DX29" s="816"/>
      <c r="DY29" s="816"/>
      <c r="DZ29" s="821"/>
      <c r="EA29" s="214"/>
    </row>
    <row r="30" spans="1:131" ht="26.25" customHeight="1" x14ac:dyDescent="0.15">
      <c r="A30" s="226">
        <v>3</v>
      </c>
      <c r="B30" s="822" t="s">
        <v>402</v>
      </c>
      <c r="C30" s="823"/>
      <c r="D30" s="823"/>
      <c r="E30" s="823"/>
      <c r="F30" s="823"/>
      <c r="G30" s="823"/>
      <c r="H30" s="823"/>
      <c r="I30" s="823"/>
      <c r="J30" s="823"/>
      <c r="K30" s="823"/>
      <c r="L30" s="823"/>
      <c r="M30" s="823"/>
      <c r="N30" s="823"/>
      <c r="O30" s="823"/>
      <c r="P30" s="824"/>
      <c r="Q30" s="825">
        <v>96</v>
      </c>
      <c r="R30" s="826"/>
      <c r="S30" s="826"/>
      <c r="T30" s="826"/>
      <c r="U30" s="826"/>
      <c r="V30" s="826">
        <v>95</v>
      </c>
      <c r="W30" s="826"/>
      <c r="X30" s="826"/>
      <c r="Y30" s="826"/>
      <c r="Z30" s="826"/>
      <c r="AA30" s="826">
        <v>1</v>
      </c>
      <c r="AB30" s="826"/>
      <c r="AC30" s="826"/>
      <c r="AD30" s="826"/>
      <c r="AE30" s="827"/>
      <c r="AF30" s="828">
        <v>1</v>
      </c>
      <c r="AG30" s="829"/>
      <c r="AH30" s="829"/>
      <c r="AI30" s="829"/>
      <c r="AJ30" s="830"/>
      <c r="AK30" s="876">
        <v>23</v>
      </c>
      <c r="AL30" s="872"/>
      <c r="AM30" s="872"/>
      <c r="AN30" s="872"/>
      <c r="AO30" s="872"/>
      <c r="AP30" s="872" t="s">
        <v>574</v>
      </c>
      <c r="AQ30" s="872"/>
      <c r="AR30" s="872"/>
      <c r="AS30" s="872"/>
      <c r="AT30" s="872"/>
      <c r="AU30" s="872" t="s">
        <v>574</v>
      </c>
      <c r="AV30" s="872"/>
      <c r="AW30" s="872"/>
      <c r="AX30" s="872"/>
      <c r="AY30" s="872"/>
      <c r="AZ30" s="873" t="s">
        <v>574</v>
      </c>
      <c r="BA30" s="873"/>
      <c r="BB30" s="873"/>
      <c r="BC30" s="873"/>
      <c r="BD30" s="873"/>
      <c r="BE30" s="874"/>
      <c r="BF30" s="874"/>
      <c r="BG30" s="874"/>
      <c r="BH30" s="874"/>
      <c r="BI30" s="875"/>
      <c r="BJ30" s="216"/>
      <c r="BK30" s="216"/>
      <c r="BL30" s="216"/>
      <c r="BM30" s="216"/>
      <c r="BN30" s="216"/>
      <c r="BO30" s="225"/>
      <c r="BP30" s="225"/>
      <c r="BQ30" s="222">
        <v>24</v>
      </c>
      <c r="BR30" s="223"/>
      <c r="BS30" s="815"/>
      <c r="BT30" s="816"/>
      <c r="BU30" s="816"/>
      <c r="BV30" s="816"/>
      <c r="BW30" s="816"/>
      <c r="BX30" s="816"/>
      <c r="BY30" s="816"/>
      <c r="BZ30" s="816"/>
      <c r="CA30" s="816"/>
      <c r="CB30" s="816"/>
      <c r="CC30" s="816"/>
      <c r="CD30" s="816"/>
      <c r="CE30" s="816"/>
      <c r="CF30" s="816"/>
      <c r="CG30" s="817"/>
      <c r="CH30" s="818"/>
      <c r="CI30" s="819"/>
      <c r="CJ30" s="819"/>
      <c r="CK30" s="819"/>
      <c r="CL30" s="820"/>
      <c r="CM30" s="818"/>
      <c r="CN30" s="819"/>
      <c r="CO30" s="819"/>
      <c r="CP30" s="819"/>
      <c r="CQ30" s="820"/>
      <c r="CR30" s="818"/>
      <c r="CS30" s="819"/>
      <c r="CT30" s="819"/>
      <c r="CU30" s="819"/>
      <c r="CV30" s="820"/>
      <c r="CW30" s="818"/>
      <c r="CX30" s="819"/>
      <c r="CY30" s="819"/>
      <c r="CZ30" s="819"/>
      <c r="DA30" s="820"/>
      <c r="DB30" s="818"/>
      <c r="DC30" s="819"/>
      <c r="DD30" s="819"/>
      <c r="DE30" s="819"/>
      <c r="DF30" s="820"/>
      <c r="DG30" s="818"/>
      <c r="DH30" s="819"/>
      <c r="DI30" s="819"/>
      <c r="DJ30" s="819"/>
      <c r="DK30" s="820"/>
      <c r="DL30" s="818"/>
      <c r="DM30" s="819"/>
      <c r="DN30" s="819"/>
      <c r="DO30" s="819"/>
      <c r="DP30" s="820"/>
      <c r="DQ30" s="818"/>
      <c r="DR30" s="819"/>
      <c r="DS30" s="819"/>
      <c r="DT30" s="819"/>
      <c r="DU30" s="820"/>
      <c r="DV30" s="815"/>
      <c r="DW30" s="816"/>
      <c r="DX30" s="816"/>
      <c r="DY30" s="816"/>
      <c r="DZ30" s="821"/>
      <c r="EA30" s="214"/>
    </row>
    <row r="31" spans="1:131" ht="26.25" customHeight="1" x14ac:dyDescent="0.15">
      <c r="A31" s="226">
        <v>4</v>
      </c>
      <c r="B31" s="822" t="s">
        <v>403</v>
      </c>
      <c r="C31" s="823"/>
      <c r="D31" s="823"/>
      <c r="E31" s="823"/>
      <c r="F31" s="823"/>
      <c r="G31" s="823"/>
      <c r="H31" s="823"/>
      <c r="I31" s="823"/>
      <c r="J31" s="823"/>
      <c r="K31" s="823"/>
      <c r="L31" s="823"/>
      <c r="M31" s="823"/>
      <c r="N31" s="823"/>
      <c r="O31" s="823"/>
      <c r="P31" s="824"/>
      <c r="Q31" s="825">
        <v>107</v>
      </c>
      <c r="R31" s="826"/>
      <c r="S31" s="826"/>
      <c r="T31" s="826"/>
      <c r="U31" s="826"/>
      <c r="V31" s="826">
        <v>102</v>
      </c>
      <c r="W31" s="826"/>
      <c r="X31" s="826"/>
      <c r="Y31" s="826"/>
      <c r="Z31" s="826"/>
      <c r="AA31" s="826">
        <v>5</v>
      </c>
      <c r="AB31" s="826"/>
      <c r="AC31" s="826"/>
      <c r="AD31" s="826"/>
      <c r="AE31" s="827"/>
      <c r="AF31" s="828">
        <v>4</v>
      </c>
      <c r="AG31" s="829"/>
      <c r="AH31" s="829"/>
      <c r="AI31" s="829"/>
      <c r="AJ31" s="830"/>
      <c r="AK31" s="876">
        <v>16</v>
      </c>
      <c r="AL31" s="872"/>
      <c r="AM31" s="872"/>
      <c r="AN31" s="872"/>
      <c r="AO31" s="872"/>
      <c r="AP31" s="872">
        <v>31</v>
      </c>
      <c r="AQ31" s="872"/>
      <c r="AR31" s="872"/>
      <c r="AS31" s="872"/>
      <c r="AT31" s="872"/>
      <c r="AU31" s="872">
        <v>22</v>
      </c>
      <c r="AV31" s="872"/>
      <c r="AW31" s="872"/>
      <c r="AX31" s="872"/>
      <c r="AY31" s="872"/>
      <c r="AZ31" s="873" t="s">
        <v>574</v>
      </c>
      <c r="BA31" s="873"/>
      <c r="BB31" s="873"/>
      <c r="BC31" s="873"/>
      <c r="BD31" s="873"/>
      <c r="BE31" s="874" t="s">
        <v>404</v>
      </c>
      <c r="BF31" s="874"/>
      <c r="BG31" s="874"/>
      <c r="BH31" s="874"/>
      <c r="BI31" s="875"/>
      <c r="BJ31" s="216"/>
      <c r="BK31" s="216"/>
      <c r="BL31" s="216"/>
      <c r="BM31" s="216"/>
      <c r="BN31" s="216"/>
      <c r="BO31" s="225"/>
      <c r="BP31" s="225"/>
      <c r="BQ31" s="222">
        <v>25</v>
      </c>
      <c r="BR31" s="223"/>
      <c r="BS31" s="815"/>
      <c r="BT31" s="816"/>
      <c r="BU31" s="816"/>
      <c r="BV31" s="816"/>
      <c r="BW31" s="816"/>
      <c r="BX31" s="816"/>
      <c r="BY31" s="816"/>
      <c r="BZ31" s="816"/>
      <c r="CA31" s="816"/>
      <c r="CB31" s="816"/>
      <c r="CC31" s="816"/>
      <c r="CD31" s="816"/>
      <c r="CE31" s="816"/>
      <c r="CF31" s="816"/>
      <c r="CG31" s="817"/>
      <c r="CH31" s="818"/>
      <c r="CI31" s="819"/>
      <c r="CJ31" s="819"/>
      <c r="CK31" s="819"/>
      <c r="CL31" s="820"/>
      <c r="CM31" s="818"/>
      <c r="CN31" s="819"/>
      <c r="CO31" s="819"/>
      <c r="CP31" s="819"/>
      <c r="CQ31" s="820"/>
      <c r="CR31" s="818"/>
      <c r="CS31" s="819"/>
      <c r="CT31" s="819"/>
      <c r="CU31" s="819"/>
      <c r="CV31" s="820"/>
      <c r="CW31" s="818"/>
      <c r="CX31" s="819"/>
      <c r="CY31" s="819"/>
      <c r="CZ31" s="819"/>
      <c r="DA31" s="820"/>
      <c r="DB31" s="818"/>
      <c r="DC31" s="819"/>
      <c r="DD31" s="819"/>
      <c r="DE31" s="819"/>
      <c r="DF31" s="820"/>
      <c r="DG31" s="818"/>
      <c r="DH31" s="819"/>
      <c r="DI31" s="819"/>
      <c r="DJ31" s="819"/>
      <c r="DK31" s="820"/>
      <c r="DL31" s="818"/>
      <c r="DM31" s="819"/>
      <c r="DN31" s="819"/>
      <c r="DO31" s="819"/>
      <c r="DP31" s="820"/>
      <c r="DQ31" s="818"/>
      <c r="DR31" s="819"/>
      <c r="DS31" s="819"/>
      <c r="DT31" s="819"/>
      <c r="DU31" s="820"/>
      <c r="DV31" s="815"/>
      <c r="DW31" s="816"/>
      <c r="DX31" s="816"/>
      <c r="DY31" s="816"/>
      <c r="DZ31" s="821"/>
      <c r="EA31" s="214"/>
    </row>
    <row r="32" spans="1:131" ht="26.25" customHeight="1" x14ac:dyDescent="0.15">
      <c r="A32" s="226">
        <v>5</v>
      </c>
      <c r="B32" s="822" t="s">
        <v>405</v>
      </c>
      <c r="C32" s="823"/>
      <c r="D32" s="823"/>
      <c r="E32" s="823"/>
      <c r="F32" s="823"/>
      <c r="G32" s="823"/>
      <c r="H32" s="823"/>
      <c r="I32" s="823"/>
      <c r="J32" s="823"/>
      <c r="K32" s="823"/>
      <c r="L32" s="823"/>
      <c r="M32" s="823"/>
      <c r="N32" s="823"/>
      <c r="O32" s="823"/>
      <c r="P32" s="824"/>
      <c r="Q32" s="825">
        <v>266</v>
      </c>
      <c r="R32" s="826"/>
      <c r="S32" s="826"/>
      <c r="T32" s="826"/>
      <c r="U32" s="826"/>
      <c r="V32" s="826">
        <v>257</v>
      </c>
      <c r="W32" s="826"/>
      <c r="X32" s="826"/>
      <c r="Y32" s="826"/>
      <c r="Z32" s="826"/>
      <c r="AA32" s="826">
        <v>9</v>
      </c>
      <c r="AB32" s="826"/>
      <c r="AC32" s="826"/>
      <c r="AD32" s="826"/>
      <c r="AE32" s="827"/>
      <c r="AF32" s="828">
        <v>9</v>
      </c>
      <c r="AG32" s="829"/>
      <c r="AH32" s="829"/>
      <c r="AI32" s="829"/>
      <c r="AJ32" s="830"/>
      <c r="AK32" s="876">
        <v>80</v>
      </c>
      <c r="AL32" s="872"/>
      <c r="AM32" s="872"/>
      <c r="AN32" s="872"/>
      <c r="AO32" s="872"/>
      <c r="AP32" s="872">
        <v>899</v>
      </c>
      <c r="AQ32" s="872"/>
      <c r="AR32" s="872"/>
      <c r="AS32" s="872"/>
      <c r="AT32" s="872"/>
      <c r="AU32" s="872">
        <v>521</v>
      </c>
      <c r="AV32" s="872"/>
      <c r="AW32" s="872"/>
      <c r="AX32" s="872"/>
      <c r="AY32" s="872"/>
      <c r="AZ32" s="873" t="s">
        <v>574</v>
      </c>
      <c r="BA32" s="873"/>
      <c r="BB32" s="873"/>
      <c r="BC32" s="873"/>
      <c r="BD32" s="873"/>
      <c r="BE32" s="874" t="s">
        <v>406</v>
      </c>
      <c r="BF32" s="874"/>
      <c r="BG32" s="874"/>
      <c r="BH32" s="874"/>
      <c r="BI32" s="875"/>
      <c r="BJ32" s="216"/>
      <c r="BK32" s="216"/>
      <c r="BL32" s="216"/>
      <c r="BM32" s="216"/>
      <c r="BN32" s="216"/>
      <c r="BO32" s="225"/>
      <c r="BP32" s="225"/>
      <c r="BQ32" s="222">
        <v>26</v>
      </c>
      <c r="BR32" s="223"/>
      <c r="BS32" s="815"/>
      <c r="BT32" s="816"/>
      <c r="BU32" s="816"/>
      <c r="BV32" s="816"/>
      <c r="BW32" s="816"/>
      <c r="BX32" s="816"/>
      <c r="BY32" s="816"/>
      <c r="BZ32" s="816"/>
      <c r="CA32" s="816"/>
      <c r="CB32" s="816"/>
      <c r="CC32" s="816"/>
      <c r="CD32" s="816"/>
      <c r="CE32" s="816"/>
      <c r="CF32" s="816"/>
      <c r="CG32" s="817"/>
      <c r="CH32" s="818"/>
      <c r="CI32" s="819"/>
      <c r="CJ32" s="819"/>
      <c r="CK32" s="819"/>
      <c r="CL32" s="820"/>
      <c r="CM32" s="818"/>
      <c r="CN32" s="819"/>
      <c r="CO32" s="819"/>
      <c r="CP32" s="819"/>
      <c r="CQ32" s="820"/>
      <c r="CR32" s="818"/>
      <c r="CS32" s="819"/>
      <c r="CT32" s="819"/>
      <c r="CU32" s="819"/>
      <c r="CV32" s="820"/>
      <c r="CW32" s="818"/>
      <c r="CX32" s="819"/>
      <c r="CY32" s="819"/>
      <c r="CZ32" s="819"/>
      <c r="DA32" s="820"/>
      <c r="DB32" s="818"/>
      <c r="DC32" s="819"/>
      <c r="DD32" s="819"/>
      <c r="DE32" s="819"/>
      <c r="DF32" s="820"/>
      <c r="DG32" s="818"/>
      <c r="DH32" s="819"/>
      <c r="DI32" s="819"/>
      <c r="DJ32" s="819"/>
      <c r="DK32" s="820"/>
      <c r="DL32" s="818"/>
      <c r="DM32" s="819"/>
      <c r="DN32" s="819"/>
      <c r="DO32" s="819"/>
      <c r="DP32" s="820"/>
      <c r="DQ32" s="818"/>
      <c r="DR32" s="819"/>
      <c r="DS32" s="819"/>
      <c r="DT32" s="819"/>
      <c r="DU32" s="820"/>
      <c r="DV32" s="815"/>
      <c r="DW32" s="816"/>
      <c r="DX32" s="816"/>
      <c r="DY32" s="816"/>
      <c r="DZ32" s="821"/>
      <c r="EA32" s="214"/>
    </row>
    <row r="33" spans="1:131" ht="26.25" customHeight="1" x14ac:dyDescent="0.15">
      <c r="A33" s="226">
        <v>6</v>
      </c>
      <c r="B33" s="822"/>
      <c r="C33" s="823"/>
      <c r="D33" s="823"/>
      <c r="E33" s="823"/>
      <c r="F33" s="823"/>
      <c r="G33" s="823"/>
      <c r="H33" s="823"/>
      <c r="I33" s="823"/>
      <c r="J33" s="823"/>
      <c r="K33" s="823"/>
      <c r="L33" s="823"/>
      <c r="M33" s="823"/>
      <c r="N33" s="823"/>
      <c r="O33" s="823"/>
      <c r="P33" s="824"/>
      <c r="Q33" s="825"/>
      <c r="R33" s="826"/>
      <c r="S33" s="826"/>
      <c r="T33" s="826"/>
      <c r="U33" s="826"/>
      <c r="V33" s="826"/>
      <c r="W33" s="826"/>
      <c r="X33" s="826"/>
      <c r="Y33" s="826"/>
      <c r="Z33" s="826"/>
      <c r="AA33" s="826"/>
      <c r="AB33" s="826"/>
      <c r="AC33" s="826"/>
      <c r="AD33" s="826"/>
      <c r="AE33" s="827"/>
      <c r="AF33" s="828"/>
      <c r="AG33" s="829"/>
      <c r="AH33" s="829"/>
      <c r="AI33" s="829"/>
      <c r="AJ33" s="830"/>
      <c r="AK33" s="876"/>
      <c r="AL33" s="872"/>
      <c r="AM33" s="872"/>
      <c r="AN33" s="872"/>
      <c r="AO33" s="872"/>
      <c r="AP33" s="872"/>
      <c r="AQ33" s="872"/>
      <c r="AR33" s="872"/>
      <c r="AS33" s="872"/>
      <c r="AT33" s="872"/>
      <c r="AU33" s="872"/>
      <c r="AV33" s="872"/>
      <c r="AW33" s="872"/>
      <c r="AX33" s="872"/>
      <c r="AY33" s="872"/>
      <c r="AZ33" s="873"/>
      <c r="BA33" s="873"/>
      <c r="BB33" s="873"/>
      <c r="BC33" s="873"/>
      <c r="BD33" s="873"/>
      <c r="BE33" s="874"/>
      <c r="BF33" s="874"/>
      <c r="BG33" s="874"/>
      <c r="BH33" s="874"/>
      <c r="BI33" s="875"/>
      <c r="BJ33" s="216"/>
      <c r="BK33" s="216"/>
      <c r="BL33" s="216"/>
      <c r="BM33" s="216"/>
      <c r="BN33" s="216"/>
      <c r="BO33" s="225"/>
      <c r="BP33" s="225"/>
      <c r="BQ33" s="222">
        <v>27</v>
      </c>
      <c r="BR33" s="223"/>
      <c r="BS33" s="815"/>
      <c r="BT33" s="816"/>
      <c r="BU33" s="816"/>
      <c r="BV33" s="816"/>
      <c r="BW33" s="816"/>
      <c r="BX33" s="816"/>
      <c r="BY33" s="816"/>
      <c r="BZ33" s="816"/>
      <c r="CA33" s="816"/>
      <c r="CB33" s="816"/>
      <c r="CC33" s="816"/>
      <c r="CD33" s="816"/>
      <c r="CE33" s="816"/>
      <c r="CF33" s="816"/>
      <c r="CG33" s="817"/>
      <c r="CH33" s="818"/>
      <c r="CI33" s="819"/>
      <c r="CJ33" s="819"/>
      <c r="CK33" s="819"/>
      <c r="CL33" s="820"/>
      <c r="CM33" s="818"/>
      <c r="CN33" s="819"/>
      <c r="CO33" s="819"/>
      <c r="CP33" s="819"/>
      <c r="CQ33" s="820"/>
      <c r="CR33" s="818"/>
      <c r="CS33" s="819"/>
      <c r="CT33" s="819"/>
      <c r="CU33" s="819"/>
      <c r="CV33" s="820"/>
      <c r="CW33" s="818"/>
      <c r="CX33" s="819"/>
      <c r="CY33" s="819"/>
      <c r="CZ33" s="819"/>
      <c r="DA33" s="820"/>
      <c r="DB33" s="818"/>
      <c r="DC33" s="819"/>
      <c r="DD33" s="819"/>
      <c r="DE33" s="819"/>
      <c r="DF33" s="820"/>
      <c r="DG33" s="818"/>
      <c r="DH33" s="819"/>
      <c r="DI33" s="819"/>
      <c r="DJ33" s="819"/>
      <c r="DK33" s="820"/>
      <c r="DL33" s="818"/>
      <c r="DM33" s="819"/>
      <c r="DN33" s="819"/>
      <c r="DO33" s="819"/>
      <c r="DP33" s="820"/>
      <c r="DQ33" s="818"/>
      <c r="DR33" s="819"/>
      <c r="DS33" s="819"/>
      <c r="DT33" s="819"/>
      <c r="DU33" s="820"/>
      <c r="DV33" s="815"/>
      <c r="DW33" s="816"/>
      <c r="DX33" s="816"/>
      <c r="DY33" s="816"/>
      <c r="DZ33" s="821"/>
      <c r="EA33" s="214"/>
    </row>
    <row r="34" spans="1:131" ht="26.25" customHeight="1" x14ac:dyDescent="0.15">
      <c r="A34" s="226">
        <v>7</v>
      </c>
      <c r="B34" s="822"/>
      <c r="C34" s="823"/>
      <c r="D34" s="823"/>
      <c r="E34" s="823"/>
      <c r="F34" s="823"/>
      <c r="G34" s="823"/>
      <c r="H34" s="823"/>
      <c r="I34" s="823"/>
      <c r="J34" s="823"/>
      <c r="K34" s="823"/>
      <c r="L34" s="823"/>
      <c r="M34" s="823"/>
      <c r="N34" s="823"/>
      <c r="O34" s="823"/>
      <c r="P34" s="824"/>
      <c r="Q34" s="825"/>
      <c r="R34" s="826"/>
      <c r="S34" s="826"/>
      <c r="T34" s="826"/>
      <c r="U34" s="826"/>
      <c r="V34" s="826"/>
      <c r="W34" s="826"/>
      <c r="X34" s="826"/>
      <c r="Y34" s="826"/>
      <c r="Z34" s="826"/>
      <c r="AA34" s="826"/>
      <c r="AB34" s="826"/>
      <c r="AC34" s="826"/>
      <c r="AD34" s="826"/>
      <c r="AE34" s="827"/>
      <c r="AF34" s="828"/>
      <c r="AG34" s="829"/>
      <c r="AH34" s="829"/>
      <c r="AI34" s="829"/>
      <c r="AJ34" s="830"/>
      <c r="AK34" s="876"/>
      <c r="AL34" s="872"/>
      <c r="AM34" s="872"/>
      <c r="AN34" s="872"/>
      <c r="AO34" s="872"/>
      <c r="AP34" s="872"/>
      <c r="AQ34" s="872"/>
      <c r="AR34" s="872"/>
      <c r="AS34" s="872"/>
      <c r="AT34" s="872"/>
      <c r="AU34" s="872"/>
      <c r="AV34" s="872"/>
      <c r="AW34" s="872"/>
      <c r="AX34" s="872"/>
      <c r="AY34" s="872"/>
      <c r="AZ34" s="873"/>
      <c r="BA34" s="873"/>
      <c r="BB34" s="873"/>
      <c r="BC34" s="873"/>
      <c r="BD34" s="873"/>
      <c r="BE34" s="874"/>
      <c r="BF34" s="874"/>
      <c r="BG34" s="874"/>
      <c r="BH34" s="874"/>
      <c r="BI34" s="875"/>
      <c r="BJ34" s="216"/>
      <c r="BK34" s="216"/>
      <c r="BL34" s="216"/>
      <c r="BM34" s="216"/>
      <c r="BN34" s="216"/>
      <c r="BO34" s="225"/>
      <c r="BP34" s="225"/>
      <c r="BQ34" s="222">
        <v>28</v>
      </c>
      <c r="BR34" s="223"/>
      <c r="BS34" s="815"/>
      <c r="BT34" s="816"/>
      <c r="BU34" s="816"/>
      <c r="BV34" s="816"/>
      <c r="BW34" s="816"/>
      <c r="BX34" s="816"/>
      <c r="BY34" s="816"/>
      <c r="BZ34" s="816"/>
      <c r="CA34" s="816"/>
      <c r="CB34" s="816"/>
      <c r="CC34" s="816"/>
      <c r="CD34" s="816"/>
      <c r="CE34" s="816"/>
      <c r="CF34" s="816"/>
      <c r="CG34" s="817"/>
      <c r="CH34" s="818"/>
      <c r="CI34" s="819"/>
      <c r="CJ34" s="819"/>
      <c r="CK34" s="819"/>
      <c r="CL34" s="820"/>
      <c r="CM34" s="818"/>
      <c r="CN34" s="819"/>
      <c r="CO34" s="819"/>
      <c r="CP34" s="819"/>
      <c r="CQ34" s="820"/>
      <c r="CR34" s="818"/>
      <c r="CS34" s="819"/>
      <c r="CT34" s="819"/>
      <c r="CU34" s="819"/>
      <c r="CV34" s="820"/>
      <c r="CW34" s="818"/>
      <c r="CX34" s="819"/>
      <c r="CY34" s="819"/>
      <c r="CZ34" s="819"/>
      <c r="DA34" s="820"/>
      <c r="DB34" s="818"/>
      <c r="DC34" s="819"/>
      <c r="DD34" s="819"/>
      <c r="DE34" s="819"/>
      <c r="DF34" s="820"/>
      <c r="DG34" s="818"/>
      <c r="DH34" s="819"/>
      <c r="DI34" s="819"/>
      <c r="DJ34" s="819"/>
      <c r="DK34" s="820"/>
      <c r="DL34" s="818"/>
      <c r="DM34" s="819"/>
      <c r="DN34" s="819"/>
      <c r="DO34" s="819"/>
      <c r="DP34" s="820"/>
      <c r="DQ34" s="818"/>
      <c r="DR34" s="819"/>
      <c r="DS34" s="819"/>
      <c r="DT34" s="819"/>
      <c r="DU34" s="820"/>
      <c r="DV34" s="815"/>
      <c r="DW34" s="816"/>
      <c r="DX34" s="816"/>
      <c r="DY34" s="816"/>
      <c r="DZ34" s="821"/>
      <c r="EA34" s="214"/>
    </row>
    <row r="35" spans="1:131" ht="26.25" customHeight="1" x14ac:dyDescent="0.15">
      <c r="A35" s="226">
        <v>8</v>
      </c>
      <c r="B35" s="822"/>
      <c r="C35" s="823"/>
      <c r="D35" s="823"/>
      <c r="E35" s="823"/>
      <c r="F35" s="823"/>
      <c r="G35" s="823"/>
      <c r="H35" s="823"/>
      <c r="I35" s="823"/>
      <c r="J35" s="823"/>
      <c r="K35" s="823"/>
      <c r="L35" s="823"/>
      <c r="M35" s="823"/>
      <c r="N35" s="823"/>
      <c r="O35" s="823"/>
      <c r="P35" s="824"/>
      <c r="Q35" s="825"/>
      <c r="R35" s="826"/>
      <c r="S35" s="826"/>
      <c r="T35" s="826"/>
      <c r="U35" s="826"/>
      <c r="V35" s="826"/>
      <c r="W35" s="826"/>
      <c r="X35" s="826"/>
      <c r="Y35" s="826"/>
      <c r="Z35" s="826"/>
      <c r="AA35" s="826"/>
      <c r="AB35" s="826"/>
      <c r="AC35" s="826"/>
      <c r="AD35" s="826"/>
      <c r="AE35" s="827"/>
      <c r="AF35" s="828"/>
      <c r="AG35" s="829"/>
      <c r="AH35" s="829"/>
      <c r="AI35" s="829"/>
      <c r="AJ35" s="830"/>
      <c r="AK35" s="876"/>
      <c r="AL35" s="872"/>
      <c r="AM35" s="872"/>
      <c r="AN35" s="872"/>
      <c r="AO35" s="872"/>
      <c r="AP35" s="872"/>
      <c r="AQ35" s="872"/>
      <c r="AR35" s="872"/>
      <c r="AS35" s="872"/>
      <c r="AT35" s="872"/>
      <c r="AU35" s="872"/>
      <c r="AV35" s="872"/>
      <c r="AW35" s="872"/>
      <c r="AX35" s="872"/>
      <c r="AY35" s="872"/>
      <c r="AZ35" s="873"/>
      <c r="BA35" s="873"/>
      <c r="BB35" s="873"/>
      <c r="BC35" s="873"/>
      <c r="BD35" s="873"/>
      <c r="BE35" s="874"/>
      <c r="BF35" s="874"/>
      <c r="BG35" s="874"/>
      <c r="BH35" s="874"/>
      <c r="BI35" s="875"/>
      <c r="BJ35" s="216"/>
      <c r="BK35" s="216"/>
      <c r="BL35" s="216"/>
      <c r="BM35" s="216"/>
      <c r="BN35" s="216"/>
      <c r="BO35" s="225"/>
      <c r="BP35" s="225"/>
      <c r="BQ35" s="222">
        <v>29</v>
      </c>
      <c r="BR35" s="223"/>
      <c r="BS35" s="815"/>
      <c r="BT35" s="816"/>
      <c r="BU35" s="816"/>
      <c r="BV35" s="816"/>
      <c r="BW35" s="816"/>
      <c r="BX35" s="816"/>
      <c r="BY35" s="816"/>
      <c r="BZ35" s="816"/>
      <c r="CA35" s="816"/>
      <c r="CB35" s="816"/>
      <c r="CC35" s="816"/>
      <c r="CD35" s="816"/>
      <c r="CE35" s="816"/>
      <c r="CF35" s="816"/>
      <c r="CG35" s="817"/>
      <c r="CH35" s="818"/>
      <c r="CI35" s="819"/>
      <c r="CJ35" s="819"/>
      <c r="CK35" s="819"/>
      <c r="CL35" s="820"/>
      <c r="CM35" s="818"/>
      <c r="CN35" s="819"/>
      <c r="CO35" s="819"/>
      <c r="CP35" s="819"/>
      <c r="CQ35" s="820"/>
      <c r="CR35" s="818"/>
      <c r="CS35" s="819"/>
      <c r="CT35" s="819"/>
      <c r="CU35" s="819"/>
      <c r="CV35" s="820"/>
      <c r="CW35" s="818"/>
      <c r="CX35" s="819"/>
      <c r="CY35" s="819"/>
      <c r="CZ35" s="819"/>
      <c r="DA35" s="820"/>
      <c r="DB35" s="818"/>
      <c r="DC35" s="819"/>
      <c r="DD35" s="819"/>
      <c r="DE35" s="819"/>
      <c r="DF35" s="820"/>
      <c r="DG35" s="818"/>
      <c r="DH35" s="819"/>
      <c r="DI35" s="819"/>
      <c r="DJ35" s="819"/>
      <c r="DK35" s="820"/>
      <c r="DL35" s="818"/>
      <c r="DM35" s="819"/>
      <c r="DN35" s="819"/>
      <c r="DO35" s="819"/>
      <c r="DP35" s="820"/>
      <c r="DQ35" s="818"/>
      <c r="DR35" s="819"/>
      <c r="DS35" s="819"/>
      <c r="DT35" s="819"/>
      <c r="DU35" s="820"/>
      <c r="DV35" s="815"/>
      <c r="DW35" s="816"/>
      <c r="DX35" s="816"/>
      <c r="DY35" s="816"/>
      <c r="DZ35" s="821"/>
      <c r="EA35" s="214"/>
    </row>
    <row r="36" spans="1:131" ht="26.25" customHeight="1" x14ac:dyDescent="0.15">
      <c r="A36" s="226">
        <v>9</v>
      </c>
      <c r="B36" s="822"/>
      <c r="C36" s="823"/>
      <c r="D36" s="823"/>
      <c r="E36" s="823"/>
      <c r="F36" s="823"/>
      <c r="G36" s="823"/>
      <c r="H36" s="823"/>
      <c r="I36" s="823"/>
      <c r="J36" s="823"/>
      <c r="K36" s="823"/>
      <c r="L36" s="823"/>
      <c r="M36" s="823"/>
      <c r="N36" s="823"/>
      <c r="O36" s="823"/>
      <c r="P36" s="824"/>
      <c r="Q36" s="825"/>
      <c r="R36" s="826"/>
      <c r="S36" s="826"/>
      <c r="T36" s="826"/>
      <c r="U36" s="826"/>
      <c r="V36" s="826"/>
      <c r="W36" s="826"/>
      <c r="X36" s="826"/>
      <c r="Y36" s="826"/>
      <c r="Z36" s="826"/>
      <c r="AA36" s="826"/>
      <c r="AB36" s="826"/>
      <c r="AC36" s="826"/>
      <c r="AD36" s="826"/>
      <c r="AE36" s="827"/>
      <c r="AF36" s="828"/>
      <c r="AG36" s="829"/>
      <c r="AH36" s="829"/>
      <c r="AI36" s="829"/>
      <c r="AJ36" s="830"/>
      <c r="AK36" s="876"/>
      <c r="AL36" s="872"/>
      <c r="AM36" s="872"/>
      <c r="AN36" s="872"/>
      <c r="AO36" s="872"/>
      <c r="AP36" s="872"/>
      <c r="AQ36" s="872"/>
      <c r="AR36" s="872"/>
      <c r="AS36" s="872"/>
      <c r="AT36" s="872"/>
      <c r="AU36" s="872"/>
      <c r="AV36" s="872"/>
      <c r="AW36" s="872"/>
      <c r="AX36" s="872"/>
      <c r="AY36" s="872"/>
      <c r="AZ36" s="873"/>
      <c r="BA36" s="873"/>
      <c r="BB36" s="873"/>
      <c r="BC36" s="873"/>
      <c r="BD36" s="873"/>
      <c r="BE36" s="874"/>
      <c r="BF36" s="874"/>
      <c r="BG36" s="874"/>
      <c r="BH36" s="874"/>
      <c r="BI36" s="875"/>
      <c r="BJ36" s="216"/>
      <c r="BK36" s="216"/>
      <c r="BL36" s="216"/>
      <c r="BM36" s="216"/>
      <c r="BN36" s="216"/>
      <c r="BO36" s="225"/>
      <c r="BP36" s="225"/>
      <c r="BQ36" s="222">
        <v>30</v>
      </c>
      <c r="BR36" s="223"/>
      <c r="BS36" s="815"/>
      <c r="BT36" s="816"/>
      <c r="BU36" s="816"/>
      <c r="BV36" s="816"/>
      <c r="BW36" s="816"/>
      <c r="BX36" s="816"/>
      <c r="BY36" s="816"/>
      <c r="BZ36" s="816"/>
      <c r="CA36" s="816"/>
      <c r="CB36" s="816"/>
      <c r="CC36" s="816"/>
      <c r="CD36" s="816"/>
      <c r="CE36" s="816"/>
      <c r="CF36" s="816"/>
      <c r="CG36" s="817"/>
      <c r="CH36" s="818"/>
      <c r="CI36" s="819"/>
      <c r="CJ36" s="819"/>
      <c r="CK36" s="819"/>
      <c r="CL36" s="820"/>
      <c r="CM36" s="818"/>
      <c r="CN36" s="819"/>
      <c r="CO36" s="819"/>
      <c r="CP36" s="819"/>
      <c r="CQ36" s="820"/>
      <c r="CR36" s="818"/>
      <c r="CS36" s="819"/>
      <c r="CT36" s="819"/>
      <c r="CU36" s="819"/>
      <c r="CV36" s="820"/>
      <c r="CW36" s="818"/>
      <c r="CX36" s="819"/>
      <c r="CY36" s="819"/>
      <c r="CZ36" s="819"/>
      <c r="DA36" s="820"/>
      <c r="DB36" s="818"/>
      <c r="DC36" s="819"/>
      <c r="DD36" s="819"/>
      <c r="DE36" s="819"/>
      <c r="DF36" s="820"/>
      <c r="DG36" s="818"/>
      <c r="DH36" s="819"/>
      <c r="DI36" s="819"/>
      <c r="DJ36" s="819"/>
      <c r="DK36" s="820"/>
      <c r="DL36" s="818"/>
      <c r="DM36" s="819"/>
      <c r="DN36" s="819"/>
      <c r="DO36" s="819"/>
      <c r="DP36" s="820"/>
      <c r="DQ36" s="818"/>
      <c r="DR36" s="819"/>
      <c r="DS36" s="819"/>
      <c r="DT36" s="819"/>
      <c r="DU36" s="820"/>
      <c r="DV36" s="815"/>
      <c r="DW36" s="816"/>
      <c r="DX36" s="816"/>
      <c r="DY36" s="816"/>
      <c r="DZ36" s="821"/>
      <c r="EA36" s="214"/>
    </row>
    <row r="37" spans="1:131" ht="26.25" customHeight="1" x14ac:dyDescent="0.15">
      <c r="A37" s="226">
        <v>10</v>
      </c>
      <c r="B37" s="822"/>
      <c r="C37" s="823"/>
      <c r="D37" s="823"/>
      <c r="E37" s="823"/>
      <c r="F37" s="823"/>
      <c r="G37" s="823"/>
      <c r="H37" s="823"/>
      <c r="I37" s="823"/>
      <c r="J37" s="823"/>
      <c r="K37" s="823"/>
      <c r="L37" s="823"/>
      <c r="M37" s="823"/>
      <c r="N37" s="823"/>
      <c r="O37" s="823"/>
      <c r="P37" s="824"/>
      <c r="Q37" s="825"/>
      <c r="R37" s="826"/>
      <c r="S37" s="826"/>
      <c r="T37" s="826"/>
      <c r="U37" s="826"/>
      <c r="V37" s="826"/>
      <c r="W37" s="826"/>
      <c r="X37" s="826"/>
      <c r="Y37" s="826"/>
      <c r="Z37" s="826"/>
      <c r="AA37" s="826"/>
      <c r="AB37" s="826"/>
      <c r="AC37" s="826"/>
      <c r="AD37" s="826"/>
      <c r="AE37" s="827"/>
      <c r="AF37" s="828"/>
      <c r="AG37" s="829"/>
      <c r="AH37" s="829"/>
      <c r="AI37" s="829"/>
      <c r="AJ37" s="830"/>
      <c r="AK37" s="876"/>
      <c r="AL37" s="872"/>
      <c r="AM37" s="872"/>
      <c r="AN37" s="872"/>
      <c r="AO37" s="872"/>
      <c r="AP37" s="872"/>
      <c r="AQ37" s="872"/>
      <c r="AR37" s="872"/>
      <c r="AS37" s="872"/>
      <c r="AT37" s="872"/>
      <c r="AU37" s="872"/>
      <c r="AV37" s="872"/>
      <c r="AW37" s="872"/>
      <c r="AX37" s="872"/>
      <c r="AY37" s="872"/>
      <c r="AZ37" s="873"/>
      <c r="BA37" s="873"/>
      <c r="BB37" s="873"/>
      <c r="BC37" s="873"/>
      <c r="BD37" s="873"/>
      <c r="BE37" s="874"/>
      <c r="BF37" s="874"/>
      <c r="BG37" s="874"/>
      <c r="BH37" s="874"/>
      <c r="BI37" s="875"/>
      <c r="BJ37" s="216"/>
      <c r="BK37" s="216"/>
      <c r="BL37" s="216"/>
      <c r="BM37" s="216"/>
      <c r="BN37" s="216"/>
      <c r="BO37" s="225"/>
      <c r="BP37" s="225"/>
      <c r="BQ37" s="222">
        <v>31</v>
      </c>
      <c r="BR37" s="223"/>
      <c r="BS37" s="815"/>
      <c r="BT37" s="816"/>
      <c r="BU37" s="816"/>
      <c r="BV37" s="816"/>
      <c r="BW37" s="816"/>
      <c r="BX37" s="816"/>
      <c r="BY37" s="816"/>
      <c r="BZ37" s="816"/>
      <c r="CA37" s="816"/>
      <c r="CB37" s="816"/>
      <c r="CC37" s="816"/>
      <c r="CD37" s="816"/>
      <c r="CE37" s="816"/>
      <c r="CF37" s="816"/>
      <c r="CG37" s="817"/>
      <c r="CH37" s="818"/>
      <c r="CI37" s="819"/>
      <c r="CJ37" s="819"/>
      <c r="CK37" s="819"/>
      <c r="CL37" s="820"/>
      <c r="CM37" s="818"/>
      <c r="CN37" s="819"/>
      <c r="CO37" s="819"/>
      <c r="CP37" s="819"/>
      <c r="CQ37" s="820"/>
      <c r="CR37" s="818"/>
      <c r="CS37" s="819"/>
      <c r="CT37" s="819"/>
      <c r="CU37" s="819"/>
      <c r="CV37" s="820"/>
      <c r="CW37" s="818"/>
      <c r="CX37" s="819"/>
      <c r="CY37" s="819"/>
      <c r="CZ37" s="819"/>
      <c r="DA37" s="820"/>
      <c r="DB37" s="818"/>
      <c r="DC37" s="819"/>
      <c r="DD37" s="819"/>
      <c r="DE37" s="819"/>
      <c r="DF37" s="820"/>
      <c r="DG37" s="818"/>
      <c r="DH37" s="819"/>
      <c r="DI37" s="819"/>
      <c r="DJ37" s="819"/>
      <c r="DK37" s="820"/>
      <c r="DL37" s="818"/>
      <c r="DM37" s="819"/>
      <c r="DN37" s="819"/>
      <c r="DO37" s="819"/>
      <c r="DP37" s="820"/>
      <c r="DQ37" s="818"/>
      <c r="DR37" s="819"/>
      <c r="DS37" s="819"/>
      <c r="DT37" s="819"/>
      <c r="DU37" s="820"/>
      <c r="DV37" s="815"/>
      <c r="DW37" s="816"/>
      <c r="DX37" s="816"/>
      <c r="DY37" s="816"/>
      <c r="DZ37" s="821"/>
      <c r="EA37" s="214"/>
    </row>
    <row r="38" spans="1:131" ht="26.25" customHeight="1" x14ac:dyDescent="0.15">
      <c r="A38" s="226">
        <v>11</v>
      </c>
      <c r="B38" s="822"/>
      <c r="C38" s="823"/>
      <c r="D38" s="823"/>
      <c r="E38" s="823"/>
      <c r="F38" s="823"/>
      <c r="G38" s="823"/>
      <c r="H38" s="823"/>
      <c r="I38" s="823"/>
      <c r="J38" s="823"/>
      <c r="K38" s="823"/>
      <c r="L38" s="823"/>
      <c r="M38" s="823"/>
      <c r="N38" s="823"/>
      <c r="O38" s="823"/>
      <c r="P38" s="824"/>
      <c r="Q38" s="825"/>
      <c r="R38" s="826"/>
      <c r="S38" s="826"/>
      <c r="T38" s="826"/>
      <c r="U38" s="826"/>
      <c r="V38" s="826"/>
      <c r="W38" s="826"/>
      <c r="X38" s="826"/>
      <c r="Y38" s="826"/>
      <c r="Z38" s="826"/>
      <c r="AA38" s="826"/>
      <c r="AB38" s="826"/>
      <c r="AC38" s="826"/>
      <c r="AD38" s="826"/>
      <c r="AE38" s="827"/>
      <c r="AF38" s="828"/>
      <c r="AG38" s="829"/>
      <c r="AH38" s="829"/>
      <c r="AI38" s="829"/>
      <c r="AJ38" s="830"/>
      <c r="AK38" s="876"/>
      <c r="AL38" s="872"/>
      <c r="AM38" s="872"/>
      <c r="AN38" s="872"/>
      <c r="AO38" s="872"/>
      <c r="AP38" s="872"/>
      <c r="AQ38" s="872"/>
      <c r="AR38" s="872"/>
      <c r="AS38" s="872"/>
      <c r="AT38" s="872"/>
      <c r="AU38" s="872"/>
      <c r="AV38" s="872"/>
      <c r="AW38" s="872"/>
      <c r="AX38" s="872"/>
      <c r="AY38" s="872"/>
      <c r="AZ38" s="873"/>
      <c r="BA38" s="873"/>
      <c r="BB38" s="873"/>
      <c r="BC38" s="873"/>
      <c r="BD38" s="873"/>
      <c r="BE38" s="874"/>
      <c r="BF38" s="874"/>
      <c r="BG38" s="874"/>
      <c r="BH38" s="874"/>
      <c r="BI38" s="875"/>
      <c r="BJ38" s="216"/>
      <c r="BK38" s="216"/>
      <c r="BL38" s="216"/>
      <c r="BM38" s="216"/>
      <c r="BN38" s="216"/>
      <c r="BO38" s="225"/>
      <c r="BP38" s="225"/>
      <c r="BQ38" s="222">
        <v>32</v>
      </c>
      <c r="BR38" s="223"/>
      <c r="BS38" s="815"/>
      <c r="BT38" s="816"/>
      <c r="BU38" s="816"/>
      <c r="BV38" s="816"/>
      <c r="BW38" s="816"/>
      <c r="BX38" s="816"/>
      <c r="BY38" s="816"/>
      <c r="BZ38" s="816"/>
      <c r="CA38" s="816"/>
      <c r="CB38" s="816"/>
      <c r="CC38" s="816"/>
      <c r="CD38" s="816"/>
      <c r="CE38" s="816"/>
      <c r="CF38" s="816"/>
      <c r="CG38" s="817"/>
      <c r="CH38" s="818"/>
      <c r="CI38" s="819"/>
      <c r="CJ38" s="819"/>
      <c r="CK38" s="819"/>
      <c r="CL38" s="820"/>
      <c r="CM38" s="818"/>
      <c r="CN38" s="819"/>
      <c r="CO38" s="819"/>
      <c r="CP38" s="819"/>
      <c r="CQ38" s="820"/>
      <c r="CR38" s="818"/>
      <c r="CS38" s="819"/>
      <c r="CT38" s="819"/>
      <c r="CU38" s="819"/>
      <c r="CV38" s="820"/>
      <c r="CW38" s="818"/>
      <c r="CX38" s="819"/>
      <c r="CY38" s="819"/>
      <c r="CZ38" s="819"/>
      <c r="DA38" s="820"/>
      <c r="DB38" s="818"/>
      <c r="DC38" s="819"/>
      <c r="DD38" s="819"/>
      <c r="DE38" s="819"/>
      <c r="DF38" s="820"/>
      <c r="DG38" s="818"/>
      <c r="DH38" s="819"/>
      <c r="DI38" s="819"/>
      <c r="DJ38" s="819"/>
      <c r="DK38" s="820"/>
      <c r="DL38" s="818"/>
      <c r="DM38" s="819"/>
      <c r="DN38" s="819"/>
      <c r="DO38" s="819"/>
      <c r="DP38" s="820"/>
      <c r="DQ38" s="818"/>
      <c r="DR38" s="819"/>
      <c r="DS38" s="819"/>
      <c r="DT38" s="819"/>
      <c r="DU38" s="820"/>
      <c r="DV38" s="815"/>
      <c r="DW38" s="816"/>
      <c r="DX38" s="816"/>
      <c r="DY38" s="816"/>
      <c r="DZ38" s="821"/>
      <c r="EA38" s="214"/>
    </row>
    <row r="39" spans="1:131" ht="26.25" customHeight="1" x14ac:dyDescent="0.15">
      <c r="A39" s="226">
        <v>12</v>
      </c>
      <c r="B39" s="822"/>
      <c r="C39" s="823"/>
      <c r="D39" s="823"/>
      <c r="E39" s="823"/>
      <c r="F39" s="823"/>
      <c r="G39" s="823"/>
      <c r="H39" s="823"/>
      <c r="I39" s="823"/>
      <c r="J39" s="823"/>
      <c r="K39" s="823"/>
      <c r="L39" s="823"/>
      <c r="M39" s="823"/>
      <c r="N39" s="823"/>
      <c r="O39" s="823"/>
      <c r="P39" s="824"/>
      <c r="Q39" s="825"/>
      <c r="R39" s="826"/>
      <c r="S39" s="826"/>
      <c r="T39" s="826"/>
      <c r="U39" s="826"/>
      <c r="V39" s="826"/>
      <c r="W39" s="826"/>
      <c r="X39" s="826"/>
      <c r="Y39" s="826"/>
      <c r="Z39" s="826"/>
      <c r="AA39" s="826"/>
      <c r="AB39" s="826"/>
      <c r="AC39" s="826"/>
      <c r="AD39" s="826"/>
      <c r="AE39" s="827"/>
      <c r="AF39" s="828"/>
      <c r="AG39" s="829"/>
      <c r="AH39" s="829"/>
      <c r="AI39" s="829"/>
      <c r="AJ39" s="830"/>
      <c r="AK39" s="876"/>
      <c r="AL39" s="872"/>
      <c r="AM39" s="872"/>
      <c r="AN39" s="872"/>
      <c r="AO39" s="872"/>
      <c r="AP39" s="872"/>
      <c r="AQ39" s="872"/>
      <c r="AR39" s="872"/>
      <c r="AS39" s="872"/>
      <c r="AT39" s="872"/>
      <c r="AU39" s="872"/>
      <c r="AV39" s="872"/>
      <c r="AW39" s="872"/>
      <c r="AX39" s="872"/>
      <c r="AY39" s="872"/>
      <c r="AZ39" s="873"/>
      <c r="BA39" s="873"/>
      <c r="BB39" s="873"/>
      <c r="BC39" s="873"/>
      <c r="BD39" s="873"/>
      <c r="BE39" s="874"/>
      <c r="BF39" s="874"/>
      <c r="BG39" s="874"/>
      <c r="BH39" s="874"/>
      <c r="BI39" s="875"/>
      <c r="BJ39" s="216"/>
      <c r="BK39" s="216"/>
      <c r="BL39" s="216"/>
      <c r="BM39" s="216"/>
      <c r="BN39" s="216"/>
      <c r="BO39" s="225"/>
      <c r="BP39" s="225"/>
      <c r="BQ39" s="222">
        <v>33</v>
      </c>
      <c r="BR39" s="223"/>
      <c r="BS39" s="815"/>
      <c r="BT39" s="816"/>
      <c r="BU39" s="816"/>
      <c r="BV39" s="816"/>
      <c r="BW39" s="816"/>
      <c r="BX39" s="816"/>
      <c r="BY39" s="816"/>
      <c r="BZ39" s="816"/>
      <c r="CA39" s="816"/>
      <c r="CB39" s="816"/>
      <c r="CC39" s="816"/>
      <c r="CD39" s="816"/>
      <c r="CE39" s="816"/>
      <c r="CF39" s="816"/>
      <c r="CG39" s="817"/>
      <c r="CH39" s="818"/>
      <c r="CI39" s="819"/>
      <c r="CJ39" s="819"/>
      <c r="CK39" s="819"/>
      <c r="CL39" s="820"/>
      <c r="CM39" s="818"/>
      <c r="CN39" s="819"/>
      <c r="CO39" s="819"/>
      <c r="CP39" s="819"/>
      <c r="CQ39" s="820"/>
      <c r="CR39" s="818"/>
      <c r="CS39" s="819"/>
      <c r="CT39" s="819"/>
      <c r="CU39" s="819"/>
      <c r="CV39" s="820"/>
      <c r="CW39" s="818"/>
      <c r="CX39" s="819"/>
      <c r="CY39" s="819"/>
      <c r="CZ39" s="819"/>
      <c r="DA39" s="820"/>
      <c r="DB39" s="818"/>
      <c r="DC39" s="819"/>
      <c r="DD39" s="819"/>
      <c r="DE39" s="819"/>
      <c r="DF39" s="820"/>
      <c r="DG39" s="818"/>
      <c r="DH39" s="819"/>
      <c r="DI39" s="819"/>
      <c r="DJ39" s="819"/>
      <c r="DK39" s="820"/>
      <c r="DL39" s="818"/>
      <c r="DM39" s="819"/>
      <c r="DN39" s="819"/>
      <c r="DO39" s="819"/>
      <c r="DP39" s="820"/>
      <c r="DQ39" s="818"/>
      <c r="DR39" s="819"/>
      <c r="DS39" s="819"/>
      <c r="DT39" s="819"/>
      <c r="DU39" s="820"/>
      <c r="DV39" s="815"/>
      <c r="DW39" s="816"/>
      <c r="DX39" s="816"/>
      <c r="DY39" s="816"/>
      <c r="DZ39" s="821"/>
      <c r="EA39" s="214"/>
    </row>
    <row r="40" spans="1:131" ht="26.25" customHeight="1" x14ac:dyDescent="0.15">
      <c r="A40" s="222">
        <v>13</v>
      </c>
      <c r="B40" s="822"/>
      <c r="C40" s="823"/>
      <c r="D40" s="823"/>
      <c r="E40" s="823"/>
      <c r="F40" s="823"/>
      <c r="G40" s="823"/>
      <c r="H40" s="823"/>
      <c r="I40" s="823"/>
      <c r="J40" s="823"/>
      <c r="K40" s="823"/>
      <c r="L40" s="823"/>
      <c r="M40" s="823"/>
      <c r="N40" s="823"/>
      <c r="O40" s="823"/>
      <c r="P40" s="824"/>
      <c r="Q40" s="825"/>
      <c r="R40" s="826"/>
      <c r="S40" s="826"/>
      <c r="T40" s="826"/>
      <c r="U40" s="826"/>
      <c r="V40" s="826"/>
      <c r="W40" s="826"/>
      <c r="X40" s="826"/>
      <c r="Y40" s="826"/>
      <c r="Z40" s="826"/>
      <c r="AA40" s="826"/>
      <c r="AB40" s="826"/>
      <c r="AC40" s="826"/>
      <c r="AD40" s="826"/>
      <c r="AE40" s="827"/>
      <c r="AF40" s="828"/>
      <c r="AG40" s="829"/>
      <c r="AH40" s="829"/>
      <c r="AI40" s="829"/>
      <c r="AJ40" s="830"/>
      <c r="AK40" s="876"/>
      <c r="AL40" s="872"/>
      <c r="AM40" s="872"/>
      <c r="AN40" s="872"/>
      <c r="AO40" s="872"/>
      <c r="AP40" s="872"/>
      <c r="AQ40" s="872"/>
      <c r="AR40" s="872"/>
      <c r="AS40" s="872"/>
      <c r="AT40" s="872"/>
      <c r="AU40" s="872"/>
      <c r="AV40" s="872"/>
      <c r="AW40" s="872"/>
      <c r="AX40" s="872"/>
      <c r="AY40" s="872"/>
      <c r="AZ40" s="873"/>
      <c r="BA40" s="873"/>
      <c r="BB40" s="873"/>
      <c r="BC40" s="873"/>
      <c r="BD40" s="873"/>
      <c r="BE40" s="874"/>
      <c r="BF40" s="874"/>
      <c r="BG40" s="874"/>
      <c r="BH40" s="874"/>
      <c r="BI40" s="875"/>
      <c r="BJ40" s="216"/>
      <c r="BK40" s="216"/>
      <c r="BL40" s="216"/>
      <c r="BM40" s="216"/>
      <c r="BN40" s="216"/>
      <c r="BO40" s="225"/>
      <c r="BP40" s="225"/>
      <c r="BQ40" s="222">
        <v>34</v>
      </c>
      <c r="BR40" s="223"/>
      <c r="BS40" s="815"/>
      <c r="BT40" s="816"/>
      <c r="BU40" s="816"/>
      <c r="BV40" s="816"/>
      <c r="BW40" s="816"/>
      <c r="BX40" s="816"/>
      <c r="BY40" s="816"/>
      <c r="BZ40" s="816"/>
      <c r="CA40" s="816"/>
      <c r="CB40" s="816"/>
      <c r="CC40" s="816"/>
      <c r="CD40" s="816"/>
      <c r="CE40" s="816"/>
      <c r="CF40" s="816"/>
      <c r="CG40" s="817"/>
      <c r="CH40" s="818"/>
      <c r="CI40" s="819"/>
      <c r="CJ40" s="819"/>
      <c r="CK40" s="819"/>
      <c r="CL40" s="820"/>
      <c r="CM40" s="818"/>
      <c r="CN40" s="819"/>
      <c r="CO40" s="819"/>
      <c r="CP40" s="819"/>
      <c r="CQ40" s="820"/>
      <c r="CR40" s="818"/>
      <c r="CS40" s="819"/>
      <c r="CT40" s="819"/>
      <c r="CU40" s="819"/>
      <c r="CV40" s="820"/>
      <c r="CW40" s="818"/>
      <c r="CX40" s="819"/>
      <c r="CY40" s="819"/>
      <c r="CZ40" s="819"/>
      <c r="DA40" s="820"/>
      <c r="DB40" s="818"/>
      <c r="DC40" s="819"/>
      <c r="DD40" s="819"/>
      <c r="DE40" s="819"/>
      <c r="DF40" s="820"/>
      <c r="DG40" s="818"/>
      <c r="DH40" s="819"/>
      <c r="DI40" s="819"/>
      <c r="DJ40" s="819"/>
      <c r="DK40" s="820"/>
      <c r="DL40" s="818"/>
      <c r="DM40" s="819"/>
      <c r="DN40" s="819"/>
      <c r="DO40" s="819"/>
      <c r="DP40" s="820"/>
      <c r="DQ40" s="818"/>
      <c r="DR40" s="819"/>
      <c r="DS40" s="819"/>
      <c r="DT40" s="819"/>
      <c r="DU40" s="820"/>
      <c r="DV40" s="815"/>
      <c r="DW40" s="816"/>
      <c r="DX40" s="816"/>
      <c r="DY40" s="816"/>
      <c r="DZ40" s="821"/>
      <c r="EA40" s="214"/>
    </row>
    <row r="41" spans="1:131" ht="26.25" customHeight="1" x14ac:dyDescent="0.15">
      <c r="A41" s="222">
        <v>14</v>
      </c>
      <c r="B41" s="822"/>
      <c r="C41" s="823"/>
      <c r="D41" s="823"/>
      <c r="E41" s="823"/>
      <c r="F41" s="823"/>
      <c r="G41" s="823"/>
      <c r="H41" s="823"/>
      <c r="I41" s="823"/>
      <c r="J41" s="823"/>
      <c r="K41" s="823"/>
      <c r="L41" s="823"/>
      <c r="M41" s="823"/>
      <c r="N41" s="823"/>
      <c r="O41" s="823"/>
      <c r="P41" s="824"/>
      <c r="Q41" s="825"/>
      <c r="R41" s="826"/>
      <c r="S41" s="826"/>
      <c r="T41" s="826"/>
      <c r="U41" s="826"/>
      <c r="V41" s="826"/>
      <c r="W41" s="826"/>
      <c r="X41" s="826"/>
      <c r="Y41" s="826"/>
      <c r="Z41" s="826"/>
      <c r="AA41" s="826"/>
      <c r="AB41" s="826"/>
      <c r="AC41" s="826"/>
      <c r="AD41" s="826"/>
      <c r="AE41" s="827"/>
      <c r="AF41" s="828"/>
      <c r="AG41" s="829"/>
      <c r="AH41" s="829"/>
      <c r="AI41" s="829"/>
      <c r="AJ41" s="830"/>
      <c r="AK41" s="876"/>
      <c r="AL41" s="872"/>
      <c r="AM41" s="872"/>
      <c r="AN41" s="872"/>
      <c r="AO41" s="872"/>
      <c r="AP41" s="872"/>
      <c r="AQ41" s="872"/>
      <c r="AR41" s="872"/>
      <c r="AS41" s="872"/>
      <c r="AT41" s="872"/>
      <c r="AU41" s="872"/>
      <c r="AV41" s="872"/>
      <c r="AW41" s="872"/>
      <c r="AX41" s="872"/>
      <c r="AY41" s="872"/>
      <c r="AZ41" s="873"/>
      <c r="BA41" s="873"/>
      <c r="BB41" s="873"/>
      <c r="BC41" s="873"/>
      <c r="BD41" s="873"/>
      <c r="BE41" s="874"/>
      <c r="BF41" s="874"/>
      <c r="BG41" s="874"/>
      <c r="BH41" s="874"/>
      <c r="BI41" s="875"/>
      <c r="BJ41" s="216"/>
      <c r="BK41" s="216"/>
      <c r="BL41" s="216"/>
      <c r="BM41" s="216"/>
      <c r="BN41" s="216"/>
      <c r="BO41" s="225"/>
      <c r="BP41" s="225"/>
      <c r="BQ41" s="222">
        <v>35</v>
      </c>
      <c r="BR41" s="223"/>
      <c r="BS41" s="815"/>
      <c r="BT41" s="816"/>
      <c r="BU41" s="816"/>
      <c r="BV41" s="816"/>
      <c r="BW41" s="816"/>
      <c r="BX41" s="816"/>
      <c r="BY41" s="816"/>
      <c r="BZ41" s="816"/>
      <c r="CA41" s="816"/>
      <c r="CB41" s="816"/>
      <c r="CC41" s="816"/>
      <c r="CD41" s="816"/>
      <c r="CE41" s="816"/>
      <c r="CF41" s="816"/>
      <c r="CG41" s="817"/>
      <c r="CH41" s="818"/>
      <c r="CI41" s="819"/>
      <c r="CJ41" s="819"/>
      <c r="CK41" s="819"/>
      <c r="CL41" s="820"/>
      <c r="CM41" s="818"/>
      <c r="CN41" s="819"/>
      <c r="CO41" s="819"/>
      <c r="CP41" s="819"/>
      <c r="CQ41" s="820"/>
      <c r="CR41" s="818"/>
      <c r="CS41" s="819"/>
      <c r="CT41" s="819"/>
      <c r="CU41" s="819"/>
      <c r="CV41" s="820"/>
      <c r="CW41" s="818"/>
      <c r="CX41" s="819"/>
      <c r="CY41" s="819"/>
      <c r="CZ41" s="819"/>
      <c r="DA41" s="820"/>
      <c r="DB41" s="818"/>
      <c r="DC41" s="819"/>
      <c r="DD41" s="819"/>
      <c r="DE41" s="819"/>
      <c r="DF41" s="820"/>
      <c r="DG41" s="818"/>
      <c r="DH41" s="819"/>
      <c r="DI41" s="819"/>
      <c r="DJ41" s="819"/>
      <c r="DK41" s="820"/>
      <c r="DL41" s="818"/>
      <c r="DM41" s="819"/>
      <c r="DN41" s="819"/>
      <c r="DO41" s="819"/>
      <c r="DP41" s="820"/>
      <c r="DQ41" s="818"/>
      <c r="DR41" s="819"/>
      <c r="DS41" s="819"/>
      <c r="DT41" s="819"/>
      <c r="DU41" s="820"/>
      <c r="DV41" s="815"/>
      <c r="DW41" s="816"/>
      <c r="DX41" s="816"/>
      <c r="DY41" s="816"/>
      <c r="DZ41" s="821"/>
      <c r="EA41" s="214"/>
    </row>
    <row r="42" spans="1:131" ht="26.25" customHeight="1" x14ac:dyDescent="0.15">
      <c r="A42" s="222">
        <v>15</v>
      </c>
      <c r="B42" s="822"/>
      <c r="C42" s="823"/>
      <c r="D42" s="823"/>
      <c r="E42" s="823"/>
      <c r="F42" s="823"/>
      <c r="G42" s="823"/>
      <c r="H42" s="823"/>
      <c r="I42" s="823"/>
      <c r="J42" s="823"/>
      <c r="K42" s="823"/>
      <c r="L42" s="823"/>
      <c r="M42" s="823"/>
      <c r="N42" s="823"/>
      <c r="O42" s="823"/>
      <c r="P42" s="824"/>
      <c r="Q42" s="825"/>
      <c r="R42" s="826"/>
      <c r="S42" s="826"/>
      <c r="T42" s="826"/>
      <c r="U42" s="826"/>
      <c r="V42" s="826"/>
      <c r="W42" s="826"/>
      <c r="X42" s="826"/>
      <c r="Y42" s="826"/>
      <c r="Z42" s="826"/>
      <c r="AA42" s="826"/>
      <c r="AB42" s="826"/>
      <c r="AC42" s="826"/>
      <c r="AD42" s="826"/>
      <c r="AE42" s="827"/>
      <c r="AF42" s="828"/>
      <c r="AG42" s="829"/>
      <c r="AH42" s="829"/>
      <c r="AI42" s="829"/>
      <c r="AJ42" s="830"/>
      <c r="AK42" s="876"/>
      <c r="AL42" s="872"/>
      <c r="AM42" s="872"/>
      <c r="AN42" s="872"/>
      <c r="AO42" s="872"/>
      <c r="AP42" s="872"/>
      <c r="AQ42" s="872"/>
      <c r="AR42" s="872"/>
      <c r="AS42" s="872"/>
      <c r="AT42" s="872"/>
      <c r="AU42" s="872"/>
      <c r="AV42" s="872"/>
      <c r="AW42" s="872"/>
      <c r="AX42" s="872"/>
      <c r="AY42" s="872"/>
      <c r="AZ42" s="873"/>
      <c r="BA42" s="873"/>
      <c r="BB42" s="873"/>
      <c r="BC42" s="873"/>
      <c r="BD42" s="873"/>
      <c r="BE42" s="874"/>
      <c r="BF42" s="874"/>
      <c r="BG42" s="874"/>
      <c r="BH42" s="874"/>
      <c r="BI42" s="875"/>
      <c r="BJ42" s="216"/>
      <c r="BK42" s="216"/>
      <c r="BL42" s="216"/>
      <c r="BM42" s="216"/>
      <c r="BN42" s="216"/>
      <c r="BO42" s="225"/>
      <c r="BP42" s="225"/>
      <c r="BQ42" s="222">
        <v>36</v>
      </c>
      <c r="BR42" s="223"/>
      <c r="BS42" s="815"/>
      <c r="BT42" s="816"/>
      <c r="BU42" s="816"/>
      <c r="BV42" s="816"/>
      <c r="BW42" s="816"/>
      <c r="BX42" s="816"/>
      <c r="BY42" s="816"/>
      <c r="BZ42" s="816"/>
      <c r="CA42" s="816"/>
      <c r="CB42" s="816"/>
      <c r="CC42" s="816"/>
      <c r="CD42" s="816"/>
      <c r="CE42" s="816"/>
      <c r="CF42" s="816"/>
      <c r="CG42" s="817"/>
      <c r="CH42" s="818"/>
      <c r="CI42" s="819"/>
      <c r="CJ42" s="819"/>
      <c r="CK42" s="819"/>
      <c r="CL42" s="820"/>
      <c r="CM42" s="818"/>
      <c r="CN42" s="819"/>
      <c r="CO42" s="819"/>
      <c r="CP42" s="819"/>
      <c r="CQ42" s="820"/>
      <c r="CR42" s="818"/>
      <c r="CS42" s="819"/>
      <c r="CT42" s="819"/>
      <c r="CU42" s="819"/>
      <c r="CV42" s="820"/>
      <c r="CW42" s="818"/>
      <c r="CX42" s="819"/>
      <c r="CY42" s="819"/>
      <c r="CZ42" s="819"/>
      <c r="DA42" s="820"/>
      <c r="DB42" s="818"/>
      <c r="DC42" s="819"/>
      <c r="DD42" s="819"/>
      <c r="DE42" s="819"/>
      <c r="DF42" s="820"/>
      <c r="DG42" s="818"/>
      <c r="DH42" s="819"/>
      <c r="DI42" s="819"/>
      <c r="DJ42" s="819"/>
      <c r="DK42" s="820"/>
      <c r="DL42" s="818"/>
      <c r="DM42" s="819"/>
      <c r="DN42" s="819"/>
      <c r="DO42" s="819"/>
      <c r="DP42" s="820"/>
      <c r="DQ42" s="818"/>
      <c r="DR42" s="819"/>
      <c r="DS42" s="819"/>
      <c r="DT42" s="819"/>
      <c r="DU42" s="820"/>
      <c r="DV42" s="815"/>
      <c r="DW42" s="816"/>
      <c r="DX42" s="816"/>
      <c r="DY42" s="816"/>
      <c r="DZ42" s="821"/>
      <c r="EA42" s="214"/>
    </row>
    <row r="43" spans="1:131" ht="26.25" customHeight="1" x14ac:dyDescent="0.15">
      <c r="A43" s="222">
        <v>16</v>
      </c>
      <c r="B43" s="822"/>
      <c r="C43" s="823"/>
      <c r="D43" s="823"/>
      <c r="E43" s="823"/>
      <c r="F43" s="823"/>
      <c r="G43" s="823"/>
      <c r="H43" s="823"/>
      <c r="I43" s="823"/>
      <c r="J43" s="823"/>
      <c r="K43" s="823"/>
      <c r="L43" s="823"/>
      <c r="M43" s="823"/>
      <c r="N43" s="823"/>
      <c r="O43" s="823"/>
      <c r="P43" s="824"/>
      <c r="Q43" s="825"/>
      <c r="R43" s="826"/>
      <c r="S43" s="826"/>
      <c r="T43" s="826"/>
      <c r="U43" s="826"/>
      <c r="V43" s="826"/>
      <c r="W43" s="826"/>
      <c r="X43" s="826"/>
      <c r="Y43" s="826"/>
      <c r="Z43" s="826"/>
      <c r="AA43" s="826"/>
      <c r="AB43" s="826"/>
      <c r="AC43" s="826"/>
      <c r="AD43" s="826"/>
      <c r="AE43" s="827"/>
      <c r="AF43" s="828"/>
      <c r="AG43" s="829"/>
      <c r="AH43" s="829"/>
      <c r="AI43" s="829"/>
      <c r="AJ43" s="830"/>
      <c r="AK43" s="876"/>
      <c r="AL43" s="872"/>
      <c r="AM43" s="872"/>
      <c r="AN43" s="872"/>
      <c r="AO43" s="872"/>
      <c r="AP43" s="872"/>
      <c r="AQ43" s="872"/>
      <c r="AR43" s="872"/>
      <c r="AS43" s="872"/>
      <c r="AT43" s="872"/>
      <c r="AU43" s="872"/>
      <c r="AV43" s="872"/>
      <c r="AW43" s="872"/>
      <c r="AX43" s="872"/>
      <c r="AY43" s="872"/>
      <c r="AZ43" s="873"/>
      <c r="BA43" s="873"/>
      <c r="BB43" s="873"/>
      <c r="BC43" s="873"/>
      <c r="BD43" s="873"/>
      <c r="BE43" s="874"/>
      <c r="BF43" s="874"/>
      <c r="BG43" s="874"/>
      <c r="BH43" s="874"/>
      <c r="BI43" s="875"/>
      <c r="BJ43" s="216"/>
      <c r="BK43" s="216"/>
      <c r="BL43" s="216"/>
      <c r="BM43" s="216"/>
      <c r="BN43" s="216"/>
      <c r="BO43" s="225"/>
      <c r="BP43" s="225"/>
      <c r="BQ43" s="222">
        <v>37</v>
      </c>
      <c r="BR43" s="223"/>
      <c r="BS43" s="815"/>
      <c r="BT43" s="816"/>
      <c r="BU43" s="816"/>
      <c r="BV43" s="816"/>
      <c r="BW43" s="816"/>
      <c r="BX43" s="816"/>
      <c r="BY43" s="816"/>
      <c r="BZ43" s="816"/>
      <c r="CA43" s="816"/>
      <c r="CB43" s="816"/>
      <c r="CC43" s="816"/>
      <c r="CD43" s="816"/>
      <c r="CE43" s="816"/>
      <c r="CF43" s="816"/>
      <c r="CG43" s="817"/>
      <c r="CH43" s="818"/>
      <c r="CI43" s="819"/>
      <c r="CJ43" s="819"/>
      <c r="CK43" s="819"/>
      <c r="CL43" s="820"/>
      <c r="CM43" s="818"/>
      <c r="CN43" s="819"/>
      <c r="CO43" s="819"/>
      <c r="CP43" s="819"/>
      <c r="CQ43" s="820"/>
      <c r="CR43" s="818"/>
      <c r="CS43" s="819"/>
      <c r="CT43" s="819"/>
      <c r="CU43" s="819"/>
      <c r="CV43" s="820"/>
      <c r="CW43" s="818"/>
      <c r="CX43" s="819"/>
      <c r="CY43" s="819"/>
      <c r="CZ43" s="819"/>
      <c r="DA43" s="820"/>
      <c r="DB43" s="818"/>
      <c r="DC43" s="819"/>
      <c r="DD43" s="819"/>
      <c r="DE43" s="819"/>
      <c r="DF43" s="820"/>
      <c r="DG43" s="818"/>
      <c r="DH43" s="819"/>
      <c r="DI43" s="819"/>
      <c r="DJ43" s="819"/>
      <c r="DK43" s="820"/>
      <c r="DL43" s="818"/>
      <c r="DM43" s="819"/>
      <c r="DN43" s="819"/>
      <c r="DO43" s="819"/>
      <c r="DP43" s="820"/>
      <c r="DQ43" s="818"/>
      <c r="DR43" s="819"/>
      <c r="DS43" s="819"/>
      <c r="DT43" s="819"/>
      <c r="DU43" s="820"/>
      <c r="DV43" s="815"/>
      <c r="DW43" s="816"/>
      <c r="DX43" s="816"/>
      <c r="DY43" s="816"/>
      <c r="DZ43" s="821"/>
      <c r="EA43" s="214"/>
    </row>
    <row r="44" spans="1:131" ht="26.25" customHeight="1" x14ac:dyDescent="0.15">
      <c r="A44" s="222">
        <v>17</v>
      </c>
      <c r="B44" s="822"/>
      <c r="C44" s="823"/>
      <c r="D44" s="823"/>
      <c r="E44" s="823"/>
      <c r="F44" s="823"/>
      <c r="G44" s="823"/>
      <c r="H44" s="823"/>
      <c r="I44" s="823"/>
      <c r="J44" s="823"/>
      <c r="K44" s="823"/>
      <c r="L44" s="823"/>
      <c r="M44" s="823"/>
      <c r="N44" s="823"/>
      <c r="O44" s="823"/>
      <c r="P44" s="824"/>
      <c r="Q44" s="825"/>
      <c r="R44" s="826"/>
      <c r="S44" s="826"/>
      <c r="T44" s="826"/>
      <c r="U44" s="826"/>
      <c r="V44" s="826"/>
      <c r="W44" s="826"/>
      <c r="X44" s="826"/>
      <c r="Y44" s="826"/>
      <c r="Z44" s="826"/>
      <c r="AA44" s="826"/>
      <c r="AB44" s="826"/>
      <c r="AC44" s="826"/>
      <c r="AD44" s="826"/>
      <c r="AE44" s="827"/>
      <c r="AF44" s="828"/>
      <c r="AG44" s="829"/>
      <c r="AH44" s="829"/>
      <c r="AI44" s="829"/>
      <c r="AJ44" s="830"/>
      <c r="AK44" s="876"/>
      <c r="AL44" s="872"/>
      <c r="AM44" s="872"/>
      <c r="AN44" s="872"/>
      <c r="AO44" s="872"/>
      <c r="AP44" s="872"/>
      <c r="AQ44" s="872"/>
      <c r="AR44" s="872"/>
      <c r="AS44" s="872"/>
      <c r="AT44" s="872"/>
      <c r="AU44" s="872"/>
      <c r="AV44" s="872"/>
      <c r="AW44" s="872"/>
      <c r="AX44" s="872"/>
      <c r="AY44" s="872"/>
      <c r="AZ44" s="873"/>
      <c r="BA44" s="873"/>
      <c r="BB44" s="873"/>
      <c r="BC44" s="873"/>
      <c r="BD44" s="873"/>
      <c r="BE44" s="874"/>
      <c r="BF44" s="874"/>
      <c r="BG44" s="874"/>
      <c r="BH44" s="874"/>
      <c r="BI44" s="875"/>
      <c r="BJ44" s="216"/>
      <c r="BK44" s="216"/>
      <c r="BL44" s="216"/>
      <c r="BM44" s="216"/>
      <c r="BN44" s="216"/>
      <c r="BO44" s="225"/>
      <c r="BP44" s="225"/>
      <c r="BQ44" s="222">
        <v>38</v>
      </c>
      <c r="BR44" s="223"/>
      <c r="BS44" s="815"/>
      <c r="BT44" s="816"/>
      <c r="BU44" s="816"/>
      <c r="BV44" s="816"/>
      <c r="BW44" s="816"/>
      <c r="BX44" s="816"/>
      <c r="BY44" s="816"/>
      <c r="BZ44" s="816"/>
      <c r="CA44" s="816"/>
      <c r="CB44" s="816"/>
      <c r="CC44" s="816"/>
      <c r="CD44" s="816"/>
      <c r="CE44" s="816"/>
      <c r="CF44" s="816"/>
      <c r="CG44" s="817"/>
      <c r="CH44" s="818"/>
      <c r="CI44" s="819"/>
      <c r="CJ44" s="819"/>
      <c r="CK44" s="819"/>
      <c r="CL44" s="820"/>
      <c r="CM44" s="818"/>
      <c r="CN44" s="819"/>
      <c r="CO44" s="819"/>
      <c r="CP44" s="819"/>
      <c r="CQ44" s="820"/>
      <c r="CR44" s="818"/>
      <c r="CS44" s="819"/>
      <c r="CT44" s="819"/>
      <c r="CU44" s="819"/>
      <c r="CV44" s="820"/>
      <c r="CW44" s="818"/>
      <c r="CX44" s="819"/>
      <c r="CY44" s="819"/>
      <c r="CZ44" s="819"/>
      <c r="DA44" s="820"/>
      <c r="DB44" s="818"/>
      <c r="DC44" s="819"/>
      <c r="DD44" s="819"/>
      <c r="DE44" s="819"/>
      <c r="DF44" s="820"/>
      <c r="DG44" s="818"/>
      <c r="DH44" s="819"/>
      <c r="DI44" s="819"/>
      <c r="DJ44" s="819"/>
      <c r="DK44" s="820"/>
      <c r="DL44" s="818"/>
      <c r="DM44" s="819"/>
      <c r="DN44" s="819"/>
      <c r="DO44" s="819"/>
      <c r="DP44" s="820"/>
      <c r="DQ44" s="818"/>
      <c r="DR44" s="819"/>
      <c r="DS44" s="819"/>
      <c r="DT44" s="819"/>
      <c r="DU44" s="820"/>
      <c r="DV44" s="815"/>
      <c r="DW44" s="816"/>
      <c r="DX44" s="816"/>
      <c r="DY44" s="816"/>
      <c r="DZ44" s="821"/>
      <c r="EA44" s="214"/>
    </row>
    <row r="45" spans="1:131" ht="26.25" customHeight="1" x14ac:dyDescent="0.15">
      <c r="A45" s="222">
        <v>18</v>
      </c>
      <c r="B45" s="822"/>
      <c r="C45" s="823"/>
      <c r="D45" s="823"/>
      <c r="E45" s="823"/>
      <c r="F45" s="823"/>
      <c r="G45" s="823"/>
      <c r="H45" s="823"/>
      <c r="I45" s="823"/>
      <c r="J45" s="823"/>
      <c r="K45" s="823"/>
      <c r="L45" s="823"/>
      <c r="M45" s="823"/>
      <c r="N45" s="823"/>
      <c r="O45" s="823"/>
      <c r="P45" s="824"/>
      <c r="Q45" s="825"/>
      <c r="R45" s="826"/>
      <c r="S45" s="826"/>
      <c r="T45" s="826"/>
      <c r="U45" s="826"/>
      <c r="V45" s="826"/>
      <c r="W45" s="826"/>
      <c r="X45" s="826"/>
      <c r="Y45" s="826"/>
      <c r="Z45" s="826"/>
      <c r="AA45" s="826"/>
      <c r="AB45" s="826"/>
      <c r="AC45" s="826"/>
      <c r="AD45" s="826"/>
      <c r="AE45" s="827"/>
      <c r="AF45" s="828"/>
      <c r="AG45" s="829"/>
      <c r="AH45" s="829"/>
      <c r="AI45" s="829"/>
      <c r="AJ45" s="830"/>
      <c r="AK45" s="876"/>
      <c r="AL45" s="872"/>
      <c r="AM45" s="872"/>
      <c r="AN45" s="872"/>
      <c r="AO45" s="872"/>
      <c r="AP45" s="872"/>
      <c r="AQ45" s="872"/>
      <c r="AR45" s="872"/>
      <c r="AS45" s="872"/>
      <c r="AT45" s="872"/>
      <c r="AU45" s="872"/>
      <c r="AV45" s="872"/>
      <c r="AW45" s="872"/>
      <c r="AX45" s="872"/>
      <c r="AY45" s="872"/>
      <c r="AZ45" s="873"/>
      <c r="BA45" s="873"/>
      <c r="BB45" s="873"/>
      <c r="BC45" s="873"/>
      <c r="BD45" s="873"/>
      <c r="BE45" s="874"/>
      <c r="BF45" s="874"/>
      <c r="BG45" s="874"/>
      <c r="BH45" s="874"/>
      <c r="BI45" s="875"/>
      <c r="BJ45" s="216"/>
      <c r="BK45" s="216"/>
      <c r="BL45" s="216"/>
      <c r="BM45" s="216"/>
      <c r="BN45" s="216"/>
      <c r="BO45" s="225"/>
      <c r="BP45" s="225"/>
      <c r="BQ45" s="222">
        <v>39</v>
      </c>
      <c r="BR45" s="223"/>
      <c r="BS45" s="815"/>
      <c r="BT45" s="816"/>
      <c r="BU45" s="816"/>
      <c r="BV45" s="816"/>
      <c r="BW45" s="816"/>
      <c r="BX45" s="816"/>
      <c r="BY45" s="816"/>
      <c r="BZ45" s="816"/>
      <c r="CA45" s="816"/>
      <c r="CB45" s="816"/>
      <c r="CC45" s="816"/>
      <c r="CD45" s="816"/>
      <c r="CE45" s="816"/>
      <c r="CF45" s="816"/>
      <c r="CG45" s="817"/>
      <c r="CH45" s="818"/>
      <c r="CI45" s="819"/>
      <c r="CJ45" s="819"/>
      <c r="CK45" s="819"/>
      <c r="CL45" s="820"/>
      <c r="CM45" s="818"/>
      <c r="CN45" s="819"/>
      <c r="CO45" s="819"/>
      <c r="CP45" s="819"/>
      <c r="CQ45" s="820"/>
      <c r="CR45" s="818"/>
      <c r="CS45" s="819"/>
      <c r="CT45" s="819"/>
      <c r="CU45" s="819"/>
      <c r="CV45" s="820"/>
      <c r="CW45" s="818"/>
      <c r="CX45" s="819"/>
      <c r="CY45" s="819"/>
      <c r="CZ45" s="819"/>
      <c r="DA45" s="820"/>
      <c r="DB45" s="818"/>
      <c r="DC45" s="819"/>
      <c r="DD45" s="819"/>
      <c r="DE45" s="819"/>
      <c r="DF45" s="820"/>
      <c r="DG45" s="818"/>
      <c r="DH45" s="819"/>
      <c r="DI45" s="819"/>
      <c r="DJ45" s="819"/>
      <c r="DK45" s="820"/>
      <c r="DL45" s="818"/>
      <c r="DM45" s="819"/>
      <c r="DN45" s="819"/>
      <c r="DO45" s="819"/>
      <c r="DP45" s="820"/>
      <c r="DQ45" s="818"/>
      <c r="DR45" s="819"/>
      <c r="DS45" s="819"/>
      <c r="DT45" s="819"/>
      <c r="DU45" s="820"/>
      <c r="DV45" s="815"/>
      <c r="DW45" s="816"/>
      <c r="DX45" s="816"/>
      <c r="DY45" s="816"/>
      <c r="DZ45" s="821"/>
      <c r="EA45" s="214"/>
    </row>
    <row r="46" spans="1:131" ht="26.25" customHeight="1" x14ac:dyDescent="0.15">
      <c r="A46" s="222">
        <v>19</v>
      </c>
      <c r="B46" s="822"/>
      <c r="C46" s="823"/>
      <c r="D46" s="823"/>
      <c r="E46" s="823"/>
      <c r="F46" s="823"/>
      <c r="G46" s="823"/>
      <c r="H46" s="823"/>
      <c r="I46" s="823"/>
      <c r="J46" s="823"/>
      <c r="K46" s="823"/>
      <c r="L46" s="823"/>
      <c r="M46" s="823"/>
      <c r="N46" s="823"/>
      <c r="O46" s="823"/>
      <c r="P46" s="824"/>
      <c r="Q46" s="825"/>
      <c r="R46" s="826"/>
      <c r="S46" s="826"/>
      <c r="T46" s="826"/>
      <c r="U46" s="826"/>
      <c r="V46" s="826"/>
      <c r="W46" s="826"/>
      <c r="X46" s="826"/>
      <c r="Y46" s="826"/>
      <c r="Z46" s="826"/>
      <c r="AA46" s="826"/>
      <c r="AB46" s="826"/>
      <c r="AC46" s="826"/>
      <c r="AD46" s="826"/>
      <c r="AE46" s="827"/>
      <c r="AF46" s="828"/>
      <c r="AG46" s="829"/>
      <c r="AH46" s="829"/>
      <c r="AI46" s="829"/>
      <c r="AJ46" s="830"/>
      <c r="AK46" s="876"/>
      <c r="AL46" s="872"/>
      <c r="AM46" s="872"/>
      <c r="AN46" s="872"/>
      <c r="AO46" s="872"/>
      <c r="AP46" s="872"/>
      <c r="AQ46" s="872"/>
      <c r="AR46" s="872"/>
      <c r="AS46" s="872"/>
      <c r="AT46" s="872"/>
      <c r="AU46" s="872"/>
      <c r="AV46" s="872"/>
      <c r="AW46" s="872"/>
      <c r="AX46" s="872"/>
      <c r="AY46" s="872"/>
      <c r="AZ46" s="873"/>
      <c r="BA46" s="873"/>
      <c r="BB46" s="873"/>
      <c r="BC46" s="873"/>
      <c r="BD46" s="873"/>
      <c r="BE46" s="874"/>
      <c r="BF46" s="874"/>
      <c r="BG46" s="874"/>
      <c r="BH46" s="874"/>
      <c r="BI46" s="875"/>
      <c r="BJ46" s="216"/>
      <c r="BK46" s="216"/>
      <c r="BL46" s="216"/>
      <c r="BM46" s="216"/>
      <c r="BN46" s="216"/>
      <c r="BO46" s="225"/>
      <c r="BP46" s="225"/>
      <c r="BQ46" s="222">
        <v>40</v>
      </c>
      <c r="BR46" s="223"/>
      <c r="BS46" s="815"/>
      <c r="BT46" s="816"/>
      <c r="BU46" s="816"/>
      <c r="BV46" s="816"/>
      <c r="BW46" s="816"/>
      <c r="BX46" s="816"/>
      <c r="BY46" s="816"/>
      <c r="BZ46" s="816"/>
      <c r="CA46" s="816"/>
      <c r="CB46" s="816"/>
      <c r="CC46" s="816"/>
      <c r="CD46" s="816"/>
      <c r="CE46" s="816"/>
      <c r="CF46" s="816"/>
      <c r="CG46" s="817"/>
      <c r="CH46" s="818"/>
      <c r="CI46" s="819"/>
      <c r="CJ46" s="819"/>
      <c r="CK46" s="819"/>
      <c r="CL46" s="820"/>
      <c r="CM46" s="818"/>
      <c r="CN46" s="819"/>
      <c r="CO46" s="819"/>
      <c r="CP46" s="819"/>
      <c r="CQ46" s="820"/>
      <c r="CR46" s="818"/>
      <c r="CS46" s="819"/>
      <c r="CT46" s="819"/>
      <c r="CU46" s="819"/>
      <c r="CV46" s="820"/>
      <c r="CW46" s="818"/>
      <c r="CX46" s="819"/>
      <c r="CY46" s="819"/>
      <c r="CZ46" s="819"/>
      <c r="DA46" s="820"/>
      <c r="DB46" s="818"/>
      <c r="DC46" s="819"/>
      <c r="DD46" s="819"/>
      <c r="DE46" s="819"/>
      <c r="DF46" s="820"/>
      <c r="DG46" s="818"/>
      <c r="DH46" s="819"/>
      <c r="DI46" s="819"/>
      <c r="DJ46" s="819"/>
      <c r="DK46" s="820"/>
      <c r="DL46" s="818"/>
      <c r="DM46" s="819"/>
      <c r="DN46" s="819"/>
      <c r="DO46" s="819"/>
      <c r="DP46" s="820"/>
      <c r="DQ46" s="818"/>
      <c r="DR46" s="819"/>
      <c r="DS46" s="819"/>
      <c r="DT46" s="819"/>
      <c r="DU46" s="820"/>
      <c r="DV46" s="815"/>
      <c r="DW46" s="816"/>
      <c r="DX46" s="816"/>
      <c r="DY46" s="816"/>
      <c r="DZ46" s="821"/>
      <c r="EA46" s="214"/>
    </row>
    <row r="47" spans="1:131" ht="26.25" customHeight="1" x14ac:dyDescent="0.15">
      <c r="A47" s="222">
        <v>20</v>
      </c>
      <c r="B47" s="822"/>
      <c r="C47" s="823"/>
      <c r="D47" s="823"/>
      <c r="E47" s="823"/>
      <c r="F47" s="823"/>
      <c r="G47" s="823"/>
      <c r="H47" s="823"/>
      <c r="I47" s="823"/>
      <c r="J47" s="823"/>
      <c r="K47" s="823"/>
      <c r="L47" s="823"/>
      <c r="M47" s="823"/>
      <c r="N47" s="823"/>
      <c r="O47" s="823"/>
      <c r="P47" s="824"/>
      <c r="Q47" s="825"/>
      <c r="R47" s="826"/>
      <c r="S47" s="826"/>
      <c r="T47" s="826"/>
      <c r="U47" s="826"/>
      <c r="V47" s="826"/>
      <c r="W47" s="826"/>
      <c r="X47" s="826"/>
      <c r="Y47" s="826"/>
      <c r="Z47" s="826"/>
      <c r="AA47" s="826"/>
      <c r="AB47" s="826"/>
      <c r="AC47" s="826"/>
      <c r="AD47" s="826"/>
      <c r="AE47" s="827"/>
      <c r="AF47" s="828"/>
      <c r="AG47" s="829"/>
      <c r="AH47" s="829"/>
      <c r="AI47" s="829"/>
      <c r="AJ47" s="830"/>
      <c r="AK47" s="876"/>
      <c r="AL47" s="872"/>
      <c r="AM47" s="872"/>
      <c r="AN47" s="872"/>
      <c r="AO47" s="872"/>
      <c r="AP47" s="872"/>
      <c r="AQ47" s="872"/>
      <c r="AR47" s="872"/>
      <c r="AS47" s="872"/>
      <c r="AT47" s="872"/>
      <c r="AU47" s="872"/>
      <c r="AV47" s="872"/>
      <c r="AW47" s="872"/>
      <c r="AX47" s="872"/>
      <c r="AY47" s="872"/>
      <c r="AZ47" s="873"/>
      <c r="BA47" s="873"/>
      <c r="BB47" s="873"/>
      <c r="BC47" s="873"/>
      <c r="BD47" s="873"/>
      <c r="BE47" s="874"/>
      <c r="BF47" s="874"/>
      <c r="BG47" s="874"/>
      <c r="BH47" s="874"/>
      <c r="BI47" s="875"/>
      <c r="BJ47" s="216"/>
      <c r="BK47" s="216"/>
      <c r="BL47" s="216"/>
      <c r="BM47" s="216"/>
      <c r="BN47" s="216"/>
      <c r="BO47" s="225"/>
      <c r="BP47" s="225"/>
      <c r="BQ47" s="222">
        <v>41</v>
      </c>
      <c r="BR47" s="223"/>
      <c r="BS47" s="815"/>
      <c r="BT47" s="816"/>
      <c r="BU47" s="816"/>
      <c r="BV47" s="816"/>
      <c r="BW47" s="816"/>
      <c r="BX47" s="816"/>
      <c r="BY47" s="816"/>
      <c r="BZ47" s="816"/>
      <c r="CA47" s="816"/>
      <c r="CB47" s="816"/>
      <c r="CC47" s="816"/>
      <c r="CD47" s="816"/>
      <c r="CE47" s="816"/>
      <c r="CF47" s="816"/>
      <c r="CG47" s="817"/>
      <c r="CH47" s="818"/>
      <c r="CI47" s="819"/>
      <c r="CJ47" s="819"/>
      <c r="CK47" s="819"/>
      <c r="CL47" s="820"/>
      <c r="CM47" s="818"/>
      <c r="CN47" s="819"/>
      <c r="CO47" s="819"/>
      <c r="CP47" s="819"/>
      <c r="CQ47" s="820"/>
      <c r="CR47" s="818"/>
      <c r="CS47" s="819"/>
      <c r="CT47" s="819"/>
      <c r="CU47" s="819"/>
      <c r="CV47" s="820"/>
      <c r="CW47" s="818"/>
      <c r="CX47" s="819"/>
      <c r="CY47" s="819"/>
      <c r="CZ47" s="819"/>
      <c r="DA47" s="820"/>
      <c r="DB47" s="818"/>
      <c r="DC47" s="819"/>
      <c r="DD47" s="819"/>
      <c r="DE47" s="819"/>
      <c r="DF47" s="820"/>
      <c r="DG47" s="818"/>
      <c r="DH47" s="819"/>
      <c r="DI47" s="819"/>
      <c r="DJ47" s="819"/>
      <c r="DK47" s="820"/>
      <c r="DL47" s="818"/>
      <c r="DM47" s="819"/>
      <c r="DN47" s="819"/>
      <c r="DO47" s="819"/>
      <c r="DP47" s="820"/>
      <c r="DQ47" s="818"/>
      <c r="DR47" s="819"/>
      <c r="DS47" s="819"/>
      <c r="DT47" s="819"/>
      <c r="DU47" s="820"/>
      <c r="DV47" s="815"/>
      <c r="DW47" s="816"/>
      <c r="DX47" s="816"/>
      <c r="DY47" s="816"/>
      <c r="DZ47" s="821"/>
      <c r="EA47" s="214"/>
    </row>
    <row r="48" spans="1:131" ht="26.25" customHeight="1" x14ac:dyDescent="0.15">
      <c r="A48" s="222">
        <v>21</v>
      </c>
      <c r="B48" s="822"/>
      <c r="C48" s="823"/>
      <c r="D48" s="823"/>
      <c r="E48" s="823"/>
      <c r="F48" s="823"/>
      <c r="G48" s="823"/>
      <c r="H48" s="823"/>
      <c r="I48" s="823"/>
      <c r="J48" s="823"/>
      <c r="K48" s="823"/>
      <c r="L48" s="823"/>
      <c r="M48" s="823"/>
      <c r="N48" s="823"/>
      <c r="O48" s="823"/>
      <c r="P48" s="824"/>
      <c r="Q48" s="825"/>
      <c r="R48" s="826"/>
      <c r="S48" s="826"/>
      <c r="T48" s="826"/>
      <c r="U48" s="826"/>
      <c r="V48" s="826"/>
      <c r="W48" s="826"/>
      <c r="X48" s="826"/>
      <c r="Y48" s="826"/>
      <c r="Z48" s="826"/>
      <c r="AA48" s="826"/>
      <c r="AB48" s="826"/>
      <c r="AC48" s="826"/>
      <c r="AD48" s="826"/>
      <c r="AE48" s="827"/>
      <c r="AF48" s="828"/>
      <c r="AG48" s="829"/>
      <c r="AH48" s="829"/>
      <c r="AI48" s="829"/>
      <c r="AJ48" s="830"/>
      <c r="AK48" s="876"/>
      <c r="AL48" s="872"/>
      <c r="AM48" s="872"/>
      <c r="AN48" s="872"/>
      <c r="AO48" s="872"/>
      <c r="AP48" s="872"/>
      <c r="AQ48" s="872"/>
      <c r="AR48" s="872"/>
      <c r="AS48" s="872"/>
      <c r="AT48" s="872"/>
      <c r="AU48" s="872"/>
      <c r="AV48" s="872"/>
      <c r="AW48" s="872"/>
      <c r="AX48" s="872"/>
      <c r="AY48" s="872"/>
      <c r="AZ48" s="873"/>
      <c r="BA48" s="873"/>
      <c r="BB48" s="873"/>
      <c r="BC48" s="873"/>
      <c r="BD48" s="873"/>
      <c r="BE48" s="874"/>
      <c r="BF48" s="874"/>
      <c r="BG48" s="874"/>
      <c r="BH48" s="874"/>
      <c r="BI48" s="875"/>
      <c r="BJ48" s="216"/>
      <c r="BK48" s="216"/>
      <c r="BL48" s="216"/>
      <c r="BM48" s="216"/>
      <c r="BN48" s="216"/>
      <c r="BO48" s="225"/>
      <c r="BP48" s="225"/>
      <c r="BQ48" s="222">
        <v>42</v>
      </c>
      <c r="BR48" s="223"/>
      <c r="BS48" s="815"/>
      <c r="BT48" s="816"/>
      <c r="BU48" s="816"/>
      <c r="BV48" s="816"/>
      <c r="BW48" s="816"/>
      <c r="BX48" s="816"/>
      <c r="BY48" s="816"/>
      <c r="BZ48" s="816"/>
      <c r="CA48" s="816"/>
      <c r="CB48" s="816"/>
      <c r="CC48" s="816"/>
      <c r="CD48" s="816"/>
      <c r="CE48" s="816"/>
      <c r="CF48" s="816"/>
      <c r="CG48" s="817"/>
      <c r="CH48" s="818"/>
      <c r="CI48" s="819"/>
      <c r="CJ48" s="819"/>
      <c r="CK48" s="819"/>
      <c r="CL48" s="820"/>
      <c r="CM48" s="818"/>
      <c r="CN48" s="819"/>
      <c r="CO48" s="819"/>
      <c r="CP48" s="819"/>
      <c r="CQ48" s="820"/>
      <c r="CR48" s="818"/>
      <c r="CS48" s="819"/>
      <c r="CT48" s="819"/>
      <c r="CU48" s="819"/>
      <c r="CV48" s="820"/>
      <c r="CW48" s="818"/>
      <c r="CX48" s="819"/>
      <c r="CY48" s="819"/>
      <c r="CZ48" s="819"/>
      <c r="DA48" s="820"/>
      <c r="DB48" s="818"/>
      <c r="DC48" s="819"/>
      <c r="DD48" s="819"/>
      <c r="DE48" s="819"/>
      <c r="DF48" s="820"/>
      <c r="DG48" s="818"/>
      <c r="DH48" s="819"/>
      <c r="DI48" s="819"/>
      <c r="DJ48" s="819"/>
      <c r="DK48" s="820"/>
      <c r="DL48" s="818"/>
      <c r="DM48" s="819"/>
      <c r="DN48" s="819"/>
      <c r="DO48" s="819"/>
      <c r="DP48" s="820"/>
      <c r="DQ48" s="818"/>
      <c r="DR48" s="819"/>
      <c r="DS48" s="819"/>
      <c r="DT48" s="819"/>
      <c r="DU48" s="820"/>
      <c r="DV48" s="815"/>
      <c r="DW48" s="816"/>
      <c r="DX48" s="816"/>
      <c r="DY48" s="816"/>
      <c r="DZ48" s="821"/>
      <c r="EA48" s="214"/>
    </row>
    <row r="49" spans="1:131" ht="26.25" customHeight="1" x14ac:dyDescent="0.15">
      <c r="A49" s="222">
        <v>22</v>
      </c>
      <c r="B49" s="822"/>
      <c r="C49" s="823"/>
      <c r="D49" s="823"/>
      <c r="E49" s="823"/>
      <c r="F49" s="823"/>
      <c r="G49" s="823"/>
      <c r="H49" s="823"/>
      <c r="I49" s="823"/>
      <c r="J49" s="823"/>
      <c r="K49" s="823"/>
      <c r="L49" s="823"/>
      <c r="M49" s="823"/>
      <c r="N49" s="823"/>
      <c r="O49" s="823"/>
      <c r="P49" s="824"/>
      <c r="Q49" s="825"/>
      <c r="R49" s="826"/>
      <c r="S49" s="826"/>
      <c r="T49" s="826"/>
      <c r="U49" s="826"/>
      <c r="V49" s="826"/>
      <c r="W49" s="826"/>
      <c r="X49" s="826"/>
      <c r="Y49" s="826"/>
      <c r="Z49" s="826"/>
      <c r="AA49" s="826"/>
      <c r="AB49" s="826"/>
      <c r="AC49" s="826"/>
      <c r="AD49" s="826"/>
      <c r="AE49" s="827"/>
      <c r="AF49" s="828"/>
      <c r="AG49" s="829"/>
      <c r="AH49" s="829"/>
      <c r="AI49" s="829"/>
      <c r="AJ49" s="830"/>
      <c r="AK49" s="876"/>
      <c r="AL49" s="872"/>
      <c r="AM49" s="872"/>
      <c r="AN49" s="872"/>
      <c r="AO49" s="872"/>
      <c r="AP49" s="872"/>
      <c r="AQ49" s="872"/>
      <c r="AR49" s="872"/>
      <c r="AS49" s="872"/>
      <c r="AT49" s="872"/>
      <c r="AU49" s="872"/>
      <c r="AV49" s="872"/>
      <c r="AW49" s="872"/>
      <c r="AX49" s="872"/>
      <c r="AY49" s="872"/>
      <c r="AZ49" s="873"/>
      <c r="BA49" s="873"/>
      <c r="BB49" s="873"/>
      <c r="BC49" s="873"/>
      <c r="BD49" s="873"/>
      <c r="BE49" s="874"/>
      <c r="BF49" s="874"/>
      <c r="BG49" s="874"/>
      <c r="BH49" s="874"/>
      <c r="BI49" s="875"/>
      <c r="BJ49" s="216"/>
      <c r="BK49" s="216"/>
      <c r="BL49" s="216"/>
      <c r="BM49" s="216"/>
      <c r="BN49" s="216"/>
      <c r="BO49" s="225"/>
      <c r="BP49" s="225"/>
      <c r="BQ49" s="222">
        <v>43</v>
      </c>
      <c r="BR49" s="223"/>
      <c r="BS49" s="815"/>
      <c r="BT49" s="816"/>
      <c r="BU49" s="816"/>
      <c r="BV49" s="816"/>
      <c r="BW49" s="816"/>
      <c r="BX49" s="816"/>
      <c r="BY49" s="816"/>
      <c r="BZ49" s="816"/>
      <c r="CA49" s="816"/>
      <c r="CB49" s="816"/>
      <c r="CC49" s="816"/>
      <c r="CD49" s="816"/>
      <c r="CE49" s="816"/>
      <c r="CF49" s="816"/>
      <c r="CG49" s="817"/>
      <c r="CH49" s="818"/>
      <c r="CI49" s="819"/>
      <c r="CJ49" s="819"/>
      <c r="CK49" s="819"/>
      <c r="CL49" s="820"/>
      <c r="CM49" s="818"/>
      <c r="CN49" s="819"/>
      <c r="CO49" s="819"/>
      <c r="CP49" s="819"/>
      <c r="CQ49" s="820"/>
      <c r="CR49" s="818"/>
      <c r="CS49" s="819"/>
      <c r="CT49" s="819"/>
      <c r="CU49" s="819"/>
      <c r="CV49" s="820"/>
      <c r="CW49" s="818"/>
      <c r="CX49" s="819"/>
      <c r="CY49" s="819"/>
      <c r="CZ49" s="819"/>
      <c r="DA49" s="820"/>
      <c r="DB49" s="818"/>
      <c r="DC49" s="819"/>
      <c r="DD49" s="819"/>
      <c r="DE49" s="819"/>
      <c r="DF49" s="820"/>
      <c r="DG49" s="818"/>
      <c r="DH49" s="819"/>
      <c r="DI49" s="819"/>
      <c r="DJ49" s="819"/>
      <c r="DK49" s="820"/>
      <c r="DL49" s="818"/>
      <c r="DM49" s="819"/>
      <c r="DN49" s="819"/>
      <c r="DO49" s="819"/>
      <c r="DP49" s="820"/>
      <c r="DQ49" s="818"/>
      <c r="DR49" s="819"/>
      <c r="DS49" s="819"/>
      <c r="DT49" s="819"/>
      <c r="DU49" s="820"/>
      <c r="DV49" s="815"/>
      <c r="DW49" s="816"/>
      <c r="DX49" s="816"/>
      <c r="DY49" s="816"/>
      <c r="DZ49" s="821"/>
      <c r="EA49" s="214"/>
    </row>
    <row r="50" spans="1:131" ht="26.25" customHeight="1" x14ac:dyDescent="0.15">
      <c r="A50" s="222">
        <v>23</v>
      </c>
      <c r="B50" s="822"/>
      <c r="C50" s="823"/>
      <c r="D50" s="823"/>
      <c r="E50" s="823"/>
      <c r="F50" s="823"/>
      <c r="G50" s="823"/>
      <c r="H50" s="823"/>
      <c r="I50" s="823"/>
      <c r="J50" s="823"/>
      <c r="K50" s="823"/>
      <c r="L50" s="823"/>
      <c r="M50" s="823"/>
      <c r="N50" s="823"/>
      <c r="O50" s="823"/>
      <c r="P50" s="824"/>
      <c r="Q50" s="877"/>
      <c r="R50" s="878"/>
      <c r="S50" s="878"/>
      <c r="T50" s="878"/>
      <c r="U50" s="878"/>
      <c r="V50" s="878"/>
      <c r="W50" s="878"/>
      <c r="X50" s="878"/>
      <c r="Y50" s="878"/>
      <c r="Z50" s="878"/>
      <c r="AA50" s="878"/>
      <c r="AB50" s="878"/>
      <c r="AC50" s="878"/>
      <c r="AD50" s="878"/>
      <c r="AE50" s="879"/>
      <c r="AF50" s="828"/>
      <c r="AG50" s="829"/>
      <c r="AH50" s="829"/>
      <c r="AI50" s="829"/>
      <c r="AJ50" s="830"/>
      <c r="AK50" s="881"/>
      <c r="AL50" s="878"/>
      <c r="AM50" s="878"/>
      <c r="AN50" s="878"/>
      <c r="AO50" s="878"/>
      <c r="AP50" s="878"/>
      <c r="AQ50" s="878"/>
      <c r="AR50" s="878"/>
      <c r="AS50" s="878"/>
      <c r="AT50" s="878"/>
      <c r="AU50" s="878"/>
      <c r="AV50" s="878"/>
      <c r="AW50" s="878"/>
      <c r="AX50" s="878"/>
      <c r="AY50" s="878"/>
      <c r="AZ50" s="880"/>
      <c r="BA50" s="880"/>
      <c r="BB50" s="880"/>
      <c r="BC50" s="880"/>
      <c r="BD50" s="880"/>
      <c r="BE50" s="874"/>
      <c r="BF50" s="874"/>
      <c r="BG50" s="874"/>
      <c r="BH50" s="874"/>
      <c r="BI50" s="875"/>
      <c r="BJ50" s="216"/>
      <c r="BK50" s="216"/>
      <c r="BL50" s="216"/>
      <c r="BM50" s="216"/>
      <c r="BN50" s="216"/>
      <c r="BO50" s="225"/>
      <c r="BP50" s="225"/>
      <c r="BQ50" s="222">
        <v>44</v>
      </c>
      <c r="BR50" s="223"/>
      <c r="BS50" s="815"/>
      <c r="BT50" s="816"/>
      <c r="BU50" s="816"/>
      <c r="BV50" s="816"/>
      <c r="BW50" s="816"/>
      <c r="BX50" s="816"/>
      <c r="BY50" s="816"/>
      <c r="BZ50" s="816"/>
      <c r="CA50" s="816"/>
      <c r="CB50" s="816"/>
      <c r="CC50" s="816"/>
      <c r="CD50" s="816"/>
      <c r="CE50" s="816"/>
      <c r="CF50" s="816"/>
      <c r="CG50" s="817"/>
      <c r="CH50" s="818"/>
      <c r="CI50" s="819"/>
      <c r="CJ50" s="819"/>
      <c r="CK50" s="819"/>
      <c r="CL50" s="820"/>
      <c r="CM50" s="818"/>
      <c r="CN50" s="819"/>
      <c r="CO50" s="819"/>
      <c r="CP50" s="819"/>
      <c r="CQ50" s="820"/>
      <c r="CR50" s="818"/>
      <c r="CS50" s="819"/>
      <c r="CT50" s="819"/>
      <c r="CU50" s="819"/>
      <c r="CV50" s="820"/>
      <c r="CW50" s="818"/>
      <c r="CX50" s="819"/>
      <c r="CY50" s="819"/>
      <c r="CZ50" s="819"/>
      <c r="DA50" s="820"/>
      <c r="DB50" s="818"/>
      <c r="DC50" s="819"/>
      <c r="DD50" s="819"/>
      <c r="DE50" s="819"/>
      <c r="DF50" s="820"/>
      <c r="DG50" s="818"/>
      <c r="DH50" s="819"/>
      <c r="DI50" s="819"/>
      <c r="DJ50" s="819"/>
      <c r="DK50" s="820"/>
      <c r="DL50" s="818"/>
      <c r="DM50" s="819"/>
      <c r="DN50" s="819"/>
      <c r="DO50" s="819"/>
      <c r="DP50" s="820"/>
      <c r="DQ50" s="818"/>
      <c r="DR50" s="819"/>
      <c r="DS50" s="819"/>
      <c r="DT50" s="819"/>
      <c r="DU50" s="820"/>
      <c r="DV50" s="815"/>
      <c r="DW50" s="816"/>
      <c r="DX50" s="816"/>
      <c r="DY50" s="816"/>
      <c r="DZ50" s="821"/>
      <c r="EA50" s="214"/>
    </row>
    <row r="51" spans="1:131" ht="26.25" customHeight="1" x14ac:dyDescent="0.15">
      <c r="A51" s="222">
        <v>24</v>
      </c>
      <c r="B51" s="822"/>
      <c r="C51" s="823"/>
      <c r="D51" s="823"/>
      <c r="E51" s="823"/>
      <c r="F51" s="823"/>
      <c r="G51" s="823"/>
      <c r="H51" s="823"/>
      <c r="I51" s="823"/>
      <c r="J51" s="823"/>
      <c r="K51" s="823"/>
      <c r="L51" s="823"/>
      <c r="M51" s="823"/>
      <c r="N51" s="823"/>
      <c r="O51" s="823"/>
      <c r="P51" s="824"/>
      <c r="Q51" s="877"/>
      <c r="R51" s="878"/>
      <c r="S51" s="878"/>
      <c r="T51" s="878"/>
      <c r="U51" s="878"/>
      <c r="V51" s="878"/>
      <c r="W51" s="878"/>
      <c r="X51" s="878"/>
      <c r="Y51" s="878"/>
      <c r="Z51" s="878"/>
      <c r="AA51" s="878"/>
      <c r="AB51" s="878"/>
      <c r="AC51" s="878"/>
      <c r="AD51" s="878"/>
      <c r="AE51" s="879"/>
      <c r="AF51" s="828"/>
      <c r="AG51" s="829"/>
      <c r="AH51" s="829"/>
      <c r="AI51" s="829"/>
      <c r="AJ51" s="830"/>
      <c r="AK51" s="881"/>
      <c r="AL51" s="878"/>
      <c r="AM51" s="878"/>
      <c r="AN51" s="878"/>
      <c r="AO51" s="878"/>
      <c r="AP51" s="878"/>
      <c r="AQ51" s="878"/>
      <c r="AR51" s="878"/>
      <c r="AS51" s="878"/>
      <c r="AT51" s="878"/>
      <c r="AU51" s="878"/>
      <c r="AV51" s="878"/>
      <c r="AW51" s="878"/>
      <c r="AX51" s="878"/>
      <c r="AY51" s="878"/>
      <c r="AZ51" s="880"/>
      <c r="BA51" s="880"/>
      <c r="BB51" s="880"/>
      <c r="BC51" s="880"/>
      <c r="BD51" s="880"/>
      <c r="BE51" s="874"/>
      <c r="BF51" s="874"/>
      <c r="BG51" s="874"/>
      <c r="BH51" s="874"/>
      <c r="BI51" s="875"/>
      <c r="BJ51" s="216"/>
      <c r="BK51" s="216"/>
      <c r="BL51" s="216"/>
      <c r="BM51" s="216"/>
      <c r="BN51" s="216"/>
      <c r="BO51" s="225"/>
      <c r="BP51" s="225"/>
      <c r="BQ51" s="222">
        <v>45</v>
      </c>
      <c r="BR51" s="223"/>
      <c r="BS51" s="815"/>
      <c r="BT51" s="816"/>
      <c r="BU51" s="816"/>
      <c r="BV51" s="816"/>
      <c r="BW51" s="816"/>
      <c r="BX51" s="816"/>
      <c r="BY51" s="816"/>
      <c r="BZ51" s="816"/>
      <c r="CA51" s="816"/>
      <c r="CB51" s="816"/>
      <c r="CC51" s="816"/>
      <c r="CD51" s="816"/>
      <c r="CE51" s="816"/>
      <c r="CF51" s="816"/>
      <c r="CG51" s="817"/>
      <c r="CH51" s="818"/>
      <c r="CI51" s="819"/>
      <c r="CJ51" s="819"/>
      <c r="CK51" s="819"/>
      <c r="CL51" s="820"/>
      <c r="CM51" s="818"/>
      <c r="CN51" s="819"/>
      <c r="CO51" s="819"/>
      <c r="CP51" s="819"/>
      <c r="CQ51" s="820"/>
      <c r="CR51" s="818"/>
      <c r="CS51" s="819"/>
      <c r="CT51" s="819"/>
      <c r="CU51" s="819"/>
      <c r="CV51" s="820"/>
      <c r="CW51" s="818"/>
      <c r="CX51" s="819"/>
      <c r="CY51" s="819"/>
      <c r="CZ51" s="819"/>
      <c r="DA51" s="820"/>
      <c r="DB51" s="818"/>
      <c r="DC51" s="819"/>
      <c r="DD51" s="819"/>
      <c r="DE51" s="819"/>
      <c r="DF51" s="820"/>
      <c r="DG51" s="818"/>
      <c r="DH51" s="819"/>
      <c r="DI51" s="819"/>
      <c r="DJ51" s="819"/>
      <c r="DK51" s="820"/>
      <c r="DL51" s="818"/>
      <c r="DM51" s="819"/>
      <c r="DN51" s="819"/>
      <c r="DO51" s="819"/>
      <c r="DP51" s="820"/>
      <c r="DQ51" s="818"/>
      <c r="DR51" s="819"/>
      <c r="DS51" s="819"/>
      <c r="DT51" s="819"/>
      <c r="DU51" s="820"/>
      <c r="DV51" s="815"/>
      <c r="DW51" s="816"/>
      <c r="DX51" s="816"/>
      <c r="DY51" s="816"/>
      <c r="DZ51" s="821"/>
      <c r="EA51" s="214"/>
    </row>
    <row r="52" spans="1:131" ht="26.25" customHeight="1" x14ac:dyDescent="0.15">
      <c r="A52" s="222">
        <v>25</v>
      </c>
      <c r="B52" s="822"/>
      <c r="C52" s="823"/>
      <c r="D52" s="823"/>
      <c r="E52" s="823"/>
      <c r="F52" s="823"/>
      <c r="G52" s="823"/>
      <c r="H52" s="823"/>
      <c r="I52" s="823"/>
      <c r="J52" s="823"/>
      <c r="K52" s="823"/>
      <c r="L52" s="823"/>
      <c r="M52" s="823"/>
      <c r="N52" s="823"/>
      <c r="O52" s="823"/>
      <c r="P52" s="824"/>
      <c r="Q52" s="877"/>
      <c r="R52" s="878"/>
      <c r="S52" s="878"/>
      <c r="T52" s="878"/>
      <c r="U52" s="878"/>
      <c r="V52" s="878"/>
      <c r="W52" s="878"/>
      <c r="X52" s="878"/>
      <c r="Y52" s="878"/>
      <c r="Z52" s="878"/>
      <c r="AA52" s="878"/>
      <c r="AB52" s="878"/>
      <c r="AC52" s="878"/>
      <c r="AD52" s="878"/>
      <c r="AE52" s="879"/>
      <c r="AF52" s="828"/>
      <c r="AG52" s="829"/>
      <c r="AH52" s="829"/>
      <c r="AI52" s="829"/>
      <c r="AJ52" s="830"/>
      <c r="AK52" s="881"/>
      <c r="AL52" s="878"/>
      <c r="AM52" s="878"/>
      <c r="AN52" s="878"/>
      <c r="AO52" s="878"/>
      <c r="AP52" s="878"/>
      <c r="AQ52" s="878"/>
      <c r="AR52" s="878"/>
      <c r="AS52" s="878"/>
      <c r="AT52" s="878"/>
      <c r="AU52" s="878"/>
      <c r="AV52" s="878"/>
      <c r="AW52" s="878"/>
      <c r="AX52" s="878"/>
      <c r="AY52" s="878"/>
      <c r="AZ52" s="880"/>
      <c r="BA52" s="880"/>
      <c r="BB52" s="880"/>
      <c r="BC52" s="880"/>
      <c r="BD52" s="880"/>
      <c r="BE52" s="874"/>
      <c r="BF52" s="874"/>
      <c r="BG52" s="874"/>
      <c r="BH52" s="874"/>
      <c r="BI52" s="875"/>
      <c r="BJ52" s="216"/>
      <c r="BK52" s="216"/>
      <c r="BL52" s="216"/>
      <c r="BM52" s="216"/>
      <c r="BN52" s="216"/>
      <c r="BO52" s="225"/>
      <c r="BP52" s="225"/>
      <c r="BQ52" s="222">
        <v>46</v>
      </c>
      <c r="BR52" s="223"/>
      <c r="BS52" s="815"/>
      <c r="BT52" s="816"/>
      <c r="BU52" s="816"/>
      <c r="BV52" s="816"/>
      <c r="BW52" s="816"/>
      <c r="BX52" s="816"/>
      <c r="BY52" s="816"/>
      <c r="BZ52" s="816"/>
      <c r="CA52" s="816"/>
      <c r="CB52" s="816"/>
      <c r="CC52" s="816"/>
      <c r="CD52" s="816"/>
      <c r="CE52" s="816"/>
      <c r="CF52" s="816"/>
      <c r="CG52" s="817"/>
      <c r="CH52" s="818"/>
      <c r="CI52" s="819"/>
      <c r="CJ52" s="819"/>
      <c r="CK52" s="819"/>
      <c r="CL52" s="820"/>
      <c r="CM52" s="818"/>
      <c r="CN52" s="819"/>
      <c r="CO52" s="819"/>
      <c r="CP52" s="819"/>
      <c r="CQ52" s="820"/>
      <c r="CR52" s="818"/>
      <c r="CS52" s="819"/>
      <c r="CT52" s="819"/>
      <c r="CU52" s="819"/>
      <c r="CV52" s="820"/>
      <c r="CW52" s="818"/>
      <c r="CX52" s="819"/>
      <c r="CY52" s="819"/>
      <c r="CZ52" s="819"/>
      <c r="DA52" s="820"/>
      <c r="DB52" s="818"/>
      <c r="DC52" s="819"/>
      <c r="DD52" s="819"/>
      <c r="DE52" s="819"/>
      <c r="DF52" s="820"/>
      <c r="DG52" s="818"/>
      <c r="DH52" s="819"/>
      <c r="DI52" s="819"/>
      <c r="DJ52" s="819"/>
      <c r="DK52" s="820"/>
      <c r="DL52" s="818"/>
      <c r="DM52" s="819"/>
      <c r="DN52" s="819"/>
      <c r="DO52" s="819"/>
      <c r="DP52" s="820"/>
      <c r="DQ52" s="818"/>
      <c r="DR52" s="819"/>
      <c r="DS52" s="819"/>
      <c r="DT52" s="819"/>
      <c r="DU52" s="820"/>
      <c r="DV52" s="815"/>
      <c r="DW52" s="816"/>
      <c r="DX52" s="816"/>
      <c r="DY52" s="816"/>
      <c r="DZ52" s="821"/>
      <c r="EA52" s="214"/>
    </row>
    <row r="53" spans="1:131" ht="26.25" customHeight="1" x14ac:dyDescent="0.15">
      <c r="A53" s="222">
        <v>26</v>
      </c>
      <c r="B53" s="822"/>
      <c r="C53" s="823"/>
      <c r="D53" s="823"/>
      <c r="E53" s="823"/>
      <c r="F53" s="823"/>
      <c r="G53" s="823"/>
      <c r="H53" s="823"/>
      <c r="I53" s="823"/>
      <c r="J53" s="823"/>
      <c r="K53" s="823"/>
      <c r="L53" s="823"/>
      <c r="M53" s="823"/>
      <c r="N53" s="823"/>
      <c r="O53" s="823"/>
      <c r="P53" s="824"/>
      <c r="Q53" s="877"/>
      <c r="R53" s="878"/>
      <c r="S53" s="878"/>
      <c r="T53" s="878"/>
      <c r="U53" s="878"/>
      <c r="V53" s="878"/>
      <c r="W53" s="878"/>
      <c r="X53" s="878"/>
      <c r="Y53" s="878"/>
      <c r="Z53" s="878"/>
      <c r="AA53" s="878"/>
      <c r="AB53" s="878"/>
      <c r="AC53" s="878"/>
      <c r="AD53" s="878"/>
      <c r="AE53" s="879"/>
      <c r="AF53" s="828"/>
      <c r="AG53" s="829"/>
      <c r="AH53" s="829"/>
      <c r="AI53" s="829"/>
      <c r="AJ53" s="830"/>
      <c r="AK53" s="881"/>
      <c r="AL53" s="878"/>
      <c r="AM53" s="878"/>
      <c r="AN53" s="878"/>
      <c r="AO53" s="878"/>
      <c r="AP53" s="878"/>
      <c r="AQ53" s="878"/>
      <c r="AR53" s="878"/>
      <c r="AS53" s="878"/>
      <c r="AT53" s="878"/>
      <c r="AU53" s="878"/>
      <c r="AV53" s="878"/>
      <c r="AW53" s="878"/>
      <c r="AX53" s="878"/>
      <c r="AY53" s="878"/>
      <c r="AZ53" s="880"/>
      <c r="BA53" s="880"/>
      <c r="BB53" s="880"/>
      <c r="BC53" s="880"/>
      <c r="BD53" s="880"/>
      <c r="BE53" s="874"/>
      <c r="BF53" s="874"/>
      <c r="BG53" s="874"/>
      <c r="BH53" s="874"/>
      <c r="BI53" s="875"/>
      <c r="BJ53" s="216"/>
      <c r="BK53" s="216"/>
      <c r="BL53" s="216"/>
      <c r="BM53" s="216"/>
      <c r="BN53" s="216"/>
      <c r="BO53" s="225"/>
      <c r="BP53" s="225"/>
      <c r="BQ53" s="222">
        <v>47</v>
      </c>
      <c r="BR53" s="223"/>
      <c r="BS53" s="815"/>
      <c r="BT53" s="816"/>
      <c r="BU53" s="816"/>
      <c r="BV53" s="816"/>
      <c r="BW53" s="816"/>
      <c r="BX53" s="816"/>
      <c r="BY53" s="816"/>
      <c r="BZ53" s="816"/>
      <c r="CA53" s="816"/>
      <c r="CB53" s="816"/>
      <c r="CC53" s="816"/>
      <c r="CD53" s="816"/>
      <c r="CE53" s="816"/>
      <c r="CF53" s="816"/>
      <c r="CG53" s="817"/>
      <c r="CH53" s="818"/>
      <c r="CI53" s="819"/>
      <c r="CJ53" s="819"/>
      <c r="CK53" s="819"/>
      <c r="CL53" s="820"/>
      <c r="CM53" s="818"/>
      <c r="CN53" s="819"/>
      <c r="CO53" s="819"/>
      <c r="CP53" s="819"/>
      <c r="CQ53" s="820"/>
      <c r="CR53" s="818"/>
      <c r="CS53" s="819"/>
      <c r="CT53" s="819"/>
      <c r="CU53" s="819"/>
      <c r="CV53" s="820"/>
      <c r="CW53" s="818"/>
      <c r="CX53" s="819"/>
      <c r="CY53" s="819"/>
      <c r="CZ53" s="819"/>
      <c r="DA53" s="820"/>
      <c r="DB53" s="818"/>
      <c r="DC53" s="819"/>
      <c r="DD53" s="819"/>
      <c r="DE53" s="819"/>
      <c r="DF53" s="820"/>
      <c r="DG53" s="818"/>
      <c r="DH53" s="819"/>
      <c r="DI53" s="819"/>
      <c r="DJ53" s="819"/>
      <c r="DK53" s="820"/>
      <c r="DL53" s="818"/>
      <c r="DM53" s="819"/>
      <c r="DN53" s="819"/>
      <c r="DO53" s="819"/>
      <c r="DP53" s="820"/>
      <c r="DQ53" s="818"/>
      <c r="DR53" s="819"/>
      <c r="DS53" s="819"/>
      <c r="DT53" s="819"/>
      <c r="DU53" s="820"/>
      <c r="DV53" s="815"/>
      <c r="DW53" s="816"/>
      <c r="DX53" s="816"/>
      <c r="DY53" s="816"/>
      <c r="DZ53" s="821"/>
      <c r="EA53" s="214"/>
    </row>
    <row r="54" spans="1:131" ht="26.25" customHeight="1" x14ac:dyDescent="0.15">
      <c r="A54" s="222">
        <v>27</v>
      </c>
      <c r="B54" s="822"/>
      <c r="C54" s="823"/>
      <c r="D54" s="823"/>
      <c r="E54" s="823"/>
      <c r="F54" s="823"/>
      <c r="G54" s="823"/>
      <c r="H54" s="823"/>
      <c r="I54" s="823"/>
      <c r="J54" s="823"/>
      <c r="K54" s="823"/>
      <c r="L54" s="823"/>
      <c r="M54" s="823"/>
      <c r="N54" s="823"/>
      <c r="O54" s="823"/>
      <c r="P54" s="824"/>
      <c r="Q54" s="877"/>
      <c r="R54" s="878"/>
      <c r="S54" s="878"/>
      <c r="T54" s="878"/>
      <c r="U54" s="878"/>
      <c r="V54" s="878"/>
      <c r="W54" s="878"/>
      <c r="X54" s="878"/>
      <c r="Y54" s="878"/>
      <c r="Z54" s="878"/>
      <c r="AA54" s="878"/>
      <c r="AB54" s="878"/>
      <c r="AC54" s="878"/>
      <c r="AD54" s="878"/>
      <c r="AE54" s="879"/>
      <c r="AF54" s="828"/>
      <c r="AG54" s="829"/>
      <c r="AH54" s="829"/>
      <c r="AI54" s="829"/>
      <c r="AJ54" s="830"/>
      <c r="AK54" s="881"/>
      <c r="AL54" s="878"/>
      <c r="AM54" s="878"/>
      <c r="AN54" s="878"/>
      <c r="AO54" s="878"/>
      <c r="AP54" s="878"/>
      <c r="AQ54" s="878"/>
      <c r="AR54" s="878"/>
      <c r="AS54" s="878"/>
      <c r="AT54" s="878"/>
      <c r="AU54" s="878"/>
      <c r="AV54" s="878"/>
      <c r="AW54" s="878"/>
      <c r="AX54" s="878"/>
      <c r="AY54" s="878"/>
      <c r="AZ54" s="880"/>
      <c r="BA54" s="880"/>
      <c r="BB54" s="880"/>
      <c r="BC54" s="880"/>
      <c r="BD54" s="880"/>
      <c r="BE54" s="874"/>
      <c r="BF54" s="874"/>
      <c r="BG54" s="874"/>
      <c r="BH54" s="874"/>
      <c r="BI54" s="875"/>
      <c r="BJ54" s="216"/>
      <c r="BK54" s="216"/>
      <c r="BL54" s="216"/>
      <c r="BM54" s="216"/>
      <c r="BN54" s="216"/>
      <c r="BO54" s="225"/>
      <c r="BP54" s="225"/>
      <c r="BQ54" s="222">
        <v>48</v>
      </c>
      <c r="BR54" s="223"/>
      <c r="BS54" s="815"/>
      <c r="BT54" s="816"/>
      <c r="BU54" s="816"/>
      <c r="BV54" s="816"/>
      <c r="BW54" s="816"/>
      <c r="BX54" s="816"/>
      <c r="BY54" s="816"/>
      <c r="BZ54" s="816"/>
      <c r="CA54" s="816"/>
      <c r="CB54" s="816"/>
      <c r="CC54" s="816"/>
      <c r="CD54" s="816"/>
      <c r="CE54" s="816"/>
      <c r="CF54" s="816"/>
      <c r="CG54" s="817"/>
      <c r="CH54" s="818"/>
      <c r="CI54" s="819"/>
      <c r="CJ54" s="819"/>
      <c r="CK54" s="819"/>
      <c r="CL54" s="820"/>
      <c r="CM54" s="818"/>
      <c r="CN54" s="819"/>
      <c r="CO54" s="819"/>
      <c r="CP54" s="819"/>
      <c r="CQ54" s="820"/>
      <c r="CR54" s="818"/>
      <c r="CS54" s="819"/>
      <c r="CT54" s="819"/>
      <c r="CU54" s="819"/>
      <c r="CV54" s="820"/>
      <c r="CW54" s="818"/>
      <c r="CX54" s="819"/>
      <c r="CY54" s="819"/>
      <c r="CZ54" s="819"/>
      <c r="DA54" s="820"/>
      <c r="DB54" s="818"/>
      <c r="DC54" s="819"/>
      <c r="DD54" s="819"/>
      <c r="DE54" s="819"/>
      <c r="DF54" s="820"/>
      <c r="DG54" s="818"/>
      <c r="DH54" s="819"/>
      <c r="DI54" s="819"/>
      <c r="DJ54" s="819"/>
      <c r="DK54" s="820"/>
      <c r="DL54" s="818"/>
      <c r="DM54" s="819"/>
      <c r="DN54" s="819"/>
      <c r="DO54" s="819"/>
      <c r="DP54" s="820"/>
      <c r="DQ54" s="818"/>
      <c r="DR54" s="819"/>
      <c r="DS54" s="819"/>
      <c r="DT54" s="819"/>
      <c r="DU54" s="820"/>
      <c r="DV54" s="815"/>
      <c r="DW54" s="816"/>
      <c r="DX54" s="816"/>
      <c r="DY54" s="816"/>
      <c r="DZ54" s="821"/>
      <c r="EA54" s="214"/>
    </row>
    <row r="55" spans="1:131" ht="26.25" customHeight="1" x14ac:dyDescent="0.15">
      <c r="A55" s="222">
        <v>28</v>
      </c>
      <c r="B55" s="822"/>
      <c r="C55" s="823"/>
      <c r="D55" s="823"/>
      <c r="E55" s="823"/>
      <c r="F55" s="823"/>
      <c r="G55" s="823"/>
      <c r="H55" s="823"/>
      <c r="I55" s="823"/>
      <c r="J55" s="823"/>
      <c r="K55" s="823"/>
      <c r="L55" s="823"/>
      <c r="M55" s="823"/>
      <c r="N55" s="823"/>
      <c r="O55" s="823"/>
      <c r="P55" s="824"/>
      <c r="Q55" s="877"/>
      <c r="R55" s="878"/>
      <c r="S55" s="878"/>
      <c r="T55" s="878"/>
      <c r="U55" s="878"/>
      <c r="V55" s="878"/>
      <c r="W55" s="878"/>
      <c r="X55" s="878"/>
      <c r="Y55" s="878"/>
      <c r="Z55" s="878"/>
      <c r="AA55" s="878"/>
      <c r="AB55" s="878"/>
      <c r="AC55" s="878"/>
      <c r="AD55" s="878"/>
      <c r="AE55" s="879"/>
      <c r="AF55" s="828"/>
      <c r="AG55" s="829"/>
      <c r="AH55" s="829"/>
      <c r="AI55" s="829"/>
      <c r="AJ55" s="830"/>
      <c r="AK55" s="881"/>
      <c r="AL55" s="878"/>
      <c r="AM55" s="878"/>
      <c r="AN55" s="878"/>
      <c r="AO55" s="878"/>
      <c r="AP55" s="878"/>
      <c r="AQ55" s="878"/>
      <c r="AR55" s="878"/>
      <c r="AS55" s="878"/>
      <c r="AT55" s="878"/>
      <c r="AU55" s="878"/>
      <c r="AV55" s="878"/>
      <c r="AW55" s="878"/>
      <c r="AX55" s="878"/>
      <c r="AY55" s="878"/>
      <c r="AZ55" s="880"/>
      <c r="BA55" s="880"/>
      <c r="BB55" s="880"/>
      <c r="BC55" s="880"/>
      <c r="BD55" s="880"/>
      <c r="BE55" s="874"/>
      <c r="BF55" s="874"/>
      <c r="BG55" s="874"/>
      <c r="BH55" s="874"/>
      <c r="BI55" s="875"/>
      <c r="BJ55" s="216"/>
      <c r="BK55" s="216"/>
      <c r="BL55" s="216"/>
      <c r="BM55" s="216"/>
      <c r="BN55" s="216"/>
      <c r="BO55" s="225"/>
      <c r="BP55" s="225"/>
      <c r="BQ55" s="222">
        <v>49</v>
      </c>
      <c r="BR55" s="223"/>
      <c r="BS55" s="815"/>
      <c r="BT55" s="816"/>
      <c r="BU55" s="816"/>
      <c r="BV55" s="816"/>
      <c r="BW55" s="816"/>
      <c r="BX55" s="816"/>
      <c r="BY55" s="816"/>
      <c r="BZ55" s="816"/>
      <c r="CA55" s="816"/>
      <c r="CB55" s="816"/>
      <c r="CC55" s="816"/>
      <c r="CD55" s="816"/>
      <c r="CE55" s="816"/>
      <c r="CF55" s="816"/>
      <c r="CG55" s="817"/>
      <c r="CH55" s="818"/>
      <c r="CI55" s="819"/>
      <c r="CJ55" s="819"/>
      <c r="CK55" s="819"/>
      <c r="CL55" s="820"/>
      <c r="CM55" s="818"/>
      <c r="CN55" s="819"/>
      <c r="CO55" s="819"/>
      <c r="CP55" s="819"/>
      <c r="CQ55" s="820"/>
      <c r="CR55" s="818"/>
      <c r="CS55" s="819"/>
      <c r="CT55" s="819"/>
      <c r="CU55" s="819"/>
      <c r="CV55" s="820"/>
      <c r="CW55" s="818"/>
      <c r="CX55" s="819"/>
      <c r="CY55" s="819"/>
      <c r="CZ55" s="819"/>
      <c r="DA55" s="820"/>
      <c r="DB55" s="818"/>
      <c r="DC55" s="819"/>
      <c r="DD55" s="819"/>
      <c r="DE55" s="819"/>
      <c r="DF55" s="820"/>
      <c r="DG55" s="818"/>
      <c r="DH55" s="819"/>
      <c r="DI55" s="819"/>
      <c r="DJ55" s="819"/>
      <c r="DK55" s="820"/>
      <c r="DL55" s="818"/>
      <c r="DM55" s="819"/>
      <c r="DN55" s="819"/>
      <c r="DO55" s="819"/>
      <c r="DP55" s="820"/>
      <c r="DQ55" s="818"/>
      <c r="DR55" s="819"/>
      <c r="DS55" s="819"/>
      <c r="DT55" s="819"/>
      <c r="DU55" s="820"/>
      <c r="DV55" s="815"/>
      <c r="DW55" s="816"/>
      <c r="DX55" s="816"/>
      <c r="DY55" s="816"/>
      <c r="DZ55" s="821"/>
      <c r="EA55" s="214"/>
    </row>
    <row r="56" spans="1:131" ht="26.25" customHeight="1" x14ac:dyDescent="0.15">
      <c r="A56" s="222">
        <v>29</v>
      </c>
      <c r="B56" s="822"/>
      <c r="C56" s="823"/>
      <c r="D56" s="823"/>
      <c r="E56" s="823"/>
      <c r="F56" s="823"/>
      <c r="G56" s="823"/>
      <c r="H56" s="823"/>
      <c r="I56" s="823"/>
      <c r="J56" s="823"/>
      <c r="K56" s="823"/>
      <c r="L56" s="823"/>
      <c r="M56" s="823"/>
      <c r="N56" s="823"/>
      <c r="O56" s="823"/>
      <c r="P56" s="824"/>
      <c r="Q56" s="877"/>
      <c r="R56" s="878"/>
      <c r="S56" s="878"/>
      <c r="T56" s="878"/>
      <c r="U56" s="878"/>
      <c r="V56" s="878"/>
      <c r="W56" s="878"/>
      <c r="X56" s="878"/>
      <c r="Y56" s="878"/>
      <c r="Z56" s="878"/>
      <c r="AA56" s="878"/>
      <c r="AB56" s="878"/>
      <c r="AC56" s="878"/>
      <c r="AD56" s="878"/>
      <c r="AE56" s="879"/>
      <c r="AF56" s="828"/>
      <c r="AG56" s="829"/>
      <c r="AH56" s="829"/>
      <c r="AI56" s="829"/>
      <c r="AJ56" s="830"/>
      <c r="AK56" s="881"/>
      <c r="AL56" s="878"/>
      <c r="AM56" s="878"/>
      <c r="AN56" s="878"/>
      <c r="AO56" s="878"/>
      <c r="AP56" s="878"/>
      <c r="AQ56" s="878"/>
      <c r="AR56" s="878"/>
      <c r="AS56" s="878"/>
      <c r="AT56" s="878"/>
      <c r="AU56" s="878"/>
      <c r="AV56" s="878"/>
      <c r="AW56" s="878"/>
      <c r="AX56" s="878"/>
      <c r="AY56" s="878"/>
      <c r="AZ56" s="880"/>
      <c r="BA56" s="880"/>
      <c r="BB56" s="880"/>
      <c r="BC56" s="880"/>
      <c r="BD56" s="880"/>
      <c r="BE56" s="874"/>
      <c r="BF56" s="874"/>
      <c r="BG56" s="874"/>
      <c r="BH56" s="874"/>
      <c r="BI56" s="875"/>
      <c r="BJ56" s="216"/>
      <c r="BK56" s="216"/>
      <c r="BL56" s="216"/>
      <c r="BM56" s="216"/>
      <c r="BN56" s="216"/>
      <c r="BO56" s="225"/>
      <c r="BP56" s="225"/>
      <c r="BQ56" s="222">
        <v>50</v>
      </c>
      <c r="BR56" s="223"/>
      <c r="BS56" s="815"/>
      <c r="BT56" s="816"/>
      <c r="BU56" s="816"/>
      <c r="BV56" s="816"/>
      <c r="BW56" s="816"/>
      <c r="BX56" s="816"/>
      <c r="BY56" s="816"/>
      <c r="BZ56" s="816"/>
      <c r="CA56" s="816"/>
      <c r="CB56" s="816"/>
      <c r="CC56" s="816"/>
      <c r="CD56" s="816"/>
      <c r="CE56" s="816"/>
      <c r="CF56" s="816"/>
      <c r="CG56" s="817"/>
      <c r="CH56" s="818"/>
      <c r="CI56" s="819"/>
      <c r="CJ56" s="819"/>
      <c r="CK56" s="819"/>
      <c r="CL56" s="820"/>
      <c r="CM56" s="818"/>
      <c r="CN56" s="819"/>
      <c r="CO56" s="819"/>
      <c r="CP56" s="819"/>
      <c r="CQ56" s="820"/>
      <c r="CR56" s="818"/>
      <c r="CS56" s="819"/>
      <c r="CT56" s="819"/>
      <c r="CU56" s="819"/>
      <c r="CV56" s="820"/>
      <c r="CW56" s="818"/>
      <c r="CX56" s="819"/>
      <c r="CY56" s="819"/>
      <c r="CZ56" s="819"/>
      <c r="DA56" s="820"/>
      <c r="DB56" s="818"/>
      <c r="DC56" s="819"/>
      <c r="DD56" s="819"/>
      <c r="DE56" s="819"/>
      <c r="DF56" s="820"/>
      <c r="DG56" s="818"/>
      <c r="DH56" s="819"/>
      <c r="DI56" s="819"/>
      <c r="DJ56" s="819"/>
      <c r="DK56" s="820"/>
      <c r="DL56" s="818"/>
      <c r="DM56" s="819"/>
      <c r="DN56" s="819"/>
      <c r="DO56" s="819"/>
      <c r="DP56" s="820"/>
      <c r="DQ56" s="818"/>
      <c r="DR56" s="819"/>
      <c r="DS56" s="819"/>
      <c r="DT56" s="819"/>
      <c r="DU56" s="820"/>
      <c r="DV56" s="815"/>
      <c r="DW56" s="816"/>
      <c r="DX56" s="816"/>
      <c r="DY56" s="816"/>
      <c r="DZ56" s="821"/>
      <c r="EA56" s="214"/>
    </row>
    <row r="57" spans="1:131" ht="26.25" customHeight="1" x14ac:dyDescent="0.15">
      <c r="A57" s="222">
        <v>30</v>
      </c>
      <c r="B57" s="822"/>
      <c r="C57" s="823"/>
      <c r="D57" s="823"/>
      <c r="E57" s="823"/>
      <c r="F57" s="823"/>
      <c r="G57" s="823"/>
      <c r="H57" s="823"/>
      <c r="I57" s="823"/>
      <c r="J57" s="823"/>
      <c r="K57" s="823"/>
      <c r="L57" s="823"/>
      <c r="M57" s="823"/>
      <c r="N57" s="823"/>
      <c r="O57" s="823"/>
      <c r="P57" s="824"/>
      <c r="Q57" s="877"/>
      <c r="R57" s="878"/>
      <c r="S57" s="878"/>
      <c r="T57" s="878"/>
      <c r="U57" s="878"/>
      <c r="V57" s="878"/>
      <c r="W57" s="878"/>
      <c r="X57" s="878"/>
      <c r="Y57" s="878"/>
      <c r="Z57" s="878"/>
      <c r="AA57" s="878"/>
      <c r="AB57" s="878"/>
      <c r="AC57" s="878"/>
      <c r="AD57" s="878"/>
      <c r="AE57" s="879"/>
      <c r="AF57" s="828"/>
      <c r="AG57" s="829"/>
      <c r="AH57" s="829"/>
      <c r="AI57" s="829"/>
      <c r="AJ57" s="830"/>
      <c r="AK57" s="881"/>
      <c r="AL57" s="878"/>
      <c r="AM57" s="878"/>
      <c r="AN57" s="878"/>
      <c r="AO57" s="878"/>
      <c r="AP57" s="878"/>
      <c r="AQ57" s="878"/>
      <c r="AR57" s="878"/>
      <c r="AS57" s="878"/>
      <c r="AT57" s="878"/>
      <c r="AU57" s="878"/>
      <c r="AV57" s="878"/>
      <c r="AW57" s="878"/>
      <c r="AX57" s="878"/>
      <c r="AY57" s="878"/>
      <c r="AZ57" s="880"/>
      <c r="BA57" s="880"/>
      <c r="BB57" s="880"/>
      <c r="BC57" s="880"/>
      <c r="BD57" s="880"/>
      <c r="BE57" s="874"/>
      <c r="BF57" s="874"/>
      <c r="BG57" s="874"/>
      <c r="BH57" s="874"/>
      <c r="BI57" s="875"/>
      <c r="BJ57" s="216"/>
      <c r="BK57" s="216"/>
      <c r="BL57" s="216"/>
      <c r="BM57" s="216"/>
      <c r="BN57" s="216"/>
      <c r="BO57" s="225"/>
      <c r="BP57" s="225"/>
      <c r="BQ57" s="222">
        <v>51</v>
      </c>
      <c r="BR57" s="223"/>
      <c r="BS57" s="815"/>
      <c r="BT57" s="816"/>
      <c r="BU57" s="816"/>
      <c r="BV57" s="816"/>
      <c r="BW57" s="816"/>
      <c r="BX57" s="816"/>
      <c r="BY57" s="816"/>
      <c r="BZ57" s="816"/>
      <c r="CA57" s="816"/>
      <c r="CB57" s="816"/>
      <c r="CC57" s="816"/>
      <c r="CD57" s="816"/>
      <c r="CE57" s="816"/>
      <c r="CF57" s="816"/>
      <c r="CG57" s="817"/>
      <c r="CH57" s="818"/>
      <c r="CI57" s="819"/>
      <c r="CJ57" s="819"/>
      <c r="CK57" s="819"/>
      <c r="CL57" s="820"/>
      <c r="CM57" s="818"/>
      <c r="CN57" s="819"/>
      <c r="CO57" s="819"/>
      <c r="CP57" s="819"/>
      <c r="CQ57" s="820"/>
      <c r="CR57" s="818"/>
      <c r="CS57" s="819"/>
      <c r="CT57" s="819"/>
      <c r="CU57" s="819"/>
      <c r="CV57" s="820"/>
      <c r="CW57" s="818"/>
      <c r="CX57" s="819"/>
      <c r="CY57" s="819"/>
      <c r="CZ57" s="819"/>
      <c r="DA57" s="820"/>
      <c r="DB57" s="818"/>
      <c r="DC57" s="819"/>
      <c r="DD57" s="819"/>
      <c r="DE57" s="819"/>
      <c r="DF57" s="820"/>
      <c r="DG57" s="818"/>
      <c r="DH57" s="819"/>
      <c r="DI57" s="819"/>
      <c r="DJ57" s="819"/>
      <c r="DK57" s="820"/>
      <c r="DL57" s="818"/>
      <c r="DM57" s="819"/>
      <c r="DN57" s="819"/>
      <c r="DO57" s="819"/>
      <c r="DP57" s="820"/>
      <c r="DQ57" s="818"/>
      <c r="DR57" s="819"/>
      <c r="DS57" s="819"/>
      <c r="DT57" s="819"/>
      <c r="DU57" s="820"/>
      <c r="DV57" s="815"/>
      <c r="DW57" s="816"/>
      <c r="DX57" s="816"/>
      <c r="DY57" s="816"/>
      <c r="DZ57" s="821"/>
      <c r="EA57" s="214"/>
    </row>
    <row r="58" spans="1:131" ht="26.25" customHeight="1" x14ac:dyDescent="0.15">
      <c r="A58" s="222">
        <v>31</v>
      </c>
      <c r="B58" s="822"/>
      <c r="C58" s="823"/>
      <c r="D58" s="823"/>
      <c r="E58" s="823"/>
      <c r="F58" s="823"/>
      <c r="G58" s="823"/>
      <c r="H58" s="823"/>
      <c r="I58" s="823"/>
      <c r="J58" s="823"/>
      <c r="K58" s="823"/>
      <c r="L58" s="823"/>
      <c r="M58" s="823"/>
      <c r="N58" s="823"/>
      <c r="O58" s="823"/>
      <c r="P58" s="824"/>
      <c r="Q58" s="877"/>
      <c r="R58" s="878"/>
      <c r="S58" s="878"/>
      <c r="T58" s="878"/>
      <c r="U58" s="878"/>
      <c r="V58" s="878"/>
      <c r="W58" s="878"/>
      <c r="X58" s="878"/>
      <c r="Y58" s="878"/>
      <c r="Z58" s="878"/>
      <c r="AA58" s="878"/>
      <c r="AB58" s="878"/>
      <c r="AC58" s="878"/>
      <c r="AD58" s="878"/>
      <c r="AE58" s="879"/>
      <c r="AF58" s="828"/>
      <c r="AG58" s="829"/>
      <c r="AH58" s="829"/>
      <c r="AI58" s="829"/>
      <c r="AJ58" s="830"/>
      <c r="AK58" s="881"/>
      <c r="AL58" s="878"/>
      <c r="AM58" s="878"/>
      <c r="AN58" s="878"/>
      <c r="AO58" s="878"/>
      <c r="AP58" s="878"/>
      <c r="AQ58" s="878"/>
      <c r="AR58" s="878"/>
      <c r="AS58" s="878"/>
      <c r="AT58" s="878"/>
      <c r="AU58" s="878"/>
      <c r="AV58" s="878"/>
      <c r="AW58" s="878"/>
      <c r="AX58" s="878"/>
      <c r="AY58" s="878"/>
      <c r="AZ58" s="880"/>
      <c r="BA58" s="880"/>
      <c r="BB58" s="880"/>
      <c r="BC58" s="880"/>
      <c r="BD58" s="880"/>
      <c r="BE58" s="874"/>
      <c r="BF58" s="874"/>
      <c r="BG58" s="874"/>
      <c r="BH58" s="874"/>
      <c r="BI58" s="875"/>
      <c r="BJ58" s="216"/>
      <c r="BK58" s="216"/>
      <c r="BL58" s="216"/>
      <c r="BM58" s="216"/>
      <c r="BN58" s="216"/>
      <c r="BO58" s="225"/>
      <c r="BP58" s="225"/>
      <c r="BQ58" s="222">
        <v>52</v>
      </c>
      <c r="BR58" s="223"/>
      <c r="BS58" s="815"/>
      <c r="BT58" s="816"/>
      <c r="BU58" s="816"/>
      <c r="BV58" s="816"/>
      <c r="BW58" s="816"/>
      <c r="BX58" s="816"/>
      <c r="BY58" s="816"/>
      <c r="BZ58" s="816"/>
      <c r="CA58" s="816"/>
      <c r="CB58" s="816"/>
      <c r="CC58" s="816"/>
      <c r="CD58" s="816"/>
      <c r="CE58" s="816"/>
      <c r="CF58" s="816"/>
      <c r="CG58" s="817"/>
      <c r="CH58" s="818"/>
      <c r="CI58" s="819"/>
      <c r="CJ58" s="819"/>
      <c r="CK58" s="819"/>
      <c r="CL58" s="820"/>
      <c r="CM58" s="818"/>
      <c r="CN58" s="819"/>
      <c r="CO58" s="819"/>
      <c r="CP58" s="819"/>
      <c r="CQ58" s="820"/>
      <c r="CR58" s="818"/>
      <c r="CS58" s="819"/>
      <c r="CT58" s="819"/>
      <c r="CU58" s="819"/>
      <c r="CV58" s="820"/>
      <c r="CW58" s="818"/>
      <c r="CX58" s="819"/>
      <c r="CY58" s="819"/>
      <c r="CZ58" s="819"/>
      <c r="DA58" s="820"/>
      <c r="DB58" s="818"/>
      <c r="DC58" s="819"/>
      <c r="DD58" s="819"/>
      <c r="DE58" s="819"/>
      <c r="DF58" s="820"/>
      <c r="DG58" s="818"/>
      <c r="DH58" s="819"/>
      <c r="DI58" s="819"/>
      <c r="DJ58" s="819"/>
      <c r="DK58" s="820"/>
      <c r="DL58" s="818"/>
      <c r="DM58" s="819"/>
      <c r="DN58" s="819"/>
      <c r="DO58" s="819"/>
      <c r="DP58" s="820"/>
      <c r="DQ58" s="818"/>
      <c r="DR58" s="819"/>
      <c r="DS58" s="819"/>
      <c r="DT58" s="819"/>
      <c r="DU58" s="820"/>
      <c r="DV58" s="815"/>
      <c r="DW58" s="816"/>
      <c r="DX58" s="816"/>
      <c r="DY58" s="816"/>
      <c r="DZ58" s="821"/>
      <c r="EA58" s="214"/>
    </row>
    <row r="59" spans="1:131" ht="26.25" customHeight="1" x14ac:dyDescent="0.15">
      <c r="A59" s="222">
        <v>32</v>
      </c>
      <c r="B59" s="822"/>
      <c r="C59" s="823"/>
      <c r="D59" s="823"/>
      <c r="E59" s="823"/>
      <c r="F59" s="823"/>
      <c r="G59" s="823"/>
      <c r="H59" s="823"/>
      <c r="I59" s="823"/>
      <c r="J59" s="823"/>
      <c r="K59" s="823"/>
      <c r="L59" s="823"/>
      <c r="M59" s="823"/>
      <c r="N59" s="823"/>
      <c r="O59" s="823"/>
      <c r="P59" s="824"/>
      <c r="Q59" s="877"/>
      <c r="R59" s="878"/>
      <c r="S59" s="878"/>
      <c r="T59" s="878"/>
      <c r="U59" s="878"/>
      <c r="V59" s="878"/>
      <c r="W59" s="878"/>
      <c r="X59" s="878"/>
      <c r="Y59" s="878"/>
      <c r="Z59" s="878"/>
      <c r="AA59" s="878"/>
      <c r="AB59" s="878"/>
      <c r="AC59" s="878"/>
      <c r="AD59" s="878"/>
      <c r="AE59" s="879"/>
      <c r="AF59" s="828"/>
      <c r="AG59" s="829"/>
      <c r="AH59" s="829"/>
      <c r="AI59" s="829"/>
      <c r="AJ59" s="830"/>
      <c r="AK59" s="881"/>
      <c r="AL59" s="878"/>
      <c r="AM59" s="878"/>
      <c r="AN59" s="878"/>
      <c r="AO59" s="878"/>
      <c r="AP59" s="878"/>
      <c r="AQ59" s="878"/>
      <c r="AR59" s="878"/>
      <c r="AS59" s="878"/>
      <c r="AT59" s="878"/>
      <c r="AU59" s="878"/>
      <c r="AV59" s="878"/>
      <c r="AW59" s="878"/>
      <c r="AX59" s="878"/>
      <c r="AY59" s="878"/>
      <c r="AZ59" s="880"/>
      <c r="BA59" s="880"/>
      <c r="BB59" s="880"/>
      <c r="BC59" s="880"/>
      <c r="BD59" s="880"/>
      <c r="BE59" s="874"/>
      <c r="BF59" s="874"/>
      <c r="BG59" s="874"/>
      <c r="BH59" s="874"/>
      <c r="BI59" s="875"/>
      <c r="BJ59" s="216"/>
      <c r="BK59" s="216"/>
      <c r="BL59" s="216"/>
      <c r="BM59" s="216"/>
      <c r="BN59" s="216"/>
      <c r="BO59" s="225"/>
      <c r="BP59" s="225"/>
      <c r="BQ59" s="222">
        <v>53</v>
      </c>
      <c r="BR59" s="223"/>
      <c r="BS59" s="815"/>
      <c r="BT59" s="816"/>
      <c r="BU59" s="816"/>
      <c r="BV59" s="816"/>
      <c r="BW59" s="816"/>
      <c r="BX59" s="816"/>
      <c r="BY59" s="816"/>
      <c r="BZ59" s="816"/>
      <c r="CA59" s="816"/>
      <c r="CB59" s="816"/>
      <c r="CC59" s="816"/>
      <c r="CD59" s="816"/>
      <c r="CE59" s="816"/>
      <c r="CF59" s="816"/>
      <c r="CG59" s="817"/>
      <c r="CH59" s="818"/>
      <c r="CI59" s="819"/>
      <c r="CJ59" s="819"/>
      <c r="CK59" s="819"/>
      <c r="CL59" s="820"/>
      <c r="CM59" s="818"/>
      <c r="CN59" s="819"/>
      <c r="CO59" s="819"/>
      <c r="CP59" s="819"/>
      <c r="CQ59" s="820"/>
      <c r="CR59" s="818"/>
      <c r="CS59" s="819"/>
      <c r="CT59" s="819"/>
      <c r="CU59" s="819"/>
      <c r="CV59" s="820"/>
      <c r="CW59" s="818"/>
      <c r="CX59" s="819"/>
      <c r="CY59" s="819"/>
      <c r="CZ59" s="819"/>
      <c r="DA59" s="820"/>
      <c r="DB59" s="818"/>
      <c r="DC59" s="819"/>
      <c r="DD59" s="819"/>
      <c r="DE59" s="819"/>
      <c r="DF59" s="820"/>
      <c r="DG59" s="818"/>
      <c r="DH59" s="819"/>
      <c r="DI59" s="819"/>
      <c r="DJ59" s="819"/>
      <c r="DK59" s="820"/>
      <c r="DL59" s="818"/>
      <c r="DM59" s="819"/>
      <c r="DN59" s="819"/>
      <c r="DO59" s="819"/>
      <c r="DP59" s="820"/>
      <c r="DQ59" s="818"/>
      <c r="DR59" s="819"/>
      <c r="DS59" s="819"/>
      <c r="DT59" s="819"/>
      <c r="DU59" s="820"/>
      <c r="DV59" s="815"/>
      <c r="DW59" s="816"/>
      <c r="DX59" s="816"/>
      <c r="DY59" s="816"/>
      <c r="DZ59" s="821"/>
      <c r="EA59" s="214"/>
    </row>
    <row r="60" spans="1:131" ht="26.25" customHeight="1" x14ac:dyDescent="0.15">
      <c r="A60" s="222">
        <v>33</v>
      </c>
      <c r="B60" s="822"/>
      <c r="C60" s="823"/>
      <c r="D60" s="823"/>
      <c r="E60" s="823"/>
      <c r="F60" s="823"/>
      <c r="G60" s="823"/>
      <c r="H60" s="823"/>
      <c r="I60" s="823"/>
      <c r="J60" s="823"/>
      <c r="K60" s="823"/>
      <c r="L60" s="823"/>
      <c r="M60" s="823"/>
      <c r="N60" s="823"/>
      <c r="O60" s="823"/>
      <c r="P60" s="824"/>
      <c r="Q60" s="877"/>
      <c r="R60" s="878"/>
      <c r="S60" s="878"/>
      <c r="T60" s="878"/>
      <c r="U60" s="878"/>
      <c r="V60" s="878"/>
      <c r="W60" s="878"/>
      <c r="X60" s="878"/>
      <c r="Y60" s="878"/>
      <c r="Z60" s="878"/>
      <c r="AA60" s="878"/>
      <c r="AB60" s="878"/>
      <c r="AC60" s="878"/>
      <c r="AD60" s="878"/>
      <c r="AE60" s="879"/>
      <c r="AF60" s="828"/>
      <c r="AG60" s="829"/>
      <c r="AH60" s="829"/>
      <c r="AI60" s="829"/>
      <c r="AJ60" s="830"/>
      <c r="AK60" s="881"/>
      <c r="AL60" s="878"/>
      <c r="AM60" s="878"/>
      <c r="AN60" s="878"/>
      <c r="AO60" s="878"/>
      <c r="AP60" s="878"/>
      <c r="AQ60" s="878"/>
      <c r="AR60" s="878"/>
      <c r="AS60" s="878"/>
      <c r="AT60" s="878"/>
      <c r="AU60" s="878"/>
      <c r="AV60" s="878"/>
      <c r="AW60" s="878"/>
      <c r="AX60" s="878"/>
      <c r="AY60" s="878"/>
      <c r="AZ60" s="880"/>
      <c r="BA60" s="880"/>
      <c r="BB60" s="880"/>
      <c r="BC60" s="880"/>
      <c r="BD60" s="880"/>
      <c r="BE60" s="874"/>
      <c r="BF60" s="874"/>
      <c r="BG60" s="874"/>
      <c r="BH60" s="874"/>
      <c r="BI60" s="875"/>
      <c r="BJ60" s="216"/>
      <c r="BK60" s="216"/>
      <c r="BL60" s="216"/>
      <c r="BM60" s="216"/>
      <c r="BN60" s="216"/>
      <c r="BO60" s="225"/>
      <c r="BP60" s="225"/>
      <c r="BQ60" s="222">
        <v>54</v>
      </c>
      <c r="BR60" s="223"/>
      <c r="BS60" s="815"/>
      <c r="BT60" s="816"/>
      <c r="BU60" s="816"/>
      <c r="BV60" s="816"/>
      <c r="BW60" s="816"/>
      <c r="BX60" s="816"/>
      <c r="BY60" s="816"/>
      <c r="BZ60" s="816"/>
      <c r="CA60" s="816"/>
      <c r="CB60" s="816"/>
      <c r="CC60" s="816"/>
      <c r="CD60" s="816"/>
      <c r="CE60" s="816"/>
      <c r="CF60" s="816"/>
      <c r="CG60" s="817"/>
      <c r="CH60" s="818"/>
      <c r="CI60" s="819"/>
      <c r="CJ60" s="819"/>
      <c r="CK60" s="819"/>
      <c r="CL60" s="820"/>
      <c r="CM60" s="818"/>
      <c r="CN60" s="819"/>
      <c r="CO60" s="819"/>
      <c r="CP60" s="819"/>
      <c r="CQ60" s="820"/>
      <c r="CR60" s="818"/>
      <c r="CS60" s="819"/>
      <c r="CT60" s="819"/>
      <c r="CU60" s="819"/>
      <c r="CV60" s="820"/>
      <c r="CW60" s="818"/>
      <c r="CX60" s="819"/>
      <c r="CY60" s="819"/>
      <c r="CZ60" s="819"/>
      <c r="DA60" s="820"/>
      <c r="DB60" s="818"/>
      <c r="DC60" s="819"/>
      <c r="DD60" s="819"/>
      <c r="DE60" s="819"/>
      <c r="DF60" s="820"/>
      <c r="DG60" s="818"/>
      <c r="DH60" s="819"/>
      <c r="DI60" s="819"/>
      <c r="DJ60" s="819"/>
      <c r="DK60" s="820"/>
      <c r="DL60" s="818"/>
      <c r="DM60" s="819"/>
      <c r="DN60" s="819"/>
      <c r="DO60" s="819"/>
      <c r="DP60" s="820"/>
      <c r="DQ60" s="818"/>
      <c r="DR60" s="819"/>
      <c r="DS60" s="819"/>
      <c r="DT60" s="819"/>
      <c r="DU60" s="820"/>
      <c r="DV60" s="815"/>
      <c r="DW60" s="816"/>
      <c r="DX60" s="816"/>
      <c r="DY60" s="816"/>
      <c r="DZ60" s="821"/>
      <c r="EA60" s="214"/>
    </row>
    <row r="61" spans="1:131" ht="26.25" customHeight="1" thickBot="1" x14ac:dyDescent="0.2">
      <c r="A61" s="222">
        <v>34</v>
      </c>
      <c r="B61" s="822"/>
      <c r="C61" s="823"/>
      <c r="D61" s="823"/>
      <c r="E61" s="823"/>
      <c r="F61" s="823"/>
      <c r="G61" s="823"/>
      <c r="H61" s="823"/>
      <c r="I61" s="823"/>
      <c r="J61" s="823"/>
      <c r="K61" s="823"/>
      <c r="L61" s="823"/>
      <c r="M61" s="823"/>
      <c r="N61" s="823"/>
      <c r="O61" s="823"/>
      <c r="P61" s="824"/>
      <c r="Q61" s="877"/>
      <c r="R61" s="878"/>
      <c r="S61" s="878"/>
      <c r="T61" s="878"/>
      <c r="U61" s="878"/>
      <c r="V61" s="878"/>
      <c r="W61" s="878"/>
      <c r="X61" s="878"/>
      <c r="Y61" s="878"/>
      <c r="Z61" s="878"/>
      <c r="AA61" s="878"/>
      <c r="AB61" s="878"/>
      <c r="AC61" s="878"/>
      <c r="AD61" s="878"/>
      <c r="AE61" s="879"/>
      <c r="AF61" s="828"/>
      <c r="AG61" s="829"/>
      <c r="AH61" s="829"/>
      <c r="AI61" s="829"/>
      <c r="AJ61" s="830"/>
      <c r="AK61" s="881"/>
      <c r="AL61" s="878"/>
      <c r="AM61" s="878"/>
      <c r="AN61" s="878"/>
      <c r="AO61" s="878"/>
      <c r="AP61" s="878"/>
      <c r="AQ61" s="878"/>
      <c r="AR61" s="878"/>
      <c r="AS61" s="878"/>
      <c r="AT61" s="878"/>
      <c r="AU61" s="878"/>
      <c r="AV61" s="878"/>
      <c r="AW61" s="878"/>
      <c r="AX61" s="878"/>
      <c r="AY61" s="878"/>
      <c r="AZ61" s="880"/>
      <c r="BA61" s="880"/>
      <c r="BB61" s="880"/>
      <c r="BC61" s="880"/>
      <c r="BD61" s="880"/>
      <c r="BE61" s="874"/>
      <c r="BF61" s="874"/>
      <c r="BG61" s="874"/>
      <c r="BH61" s="874"/>
      <c r="BI61" s="875"/>
      <c r="BJ61" s="216"/>
      <c r="BK61" s="216"/>
      <c r="BL61" s="216"/>
      <c r="BM61" s="216"/>
      <c r="BN61" s="216"/>
      <c r="BO61" s="225"/>
      <c r="BP61" s="225"/>
      <c r="BQ61" s="222">
        <v>55</v>
      </c>
      <c r="BR61" s="223"/>
      <c r="BS61" s="815"/>
      <c r="BT61" s="816"/>
      <c r="BU61" s="816"/>
      <c r="BV61" s="816"/>
      <c r="BW61" s="816"/>
      <c r="BX61" s="816"/>
      <c r="BY61" s="816"/>
      <c r="BZ61" s="816"/>
      <c r="CA61" s="816"/>
      <c r="CB61" s="816"/>
      <c r="CC61" s="816"/>
      <c r="CD61" s="816"/>
      <c r="CE61" s="816"/>
      <c r="CF61" s="816"/>
      <c r="CG61" s="817"/>
      <c r="CH61" s="818"/>
      <c r="CI61" s="819"/>
      <c r="CJ61" s="819"/>
      <c r="CK61" s="819"/>
      <c r="CL61" s="820"/>
      <c r="CM61" s="818"/>
      <c r="CN61" s="819"/>
      <c r="CO61" s="819"/>
      <c r="CP61" s="819"/>
      <c r="CQ61" s="820"/>
      <c r="CR61" s="818"/>
      <c r="CS61" s="819"/>
      <c r="CT61" s="819"/>
      <c r="CU61" s="819"/>
      <c r="CV61" s="820"/>
      <c r="CW61" s="818"/>
      <c r="CX61" s="819"/>
      <c r="CY61" s="819"/>
      <c r="CZ61" s="819"/>
      <c r="DA61" s="820"/>
      <c r="DB61" s="818"/>
      <c r="DC61" s="819"/>
      <c r="DD61" s="819"/>
      <c r="DE61" s="819"/>
      <c r="DF61" s="820"/>
      <c r="DG61" s="818"/>
      <c r="DH61" s="819"/>
      <c r="DI61" s="819"/>
      <c r="DJ61" s="819"/>
      <c r="DK61" s="820"/>
      <c r="DL61" s="818"/>
      <c r="DM61" s="819"/>
      <c r="DN61" s="819"/>
      <c r="DO61" s="819"/>
      <c r="DP61" s="820"/>
      <c r="DQ61" s="818"/>
      <c r="DR61" s="819"/>
      <c r="DS61" s="819"/>
      <c r="DT61" s="819"/>
      <c r="DU61" s="820"/>
      <c r="DV61" s="815"/>
      <c r="DW61" s="816"/>
      <c r="DX61" s="816"/>
      <c r="DY61" s="816"/>
      <c r="DZ61" s="821"/>
      <c r="EA61" s="214"/>
    </row>
    <row r="62" spans="1:131" ht="26.25" customHeight="1" x14ac:dyDescent="0.15">
      <c r="A62" s="222">
        <v>35</v>
      </c>
      <c r="B62" s="822"/>
      <c r="C62" s="823"/>
      <c r="D62" s="823"/>
      <c r="E62" s="823"/>
      <c r="F62" s="823"/>
      <c r="G62" s="823"/>
      <c r="H62" s="823"/>
      <c r="I62" s="823"/>
      <c r="J62" s="823"/>
      <c r="K62" s="823"/>
      <c r="L62" s="823"/>
      <c r="M62" s="823"/>
      <c r="N62" s="823"/>
      <c r="O62" s="823"/>
      <c r="P62" s="824"/>
      <c r="Q62" s="877"/>
      <c r="R62" s="878"/>
      <c r="S62" s="878"/>
      <c r="T62" s="878"/>
      <c r="U62" s="878"/>
      <c r="V62" s="878"/>
      <c r="W62" s="878"/>
      <c r="X62" s="878"/>
      <c r="Y62" s="878"/>
      <c r="Z62" s="878"/>
      <c r="AA62" s="878"/>
      <c r="AB62" s="878"/>
      <c r="AC62" s="878"/>
      <c r="AD62" s="878"/>
      <c r="AE62" s="879"/>
      <c r="AF62" s="828"/>
      <c r="AG62" s="829"/>
      <c r="AH62" s="829"/>
      <c r="AI62" s="829"/>
      <c r="AJ62" s="830"/>
      <c r="AK62" s="881"/>
      <c r="AL62" s="878"/>
      <c r="AM62" s="878"/>
      <c r="AN62" s="878"/>
      <c r="AO62" s="878"/>
      <c r="AP62" s="878"/>
      <c r="AQ62" s="878"/>
      <c r="AR62" s="878"/>
      <c r="AS62" s="878"/>
      <c r="AT62" s="878"/>
      <c r="AU62" s="878"/>
      <c r="AV62" s="878"/>
      <c r="AW62" s="878"/>
      <c r="AX62" s="878"/>
      <c r="AY62" s="878"/>
      <c r="AZ62" s="880"/>
      <c r="BA62" s="880"/>
      <c r="BB62" s="880"/>
      <c r="BC62" s="880"/>
      <c r="BD62" s="880"/>
      <c r="BE62" s="874"/>
      <c r="BF62" s="874"/>
      <c r="BG62" s="874"/>
      <c r="BH62" s="874"/>
      <c r="BI62" s="875"/>
      <c r="BJ62" s="889" t="s">
        <v>407</v>
      </c>
      <c r="BK62" s="848"/>
      <c r="BL62" s="848"/>
      <c r="BM62" s="848"/>
      <c r="BN62" s="849"/>
      <c r="BO62" s="225"/>
      <c r="BP62" s="225"/>
      <c r="BQ62" s="222">
        <v>56</v>
      </c>
      <c r="BR62" s="223"/>
      <c r="BS62" s="815"/>
      <c r="BT62" s="816"/>
      <c r="BU62" s="816"/>
      <c r="BV62" s="816"/>
      <c r="BW62" s="816"/>
      <c r="BX62" s="816"/>
      <c r="BY62" s="816"/>
      <c r="BZ62" s="816"/>
      <c r="CA62" s="816"/>
      <c r="CB62" s="816"/>
      <c r="CC62" s="816"/>
      <c r="CD62" s="816"/>
      <c r="CE62" s="816"/>
      <c r="CF62" s="816"/>
      <c r="CG62" s="817"/>
      <c r="CH62" s="818"/>
      <c r="CI62" s="819"/>
      <c r="CJ62" s="819"/>
      <c r="CK62" s="819"/>
      <c r="CL62" s="820"/>
      <c r="CM62" s="818"/>
      <c r="CN62" s="819"/>
      <c r="CO62" s="819"/>
      <c r="CP62" s="819"/>
      <c r="CQ62" s="820"/>
      <c r="CR62" s="818"/>
      <c r="CS62" s="819"/>
      <c r="CT62" s="819"/>
      <c r="CU62" s="819"/>
      <c r="CV62" s="820"/>
      <c r="CW62" s="818"/>
      <c r="CX62" s="819"/>
      <c r="CY62" s="819"/>
      <c r="CZ62" s="819"/>
      <c r="DA62" s="820"/>
      <c r="DB62" s="818"/>
      <c r="DC62" s="819"/>
      <c r="DD62" s="819"/>
      <c r="DE62" s="819"/>
      <c r="DF62" s="820"/>
      <c r="DG62" s="818"/>
      <c r="DH62" s="819"/>
      <c r="DI62" s="819"/>
      <c r="DJ62" s="819"/>
      <c r="DK62" s="820"/>
      <c r="DL62" s="818"/>
      <c r="DM62" s="819"/>
      <c r="DN62" s="819"/>
      <c r="DO62" s="819"/>
      <c r="DP62" s="820"/>
      <c r="DQ62" s="818"/>
      <c r="DR62" s="819"/>
      <c r="DS62" s="819"/>
      <c r="DT62" s="819"/>
      <c r="DU62" s="820"/>
      <c r="DV62" s="815"/>
      <c r="DW62" s="816"/>
      <c r="DX62" s="816"/>
      <c r="DY62" s="816"/>
      <c r="DZ62" s="821"/>
      <c r="EA62" s="214"/>
    </row>
    <row r="63" spans="1:131" ht="26.25" customHeight="1" thickBot="1" x14ac:dyDescent="0.2">
      <c r="A63" s="224" t="s">
        <v>387</v>
      </c>
      <c r="B63" s="831" t="s">
        <v>408</v>
      </c>
      <c r="C63" s="832"/>
      <c r="D63" s="832"/>
      <c r="E63" s="832"/>
      <c r="F63" s="832"/>
      <c r="G63" s="832"/>
      <c r="H63" s="832"/>
      <c r="I63" s="832"/>
      <c r="J63" s="832"/>
      <c r="K63" s="832"/>
      <c r="L63" s="832"/>
      <c r="M63" s="832"/>
      <c r="N63" s="832"/>
      <c r="O63" s="832"/>
      <c r="P63" s="833"/>
      <c r="Q63" s="882"/>
      <c r="R63" s="883"/>
      <c r="S63" s="883"/>
      <c r="T63" s="883"/>
      <c r="U63" s="883"/>
      <c r="V63" s="883"/>
      <c r="W63" s="883"/>
      <c r="X63" s="883"/>
      <c r="Y63" s="883"/>
      <c r="Z63" s="883"/>
      <c r="AA63" s="883"/>
      <c r="AB63" s="883"/>
      <c r="AC63" s="883"/>
      <c r="AD63" s="883"/>
      <c r="AE63" s="884"/>
      <c r="AF63" s="885">
        <v>56</v>
      </c>
      <c r="AG63" s="886"/>
      <c r="AH63" s="886"/>
      <c r="AI63" s="886"/>
      <c r="AJ63" s="887"/>
      <c r="AK63" s="888"/>
      <c r="AL63" s="883"/>
      <c r="AM63" s="883"/>
      <c r="AN63" s="883"/>
      <c r="AO63" s="883"/>
      <c r="AP63" s="886">
        <v>930</v>
      </c>
      <c r="AQ63" s="886"/>
      <c r="AR63" s="886"/>
      <c r="AS63" s="886"/>
      <c r="AT63" s="886"/>
      <c r="AU63" s="886">
        <v>543</v>
      </c>
      <c r="AV63" s="886"/>
      <c r="AW63" s="886"/>
      <c r="AX63" s="886"/>
      <c r="AY63" s="886"/>
      <c r="AZ63" s="890"/>
      <c r="BA63" s="890"/>
      <c r="BB63" s="890"/>
      <c r="BC63" s="890"/>
      <c r="BD63" s="890"/>
      <c r="BE63" s="891"/>
      <c r="BF63" s="891"/>
      <c r="BG63" s="891"/>
      <c r="BH63" s="891"/>
      <c r="BI63" s="892"/>
      <c r="BJ63" s="893" t="s">
        <v>409</v>
      </c>
      <c r="BK63" s="894"/>
      <c r="BL63" s="894"/>
      <c r="BM63" s="894"/>
      <c r="BN63" s="895"/>
      <c r="BO63" s="225"/>
      <c r="BP63" s="225"/>
      <c r="BQ63" s="222">
        <v>57</v>
      </c>
      <c r="BR63" s="223"/>
      <c r="BS63" s="815"/>
      <c r="BT63" s="816"/>
      <c r="BU63" s="816"/>
      <c r="BV63" s="816"/>
      <c r="BW63" s="816"/>
      <c r="BX63" s="816"/>
      <c r="BY63" s="816"/>
      <c r="BZ63" s="816"/>
      <c r="CA63" s="816"/>
      <c r="CB63" s="816"/>
      <c r="CC63" s="816"/>
      <c r="CD63" s="816"/>
      <c r="CE63" s="816"/>
      <c r="CF63" s="816"/>
      <c r="CG63" s="817"/>
      <c r="CH63" s="818"/>
      <c r="CI63" s="819"/>
      <c r="CJ63" s="819"/>
      <c r="CK63" s="819"/>
      <c r="CL63" s="820"/>
      <c r="CM63" s="818"/>
      <c r="CN63" s="819"/>
      <c r="CO63" s="819"/>
      <c r="CP63" s="819"/>
      <c r="CQ63" s="820"/>
      <c r="CR63" s="818"/>
      <c r="CS63" s="819"/>
      <c r="CT63" s="819"/>
      <c r="CU63" s="819"/>
      <c r="CV63" s="820"/>
      <c r="CW63" s="818"/>
      <c r="CX63" s="819"/>
      <c r="CY63" s="819"/>
      <c r="CZ63" s="819"/>
      <c r="DA63" s="820"/>
      <c r="DB63" s="818"/>
      <c r="DC63" s="819"/>
      <c r="DD63" s="819"/>
      <c r="DE63" s="819"/>
      <c r="DF63" s="820"/>
      <c r="DG63" s="818"/>
      <c r="DH63" s="819"/>
      <c r="DI63" s="819"/>
      <c r="DJ63" s="819"/>
      <c r="DK63" s="820"/>
      <c r="DL63" s="818"/>
      <c r="DM63" s="819"/>
      <c r="DN63" s="819"/>
      <c r="DO63" s="819"/>
      <c r="DP63" s="820"/>
      <c r="DQ63" s="818"/>
      <c r="DR63" s="819"/>
      <c r="DS63" s="819"/>
      <c r="DT63" s="819"/>
      <c r="DU63" s="820"/>
      <c r="DV63" s="815"/>
      <c r="DW63" s="816"/>
      <c r="DX63" s="816"/>
      <c r="DY63" s="816"/>
      <c r="DZ63" s="821"/>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815"/>
      <c r="BT64" s="816"/>
      <c r="BU64" s="816"/>
      <c r="BV64" s="816"/>
      <c r="BW64" s="816"/>
      <c r="BX64" s="816"/>
      <c r="BY64" s="816"/>
      <c r="BZ64" s="816"/>
      <c r="CA64" s="816"/>
      <c r="CB64" s="816"/>
      <c r="CC64" s="816"/>
      <c r="CD64" s="816"/>
      <c r="CE64" s="816"/>
      <c r="CF64" s="816"/>
      <c r="CG64" s="817"/>
      <c r="CH64" s="818"/>
      <c r="CI64" s="819"/>
      <c r="CJ64" s="819"/>
      <c r="CK64" s="819"/>
      <c r="CL64" s="820"/>
      <c r="CM64" s="818"/>
      <c r="CN64" s="819"/>
      <c r="CO64" s="819"/>
      <c r="CP64" s="819"/>
      <c r="CQ64" s="820"/>
      <c r="CR64" s="818"/>
      <c r="CS64" s="819"/>
      <c r="CT64" s="819"/>
      <c r="CU64" s="819"/>
      <c r="CV64" s="820"/>
      <c r="CW64" s="818"/>
      <c r="CX64" s="819"/>
      <c r="CY64" s="819"/>
      <c r="CZ64" s="819"/>
      <c r="DA64" s="820"/>
      <c r="DB64" s="818"/>
      <c r="DC64" s="819"/>
      <c r="DD64" s="819"/>
      <c r="DE64" s="819"/>
      <c r="DF64" s="820"/>
      <c r="DG64" s="818"/>
      <c r="DH64" s="819"/>
      <c r="DI64" s="819"/>
      <c r="DJ64" s="819"/>
      <c r="DK64" s="820"/>
      <c r="DL64" s="818"/>
      <c r="DM64" s="819"/>
      <c r="DN64" s="819"/>
      <c r="DO64" s="819"/>
      <c r="DP64" s="820"/>
      <c r="DQ64" s="818"/>
      <c r="DR64" s="819"/>
      <c r="DS64" s="819"/>
      <c r="DT64" s="819"/>
      <c r="DU64" s="820"/>
      <c r="DV64" s="815"/>
      <c r="DW64" s="816"/>
      <c r="DX64" s="816"/>
      <c r="DY64" s="816"/>
      <c r="DZ64" s="821"/>
      <c r="EA64" s="214"/>
    </row>
    <row r="65" spans="1:131" ht="26.25" customHeight="1" thickBot="1" x14ac:dyDescent="0.2">
      <c r="A65" s="216" t="s">
        <v>410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815"/>
      <c r="BT65" s="816"/>
      <c r="BU65" s="816"/>
      <c r="BV65" s="816"/>
      <c r="BW65" s="816"/>
      <c r="BX65" s="816"/>
      <c r="BY65" s="816"/>
      <c r="BZ65" s="816"/>
      <c r="CA65" s="816"/>
      <c r="CB65" s="816"/>
      <c r="CC65" s="816"/>
      <c r="CD65" s="816"/>
      <c r="CE65" s="816"/>
      <c r="CF65" s="816"/>
      <c r="CG65" s="817"/>
      <c r="CH65" s="818"/>
      <c r="CI65" s="819"/>
      <c r="CJ65" s="819"/>
      <c r="CK65" s="819"/>
      <c r="CL65" s="820"/>
      <c r="CM65" s="818"/>
      <c r="CN65" s="819"/>
      <c r="CO65" s="819"/>
      <c r="CP65" s="819"/>
      <c r="CQ65" s="820"/>
      <c r="CR65" s="818"/>
      <c r="CS65" s="819"/>
      <c r="CT65" s="819"/>
      <c r="CU65" s="819"/>
      <c r="CV65" s="820"/>
      <c r="CW65" s="818"/>
      <c r="CX65" s="819"/>
      <c r="CY65" s="819"/>
      <c r="CZ65" s="819"/>
      <c r="DA65" s="820"/>
      <c r="DB65" s="818"/>
      <c r="DC65" s="819"/>
      <c r="DD65" s="819"/>
      <c r="DE65" s="819"/>
      <c r="DF65" s="820"/>
      <c r="DG65" s="818"/>
      <c r="DH65" s="819"/>
      <c r="DI65" s="819"/>
      <c r="DJ65" s="819"/>
      <c r="DK65" s="820"/>
      <c r="DL65" s="818"/>
      <c r="DM65" s="819"/>
      <c r="DN65" s="819"/>
      <c r="DO65" s="819"/>
      <c r="DP65" s="820"/>
      <c r="DQ65" s="818"/>
      <c r="DR65" s="819"/>
      <c r="DS65" s="819"/>
      <c r="DT65" s="819"/>
      <c r="DU65" s="820"/>
      <c r="DV65" s="815"/>
      <c r="DW65" s="816"/>
      <c r="DX65" s="816"/>
      <c r="DY65" s="816"/>
      <c r="DZ65" s="821"/>
      <c r="EA65" s="214"/>
    </row>
    <row r="66" spans="1:131" ht="26.25" customHeight="1" x14ac:dyDescent="0.15">
      <c r="A66" s="769" t="s">
        <v>411</v>
      </c>
      <c r="B66" s="770"/>
      <c r="C66" s="770"/>
      <c r="D66" s="770"/>
      <c r="E66" s="770"/>
      <c r="F66" s="770"/>
      <c r="G66" s="770"/>
      <c r="H66" s="770"/>
      <c r="I66" s="770"/>
      <c r="J66" s="770"/>
      <c r="K66" s="770"/>
      <c r="L66" s="770"/>
      <c r="M66" s="770"/>
      <c r="N66" s="770"/>
      <c r="O66" s="770"/>
      <c r="P66" s="771"/>
      <c r="Q66" s="775" t="s">
        <v>412</v>
      </c>
      <c r="R66" s="776"/>
      <c r="S66" s="776"/>
      <c r="T66" s="776"/>
      <c r="U66" s="777"/>
      <c r="V66" s="775" t="s">
        <v>413</v>
      </c>
      <c r="W66" s="776"/>
      <c r="X66" s="776"/>
      <c r="Y66" s="776"/>
      <c r="Z66" s="777"/>
      <c r="AA66" s="775" t="s">
        <v>414</v>
      </c>
      <c r="AB66" s="776"/>
      <c r="AC66" s="776"/>
      <c r="AD66" s="776"/>
      <c r="AE66" s="777"/>
      <c r="AF66" s="896" t="s">
        <v>415</v>
      </c>
      <c r="AG66" s="857"/>
      <c r="AH66" s="857"/>
      <c r="AI66" s="857"/>
      <c r="AJ66" s="897"/>
      <c r="AK66" s="775" t="s">
        <v>416</v>
      </c>
      <c r="AL66" s="770"/>
      <c r="AM66" s="770"/>
      <c r="AN66" s="770"/>
      <c r="AO66" s="771"/>
      <c r="AP66" s="775" t="s">
        <v>397</v>
      </c>
      <c r="AQ66" s="776"/>
      <c r="AR66" s="776"/>
      <c r="AS66" s="776"/>
      <c r="AT66" s="777"/>
      <c r="AU66" s="775" t="s">
        <v>417</v>
      </c>
      <c r="AV66" s="776"/>
      <c r="AW66" s="776"/>
      <c r="AX66" s="776"/>
      <c r="AY66" s="777"/>
      <c r="AZ66" s="775" t="s">
        <v>375</v>
      </c>
      <c r="BA66" s="776"/>
      <c r="BB66" s="776"/>
      <c r="BC66" s="776"/>
      <c r="BD66" s="782"/>
      <c r="BE66" s="225"/>
      <c r="BF66" s="225"/>
      <c r="BG66" s="225"/>
      <c r="BH66" s="225"/>
      <c r="BI66" s="225"/>
      <c r="BJ66" s="225"/>
      <c r="BK66" s="225"/>
      <c r="BL66" s="225"/>
      <c r="BM66" s="225"/>
      <c r="BN66" s="225"/>
      <c r="BO66" s="225"/>
      <c r="BP66" s="225"/>
      <c r="BQ66" s="222">
        <v>60</v>
      </c>
      <c r="BR66" s="227"/>
      <c r="BS66" s="901"/>
      <c r="BT66" s="902"/>
      <c r="BU66" s="902"/>
      <c r="BV66" s="902"/>
      <c r="BW66" s="902"/>
      <c r="BX66" s="902"/>
      <c r="BY66" s="902"/>
      <c r="BZ66" s="902"/>
      <c r="CA66" s="902"/>
      <c r="CB66" s="902"/>
      <c r="CC66" s="902"/>
      <c r="CD66" s="902"/>
      <c r="CE66" s="902"/>
      <c r="CF66" s="902"/>
      <c r="CG66" s="907"/>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14"/>
    </row>
    <row r="67" spans="1:131" ht="26.25" customHeight="1" thickBot="1" x14ac:dyDescent="0.2">
      <c r="A67" s="772"/>
      <c r="B67" s="773"/>
      <c r="C67" s="773"/>
      <c r="D67" s="773"/>
      <c r="E67" s="773"/>
      <c r="F67" s="773"/>
      <c r="G67" s="773"/>
      <c r="H67" s="773"/>
      <c r="I67" s="773"/>
      <c r="J67" s="773"/>
      <c r="K67" s="773"/>
      <c r="L67" s="773"/>
      <c r="M67" s="773"/>
      <c r="N67" s="773"/>
      <c r="O67" s="773"/>
      <c r="P67" s="774"/>
      <c r="Q67" s="778"/>
      <c r="R67" s="779"/>
      <c r="S67" s="779"/>
      <c r="T67" s="779"/>
      <c r="U67" s="780"/>
      <c r="V67" s="778"/>
      <c r="W67" s="779"/>
      <c r="X67" s="779"/>
      <c r="Y67" s="779"/>
      <c r="Z67" s="780"/>
      <c r="AA67" s="778"/>
      <c r="AB67" s="779"/>
      <c r="AC67" s="779"/>
      <c r="AD67" s="779"/>
      <c r="AE67" s="780"/>
      <c r="AF67" s="898"/>
      <c r="AG67" s="860"/>
      <c r="AH67" s="860"/>
      <c r="AI67" s="860"/>
      <c r="AJ67" s="899"/>
      <c r="AK67" s="900"/>
      <c r="AL67" s="773"/>
      <c r="AM67" s="773"/>
      <c r="AN67" s="773"/>
      <c r="AO67" s="774"/>
      <c r="AP67" s="778"/>
      <c r="AQ67" s="779"/>
      <c r="AR67" s="779"/>
      <c r="AS67" s="779"/>
      <c r="AT67" s="780"/>
      <c r="AU67" s="778"/>
      <c r="AV67" s="779"/>
      <c r="AW67" s="779"/>
      <c r="AX67" s="779"/>
      <c r="AY67" s="780"/>
      <c r="AZ67" s="778"/>
      <c r="BA67" s="779"/>
      <c r="BB67" s="779"/>
      <c r="BC67" s="779"/>
      <c r="BD67" s="784"/>
      <c r="BE67" s="225"/>
      <c r="BF67" s="225"/>
      <c r="BG67" s="225"/>
      <c r="BH67" s="225"/>
      <c r="BI67" s="225"/>
      <c r="BJ67" s="225"/>
      <c r="BK67" s="225"/>
      <c r="BL67" s="225"/>
      <c r="BM67" s="225"/>
      <c r="BN67" s="225"/>
      <c r="BO67" s="225"/>
      <c r="BP67" s="225"/>
      <c r="BQ67" s="222">
        <v>61</v>
      </c>
      <c r="BR67" s="227"/>
      <c r="BS67" s="901"/>
      <c r="BT67" s="902"/>
      <c r="BU67" s="902"/>
      <c r="BV67" s="902"/>
      <c r="BW67" s="902"/>
      <c r="BX67" s="902"/>
      <c r="BY67" s="902"/>
      <c r="BZ67" s="902"/>
      <c r="CA67" s="902"/>
      <c r="CB67" s="902"/>
      <c r="CC67" s="902"/>
      <c r="CD67" s="902"/>
      <c r="CE67" s="902"/>
      <c r="CF67" s="902"/>
      <c r="CG67" s="907"/>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14"/>
    </row>
    <row r="68" spans="1:131" ht="26.25" customHeight="1" thickTop="1" x14ac:dyDescent="0.15">
      <c r="A68" s="220">
        <v>1</v>
      </c>
      <c r="B68" s="911" t="s">
        <v>575</v>
      </c>
      <c r="C68" s="912"/>
      <c r="D68" s="912"/>
      <c r="E68" s="912"/>
      <c r="F68" s="912"/>
      <c r="G68" s="912"/>
      <c r="H68" s="912"/>
      <c r="I68" s="912"/>
      <c r="J68" s="912"/>
      <c r="K68" s="912"/>
      <c r="L68" s="912"/>
      <c r="M68" s="912"/>
      <c r="N68" s="912"/>
      <c r="O68" s="912"/>
      <c r="P68" s="913"/>
      <c r="Q68" s="914">
        <v>402</v>
      </c>
      <c r="R68" s="908"/>
      <c r="S68" s="908"/>
      <c r="T68" s="908"/>
      <c r="U68" s="908"/>
      <c r="V68" s="908">
        <v>381</v>
      </c>
      <c r="W68" s="908"/>
      <c r="X68" s="908"/>
      <c r="Y68" s="908"/>
      <c r="Z68" s="908"/>
      <c r="AA68" s="908">
        <v>21</v>
      </c>
      <c r="AB68" s="908"/>
      <c r="AC68" s="908"/>
      <c r="AD68" s="908"/>
      <c r="AE68" s="908"/>
      <c r="AF68" s="908">
        <v>21</v>
      </c>
      <c r="AG68" s="908"/>
      <c r="AH68" s="908"/>
      <c r="AI68" s="908"/>
      <c r="AJ68" s="908"/>
      <c r="AK68" s="908" t="s">
        <v>509</v>
      </c>
      <c r="AL68" s="908"/>
      <c r="AM68" s="908"/>
      <c r="AN68" s="908"/>
      <c r="AO68" s="908"/>
      <c r="AP68" s="908">
        <v>8</v>
      </c>
      <c r="AQ68" s="908"/>
      <c r="AR68" s="908"/>
      <c r="AS68" s="908"/>
      <c r="AT68" s="908"/>
      <c r="AU68" s="908">
        <v>8</v>
      </c>
      <c r="AV68" s="908"/>
      <c r="AW68" s="908"/>
      <c r="AX68" s="908"/>
      <c r="AY68" s="908"/>
      <c r="AZ68" s="909"/>
      <c r="BA68" s="909"/>
      <c r="BB68" s="909"/>
      <c r="BC68" s="909"/>
      <c r="BD68" s="910"/>
      <c r="BE68" s="225"/>
      <c r="BF68" s="225"/>
      <c r="BG68" s="225"/>
      <c r="BH68" s="225"/>
      <c r="BI68" s="225"/>
      <c r="BJ68" s="225"/>
      <c r="BK68" s="225"/>
      <c r="BL68" s="225"/>
      <c r="BM68" s="225"/>
      <c r="BN68" s="225"/>
      <c r="BO68" s="225"/>
      <c r="BP68" s="225"/>
      <c r="BQ68" s="222">
        <v>62</v>
      </c>
      <c r="BR68" s="227"/>
      <c r="BS68" s="901"/>
      <c r="BT68" s="902"/>
      <c r="BU68" s="902"/>
      <c r="BV68" s="902"/>
      <c r="BW68" s="902"/>
      <c r="BX68" s="902"/>
      <c r="BY68" s="902"/>
      <c r="BZ68" s="902"/>
      <c r="CA68" s="902"/>
      <c r="CB68" s="902"/>
      <c r="CC68" s="902"/>
      <c r="CD68" s="902"/>
      <c r="CE68" s="902"/>
      <c r="CF68" s="902"/>
      <c r="CG68" s="907"/>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14"/>
    </row>
    <row r="69" spans="1:131" ht="26.25" customHeight="1" x14ac:dyDescent="0.15">
      <c r="A69" s="222">
        <v>2</v>
      </c>
      <c r="B69" s="915" t="s">
        <v>586</v>
      </c>
      <c r="C69" s="916"/>
      <c r="D69" s="916"/>
      <c r="E69" s="916"/>
      <c r="F69" s="916"/>
      <c r="G69" s="916"/>
      <c r="H69" s="916"/>
      <c r="I69" s="916"/>
      <c r="J69" s="916"/>
      <c r="K69" s="916"/>
      <c r="L69" s="916"/>
      <c r="M69" s="916"/>
      <c r="N69" s="916"/>
      <c r="O69" s="916"/>
      <c r="P69" s="917"/>
      <c r="Q69" s="918">
        <v>40</v>
      </c>
      <c r="R69" s="919"/>
      <c r="S69" s="919"/>
      <c r="T69" s="919"/>
      <c r="U69" s="876"/>
      <c r="V69" s="920">
        <v>40</v>
      </c>
      <c r="W69" s="919"/>
      <c r="X69" s="919"/>
      <c r="Y69" s="919"/>
      <c r="Z69" s="876"/>
      <c r="AA69" s="920" t="s">
        <v>587</v>
      </c>
      <c r="AB69" s="919"/>
      <c r="AC69" s="919"/>
      <c r="AD69" s="919"/>
      <c r="AE69" s="876"/>
      <c r="AF69" s="872" t="s">
        <v>587</v>
      </c>
      <c r="AG69" s="872"/>
      <c r="AH69" s="872"/>
      <c r="AI69" s="872"/>
      <c r="AJ69" s="872"/>
      <c r="AK69" s="872" t="s">
        <v>587</v>
      </c>
      <c r="AL69" s="872"/>
      <c r="AM69" s="872"/>
      <c r="AN69" s="872"/>
      <c r="AO69" s="872"/>
      <c r="AP69" s="872" t="s">
        <v>587</v>
      </c>
      <c r="AQ69" s="872"/>
      <c r="AR69" s="872"/>
      <c r="AS69" s="872"/>
      <c r="AT69" s="872"/>
      <c r="AU69" s="872" t="s">
        <v>587</v>
      </c>
      <c r="AV69" s="872"/>
      <c r="AW69" s="872"/>
      <c r="AX69" s="872"/>
      <c r="AY69" s="872"/>
      <c r="AZ69" s="874"/>
      <c r="BA69" s="874"/>
      <c r="BB69" s="874"/>
      <c r="BC69" s="874"/>
      <c r="BD69" s="875"/>
      <c r="BE69" s="225"/>
      <c r="BF69" s="225"/>
      <c r="BG69" s="225"/>
      <c r="BH69" s="225"/>
      <c r="BI69" s="225"/>
      <c r="BJ69" s="225"/>
      <c r="BK69" s="225"/>
      <c r="BL69" s="225"/>
      <c r="BM69" s="225"/>
      <c r="BN69" s="225"/>
      <c r="BO69" s="225"/>
      <c r="BP69" s="225"/>
      <c r="BQ69" s="222">
        <v>63</v>
      </c>
      <c r="BR69" s="227"/>
      <c r="BS69" s="901"/>
      <c r="BT69" s="902"/>
      <c r="BU69" s="902"/>
      <c r="BV69" s="902"/>
      <c r="BW69" s="902"/>
      <c r="BX69" s="902"/>
      <c r="BY69" s="902"/>
      <c r="BZ69" s="902"/>
      <c r="CA69" s="902"/>
      <c r="CB69" s="902"/>
      <c r="CC69" s="902"/>
      <c r="CD69" s="902"/>
      <c r="CE69" s="902"/>
      <c r="CF69" s="902"/>
      <c r="CG69" s="907"/>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14"/>
    </row>
    <row r="70" spans="1:131" ht="26.25" customHeight="1" x14ac:dyDescent="0.15">
      <c r="A70" s="222">
        <v>3</v>
      </c>
      <c r="B70" s="915" t="s">
        <v>576</v>
      </c>
      <c r="C70" s="916"/>
      <c r="D70" s="916"/>
      <c r="E70" s="916"/>
      <c r="F70" s="916"/>
      <c r="G70" s="916"/>
      <c r="H70" s="916"/>
      <c r="I70" s="916"/>
      <c r="J70" s="916"/>
      <c r="K70" s="916"/>
      <c r="L70" s="916"/>
      <c r="M70" s="916"/>
      <c r="N70" s="916"/>
      <c r="O70" s="916"/>
      <c r="P70" s="917"/>
      <c r="Q70" s="918">
        <v>2403</v>
      </c>
      <c r="R70" s="919"/>
      <c r="S70" s="919"/>
      <c r="T70" s="919"/>
      <c r="U70" s="876"/>
      <c r="V70" s="920">
        <v>2240</v>
      </c>
      <c r="W70" s="919"/>
      <c r="X70" s="919"/>
      <c r="Y70" s="919"/>
      <c r="Z70" s="876"/>
      <c r="AA70" s="920">
        <v>163</v>
      </c>
      <c r="AB70" s="919"/>
      <c r="AC70" s="919"/>
      <c r="AD70" s="919"/>
      <c r="AE70" s="876"/>
      <c r="AF70" s="872">
        <v>29</v>
      </c>
      <c r="AG70" s="872"/>
      <c r="AH70" s="872"/>
      <c r="AI70" s="872"/>
      <c r="AJ70" s="872"/>
      <c r="AK70" s="872" t="s">
        <v>587</v>
      </c>
      <c r="AL70" s="872"/>
      <c r="AM70" s="872"/>
      <c r="AN70" s="872"/>
      <c r="AO70" s="872"/>
      <c r="AP70" s="872">
        <v>284</v>
      </c>
      <c r="AQ70" s="872"/>
      <c r="AR70" s="872"/>
      <c r="AS70" s="872"/>
      <c r="AT70" s="872"/>
      <c r="AU70" s="872">
        <v>2</v>
      </c>
      <c r="AV70" s="872"/>
      <c r="AW70" s="872"/>
      <c r="AX70" s="872"/>
      <c r="AY70" s="872"/>
      <c r="AZ70" s="874"/>
      <c r="BA70" s="874"/>
      <c r="BB70" s="874"/>
      <c r="BC70" s="874"/>
      <c r="BD70" s="875"/>
      <c r="BE70" s="225"/>
      <c r="BF70" s="225"/>
      <c r="BG70" s="225"/>
      <c r="BH70" s="225"/>
      <c r="BI70" s="225"/>
      <c r="BJ70" s="225"/>
      <c r="BK70" s="225"/>
      <c r="BL70" s="225"/>
      <c r="BM70" s="225"/>
      <c r="BN70" s="225"/>
      <c r="BO70" s="225"/>
      <c r="BP70" s="225"/>
      <c r="BQ70" s="222">
        <v>64</v>
      </c>
      <c r="BR70" s="227"/>
      <c r="BS70" s="901"/>
      <c r="BT70" s="902"/>
      <c r="BU70" s="902"/>
      <c r="BV70" s="902"/>
      <c r="BW70" s="902"/>
      <c r="BX70" s="902"/>
      <c r="BY70" s="902"/>
      <c r="BZ70" s="902"/>
      <c r="CA70" s="902"/>
      <c r="CB70" s="902"/>
      <c r="CC70" s="902"/>
      <c r="CD70" s="902"/>
      <c r="CE70" s="902"/>
      <c r="CF70" s="902"/>
      <c r="CG70" s="907"/>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14"/>
    </row>
    <row r="71" spans="1:131" ht="26.25" customHeight="1" x14ac:dyDescent="0.15">
      <c r="A71" s="222">
        <v>4</v>
      </c>
      <c r="B71" s="915" t="s">
        <v>577</v>
      </c>
      <c r="C71" s="916"/>
      <c r="D71" s="916"/>
      <c r="E71" s="916"/>
      <c r="F71" s="916"/>
      <c r="G71" s="916"/>
      <c r="H71" s="916"/>
      <c r="I71" s="916"/>
      <c r="J71" s="916"/>
      <c r="K71" s="916"/>
      <c r="L71" s="916"/>
      <c r="M71" s="916"/>
      <c r="N71" s="916"/>
      <c r="O71" s="916"/>
      <c r="P71" s="917"/>
      <c r="Q71" s="918">
        <v>205</v>
      </c>
      <c r="R71" s="919"/>
      <c r="S71" s="919"/>
      <c r="T71" s="919"/>
      <c r="U71" s="876"/>
      <c r="V71" s="920">
        <v>204</v>
      </c>
      <c r="W71" s="919"/>
      <c r="X71" s="919"/>
      <c r="Y71" s="919"/>
      <c r="Z71" s="876"/>
      <c r="AA71" s="920">
        <v>1</v>
      </c>
      <c r="AB71" s="919"/>
      <c r="AC71" s="919"/>
      <c r="AD71" s="919"/>
      <c r="AE71" s="876"/>
      <c r="AF71" s="872">
        <v>1</v>
      </c>
      <c r="AG71" s="872"/>
      <c r="AH71" s="872"/>
      <c r="AI71" s="872"/>
      <c r="AJ71" s="872"/>
      <c r="AK71" s="872">
        <v>129</v>
      </c>
      <c r="AL71" s="872"/>
      <c r="AM71" s="872"/>
      <c r="AN71" s="872"/>
      <c r="AO71" s="872"/>
      <c r="AP71" s="872" t="s">
        <v>574</v>
      </c>
      <c r="AQ71" s="872"/>
      <c r="AR71" s="872"/>
      <c r="AS71" s="872"/>
      <c r="AT71" s="872"/>
      <c r="AU71" s="872" t="s">
        <v>574</v>
      </c>
      <c r="AV71" s="872"/>
      <c r="AW71" s="872"/>
      <c r="AX71" s="872"/>
      <c r="AY71" s="872"/>
      <c r="AZ71" s="874"/>
      <c r="BA71" s="874"/>
      <c r="BB71" s="874"/>
      <c r="BC71" s="874"/>
      <c r="BD71" s="875"/>
      <c r="BE71" s="225"/>
      <c r="BF71" s="225"/>
      <c r="BG71" s="225"/>
      <c r="BH71" s="225"/>
      <c r="BI71" s="225"/>
      <c r="BJ71" s="225"/>
      <c r="BK71" s="225"/>
      <c r="BL71" s="225"/>
      <c r="BM71" s="225"/>
      <c r="BN71" s="225"/>
      <c r="BO71" s="225"/>
      <c r="BP71" s="225"/>
      <c r="BQ71" s="222">
        <v>65</v>
      </c>
      <c r="BR71" s="227"/>
      <c r="BS71" s="901"/>
      <c r="BT71" s="902"/>
      <c r="BU71" s="902"/>
      <c r="BV71" s="902"/>
      <c r="BW71" s="902"/>
      <c r="BX71" s="902"/>
      <c r="BY71" s="902"/>
      <c r="BZ71" s="902"/>
      <c r="CA71" s="902"/>
      <c r="CB71" s="902"/>
      <c r="CC71" s="902"/>
      <c r="CD71" s="902"/>
      <c r="CE71" s="902"/>
      <c r="CF71" s="902"/>
      <c r="CG71" s="907"/>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14"/>
    </row>
    <row r="72" spans="1:131" ht="26.25" customHeight="1" x14ac:dyDescent="0.15">
      <c r="A72" s="222">
        <v>5</v>
      </c>
      <c r="B72" s="915" t="s">
        <v>578</v>
      </c>
      <c r="C72" s="916"/>
      <c r="D72" s="916"/>
      <c r="E72" s="916"/>
      <c r="F72" s="916"/>
      <c r="G72" s="916"/>
      <c r="H72" s="916"/>
      <c r="I72" s="916"/>
      <c r="J72" s="916"/>
      <c r="K72" s="916"/>
      <c r="L72" s="916"/>
      <c r="M72" s="916"/>
      <c r="N72" s="916"/>
      <c r="O72" s="916"/>
      <c r="P72" s="917"/>
      <c r="Q72" s="918">
        <v>310</v>
      </c>
      <c r="R72" s="919"/>
      <c r="S72" s="919"/>
      <c r="T72" s="919"/>
      <c r="U72" s="876"/>
      <c r="V72" s="920">
        <v>303</v>
      </c>
      <c r="W72" s="919"/>
      <c r="X72" s="919"/>
      <c r="Y72" s="919"/>
      <c r="Z72" s="876"/>
      <c r="AA72" s="920">
        <v>7</v>
      </c>
      <c r="AB72" s="919"/>
      <c r="AC72" s="919"/>
      <c r="AD72" s="919"/>
      <c r="AE72" s="876"/>
      <c r="AF72" s="872">
        <v>7</v>
      </c>
      <c r="AG72" s="872"/>
      <c r="AH72" s="872"/>
      <c r="AI72" s="872"/>
      <c r="AJ72" s="872"/>
      <c r="AK72" s="872">
        <v>66</v>
      </c>
      <c r="AL72" s="872"/>
      <c r="AM72" s="872"/>
      <c r="AN72" s="872"/>
      <c r="AO72" s="872"/>
      <c r="AP72" s="872" t="s">
        <v>574</v>
      </c>
      <c r="AQ72" s="872"/>
      <c r="AR72" s="872"/>
      <c r="AS72" s="872"/>
      <c r="AT72" s="872"/>
      <c r="AU72" s="872" t="s">
        <v>574</v>
      </c>
      <c r="AV72" s="872"/>
      <c r="AW72" s="872"/>
      <c r="AX72" s="872"/>
      <c r="AY72" s="872"/>
      <c r="AZ72" s="874"/>
      <c r="BA72" s="874"/>
      <c r="BB72" s="874"/>
      <c r="BC72" s="874"/>
      <c r="BD72" s="875"/>
      <c r="BE72" s="225"/>
      <c r="BF72" s="225"/>
      <c r="BG72" s="225"/>
      <c r="BH72" s="225"/>
      <c r="BI72" s="225"/>
      <c r="BJ72" s="225"/>
      <c r="BK72" s="225"/>
      <c r="BL72" s="225"/>
      <c r="BM72" s="225"/>
      <c r="BN72" s="225"/>
      <c r="BO72" s="225"/>
      <c r="BP72" s="225"/>
      <c r="BQ72" s="222">
        <v>66</v>
      </c>
      <c r="BR72" s="227"/>
      <c r="BS72" s="901"/>
      <c r="BT72" s="902"/>
      <c r="BU72" s="902"/>
      <c r="BV72" s="902"/>
      <c r="BW72" s="902"/>
      <c r="BX72" s="902"/>
      <c r="BY72" s="902"/>
      <c r="BZ72" s="902"/>
      <c r="CA72" s="902"/>
      <c r="CB72" s="902"/>
      <c r="CC72" s="902"/>
      <c r="CD72" s="902"/>
      <c r="CE72" s="902"/>
      <c r="CF72" s="902"/>
      <c r="CG72" s="907"/>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14"/>
    </row>
    <row r="73" spans="1:131" ht="26.25" customHeight="1" x14ac:dyDescent="0.15">
      <c r="A73" s="222">
        <v>6</v>
      </c>
      <c r="B73" s="915" t="s">
        <v>579</v>
      </c>
      <c r="C73" s="916"/>
      <c r="D73" s="916"/>
      <c r="E73" s="916"/>
      <c r="F73" s="916"/>
      <c r="G73" s="916"/>
      <c r="H73" s="916"/>
      <c r="I73" s="916"/>
      <c r="J73" s="916"/>
      <c r="K73" s="916"/>
      <c r="L73" s="916"/>
      <c r="M73" s="916"/>
      <c r="N73" s="916"/>
      <c r="O73" s="916"/>
      <c r="P73" s="917"/>
      <c r="Q73" s="918">
        <v>760</v>
      </c>
      <c r="R73" s="919"/>
      <c r="S73" s="919"/>
      <c r="T73" s="919"/>
      <c r="U73" s="876"/>
      <c r="V73" s="920">
        <v>731</v>
      </c>
      <c r="W73" s="919"/>
      <c r="X73" s="919"/>
      <c r="Y73" s="919"/>
      <c r="Z73" s="876"/>
      <c r="AA73" s="920">
        <v>29</v>
      </c>
      <c r="AB73" s="919"/>
      <c r="AC73" s="919"/>
      <c r="AD73" s="919"/>
      <c r="AE73" s="876"/>
      <c r="AF73" s="872">
        <v>29</v>
      </c>
      <c r="AG73" s="872"/>
      <c r="AH73" s="872"/>
      <c r="AI73" s="872"/>
      <c r="AJ73" s="872"/>
      <c r="AK73" s="872">
        <v>6</v>
      </c>
      <c r="AL73" s="872"/>
      <c r="AM73" s="872"/>
      <c r="AN73" s="872"/>
      <c r="AO73" s="872"/>
      <c r="AP73" s="872" t="s">
        <v>574</v>
      </c>
      <c r="AQ73" s="872"/>
      <c r="AR73" s="872"/>
      <c r="AS73" s="872"/>
      <c r="AT73" s="872"/>
      <c r="AU73" s="872" t="s">
        <v>574</v>
      </c>
      <c r="AV73" s="872"/>
      <c r="AW73" s="872"/>
      <c r="AX73" s="872"/>
      <c r="AY73" s="872"/>
      <c r="AZ73" s="874"/>
      <c r="BA73" s="874"/>
      <c r="BB73" s="874"/>
      <c r="BC73" s="874"/>
      <c r="BD73" s="875"/>
      <c r="BE73" s="225"/>
      <c r="BF73" s="225"/>
      <c r="BG73" s="225"/>
      <c r="BH73" s="225"/>
      <c r="BI73" s="225"/>
      <c r="BJ73" s="225"/>
      <c r="BK73" s="225"/>
      <c r="BL73" s="225"/>
      <c r="BM73" s="225"/>
      <c r="BN73" s="225"/>
      <c r="BO73" s="225"/>
      <c r="BP73" s="225"/>
      <c r="BQ73" s="222">
        <v>67</v>
      </c>
      <c r="BR73" s="227"/>
      <c r="BS73" s="901"/>
      <c r="BT73" s="902"/>
      <c r="BU73" s="902"/>
      <c r="BV73" s="902"/>
      <c r="BW73" s="902"/>
      <c r="BX73" s="902"/>
      <c r="BY73" s="902"/>
      <c r="BZ73" s="902"/>
      <c r="CA73" s="902"/>
      <c r="CB73" s="902"/>
      <c r="CC73" s="902"/>
      <c r="CD73" s="902"/>
      <c r="CE73" s="902"/>
      <c r="CF73" s="902"/>
      <c r="CG73" s="907"/>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14"/>
    </row>
    <row r="74" spans="1:131" ht="26.25" customHeight="1" x14ac:dyDescent="0.15">
      <c r="A74" s="222">
        <v>7</v>
      </c>
      <c r="B74" s="915" t="s">
        <v>580</v>
      </c>
      <c r="C74" s="916"/>
      <c r="D74" s="916"/>
      <c r="E74" s="916"/>
      <c r="F74" s="916"/>
      <c r="G74" s="916"/>
      <c r="H74" s="916"/>
      <c r="I74" s="916"/>
      <c r="J74" s="916"/>
      <c r="K74" s="916"/>
      <c r="L74" s="916"/>
      <c r="M74" s="916"/>
      <c r="N74" s="916"/>
      <c r="O74" s="916"/>
      <c r="P74" s="917"/>
      <c r="Q74" s="918">
        <v>171</v>
      </c>
      <c r="R74" s="919"/>
      <c r="S74" s="919"/>
      <c r="T74" s="919"/>
      <c r="U74" s="876"/>
      <c r="V74" s="920">
        <v>168</v>
      </c>
      <c r="W74" s="919"/>
      <c r="X74" s="919"/>
      <c r="Y74" s="919"/>
      <c r="Z74" s="876"/>
      <c r="AA74" s="920">
        <v>3</v>
      </c>
      <c r="AB74" s="919"/>
      <c r="AC74" s="919"/>
      <c r="AD74" s="919"/>
      <c r="AE74" s="876"/>
      <c r="AF74" s="872">
        <v>3</v>
      </c>
      <c r="AG74" s="872"/>
      <c r="AH74" s="872"/>
      <c r="AI74" s="872"/>
      <c r="AJ74" s="872"/>
      <c r="AK74" s="872" t="s">
        <v>587</v>
      </c>
      <c r="AL74" s="872"/>
      <c r="AM74" s="872"/>
      <c r="AN74" s="872"/>
      <c r="AO74" s="872"/>
      <c r="AP74" s="872" t="s">
        <v>574</v>
      </c>
      <c r="AQ74" s="872"/>
      <c r="AR74" s="872"/>
      <c r="AS74" s="872"/>
      <c r="AT74" s="872"/>
      <c r="AU74" s="872" t="s">
        <v>574</v>
      </c>
      <c r="AV74" s="872"/>
      <c r="AW74" s="872"/>
      <c r="AX74" s="872"/>
      <c r="AY74" s="872"/>
      <c r="AZ74" s="874"/>
      <c r="BA74" s="874"/>
      <c r="BB74" s="874"/>
      <c r="BC74" s="874"/>
      <c r="BD74" s="875"/>
      <c r="BE74" s="225"/>
      <c r="BF74" s="225"/>
      <c r="BG74" s="225"/>
      <c r="BH74" s="225"/>
      <c r="BI74" s="225"/>
      <c r="BJ74" s="225"/>
      <c r="BK74" s="225"/>
      <c r="BL74" s="225"/>
      <c r="BM74" s="225"/>
      <c r="BN74" s="225"/>
      <c r="BO74" s="225"/>
      <c r="BP74" s="225"/>
      <c r="BQ74" s="222">
        <v>68</v>
      </c>
      <c r="BR74" s="227"/>
      <c r="BS74" s="901"/>
      <c r="BT74" s="902"/>
      <c r="BU74" s="902"/>
      <c r="BV74" s="902"/>
      <c r="BW74" s="902"/>
      <c r="BX74" s="902"/>
      <c r="BY74" s="902"/>
      <c r="BZ74" s="902"/>
      <c r="CA74" s="902"/>
      <c r="CB74" s="902"/>
      <c r="CC74" s="902"/>
      <c r="CD74" s="902"/>
      <c r="CE74" s="902"/>
      <c r="CF74" s="902"/>
      <c r="CG74" s="907"/>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14"/>
    </row>
    <row r="75" spans="1:131" ht="26.25" customHeight="1" x14ac:dyDescent="0.15">
      <c r="A75" s="222">
        <v>8</v>
      </c>
      <c r="B75" s="915" t="s">
        <v>593</v>
      </c>
      <c r="C75" s="916"/>
      <c r="D75" s="916"/>
      <c r="E75" s="916"/>
      <c r="F75" s="916"/>
      <c r="G75" s="916"/>
      <c r="H75" s="916"/>
      <c r="I75" s="916"/>
      <c r="J75" s="916"/>
      <c r="K75" s="916"/>
      <c r="L75" s="916"/>
      <c r="M75" s="916"/>
      <c r="N75" s="916"/>
      <c r="O75" s="916"/>
      <c r="P75" s="917"/>
      <c r="Q75" s="918">
        <v>32</v>
      </c>
      <c r="R75" s="919"/>
      <c r="S75" s="919"/>
      <c r="T75" s="919"/>
      <c r="U75" s="876"/>
      <c r="V75" s="920">
        <v>31</v>
      </c>
      <c r="W75" s="919"/>
      <c r="X75" s="919"/>
      <c r="Y75" s="919"/>
      <c r="Z75" s="876"/>
      <c r="AA75" s="920">
        <v>2</v>
      </c>
      <c r="AB75" s="919"/>
      <c r="AC75" s="919"/>
      <c r="AD75" s="919"/>
      <c r="AE75" s="876"/>
      <c r="AF75" s="872">
        <v>2</v>
      </c>
      <c r="AG75" s="872"/>
      <c r="AH75" s="872"/>
      <c r="AI75" s="872"/>
      <c r="AJ75" s="872"/>
      <c r="AK75" s="872">
        <v>17</v>
      </c>
      <c r="AL75" s="872"/>
      <c r="AM75" s="872"/>
      <c r="AN75" s="872"/>
      <c r="AO75" s="872"/>
      <c r="AP75" s="872" t="s">
        <v>574</v>
      </c>
      <c r="AQ75" s="872"/>
      <c r="AR75" s="872"/>
      <c r="AS75" s="872"/>
      <c r="AT75" s="872"/>
      <c r="AU75" s="872" t="s">
        <v>574</v>
      </c>
      <c r="AV75" s="872"/>
      <c r="AW75" s="872"/>
      <c r="AX75" s="872"/>
      <c r="AY75" s="872"/>
      <c r="AZ75" s="874"/>
      <c r="BA75" s="874"/>
      <c r="BB75" s="874"/>
      <c r="BC75" s="874"/>
      <c r="BD75" s="875"/>
      <c r="BE75" s="225"/>
      <c r="BF75" s="225"/>
      <c r="BG75" s="225"/>
      <c r="BH75" s="225"/>
      <c r="BI75" s="225"/>
      <c r="BJ75" s="225"/>
      <c r="BK75" s="225"/>
      <c r="BL75" s="225"/>
      <c r="BM75" s="225"/>
      <c r="BN75" s="225"/>
      <c r="BO75" s="225"/>
      <c r="BP75" s="225"/>
      <c r="BQ75" s="222">
        <v>69</v>
      </c>
      <c r="BR75" s="227"/>
      <c r="BS75" s="901"/>
      <c r="BT75" s="902"/>
      <c r="BU75" s="902"/>
      <c r="BV75" s="902"/>
      <c r="BW75" s="902"/>
      <c r="BX75" s="902"/>
      <c r="BY75" s="902"/>
      <c r="BZ75" s="902"/>
      <c r="CA75" s="902"/>
      <c r="CB75" s="902"/>
      <c r="CC75" s="902"/>
      <c r="CD75" s="902"/>
      <c r="CE75" s="902"/>
      <c r="CF75" s="902"/>
      <c r="CG75" s="907"/>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14"/>
    </row>
    <row r="76" spans="1:131" ht="26.25" customHeight="1" x14ac:dyDescent="0.15">
      <c r="A76" s="222">
        <v>9</v>
      </c>
      <c r="B76" s="915" t="s">
        <v>581</v>
      </c>
      <c r="C76" s="916"/>
      <c r="D76" s="916"/>
      <c r="E76" s="916"/>
      <c r="F76" s="916"/>
      <c r="G76" s="916"/>
      <c r="H76" s="916"/>
      <c r="I76" s="916"/>
      <c r="J76" s="916"/>
      <c r="K76" s="916"/>
      <c r="L76" s="916"/>
      <c r="M76" s="916"/>
      <c r="N76" s="916"/>
      <c r="O76" s="916"/>
      <c r="P76" s="917"/>
      <c r="Q76" s="918">
        <v>16</v>
      </c>
      <c r="R76" s="919"/>
      <c r="S76" s="919"/>
      <c r="T76" s="919"/>
      <c r="U76" s="876"/>
      <c r="V76" s="920">
        <v>9</v>
      </c>
      <c r="W76" s="919"/>
      <c r="X76" s="919"/>
      <c r="Y76" s="919"/>
      <c r="Z76" s="876"/>
      <c r="AA76" s="920">
        <v>7</v>
      </c>
      <c r="AB76" s="919"/>
      <c r="AC76" s="919"/>
      <c r="AD76" s="919"/>
      <c r="AE76" s="876"/>
      <c r="AF76" s="920">
        <v>7</v>
      </c>
      <c r="AG76" s="919"/>
      <c r="AH76" s="919"/>
      <c r="AI76" s="919"/>
      <c r="AJ76" s="876"/>
      <c r="AK76" s="920" t="s">
        <v>587</v>
      </c>
      <c r="AL76" s="919"/>
      <c r="AM76" s="919"/>
      <c r="AN76" s="919"/>
      <c r="AO76" s="876"/>
      <c r="AP76" s="920" t="s">
        <v>574</v>
      </c>
      <c r="AQ76" s="919"/>
      <c r="AR76" s="919"/>
      <c r="AS76" s="919"/>
      <c r="AT76" s="876"/>
      <c r="AU76" s="920" t="s">
        <v>574</v>
      </c>
      <c r="AV76" s="919"/>
      <c r="AW76" s="919"/>
      <c r="AX76" s="919"/>
      <c r="AY76" s="876"/>
      <c r="AZ76" s="874"/>
      <c r="BA76" s="874"/>
      <c r="BB76" s="874"/>
      <c r="BC76" s="874"/>
      <c r="BD76" s="875"/>
      <c r="BE76" s="225"/>
      <c r="BF76" s="225"/>
      <c r="BG76" s="225"/>
      <c r="BH76" s="225"/>
      <c r="BI76" s="225"/>
      <c r="BJ76" s="225"/>
      <c r="BK76" s="225"/>
      <c r="BL76" s="225"/>
      <c r="BM76" s="225"/>
      <c r="BN76" s="225"/>
      <c r="BO76" s="225"/>
      <c r="BP76" s="225"/>
      <c r="BQ76" s="222">
        <v>70</v>
      </c>
      <c r="BR76" s="227"/>
      <c r="BS76" s="901"/>
      <c r="BT76" s="902"/>
      <c r="BU76" s="902"/>
      <c r="BV76" s="902"/>
      <c r="BW76" s="902"/>
      <c r="BX76" s="902"/>
      <c r="BY76" s="902"/>
      <c r="BZ76" s="902"/>
      <c r="CA76" s="902"/>
      <c r="CB76" s="902"/>
      <c r="CC76" s="902"/>
      <c r="CD76" s="902"/>
      <c r="CE76" s="902"/>
      <c r="CF76" s="902"/>
      <c r="CG76" s="907"/>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14"/>
    </row>
    <row r="77" spans="1:131" ht="26.25" customHeight="1" x14ac:dyDescent="0.15">
      <c r="A77" s="222">
        <v>10</v>
      </c>
      <c r="B77" s="915" t="s">
        <v>582</v>
      </c>
      <c r="C77" s="916"/>
      <c r="D77" s="916"/>
      <c r="E77" s="916"/>
      <c r="F77" s="916"/>
      <c r="G77" s="916"/>
      <c r="H77" s="916"/>
      <c r="I77" s="916"/>
      <c r="J77" s="916"/>
      <c r="K77" s="916"/>
      <c r="L77" s="916"/>
      <c r="M77" s="916"/>
      <c r="N77" s="916"/>
      <c r="O77" s="916"/>
      <c r="P77" s="917"/>
      <c r="Q77" s="918">
        <v>28</v>
      </c>
      <c r="R77" s="919"/>
      <c r="S77" s="919"/>
      <c r="T77" s="919"/>
      <c r="U77" s="876"/>
      <c r="V77" s="920">
        <v>28</v>
      </c>
      <c r="W77" s="919"/>
      <c r="X77" s="919"/>
      <c r="Y77" s="919"/>
      <c r="Z77" s="876"/>
      <c r="AA77" s="920">
        <v>0</v>
      </c>
      <c r="AB77" s="919"/>
      <c r="AC77" s="919"/>
      <c r="AD77" s="919"/>
      <c r="AE77" s="876"/>
      <c r="AF77" s="920">
        <v>0</v>
      </c>
      <c r="AG77" s="919"/>
      <c r="AH77" s="919"/>
      <c r="AI77" s="919"/>
      <c r="AJ77" s="876"/>
      <c r="AK77" s="920">
        <v>2</v>
      </c>
      <c r="AL77" s="919"/>
      <c r="AM77" s="919"/>
      <c r="AN77" s="919"/>
      <c r="AO77" s="876"/>
      <c r="AP77" s="920" t="s">
        <v>574</v>
      </c>
      <c r="AQ77" s="919"/>
      <c r="AR77" s="919"/>
      <c r="AS77" s="919"/>
      <c r="AT77" s="876"/>
      <c r="AU77" s="920" t="s">
        <v>574</v>
      </c>
      <c r="AV77" s="919"/>
      <c r="AW77" s="919"/>
      <c r="AX77" s="919"/>
      <c r="AY77" s="876"/>
      <c r="AZ77" s="874"/>
      <c r="BA77" s="874"/>
      <c r="BB77" s="874"/>
      <c r="BC77" s="874"/>
      <c r="BD77" s="875"/>
      <c r="BE77" s="225"/>
      <c r="BF77" s="225"/>
      <c r="BG77" s="225"/>
      <c r="BH77" s="225"/>
      <c r="BI77" s="225"/>
      <c r="BJ77" s="225"/>
      <c r="BK77" s="225"/>
      <c r="BL77" s="225"/>
      <c r="BM77" s="225"/>
      <c r="BN77" s="225"/>
      <c r="BO77" s="225"/>
      <c r="BP77" s="225"/>
      <c r="BQ77" s="222">
        <v>71</v>
      </c>
      <c r="BR77" s="227"/>
      <c r="BS77" s="901"/>
      <c r="BT77" s="902"/>
      <c r="BU77" s="902"/>
      <c r="BV77" s="902"/>
      <c r="BW77" s="902"/>
      <c r="BX77" s="902"/>
      <c r="BY77" s="902"/>
      <c r="BZ77" s="902"/>
      <c r="CA77" s="902"/>
      <c r="CB77" s="902"/>
      <c r="CC77" s="902"/>
      <c r="CD77" s="902"/>
      <c r="CE77" s="902"/>
      <c r="CF77" s="902"/>
      <c r="CG77" s="907"/>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14"/>
    </row>
    <row r="78" spans="1:131" ht="26.25" customHeight="1" x14ac:dyDescent="0.15">
      <c r="A78" s="222">
        <v>11</v>
      </c>
      <c r="B78" s="915" t="s">
        <v>583</v>
      </c>
      <c r="C78" s="916"/>
      <c r="D78" s="916"/>
      <c r="E78" s="916"/>
      <c r="F78" s="916"/>
      <c r="G78" s="916"/>
      <c r="H78" s="916"/>
      <c r="I78" s="916"/>
      <c r="J78" s="916"/>
      <c r="K78" s="916"/>
      <c r="L78" s="916"/>
      <c r="M78" s="916"/>
      <c r="N78" s="916"/>
      <c r="O78" s="916"/>
      <c r="P78" s="917"/>
      <c r="Q78" s="918">
        <v>37</v>
      </c>
      <c r="R78" s="919"/>
      <c r="S78" s="919"/>
      <c r="T78" s="919"/>
      <c r="U78" s="876"/>
      <c r="V78" s="920">
        <v>34</v>
      </c>
      <c r="W78" s="919"/>
      <c r="X78" s="919"/>
      <c r="Y78" s="919"/>
      <c r="Z78" s="876"/>
      <c r="AA78" s="920">
        <v>3</v>
      </c>
      <c r="AB78" s="919"/>
      <c r="AC78" s="919"/>
      <c r="AD78" s="919"/>
      <c r="AE78" s="876"/>
      <c r="AF78" s="920">
        <v>3</v>
      </c>
      <c r="AG78" s="919"/>
      <c r="AH78" s="919"/>
      <c r="AI78" s="919"/>
      <c r="AJ78" s="876"/>
      <c r="AK78" s="920">
        <v>5</v>
      </c>
      <c r="AL78" s="919"/>
      <c r="AM78" s="919"/>
      <c r="AN78" s="919"/>
      <c r="AO78" s="876"/>
      <c r="AP78" s="920" t="s">
        <v>574</v>
      </c>
      <c r="AQ78" s="919"/>
      <c r="AR78" s="919"/>
      <c r="AS78" s="919"/>
      <c r="AT78" s="876"/>
      <c r="AU78" s="920" t="s">
        <v>574</v>
      </c>
      <c r="AV78" s="919"/>
      <c r="AW78" s="919"/>
      <c r="AX78" s="919"/>
      <c r="AY78" s="876"/>
      <c r="AZ78" s="874"/>
      <c r="BA78" s="874"/>
      <c r="BB78" s="874"/>
      <c r="BC78" s="874"/>
      <c r="BD78" s="875"/>
      <c r="BE78" s="225"/>
      <c r="BF78" s="225"/>
      <c r="BG78" s="225"/>
      <c r="BH78" s="225"/>
      <c r="BI78" s="225"/>
      <c r="BJ78" s="214"/>
      <c r="BK78" s="214"/>
      <c r="BL78" s="214"/>
      <c r="BM78" s="214"/>
      <c r="BN78" s="214"/>
      <c r="BO78" s="225"/>
      <c r="BP78" s="225"/>
      <c r="BQ78" s="222">
        <v>72</v>
      </c>
      <c r="BR78" s="227"/>
      <c r="BS78" s="901"/>
      <c r="BT78" s="902"/>
      <c r="BU78" s="902"/>
      <c r="BV78" s="902"/>
      <c r="BW78" s="902"/>
      <c r="BX78" s="902"/>
      <c r="BY78" s="902"/>
      <c r="BZ78" s="902"/>
      <c r="CA78" s="902"/>
      <c r="CB78" s="902"/>
      <c r="CC78" s="902"/>
      <c r="CD78" s="902"/>
      <c r="CE78" s="902"/>
      <c r="CF78" s="902"/>
      <c r="CG78" s="907"/>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14"/>
    </row>
    <row r="79" spans="1:131" ht="26.25" customHeight="1" x14ac:dyDescent="0.15">
      <c r="A79" s="222">
        <v>12</v>
      </c>
      <c r="B79" s="915" t="s">
        <v>584</v>
      </c>
      <c r="C79" s="916"/>
      <c r="D79" s="916"/>
      <c r="E79" s="916"/>
      <c r="F79" s="916"/>
      <c r="G79" s="916"/>
      <c r="H79" s="916"/>
      <c r="I79" s="916"/>
      <c r="J79" s="916"/>
      <c r="K79" s="916"/>
      <c r="L79" s="916"/>
      <c r="M79" s="916"/>
      <c r="N79" s="916"/>
      <c r="O79" s="916"/>
      <c r="P79" s="917"/>
      <c r="Q79" s="918">
        <v>66</v>
      </c>
      <c r="R79" s="919"/>
      <c r="S79" s="919"/>
      <c r="T79" s="919"/>
      <c r="U79" s="876"/>
      <c r="V79" s="920">
        <v>61</v>
      </c>
      <c r="W79" s="919"/>
      <c r="X79" s="919"/>
      <c r="Y79" s="919"/>
      <c r="Z79" s="876"/>
      <c r="AA79" s="920">
        <v>6</v>
      </c>
      <c r="AB79" s="919"/>
      <c r="AC79" s="919"/>
      <c r="AD79" s="919"/>
      <c r="AE79" s="876"/>
      <c r="AF79" s="872">
        <v>6</v>
      </c>
      <c r="AG79" s="872"/>
      <c r="AH79" s="872"/>
      <c r="AI79" s="872"/>
      <c r="AJ79" s="872"/>
      <c r="AK79" s="872" t="s">
        <v>587</v>
      </c>
      <c r="AL79" s="872"/>
      <c r="AM79" s="872"/>
      <c r="AN79" s="872"/>
      <c r="AO79" s="872"/>
      <c r="AP79" s="872" t="s">
        <v>574</v>
      </c>
      <c r="AQ79" s="872"/>
      <c r="AR79" s="872"/>
      <c r="AS79" s="872"/>
      <c r="AT79" s="872"/>
      <c r="AU79" s="872" t="s">
        <v>574</v>
      </c>
      <c r="AV79" s="872"/>
      <c r="AW79" s="872"/>
      <c r="AX79" s="872"/>
      <c r="AY79" s="872"/>
      <c r="AZ79" s="874"/>
      <c r="BA79" s="874"/>
      <c r="BB79" s="874"/>
      <c r="BC79" s="874"/>
      <c r="BD79" s="875"/>
      <c r="BE79" s="225"/>
      <c r="BF79" s="225"/>
      <c r="BG79" s="225"/>
      <c r="BH79" s="225"/>
      <c r="BI79" s="225"/>
      <c r="BJ79" s="214"/>
      <c r="BK79" s="214"/>
      <c r="BL79" s="214"/>
      <c r="BM79" s="214"/>
      <c r="BN79" s="214"/>
      <c r="BO79" s="225"/>
      <c r="BP79" s="225"/>
      <c r="BQ79" s="222">
        <v>73</v>
      </c>
      <c r="BR79" s="227"/>
      <c r="BS79" s="901"/>
      <c r="BT79" s="902"/>
      <c r="BU79" s="902"/>
      <c r="BV79" s="902"/>
      <c r="BW79" s="902"/>
      <c r="BX79" s="902"/>
      <c r="BY79" s="902"/>
      <c r="BZ79" s="902"/>
      <c r="CA79" s="902"/>
      <c r="CB79" s="902"/>
      <c r="CC79" s="902"/>
      <c r="CD79" s="902"/>
      <c r="CE79" s="902"/>
      <c r="CF79" s="902"/>
      <c r="CG79" s="907"/>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14"/>
    </row>
    <row r="80" spans="1:131" ht="26.25" customHeight="1" x14ac:dyDescent="0.15">
      <c r="A80" s="222">
        <v>13</v>
      </c>
      <c r="B80" s="915" t="s">
        <v>585</v>
      </c>
      <c r="C80" s="916"/>
      <c r="D80" s="916"/>
      <c r="E80" s="916"/>
      <c r="F80" s="916"/>
      <c r="G80" s="916"/>
      <c r="H80" s="916"/>
      <c r="I80" s="916"/>
      <c r="J80" s="916"/>
      <c r="K80" s="916"/>
      <c r="L80" s="916"/>
      <c r="M80" s="916"/>
      <c r="N80" s="916"/>
      <c r="O80" s="916"/>
      <c r="P80" s="917"/>
      <c r="Q80" s="921">
        <v>247756</v>
      </c>
      <c r="R80" s="872"/>
      <c r="S80" s="872"/>
      <c r="T80" s="872"/>
      <c r="U80" s="872"/>
      <c r="V80" s="872">
        <v>239546</v>
      </c>
      <c r="W80" s="872"/>
      <c r="X80" s="872"/>
      <c r="Y80" s="872"/>
      <c r="Z80" s="872"/>
      <c r="AA80" s="872">
        <v>8210</v>
      </c>
      <c r="AB80" s="872"/>
      <c r="AC80" s="872"/>
      <c r="AD80" s="872"/>
      <c r="AE80" s="872"/>
      <c r="AF80" s="872">
        <v>8210</v>
      </c>
      <c r="AG80" s="872"/>
      <c r="AH80" s="872"/>
      <c r="AI80" s="872"/>
      <c r="AJ80" s="872"/>
      <c r="AK80" s="872" t="s">
        <v>587</v>
      </c>
      <c r="AL80" s="872"/>
      <c r="AM80" s="872"/>
      <c r="AN80" s="872"/>
      <c r="AO80" s="872"/>
      <c r="AP80" s="872" t="s">
        <v>574</v>
      </c>
      <c r="AQ80" s="872"/>
      <c r="AR80" s="872"/>
      <c r="AS80" s="872"/>
      <c r="AT80" s="872"/>
      <c r="AU80" s="872" t="s">
        <v>574</v>
      </c>
      <c r="AV80" s="872"/>
      <c r="AW80" s="872"/>
      <c r="AX80" s="872"/>
      <c r="AY80" s="872"/>
      <c r="AZ80" s="874"/>
      <c r="BA80" s="874"/>
      <c r="BB80" s="874"/>
      <c r="BC80" s="874"/>
      <c r="BD80" s="875"/>
      <c r="BE80" s="225"/>
      <c r="BF80" s="225"/>
      <c r="BG80" s="225"/>
      <c r="BH80" s="225"/>
      <c r="BI80" s="225"/>
      <c r="BJ80" s="225"/>
      <c r="BK80" s="225"/>
      <c r="BL80" s="225"/>
      <c r="BM80" s="225"/>
      <c r="BN80" s="225"/>
      <c r="BO80" s="225"/>
      <c r="BP80" s="225"/>
      <c r="BQ80" s="222">
        <v>74</v>
      </c>
      <c r="BR80" s="227"/>
      <c r="BS80" s="901"/>
      <c r="BT80" s="902"/>
      <c r="BU80" s="902"/>
      <c r="BV80" s="902"/>
      <c r="BW80" s="902"/>
      <c r="BX80" s="902"/>
      <c r="BY80" s="902"/>
      <c r="BZ80" s="902"/>
      <c r="CA80" s="902"/>
      <c r="CB80" s="902"/>
      <c r="CC80" s="902"/>
      <c r="CD80" s="902"/>
      <c r="CE80" s="902"/>
      <c r="CF80" s="902"/>
      <c r="CG80" s="907"/>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14"/>
    </row>
    <row r="81" spans="1:131" ht="26.25" customHeight="1" x14ac:dyDescent="0.15">
      <c r="A81" s="222">
        <v>14</v>
      </c>
      <c r="B81" s="915"/>
      <c r="C81" s="916"/>
      <c r="D81" s="916"/>
      <c r="E81" s="916"/>
      <c r="F81" s="916"/>
      <c r="G81" s="916"/>
      <c r="H81" s="916"/>
      <c r="I81" s="916"/>
      <c r="J81" s="916"/>
      <c r="K81" s="916"/>
      <c r="L81" s="916"/>
      <c r="M81" s="916"/>
      <c r="N81" s="916"/>
      <c r="O81" s="916"/>
      <c r="P81" s="917"/>
      <c r="Q81" s="921"/>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874"/>
      <c r="BA81" s="874"/>
      <c r="BB81" s="874"/>
      <c r="BC81" s="874"/>
      <c r="BD81" s="875"/>
      <c r="BE81" s="225"/>
      <c r="BF81" s="225"/>
      <c r="BG81" s="225"/>
      <c r="BH81" s="225"/>
      <c r="BI81" s="225"/>
      <c r="BJ81" s="225"/>
      <c r="BK81" s="225"/>
      <c r="BL81" s="225"/>
      <c r="BM81" s="225"/>
      <c r="BN81" s="225"/>
      <c r="BO81" s="225"/>
      <c r="BP81" s="225"/>
      <c r="BQ81" s="222">
        <v>75</v>
      </c>
      <c r="BR81" s="227"/>
      <c r="BS81" s="901"/>
      <c r="BT81" s="902"/>
      <c r="BU81" s="902"/>
      <c r="BV81" s="902"/>
      <c r="BW81" s="902"/>
      <c r="BX81" s="902"/>
      <c r="BY81" s="902"/>
      <c r="BZ81" s="902"/>
      <c r="CA81" s="902"/>
      <c r="CB81" s="902"/>
      <c r="CC81" s="902"/>
      <c r="CD81" s="902"/>
      <c r="CE81" s="902"/>
      <c r="CF81" s="902"/>
      <c r="CG81" s="907"/>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14"/>
    </row>
    <row r="82" spans="1:131" ht="26.25" customHeight="1" x14ac:dyDescent="0.15">
      <c r="A82" s="222">
        <v>15</v>
      </c>
      <c r="B82" s="915"/>
      <c r="C82" s="916"/>
      <c r="D82" s="916"/>
      <c r="E82" s="916"/>
      <c r="F82" s="916"/>
      <c r="G82" s="916"/>
      <c r="H82" s="916"/>
      <c r="I82" s="916"/>
      <c r="J82" s="916"/>
      <c r="K82" s="916"/>
      <c r="L82" s="916"/>
      <c r="M82" s="916"/>
      <c r="N82" s="916"/>
      <c r="O82" s="916"/>
      <c r="P82" s="917"/>
      <c r="Q82" s="921"/>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874"/>
      <c r="BA82" s="874"/>
      <c r="BB82" s="874"/>
      <c r="BC82" s="874"/>
      <c r="BD82" s="875"/>
      <c r="BE82" s="225"/>
      <c r="BF82" s="225"/>
      <c r="BG82" s="225"/>
      <c r="BH82" s="225"/>
      <c r="BI82" s="225"/>
      <c r="BJ82" s="225"/>
      <c r="BK82" s="225"/>
      <c r="BL82" s="225"/>
      <c r="BM82" s="225"/>
      <c r="BN82" s="225"/>
      <c r="BO82" s="225"/>
      <c r="BP82" s="225"/>
      <c r="BQ82" s="222">
        <v>76</v>
      </c>
      <c r="BR82" s="227"/>
      <c r="BS82" s="901"/>
      <c r="BT82" s="902"/>
      <c r="BU82" s="902"/>
      <c r="BV82" s="902"/>
      <c r="BW82" s="902"/>
      <c r="BX82" s="902"/>
      <c r="BY82" s="902"/>
      <c r="BZ82" s="902"/>
      <c r="CA82" s="902"/>
      <c r="CB82" s="902"/>
      <c r="CC82" s="902"/>
      <c r="CD82" s="902"/>
      <c r="CE82" s="902"/>
      <c r="CF82" s="902"/>
      <c r="CG82" s="907"/>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14"/>
    </row>
    <row r="83" spans="1:131" ht="26.25" customHeight="1" x14ac:dyDescent="0.15">
      <c r="A83" s="222">
        <v>16</v>
      </c>
      <c r="B83" s="915"/>
      <c r="C83" s="916"/>
      <c r="D83" s="916"/>
      <c r="E83" s="916"/>
      <c r="F83" s="916"/>
      <c r="G83" s="916"/>
      <c r="H83" s="916"/>
      <c r="I83" s="916"/>
      <c r="J83" s="916"/>
      <c r="K83" s="916"/>
      <c r="L83" s="916"/>
      <c r="M83" s="916"/>
      <c r="N83" s="916"/>
      <c r="O83" s="916"/>
      <c r="P83" s="917"/>
      <c r="Q83" s="921"/>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874"/>
      <c r="BA83" s="874"/>
      <c r="BB83" s="874"/>
      <c r="BC83" s="874"/>
      <c r="BD83" s="875"/>
      <c r="BE83" s="225"/>
      <c r="BF83" s="225"/>
      <c r="BG83" s="225"/>
      <c r="BH83" s="225"/>
      <c r="BI83" s="225"/>
      <c r="BJ83" s="225"/>
      <c r="BK83" s="225"/>
      <c r="BL83" s="225"/>
      <c r="BM83" s="225"/>
      <c r="BN83" s="225"/>
      <c r="BO83" s="225"/>
      <c r="BP83" s="225"/>
      <c r="BQ83" s="222">
        <v>77</v>
      </c>
      <c r="BR83" s="227"/>
      <c r="BS83" s="901"/>
      <c r="BT83" s="902"/>
      <c r="BU83" s="902"/>
      <c r="BV83" s="902"/>
      <c r="BW83" s="902"/>
      <c r="BX83" s="902"/>
      <c r="BY83" s="902"/>
      <c r="BZ83" s="902"/>
      <c r="CA83" s="902"/>
      <c r="CB83" s="902"/>
      <c r="CC83" s="902"/>
      <c r="CD83" s="902"/>
      <c r="CE83" s="902"/>
      <c r="CF83" s="902"/>
      <c r="CG83" s="907"/>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14"/>
    </row>
    <row r="84" spans="1:131" ht="26.25" customHeight="1" x14ac:dyDescent="0.15">
      <c r="A84" s="222">
        <v>17</v>
      </c>
      <c r="B84" s="915"/>
      <c r="C84" s="916"/>
      <c r="D84" s="916"/>
      <c r="E84" s="916"/>
      <c r="F84" s="916"/>
      <c r="G84" s="916"/>
      <c r="H84" s="916"/>
      <c r="I84" s="916"/>
      <c r="J84" s="916"/>
      <c r="K84" s="916"/>
      <c r="L84" s="916"/>
      <c r="M84" s="916"/>
      <c r="N84" s="916"/>
      <c r="O84" s="916"/>
      <c r="P84" s="917"/>
      <c r="Q84" s="921"/>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874"/>
      <c r="BA84" s="874"/>
      <c r="BB84" s="874"/>
      <c r="BC84" s="874"/>
      <c r="BD84" s="875"/>
      <c r="BE84" s="225"/>
      <c r="BF84" s="225"/>
      <c r="BG84" s="225"/>
      <c r="BH84" s="225"/>
      <c r="BI84" s="225"/>
      <c r="BJ84" s="225"/>
      <c r="BK84" s="225"/>
      <c r="BL84" s="225"/>
      <c r="BM84" s="225"/>
      <c r="BN84" s="225"/>
      <c r="BO84" s="225"/>
      <c r="BP84" s="225"/>
      <c r="BQ84" s="222">
        <v>78</v>
      </c>
      <c r="BR84" s="227"/>
      <c r="BS84" s="901"/>
      <c r="BT84" s="902"/>
      <c r="BU84" s="902"/>
      <c r="BV84" s="902"/>
      <c r="BW84" s="902"/>
      <c r="BX84" s="902"/>
      <c r="BY84" s="902"/>
      <c r="BZ84" s="902"/>
      <c r="CA84" s="902"/>
      <c r="CB84" s="902"/>
      <c r="CC84" s="902"/>
      <c r="CD84" s="902"/>
      <c r="CE84" s="902"/>
      <c r="CF84" s="902"/>
      <c r="CG84" s="907"/>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14"/>
    </row>
    <row r="85" spans="1:131" ht="26.25" customHeight="1" x14ac:dyDescent="0.15">
      <c r="A85" s="222">
        <v>18</v>
      </c>
      <c r="B85" s="915"/>
      <c r="C85" s="916"/>
      <c r="D85" s="916"/>
      <c r="E85" s="916"/>
      <c r="F85" s="916"/>
      <c r="G85" s="916"/>
      <c r="H85" s="916"/>
      <c r="I85" s="916"/>
      <c r="J85" s="916"/>
      <c r="K85" s="916"/>
      <c r="L85" s="916"/>
      <c r="M85" s="916"/>
      <c r="N85" s="916"/>
      <c r="O85" s="916"/>
      <c r="P85" s="917"/>
      <c r="Q85" s="921"/>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874"/>
      <c r="BA85" s="874"/>
      <c r="BB85" s="874"/>
      <c r="BC85" s="874"/>
      <c r="BD85" s="875"/>
      <c r="BE85" s="225"/>
      <c r="BF85" s="225"/>
      <c r="BG85" s="225"/>
      <c r="BH85" s="225"/>
      <c r="BI85" s="225"/>
      <c r="BJ85" s="225"/>
      <c r="BK85" s="225"/>
      <c r="BL85" s="225"/>
      <c r="BM85" s="225"/>
      <c r="BN85" s="225"/>
      <c r="BO85" s="225"/>
      <c r="BP85" s="225"/>
      <c r="BQ85" s="222">
        <v>79</v>
      </c>
      <c r="BR85" s="227"/>
      <c r="BS85" s="901"/>
      <c r="BT85" s="902"/>
      <c r="BU85" s="902"/>
      <c r="BV85" s="902"/>
      <c r="BW85" s="902"/>
      <c r="BX85" s="902"/>
      <c r="BY85" s="902"/>
      <c r="BZ85" s="902"/>
      <c r="CA85" s="902"/>
      <c r="CB85" s="902"/>
      <c r="CC85" s="902"/>
      <c r="CD85" s="902"/>
      <c r="CE85" s="902"/>
      <c r="CF85" s="902"/>
      <c r="CG85" s="907"/>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14"/>
    </row>
    <row r="86" spans="1:131" ht="26.25" customHeight="1" x14ac:dyDescent="0.15">
      <c r="A86" s="222">
        <v>19</v>
      </c>
      <c r="B86" s="915"/>
      <c r="C86" s="916"/>
      <c r="D86" s="916"/>
      <c r="E86" s="916"/>
      <c r="F86" s="916"/>
      <c r="G86" s="916"/>
      <c r="H86" s="916"/>
      <c r="I86" s="916"/>
      <c r="J86" s="916"/>
      <c r="K86" s="916"/>
      <c r="L86" s="916"/>
      <c r="M86" s="916"/>
      <c r="N86" s="916"/>
      <c r="O86" s="916"/>
      <c r="P86" s="917"/>
      <c r="Q86" s="921"/>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874"/>
      <c r="BA86" s="874"/>
      <c r="BB86" s="874"/>
      <c r="BC86" s="874"/>
      <c r="BD86" s="875"/>
      <c r="BE86" s="225"/>
      <c r="BF86" s="225"/>
      <c r="BG86" s="225"/>
      <c r="BH86" s="225"/>
      <c r="BI86" s="225"/>
      <c r="BJ86" s="225"/>
      <c r="BK86" s="225"/>
      <c r="BL86" s="225"/>
      <c r="BM86" s="225"/>
      <c r="BN86" s="225"/>
      <c r="BO86" s="225"/>
      <c r="BP86" s="225"/>
      <c r="BQ86" s="222">
        <v>80</v>
      </c>
      <c r="BR86" s="227"/>
      <c r="BS86" s="901"/>
      <c r="BT86" s="902"/>
      <c r="BU86" s="902"/>
      <c r="BV86" s="902"/>
      <c r="BW86" s="902"/>
      <c r="BX86" s="902"/>
      <c r="BY86" s="902"/>
      <c r="BZ86" s="902"/>
      <c r="CA86" s="902"/>
      <c r="CB86" s="902"/>
      <c r="CC86" s="902"/>
      <c r="CD86" s="902"/>
      <c r="CE86" s="902"/>
      <c r="CF86" s="902"/>
      <c r="CG86" s="907"/>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14"/>
    </row>
    <row r="87" spans="1:131" ht="26.25" customHeight="1" x14ac:dyDescent="0.15">
      <c r="A87" s="228">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25"/>
      <c r="BF87" s="225"/>
      <c r="BG87" s="225"/>
      <c r="BH87" s="225"/>
      <c r="BI87" s="225"/>
      <c r="BJ87" s="225"/>
      <c r="BK87" s="225"/>
      <c r="BL87" s="225"/>
      <c r="BM87" s="225"/>
      <c r="BN87" s="225"/>
      <c r="BO87" s="225"/>
      <c r="BP87" s="225"/>
      <c r="BQ87" s="222">
        <v>81</v>
      </c>
      <c r="BR87" s="227"/>
      <c r="BS87" s="901"/>
      <c r="BT87" s="902"/>
      <c r="BU87" s="902"/>
      <c r="BV87" s="902"/>
      <c r="BW87" s="902"/>
      <c r="BX87" s="902"/>
      <c r="BY87" s="902"/>
      <c r="BZ87" s="902"/>
      <c r="CA87" s="902"/>
      <c r="CB87" s="902"/>
      <c r="CC87" s="902"/>
      <c r="CD87" s="902"/>
      <c r="CE87" s="902"/>
      <c r="CF87" s="902"/>
      <c r="CG87" s="907"/>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14"/>
    </row>
    <row r="88" spans="1:131" ht="26.25" customHeight="1" thickBot="1" x14ac:dyDescent="0.2">
      <c r="A88" s="224" t="s">
        <v>387</v>
      </c>
      <c r="B88" s="831" t="s">
        <v>418</v>
      </c>
      <c r="C88" s="832"/>
      <c r="D88" s="832"/>
      <c r="E88" s="832"/>
      <c r="F88" s="832"/>
      <c r="G88" s="832"/>
      <c r="H88" s="832"/>
      <c r="I88" s="832"/>
      <c r="J88" s="832"/>
      <c r="K88" s="832"/>
      <c r="L88" s="832"/>
      <c r="M88" s="832"/>
      <c r="N88" s="832"/>
      <c r="O88" s="832"/>
      <c r="P88" s="833"/>
      <c r="Q88" s="882"/>
      <c r="R88" s="883"/>
      <c r="S88" s="883"/>
      <c r="T88" s="883"/>
      <c r="U88" s="883"/>
      <c r="V88" s="883"/>
      <c r="W88" s="883"/>
      <c r="X88" s="883"/>
      <c r="Y88" s="883"/>
      <c r="Z88" s="883"/>
      <c r="AA88" s="883"/>
      <c r="AB88" s="883"/>
      <c r="AC88" s="883"/>
      <c r="AD88" s="883"/>
      <c r="AE88" s="883"/>
      <c r="AF88" s="886">
        <v>8318</v>
      </c>
      <c r="AG88" s="886"/>
      <c r="AH88" s="886"/>
      <c r="AI88" s="886"/>
      <c r="AJ88" s="886"/>
      <c r="AK88" s="883"/>
      <c r="AL88" s="883"/>
      <c r="AM88" s="883"/>
      <c r="AN88" s="883"/>
      <c r="AO88" s="883"/>
      <c r="AP88" s="886">
        <v>292</v>
      </c>
      <c r="AQ88" s="886"/>
      <c r="AR88" s="886"/>
      <c r="AS88" s="886"/>
      <c r="AT88" s="886"/>
      <c r="AU88" s="886">
        <v>10</v>
      </c>
      <c r="AV88" s="886"/>
      <c r="AW88" s="886"/>
      <c r="AX88" s="886"/>
      <c r="AY88" s="886"/>
      <c r="AZ88" s="891"/>
      <c r="BA88" s="891"/>
      <c r="BB88" s="891"/>
      <c r="BC88" s="891"/>
      <c r="BD88" s="892"/>
      <c r="BE88" s="225"/>
      <c r="BF88" s="225"/>
      <c r="BG88" s="225"/>
      <c r="BH88" s="225"/>
      <c r="BI88" s="225"/>
      <c r="BJ88" s="225"/>
      <c r="BK88" s="225"/>
      <c r="BL88" s="225"/>
      <c r="BM88" s="225"/>
      <c r="BN88" s="225"/>
      <c r="BO88" s="225"/>
      <c r="BP88" s="225"/>
      <c r="BQ88" s="222">
        <v>82</v>
      </c>
      <c r="BR88" s="227"/>
      <c r="BS88" s="901"/>
      <c r="BT88" s="902"/>
      <c r="BU88" s="902"/>
      <c r="BV88" s="902"/>
      <c r="BW88" s="902"/>
      <c r="BX88" s="902"/>
      <c r="BY88" s="902"/>
      <c r="BZ88" s="902"/>
      <c r="CA88" s="902"/>
      <c r="CB88" s="902"/>
      <c r="CC88" s="902"/>
      <c r="CD88" s="902"/>
      <c r="CE88" s="902"/>
      <c r="CF88" s="902"/>
      <c r="CG88" s="907"/>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01"/>
      <c r="BT89" s="902"/>
      <c r="BU89" s="902"/>
      <c r="BV89" s="902"/>
      <c r="BW89" s="902"/>
      <c r="BX89" s="902"/>
      <c r="BY89" s="902"/>
      <c r="BZ89" s="902"/>
      <c r="CA89" s="902"/>
      <c r="CB89" s="902"/>
      <c r="CC89" s="902"/>
      <c r="CD89" s="902"/>
      <c r="CE89" s="902"/>
      <c r="CF89" s="902"/>
      <c r="CG89" s="907"/>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01"/>
      <c r="BT90" s="902"/>
      <c r="BU90" s="902"/>
      <c r="BV90" s="902"/>
      <c r="BW90" s="902"/>
      <c r="BX90" s="902"/>
      <c r="BY90" s="902"/>
      <c r="BZ90" s="902"/>
      <c r="CA90" s="902"/>
      <c r="CB90" s="902"/>
      <c r="CC90" s="902"/>
      <c r="CD90" s="902"/>
      <c r="CE90" s="902"/>
      <c r="CF90" s="902"/>
      <c r="CG90" s="907"/>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01"/>
      <c r="BT91" s="902"/>
      <c r="BU91" s="902"/>
      <c r="BV91" s="902"/>
      <c r="BW91" s="902"/>
      <c r="BX91" s="902"/>
      <c r="BY91" s="902"/>
      <c r="BZ91" s="902"/>
      <c r="CA91" s="902"/>
      <c r="CB91" s="902"/>
      <c r="CC91" s="902"/>
      <c r="CD91" s="902"/>
      <c r="CE91" s="902"/>
      <c r="CF91" s="902"/>
      <c r="CG91" s="907"/>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01"/>
      <c r="BT92" s="902"/>
      <c r="BU92" s="902"/>
      <c r="BV92" s="902"/>
      <c r="BW92" s="902"/>
      <c r="BX92" s="902"/>
      <c r="BY92" s="902"/>
      <c r="BZ92" s="902"/>
      <c r="CA92" s="902"/>
      <c r="CB92" s="902"/>
      <c r="CC92" s="902"/>
      <c r="CD92" s="902"/>
      <c r="CE92" s="902"/>
      <c r="CF92" s="902"/>
      <c r="CG92" s="907"/>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01"/>
      <c r="BT93" s="902"/>
      <c r="BU93" s="902"/>
      <c r="BV93" s="902"/>
      <c r="BW93" s="902"/>
      <c r="BX93" s="902"/>
      <c r="BY93" s="902"/>
      <c r="BZ93" s="902"/>
      <c r="CA93" s="902"/>
      <c r="CB93" s="902"/>
      <c r="CC93" s="902"/>
      <c r="CD93" s="902"/>
      <c r="CE93" s="902"/>
      <c r="CF93" s="902"/>
      <c r="CG93" s="907"/>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01"/>
      <c r="BT94" s="902"/>
      <c r="BU94" s="902"/>
      <c r="BV94" s="902"/>
      <c r="BW94" s="902"/>
      <c r="BX94" s="902"/>
      <c r="BY94" s="902"/>
      <c r="BZ94" s="902"/>
      <c r="CA94" s="902"/>
      <c r="CB94" s="902"/>
      <c r="CC94" s="902"/>
      <c r="CD94" s="902"/>
      <c r="CE94" s="902"/>
      <c r="CF94" s="902"/>
      <c r="CG94" s="907"/>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01"/>
      <c r="BT95" s="902"/>
      <c r="BU95" s="902"/>
      <c r="BV95" s="902"/>
      <c r="BW95" s="902"/>
      <c r="BX95" s="902"/>
      <c r="BY95" s="902"/>
      <c r="BZ95" s="902"/>
      <c r="CA95" s="902"/>
      <c r="CB95" s="902"/>
      <c r="CC95" s="902"/>
      <c r="CD95" s="902"/>
      <c r="CE95" s="902"/>
      <c r="CF95" s="902"/>
      <c r="CG95" s="907"/>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01"/>
      <c r="BT96" s="902"/>
      <c r="BU96" s="902"/>
      <c r="BV96" s="902"/>
      <c r="BW96" s="902"/>
      <c r="BX96" s="902"/>
      <c r="BY96" s="902"/>
      <c r="BZ96" s="902"/>
      <c r="CA96" s="902"/>
      <c r="CB96" s="902"/>
      <c r="CC96" s="902"/>
      <c r="CD96" s="902"/>
      <c r="CE96" s="902"/>
      <c r="CF96" s="902"/>
      <c r="CG96" s="907"/>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01"/>
      <c r="BT97" s="902"/>
      <c r="BU97" s="902"/>
      <c r="BV97" s="902"/>
      <c r="BW97" s="902"/>
      <c r="BX97" s="902"/>
      <c r="BY97" s="902"/>
      <c r="BZ97" s="902"/>
      <c r="CA97" s="902"/>
      <c r="CB97" s="902"/>
      <c r="CC97" s="902"/>
      <c r="CD97" s="902"/>
      <c r="CE97" s="902"/>
      <c r="CF97" s="902"/>
      <c r="CG97" s="907"/>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01"/>
      <c r="BT98" s="902"/>
      <c r="BU98" s="902"/>
      <c r="BV98" s="902"/>
      <c r="BW98" s="902"/>
      <c r="BX98" s="902"/>
      <c r="BY98" s="902"/>
      <c r="BZ98" s="902"/>
      <c r="CA98" s="902"/>
      <c r="CB98" s="902"/>
      <c r="CC98" s="902"/>
      <c r="CD98" s="902"/>
      <c r="CE98" s="902"/>
      <c r="CF98" s="902"/>
      <c r="CG98" s="907"/>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01"/>
      <c r="BT99" s="902"/>
      <c r="BU99" s="902"/>
      <c r="BV99" s="902"/>
      <c r="BW99" s="902"/>
      <c r="BX99" s="902"/>
      <c r="BY99" s="902"/>
      <c r="BZ99" s="902"/>
      <c r="CA99" s="902"/>
      <c r="CB99" s="902"/>
      <c r="CC99" s="902"/>
      <c r="CD99" s="902"/>
      <c r="CE99" s="902"/>
      <c r="CF99" s="902"/>
      <c r="CG99" s="907"/>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01"/>
      <c r="BT100" s="902"/>
      <c r="BU100" s="902"/>
      <c r="BV100" s="902"/>
      <c r="BW100" s="902"/>
      <c r="BX100" s="902"/>
      <c r="BY100" s="902"/>
      <c r="BZ100" s="902"/>
      <c r="CA100" s="902"/>
      <c r="CB100" s="902"/>
      <c r="CC100" s="902"/>
      <c r="CD100" s="902"/>
      <c r="CE100" s="902"/>
      <c r="CF100" s="902"/>
      <c r="CG100" s="907"/>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01"/>
      <c r="BT101" s="902"/>
      <c r="BU101" s="902"/>
      <c r="BV101" s="902"/>
      <c r="BW101" s="902"/>
      <c r="BX101" s="902"/>
      <c r="BY101" s="902"/>
      <c r="BZ101" s="902"/>
      <c r="CA101" s="902"/>
      <c r="CB101" s="902"/>
      <c r="CC101" s="902"/>
      <c r="CD101" s="902"/>
      <c r="CE101" s="902"/>
      <c r="CF101" s="902"/>
      <c r="CG101" s="907"/>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387</v>
      </c>
      <c r="BR102" s="831" t="s">
        <v>419</v>
      </c>
      <c r="BS102" s="832"/>
      <c r="BT102" s="832"/>
      <c r="BU102" s="832"/>
      <c r="BV102" s="832"/>
      <c r="BW102" s="832"/>
      <c r="BX102" s="832"/>
      <c r="BY102" s="832"/>
      <c r="BZ102" s="832"/>
      <c r="CA102" s="832"/>
      <c r="CB102" s="832"/>
      <c r="CC102" s="832"/>
      <c r="CD102" s="832"/>
      <c r="CE102" s="832"/>
      <c r="CF102" s="832"/>
      <c r="CG102" s="833"/>
      <c r="CH102" s="929"/>
      <c r="CI102" s="930"/>
      <c r="CJ102" s="930"/>
      <c r="CK102" s="930"/>
      <c r="CL102" s="931"/>
      <c r="CM102" s="929"/>
      <c r="CN102" s="930"/>
      <c r="CO102" s="930"/>
      <c r="CP102" s="930"/>
      <c r="CQ102" s="931"/>
      <c r="CR102" s="932">
        <v>15</v>
      </c>
      <c r="CS102" s="894"/>
      <c r="CT102" s="894"/>
      <c r="CU102" s="894"/>
      <c r="CV102" s="933"/>
      <c r="CW102" s="932" t="s">
        <v>595</v>
      </c>
      <c r="CX102" s="894"/>
      <c r="CY102" s="894"/>
      <c r="CZ102" s="894"/>
      <c r="DA102" s="933"/>
      <c r="DB102" s="932" t="s">
        <v>595</v>
      </c>
      <c r="DC102" s="894"/>
      <c r="DD102" s="894"/>
      <c r="DE102" s="894"/>
      <c r="DF102" s="933"/>
      <c r="DG102" s="932">
        <v>172</v>
      </c>
      <c r="DH102" s="894"/>
      <c r="DI102" s="894"/>
      <c r="DJ102" s="894"/>
      <c r="DK102" s="933"/>
      <c r="DL102" s="932" t="s">
        <v>595</v>
      </c>
      <c r="DM102" s="894"/>
      <c r="DN102" s="894"/>
      <c r="DO102" s="894"/>
      <c r="DP102" s="933"/>
      <c r="DQ102" s="932">
        <v>164</v>
      </c>
      <c r="DR102" s="894"/>
      <c r="DS102" s="894"/>
      <c r="DT102" s="894"/>
      <c r="DU102" s="933"/>
      <c r="DV102" s="831"/>
      <c r="DW102" s="832"/>
      <c r="DX102" s="832"/>
      <c r="DY102" s="832"/>
      <c r="DZ102" s="956"/>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57" t="s">
        <v>420</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8" t="s">
        <v>421</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422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59" t="s">
        <v>424</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425</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14" customFormat="1" ht="26.25" customHeight="1" x14ac:dyDescent="0.15">
      <c r="A109" s="954" t="s">
        <v>426</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427</v>
      </c>
      <c r="AB109" s="935"/>
      <c r="AC109" s="935"/>
      <c r="AD109" s="935"/>
      <c r="AE109" s="936"/>
      <c r="AF109" s="934" t="s">
        <v>428</v>
      </c>
      <c r="AG109" s="935"/>
      <c r="AH109" s="935"/>
      <c r="AI109" s="935"/>
      <c r="AJ109" s="936"/>
      <c r="AK109" s="934" t="s">
        <v>302</v>
      </c>
      <c r="AL109" s="935"/>
      <c r="AM109" s="935"/>
      <c r="AN109" s="935"/>
      <c r="AO109" s="936"/>
      <c r="AP109" s="934" t="s">
        <v>429</v>
      </c>
      <c r="AQ109" s="935"/>
      <c r="AR109" s="935"/>
      <c r="AS109" s="935"/>
      <c r="AT109" s="937"/>
      <c r="AU109" s="954" t="s">
        <v>426</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427</v>
      </c>
      <c r="BR109" s="935"/>
      <c r="BS109" s="935"/>
      <c r="BT109" s="935"/>
      <c r="BU109" s="936"/>
      <c r="BV109" s="934" t="s">
        <v>428</v>
      </c>
      <c r="BW109" s="935"/>
      <c r="BX109" s="935"/>
      <c r="BY109" s="935"/>
      <c r="BZ109" s="936"/>
      <c r="CA109" s="934" t="s">
        <v>302</v>
      </c>
      <c r="CB109" s="935"/>
      <c r="CC109" s="935"/>
      <c r="CD109" s="935"/>
      <c r="CE109" s="936"/>
      <c r="CF109" s="955" t="s">
        <v>429</v>
      </c>
      <c r="CG109" s="955"/>
      <c r="CH109" s="955"/>
      <c r="CI109" s="955"/>
      <c r="CJ109" s="955"/>
      <c r="CK109" s="934" t="s">
        <v>430</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427</v>
      </c>
      <c r="DH109" s="935"/>
      <c r="DI109" s="935"/>
      <c r="DJ109" s="935"/>
      <c r="DK109" s="936"/>
      <c r="DL109" s="934" t="s">
        <v>428</v>
      </c>
      <c r="DM109" s="935"/>
      <c r="DN109" s="935"/>
      <c r="DO109" s="935"/>
      <c r="DP109" s="936"/>
      <c r="DQ109" s="934" t="s">
        <v>302</v>
      </c>
      <c r="DR109" s="935"/>
      <c r="DS109" s="935"/>
      <c r="DT109" s="935"/>
      <c r="DU109" s="936"/>
      <c r="DV109" s="934" t="s">
        <v>429</v>
      </c>
      <c r="DW109" s="935"/>
      <c r="DX109" s="935"/>
      <c r="DY109" s="935"/>
      <c r="DZ109" s="937"/>
    </row>
    <row r="110" spans="1:131" s="214" customFormat="1" ht="26.25" customHeight="1" x14ac:dyDescent="0.15">
      <c r="A110" s="938" t="s">
        <v>431</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403406</v>
      </c>
      <c r="AB110" s="942"/>
      <c r="AC110" s="942"/>
      <c r="AD110" s="942"/>
      <c r="AE110" s="943"/>
      <c r="AF110" s="944">
        <v>415513</v>
      </c>
      <c r="AG110" s="942"/>
      <c r="AH110" s="942"/>
      <c r="AI110" s="942"/>
      <c r="AJ110" s="943"/>
      <c r="AK110" s="944">
        <v>447834</v>
      </c>
      <c r="AL110" s="942"/>
      <c r="AM110" s="942"/>
      <c r="AN110" s="942"/>
      <c r="AO110" s="943"/>
      <c r="AP110" s="945">
        <v>20.3</v>
      </c>
      <c r="AQ110" s="946"/>
      <c r="AR110" s="946"/>
      <c r="AS110" s="946"/>
      <c r="AT110" s="947"/>
      <c r="AU110" s="948" t="s">
        <v>73</v>
      </c>
      <c r="AV110" s="949"/>
      <c r="AW110" s="949"/>
      <c r="AX110" s="949"/>
      <c r="AY110" s="949"/>
      <c r="AZ110" s="971" t="s">
        <v>432</v>
      </c>
      <c r="BA110" s="939"/>
      <c r="BB110" s="939"/>
      <c r="BC110" s="939"/>
      <c r="BD110" s="939"/>
      <c r="BE110" s="939"/>
      <c r="BF110" s="939"/>
      <c r="BG110" s="939"/>
      <c r="BH110" s="939"/>
      <c r="BI110" s="939"/>
      <c r="BJ110" s="939"/>
      <c r="BK110" s="939"/>
      <c r="BL110" s="939"/>
      <c r="BM110" s="939"/>
      <c r="BN110" s="939"/>
      <c r="BO110" s="939"/>
      <c r="BP110" s="940"/>
      <c r="BQ110" s="972">
        <v>5499722</v>
      </c>
      <c r="BR110" s="973"/>
      <c r="BS110" s="973"/>
      <c r="BT110" s="973"/>
      <c r="BU110" s="973"/>
      <c r="BV110" s="973">
        <v>5403152</v>
      </c>
      <c r="BW110" s="973"/>
      <c r="BX110" s="973"/>
      <c r="BY110" s="973"/>
      <c r="BZ110" s="973"/>
      <c r="CA110" s="973">
        <v>5465631</v>
      </c>
      <c r="CB110" s="973"/>
      <c r="CC110" s="973"/>
      <c r="CD110" s="973"/>
      <c r="CE110" s="973"/>
      <c r="CF110" s="986">
        <v>247.6</v>
      </c>
      <c r="CG110" s="987"/>
      <c r="CH110" s="987"/>
      <c r="CI110" s="987"/>
      <c r="CJ110" s="987"/>
      <c r="CK110" s="988" t="s">
        <v>433</v>
      </c>
      <c r="CL110" s="989"/>
      <c r="CM110" s="971"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72" t="s">
        <v>174</v>
      </c>
      <c r="DH110" s="973"/>
      <c r="DI110" s="973"/>
      <c r="DJ110" s="973"/>
      <c r="DK110" s="973"/>
      <c r="DL110" s="973" t="s">
        <v>409</v>
      </c>
      <c r="DM110" s="973"/>
      <c r="DN110" s="973"/>
      <c r="DO110" s="973"/>
      <c r="DP110" s="973"/>
      <c r="DQ110" s="973" t="s">
        <v>435</v>
      </c>
      <c r="DR110" s="973"/>
      <c r="DS110" s="973"/>
      <c r="DT110" s="973"/>
      <c r="DU110" s="973"/>
      <c r="DV110" s="974" t="s">
        <v>174</v>
      </c>
      <c r="DW110" s="974"/>
      <c r="DX110" s="974"/>
      <c r="DY110" s="974"/>
      <c r="DZ110" s="975"/>
    </row>
    <row r="111" spans="1:131" s="214" customFormat="1" ht="26.25" customHeight="1" x14ac:dyDescent="0.15">
      <c r="A111" s="976" t="s">
        <v>436</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389</v>
      </c>
      <c r="AB111" s="980"/>
      <c r="AC111" s="980"/>
      <c r="AD111" s="980"/>
      <c r="AE111" s="981"/>
      <c r="AF111" s="982" t="s">
        <v>389</v>
      </c>
      <c r="AG111" s="980"/>
      <c r="AH111" s="980"/>
      <c r="AI111" s="980"/>
      <c r="AJ111" s="981"/>
      <c r="AK111" s="982" t="s">
        <v>389</v>
      </c>
      <c r="AL111" s="980"/>
      <c r="AM111" s="980"/>
      <c r="AN111" s="980"/>
      <c r="AO111" s="981"/>
      <c r="AP111" s="983" t="s">
        <v>174</v>
      </c>
      <c r="AQ111" s="984"/>
      <c r="AR111" s="984"/>
      <c r="AS111" s="984"/>
      <c r="AT111" s="985"/>
      <c r="AU111" s="950"/>
      <c r="AV111" s="951"/>
      <c r="AW111" s="951"/>
      <c r="AX111" s="951"/>
      <c r="AY111" s="951"/>
      <c r="AZ111" s="964" t="s">
        <v>437</v>
      </c>
      <c r="BA111" s="965"/>
      <c r="BB111" s="965"/>
      <c r="BC111" s="965"/>
      <c r="BD111" s="965"/>
      <c r="BE111" s="965"/>
      <c r="BF111" s="965"/>
      <c r="BG111" s="965"/>
      <c r="BH111" s="965"/>
      <c r="BI111" s="965"/>
      <c r="BJ111" s="965"/>
      <c r="BK111" s="965"/>
      <c r="BL111" s="965"/>
      <c r="BM111" s="965"/>
      <c r="BN111" s="965"/>
      <c r="BO111" s="965"/>
      <c r="BP111" s="966"/>
      <c r="BQ111" s="967" t="s">
        <v>409</v>
      </c>
      <c r="BR111" s="968"/>
      <c r="BS111" s="968"/>
      <c r="BT111" s="968"/>
      <c r="BU111" s="968"/>
      <c r="BV111" s="968" t="s">
        <v>174</v>
      </c>
      <c r="BW111" s="968"/>
      <c r="BX111" s="968"/>
      <c r="BY111" s="968"/>
      <c r="BZ111" s="968"/>
      <c r="CA111" s="968" t="s">
        <v>435</v>
      </c>
      <c r="CB111" s="968"/>
      <c r="CC111" s="968"/>
      <c r="CD111" s="968"/>
      <c r="CE111" s="968"/>
      <c r="CF111" s="962" t="s">
        <v>409</v>
      </c>
      <c r="CG111" s="963"/>
      <c r="CH111" s="963"/>
      <c r="CI111" s="963"/>
      <c r="CJ111" s="963"/>
      <c r="CK111" s="990"/>
      <c r="CL111" s="991"/>
      <c r="CM111" s="964" t="s">
        <v>438</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174</v>
      </c>
      <c r="DH111" s="968"/>
      <c r="DI111" s="968"/>
      <c r="DJ111" s="968"/>
      <c r="DK111" s="968"/>
      <c r="DL111" s="968" t="s">
        <v>174</v>
      </c>
      <c r="DM111" s="968"/>
      <c r="DN111" s="968"/>
      <c r="DO111" s="968"/>
      <c r="DP111" s="968"/>
      <c r="DQ111" s="968" t="s">
        <v>389</v>
      </c>
      <c r="DR111" s="968"/>
      <c r="DS111" s="968"/>
      <c r="DT111" s="968"/>
      <c r="DU111" s="968"/>
      <c r="DV111" s="969" t="s">
        <v>409</v>
      </c>
      <c r="DW111" s="969"/>
      <c r="DX111" s="969"/>
      <c r="DY111" s="969"/>
      <c r="DZ111" s="970"/>
    </row>
    <row r="112" spans="1:131" s="214" customFormat="1" ht="26.25" customHeight="1" x14ac:dyDescent="0.15">
      <c r="A112" s="994" t="s">
        <v>439</v>
      </c>
      <c r="B112" s="995"/>
      <c r="C112" s="965" t="s">
        <v>440</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1000" t="s">
        <v>174</v>
      </c>
      <c r="AB112" s="1001"/>
      <c r="AC112" s="1001"/>
      <c r="AD112" s="1001"/>
      <c r="AE112" s="1002"/>
      <c r="AF112" s="1003" t="s">
        <v>174</v>
      </c>
      <c r="AG112" s="1001"/>
      <c r="AH112" s="1001"/>
      <c r="AI112" s="1001"/>
      <c r="AJ112" s="1002"/>
      <c r="AK112" s="1003" t="s">
        <v>174</v>
      </c>
      <c r="AL112" s="1001"/>
      <c r="AM112" s="1001"/>
      <c r="AN112" s="1001"/>
      <c r="AO112" s="1002"/>
      <c r="AP112" s="1004" t="s">
        <v>389</v>
      </c>
      <c r="AQ112" s="1005"/>
      <c r="AR112" s="1005"/>
      <c r="AS112" s="1005"/>
      <c r="AT112" s="1006"/>
      <c r="AU112" s="950"/>
      <c r="AV112" s="951"/>
      <c r="AW112" s="951"/>
      <c r="AX112" s="951"/>
      <c r="AY112" s="951"/>
      <c r="AZ112" s="964" t="s">
        <v>441</v>
      </c>
      <c r="BA112" s="965"/>
      <c r="BB112" s="965"/>
      <c r="BC112" s="965"/>
      <c r="BD112" s="965"/>
      <c r="BE112" s="965"/>
      <c r="BF112" s="965"/>
      <c r="BG112" s="965"/>
      <c r="BH112" s="965"/>
      <c r="BI112" s="965"/>
      <c r="BJ112" s="965"/>
      <c r="BK112" s="965"/>
      <c r="BL112" s="965"/>
      <c r="BM112" s="965"/>
      <c r="BN112" s="965"/>
      <c r="BO112" s="965"/>
      <c r="BP112" s="966"/>
      <c r="BQ112" s="967">
        <v>506815</v>
      </c>
      <c r="BR112" s="968"/>
      <c r="BS112" s="968"/>
      <c r="BT112" s="968"/>
      <c r="BU112" s="968"/>
      <c r="BV112" s="968">
        <v>519473</v>
      </c>
      <c r="BW112" s="968"/>
      <c r="BX112" s="968"/>
      <c r="BY112" s="968"/>
      <c r="BZ112" s="968"/>
      <c r="CA112" s="968">
        <v>543673</v>
      </c>
      <c r="CB112" s="968"/>
      <c r="CC112" s="968"/>
      <c r="CD112" s="968"/>
      <c r="CE112" s="968"/>
      <c r="CF112" s="962">
        <v>24.6</v>
      </c>
      <c r="CG112" s="963"/>
      <c r="CH112" s="963"/>
      <c r="CI112" s="963"/>
      <c r="CJ112" s="963"/>
      <c r="CK112" s="990"/>
      <c r="CL112" s="991"/>
      <c r="CM112" s="964" t="s">
        <v>442</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435</v>
      </c>
      <c r="DH112" s="968"/>
      <c r="DI112" s="968"/>
      <c r="DJ112" s="968"/>
      <c r="DK112" s="968"/>
      <c r="DL112" s="968" t="s">
        <v>389</v>
      </c>
      <c r="DM112" s="968"/>
      <c r="DN112" s="968"/>
      <c r="DO112" s="968"/>
      <c r="DP112" s="968"/>
      <c r="DQ112" s="968" t="s">
        <v>174</v>
      </c>
      <c r="DR112" s="968"/>
      <c r="DS112" s="968"/>
      <c r="DT112" s="968"/>
      <c r="DU112" s="968"/>
      <c r="DV112" s="969" t="s">
        <v>389</v>
      </c>
      <c r="DW112" s="969"/>
      <c r="DX112" s="969"/>
      <c r="DY112" s="969"/>
      <c r="DZ112" s="970"/>
    </row>
    <row r="113" spans="1:130" s="214" customFormat="1" ht="26.25" customHeight="1" x14ac:dyDescent="0.15">
      <c r="A113" s="996"/>
      <c r="B113" s="997"/>
      <c r="C113" s="965" t="s">
        <v>443</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79">
        <v>34929</v>
      </c>
      <c r="AB113" s="980"/>
      <c r="AC113" s="980"/>
      <c r="AD113" s="980"/>
      <c r="AE113" s="981"/>
      <c r="AF113" s="982">
        <v>34754</v>
      </c>
      <c r="AG113" s="980"/>
      <c r="AH113" s="980"/>
      <c r="AI113" s="980"/>
      <c r="AJ113" s="981"/>
      <c r="AK113" s="982">
        <v>33620</v>
      </c>
      <c r="AL113" s="980"/>
      <c r="AM113" s="980"/>
      <c r="AN113" s="980"/>
      <c r="AO113" s="981"/>
      <c r="AP113" s="983">
        <v>1.5</v>
      </c>
      <c r="AQ113" s="984"/>
      <c r="AR113" s="984"/>
      <c r="AS113" s="984"/>
      <c r="AT113" s="985"/>
      <c r="AU113" s="950"/>
      <c r="AV113" s="951"/>
      <c r="AW113" s="951"/>
      <c r="AX113" s="951"/>
      <c r="AY113" s="951"/>
      <c r="AZ113" s="964" t="s">
        <v>444</v>
      </c>
      <c r="BA113" s="965"/>
      <c r="BB113" s="965"/>
      <c r="BC113" s="965"/>
      <c r="BD113" s="965"/>
      <c r="BE113" s="965"/>
      <c r="BF113" s="965"/>
      <c r="BG113" s="965"/>
      <c r="BH113" s="965"/>
      <c r="BI113" s="965"/>
      <c r="BJ113" s="965"/>
      <c r="BK113" s="965"/>
      <c r="BL113" s="965"/>
      <c r="BM113" s="965"/>
      <c r="BN113" s="965"/>
      <c r="BO113" s="965"/>
      <c r="BP113" s="966"/>
      <c r="BQ113" s="967">
        <v>8121</v>
      </c>
      <c r="BR113" s="968"/>
      <c r="BS113" s="968"/>
      <c r="BT113" s="968"/>
      <c r="BU113" s="968"/>
      <c r="BV113" s="968">
        <v>8000</v>
      </c>
      <c r="BW113" s="968"/>
      <c r="BX113" s="968"/>
      <c r="BY113" s="968"/>
      <c r="BZ113" s="968"/>
      <c r="CA113" s="968">
        <v>10459</v>
      </c>
      <c r="CB113" s="968"/>
      <c r="CC113" s="968"/>
      <c r="CD113" s="968"/>
      <c r="CE113" s="968"/>
      <c r="CF113" s="962">
        <v>0.5</v>
      </c>
      <c r="CG113" s="963"/>
      <c r="CH113" s="963"/>
      <c r="CI113" s="963"/>
      <c r="CJ113" s="963"/>
      <c r="CK113" s="990"/>
      <c r="CL113" s="991"/>
      <c r="CM113" s="964" t="s">
        <v>445</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0" t="s">
        <v>409</v>
      </c>
      <c r="DH113" s="1001"/>
      <c r="DI113" s="1001"/>
      <c r="DJ113" s="1001"/>
      <c r="DK113" s="1002"/>
      <c r="DL113" s="1003" t="s">
        <v>174</v>
      </c>
      <c r="DM113" s="1001"/>
      <c r="DN113" s="1001"/>
      <c r="DO113" s="1001"/>
      <c r="DP113" s="1002"/>
      <c r="DQ113" s="1003" t="s">
        <v>174</v>
      </c>
      <c r="DR113" s="1001"/>
      <c r="DS113" s="1001"/>
      <c r="DT113" s="1001"/>
      <c r="DU113" s="1002"/>
      <c r="DV113" s="1004" t="s">
        <v>409</v>
      </c>
      <c r="DW113" s="1005"/>
      <c r="DX113" s="1005"/>
      <c r="DY113" s="1005"/>
      <c r="DZ113" s="1006"/>
    </row>
    <row r="114" spans="1:130" s="214" customFormat="1" ht="26.25" customHeight="1" x14ac:dyDescent="0.15">
      <c r="A114" s="996"/>
      <c r="B114" s="997"/>
      <c r="C114" s="965" t="s">
        <v>446</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1000">
        <v>7590</v>
      </c>
      <c r="AB114" s="1001"/>
      <c r="AC114" s="1001"/>
      <c r="AD114" s="1001"/>
      <c r="AE114" s="1002"/>
      <c r="AF114" s="1003">
        <v>147</v>
      </c>
      <c r="AG114" s="1001"/>
      <c r="AH114" s="1001"/>
      <c r="AI114" s="1001"/>
      <c r="AJ114" s="1002"/>
      <c r="AK114" s="1003">
        <v>25</v>
      </c>
      <c r="AL114" s="1001"/>
      <c r="AM114" s="1001"/>
      <c r="AN114" s="1001"/>
      <c r="AO114" s="1002"/>
      <c r="AP114" s="1004">
        <v>0</v>
      </c>
      <c r="AQ114" s="1005"/>
      <c r="AR114" s="1005"/>
      <c r="AS114" s="1005"/>
      <c r="AT114" s="1006"/>
      <c r="AU114" s="950"/>
      <c r="AV114" s="951"/>
      <c r="AW114" s="951"/>
      <c r="AX114" s="951"/>
      <c r="AY114" s="951"/>
      <c r="AZ114" s="964" t="s">
        <v>447</v>
      </c>
      <c r="BA114" s="965"/>
      <c r="BB114" s="965"/>
      <c r="BC114" s="965"/>
      <c r="BD114" s="965"/>
      <c r="BE114" s="965"/>
      <c r="BF114" s="965"/>
      <c r="BG114" s="965"/>
      <c r="BH114" s="965"/>
      <c r="BI114" s="965"/>
      <c r="BJ114" s="965"/>
      <c r="BK114" s="965"/>
      <c r="BL114" s="965"/>
      <c r="BM114" s="965"/>
      <c r="BN114" s="965"/>
      <c r="BO114" s="965"/>
      <c r="BP114" s="966"/>
      <c r="BQ114" s="967">
        <v>509360</v>
      </c>
      <c r="BR114" s="968"/>
      <c r="BS114" s="968"/>
      <c r="BT114" s="968"/>
      <c r="BU114" s="968"/>
      <c r="BV114" s="968">
        <v>498416</v>
      </c>
      <c r="BW114" s="968"/>
      <c r="BX114" s="968"/>
      <c r="BY114" s="968"/>
      <c r="BZ114" s="968"/>
      <c r="CA114" s="968">
        <v>533827</v>
      </c>
      <c r="CB114" s="968"/>
      <c r="CC114" s="968"/>
      <c r="CD114" s="968"/>
      <c r="CE114" s="968"/>
      <c r="CF114" s="962">
        <v>24.2</v>
      </c>
      <c r="CG114" s="963"/>
      <c r="CH114" s="963"/>
      <c r="CI114" s="963"/>
      <c r="CJ114" s="963"/>
      <c r="CK114" s="990"/>
      <c r="CL114" s="991"/>
      <c r="CM114" s="964" t="s">
        <v>448</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0" t="s">
        <v>409</v>
      </c>
      <c r="DH114" s="1001"/>
      <c r="DI114" s="1001"/>
      <c r="DJ114" s="1001"/>
      <c r="DK114" s="1002"/>
      <c r="DL114" s="1003" t="s">
        <v>174</v>
      </c>
      <c r="DM114" s="1001"/>
      <c r="DN114" s="1001"/>
      <c r="DO114" s="1001"/>
      <c r="DP114" s="1002"/>
      <c r="DQ114" s="1003" t="s">
        <v>409</v>
      </c>
      <c r="DR114" s="1001"/>
      <c r="DS114" s="1001"/>
      <c r="DT114" s="1001"/>
      <c r="DU114" s="1002"/>
      <c r="DV114" s="1004" t="s">
        <v>174</v>
      </c>
      <c r="DW114" s="1005"/>
      <c r="DX114" s="1005"/>
      <c r="DY114" s="1005"/>
      <c r="DZ114" s="1006"/>
    </row>
    <row r="115" spans="1:130" s="214" customFormat="1" ht="26.25" customHeight="1" x14ac:dyDescent="0.15">
      <c r="A115" s="996"/>
      <c r="B115" s="997"/>
      <c r="C115" s="965" t="s">
        <v>449</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79" t="s">
        <v>409</v>
      </c>
      <c r="AB115" s="980"/>
      <c r="AC115" s="980"/>
      <c r="AD115" s="980"/>
      <c r="AE115" s="981"/>
      <c r="AF115" s="982" t="s">
        <v>174</v>
      </c>
      <c r="AG115" s="980"/>
      <c r="AH115" s="980"/>
      <c r="AI115" s="980"/>
      <c r="AJ115" s="981"/>
      <c r="AK115" s="982" t="s">
        <v>389</v>
      </c>
      <c r="AL115" s="980"/>
      <c r="AM115" s="980"/>
      <c r="AN115" s="980"/>
      <c r="AO115" s="981"/>
      <c r="AP115" s="983" t="s">
        <v>435</v>
      </c>
      <c r="AQ115" s="984"/>
      <c r="AR115" s="984"/>
      <c r="AS115" s="984"/>
      <c r="AT115" s="985"/>
      <c r="AU115" s="950"/>
      <c r="AV115" s="951"/>
      <c r="AW115" s="951"/>
      <c r="AX115" s="951"/>
      <c r="AY115" s="951"/>
      <c r="AZ115" s="964" t="s">
        <v>450</v>
      </c>
      <c r="BA115" s="965"/>
      <c r="BB115" s="965"/>
      <c r="BC115" s="965"/>
      <c r="BD115" s="965"/>
      <c r="BE115" s="965"/>
      <c r="BF115" s="965"/>
      <c r="BG115" s="965"/>
      <c r="BH115" s="965"/>
      <c r="BI115" s="965"/>
      <c r="BJ115" s="965"/>
      <c r="BK115" s="965"/>
      <c r="BL115" s="965"/>
      <c r="BM115" s="965"/>
      <c r="BN115" s="965"/>
      <c r="BO115" s="965"/>
      <c r="BP115" s="966"/>
      <c r="BQ115" s="967">
        <v>219303</v>
      </c>
      <c r="BR115" s="968"/>
      <c r="BS115" s="968"/>
      <c r="BT115" s="968"/>
      <c r="BU115" s="968"/>
      <c r="BV115" s="968">
        <v>174815</v>
      </c>
      <c r="BW115" s="968"/>
      <c r="BX115" s="968"/>
      <c r="BY115" s="968"/>
      <c r="BZ115" s="968"/>
      <c r="CA115" s="968">
        <v>164233</v>
      </c>
      <c r="CB115" s="968"/>
      <c r="CC115" s="968"/>
      <c r="CD115" s="968"/>
      <c r="CE115" s="968"/>
      <c r="CF115" s="962">
        <v>7.4</v>
      </c>
      <c r="CG115" s="963"/>
      <c r="CH115" s="963"/>
      <c r="CI115" s="963"/>
      <c r="CJ115" s="963"/>
      <c r="CK115" s="990"/>
      <c r="CL115" s="991"/>
      <c r="CM115" s="964" t="s">
        <v>451</v>
      </c>
      <c r="CN115" s="965"/>
      <c r="CO115" s="965"/>
      <c r="CP115" s="965"/>
      <c r="CQ115" s="965"/>
      <c r="CR115" s="965"/>
      <c r="CS115" s="965"/>
      <c r="CT115" s="965"/>
      <c r="CU115" s="965"/>
      <c r="CV115" s="965"/>
      <c r="CW115" s="965"/>
      <c r="CX115" s="965"/>
      <c r="CY115" s="965"/>
      <c r="CZ115" s="965"/>
      <c r="DA115" s="965"/>
      <c r="DB115" s="965"/>
      <c r="DC115" s="965"/>
      <c r="DD115" s="965"/>
      <c r="DE115" s="965"/>
      <c r="DF115" s="966"/>
      <c r="DG115" s="1000" t="s">
        <v>389</v>
      </c>
      <c r="DH115" s="1001"/>
      <c r="DI115" s="1001"/>
      <c r="DJ115" s="1001"/>
      <c r="DK115" s="1002"/>
      <c r="DL115" s="1003" t="s">
        <v>409</v>
      </c>
      <c r="DM115" s="1001"/>
      <c r="DN115" s="1001"/>
      <c r="DO115" s="1001"/>
      <c r="DP115" s="1002"/>
      <c r="DQ115" s="1003" t="s">
        <v>389</v>
      </c>
      <c r="DR115" s="1001"/>
      <c r="DS115" s="1001"/>
      <c r="DT115" s="1001"/>
      <c r="DU115" s="1002"/>
      <c r="DV115" s="1004" t="s">
        <v>389</v>
      </c>
      <c r="DW115" s="1005"/>
      <c r="DX115" s="1005"/>
      <c r="DY115" s="1005"/>
      <c r="DZ115" s="1006"/>
    </row>
    <row r="116" spans="1:130" s="214" customFormat="1" ht="26.25" customHeight="1" x14ac:dyDescent="0.15">
      <c r="A116" s="998"/>
      <c r="B116" s="999"/>
      <c r="C116" s="1007" t="s">
        <v>452</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1000" t="s">
        <v>174</v>
      </c>
      <c r="AB116" s="1001"/>
      <c r="AC116" s="1001"/>
      <c r="AD116" s="1001"/>
      <c r="AE116" s="1002"/>
      <c r="AF116" s="1003" t="s">
        <v>389</v>
      </c>
      <c r="AG116" s="1001"/>
      <c r="AH116" s="1001"/>
      <c r="AI116" s="1001"/>
      <c r="AJ116" s="1002"/>
      <c r="AK116" s="1003" t="s">
        <v>389</v>
      </c>
      <c r="AL116" s="1001"/>
      <c r="AM116" s="1001"/>
      <c r="AN116" s="1001"/>
      <c r="AO116" s="1002"/>
      <c r="AP116" s="1004" t="s">
        <v>389</v>
      </c>
      <c r="AQ116" s="1005"/>
      <c r="AR116" s="1005"/>
      <c r="AS116" s="1005"/>
      <c r="AT116" s="1006"/>
      <c r="AU116" s="950"/>
      <c r="AV116" s="951"/>
      <c r="AW116" s="951"/>
      <c r="AX116" s="951"/>
      <c r="AY116" s="951"/>
      <c r="AZ116" s="1009" t="s">
        <v>453</v>
      </c>
      <c r="BA116" s="1010"/>
      <c r="BB116" s="1010"/>
      <c r="BC116" s="1010"/>
      <c r="BD116" s="1010"/>
      <c r="BE116" s="1010"/>
      <c r="BF116" s="1010"/>
      <c r="BG116" s="1010"/>
      <c r="BH116" s="1010"/>
      <c r="BI116" s="1010"/>
      <c r="BJ116" s="1010"/>
      <c r="BK116" s="1010"/>
      <c r="BL116" s="1010"/>
      <c r="BM116" s="1010"/>
      <c r="BN116" s="1010"/>
      <c r="BO116" s="1010"/>
      <c r="BP116" s="1011"/>
      <c r="BQ116" s="967" t="s">
        <v>174</v>
      </c>
      <c r="BR116" s="968"/>
      <c r="BS116" s="968"/>
      <c r="BT116" s="968"/>
      <c r="BU116" s="968"/>
      <c r="BV116" s="968" t="s">
        <v>409</v>
      </c>
      <c r="BW116" s="968"/>
      <c r="BX116" s="968"/>
      <c r="BY116" s="968"/>
      <c r="BZ116" s="968"/>
      <c r="CA116" s="968" t="s">
        <v>409</v>
      </c>
      <c r="CB116" s="968"/>
      <c r="CC116" s="968"/>
      <c r="CD116" s="968"/>
      <c r="CE116" s="968"/>
      <c r="CF116" s="962" t="s">
        <v>389</v>
      </c>
      <c r="CG116" s="963"/>
      <c r="CH116" s="963"/>
      <c r="CI116" s="963"/>
      <c r="CJ116" s="963"/>
      <c r="CK116" s="990"/>
      <c r="CL116" s="991"/>
      <c r="CM116" s="964" t="s">
        <v>454</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0" t="s">
        <v>409</v>
      </c>
      <c r="DH116" s="1001"/>
      <c r="DI116" s="1001"/>
      <c r="DJ116" s="1001"/>
      <c r="DK116" s="1002"/>
      <c r="DL116" s="1003" t="s">
        <v>174</v>
      </c>
      <c r="DM116" s="1001"/>
      <c r="DN116" s="1001"/>
      <c r="DO116" s="1001"/>
      <c r="DP116" s="1002"/>
      <c r="DQ116" s="1003" t="s">
        <v>389</v>
      </c>
      <c r="DR116" s="1001"/>
      <c r="DS116" s="1001"/>
      <c r="DT116" s="1001"/>
      <c r="DU116" s="1002"/>
      <c r="DV116" s="1004" t="s">
        <v>389</v>
      </c>
      <c r="DW116" s="1005"/>
      <c r="DX116" s="1005"/>
      <c r="DY116" s="1005"/>
      <c r="DZ116" s="1006"/>
    </row>
    <row r="117" spans="1:130" s="214" customFormat="1" ht="26.25" customHeight="1" x14ac:dyDescent="0.15">
      <c r="A117" s="954" t="s">
        <v>186</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19" t="s">
        <v>455</v>
      </c>
      <c r="Z117" s="936"/>
      <c r="AA117" s="1020">
        <v>445925</v>
      </c>
      <c r="AB117" s="1021"/>
      <c r="AC117" s="1021"/>
      <c r="AD117" s="1021"/>
      <c r="AE117" s="1022"/>
      <c r="AF117" s="1023">
        <v>450414</v>
      </c>
      <c r="AG117" s="1021"/>
      <c r="AH117" s="1021"/>
      <c r="AI117" s="1021"/>
      <c r="AJ117" s="1022"/>
      <c r="AK117" s="1023">
        <v>481479</v>
      </c>
      <c r="AL117" s="1021"/>
      <c r="AM117" s="1021"/>
      <c r="AN117" s="1021"/>
      <c r="AO117" s="1022"/>
      <c r="AP117" s="1024"/>
      <c r="AQ117" s="1025"/>
      <c r="AR117" s="1025"/>
      <c r="AS117" s="1025"/>
      <c r="AT117" s="1026"/>
      <c r="AU117" s="950"/>
      <c r="AV117" s="951"/>
      <c r="AW117" s="951"/>
      <c r="AX117" s="951"/>
      <c r="AY117" s="951"/>
      <c r="AZ117" s="1016" t="s">
        <v>456</v>
      </c>
      <c r="BA117" s="1017"/>
      <c r="BB117" s="1017"/>
      <c r="BC117" s="1017"/>
      <c r="BD117" s="1017"/>
      <c r="BE117" s="1017"/>
      <c r="BF117" s="1017"/>
      <c r="BG117" s="1017"/>
      <c r="BH117" s="1017"/>
      <c r="BI117" s="1017"/>
      <c r="BJ117" s="1017"/>
      <c r="BK117" s="1017"/>
      <c r="BL117" s="1017"/>
      <c r="BM117" s="1017"/>
      <c r="BN117" s="1017"/>
      <c r="BO117" s="1017"/>
      <c r="BP117" s="1018"/>
      <c r="BQ117" s="967" t="s">
        <v>389</v>
      </c>
      <c r="BR117" s="968"/>
      <c r="BS117" s="968"/>
      <c r="BT117" s="968"/>
      <c r="BU117" s="968"/>
      <c r="BV117" s="968" t="s">
        <v>389</v>
      </c>
      <c r="BW117" s="968"/>
      <c r="BX117" s="968"/>
      <c r="BY117" s="968"/>
      <c r="BZ117" s="968"/>
      <c r="CA117" s="968" t="s">
        <v>435</v>
      </c>
      <c r="CB117" s="968"/>
      <c r="CC117" s="968"/>
      <c r="CD117" s="968"/>
      <c r="CE117" s="968"/>
      <c r="CF117" s="962" t="s">
        <v>409</v>
      </c>
      <c r="CG117" s="963"/>
      <c r="CH117" s="963"/>
      <c r="CI117" s="963"/>
      <c r="CJ117" s="963"/>
      <c r="CK117" s="990"/>
      <c r="CL117" s="991"/>
      <c r="CM117" s="964" t="s">
        <v>457</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0" t="s">
        <v>174</v>
      </c>
      <c r="DH117" s="1001"/>
      <c r="DI117" s="1001"/>
      <c r="DJ117" s="1001"/>
      <c r="DK117" s="1002"/>
      <c r="DL117" s="1003" t="s">
        <v>389</v>
      </c>
      <c r="DM117" s="1001"/>
      <c r="DN117" s="1001"/>
      <c r="DO117" s="1001"/>
      <c r="DP117" s="1002"/>
      <c r="DQ117" s="1003" t="s">
        <v>409</v>
      </c>
      <c r="DR117" s="1001"/>
      <c r="DS117" s="1001"/>
      <c r="DT117" s="1001"/>
      <c r="DU117" s="1002"/>
      <c r="DV117" s="1004" t="s">
        <v>389</v>
      </c>
      <c r="DW117" s="1005"/>
      <c r="DX117" s="1005"/>
      <c r="DY117" s="1005"/>
      <c r="DZ117" s="1006"/>
    </row>
    <row r="118" spans="1:130" s="214" customFormat="1" ht="26.25" customHeight="1" x14ac:dyDescent="0.15">
      <c r="A118" s="954" t="s">
        <v>430</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427</v>
      </c>
      <c r="AB118" s="935"/>
      <c r="AC118" s="935"/>
      <c r="AD118" s="935"/>
      <c r="AE118" s="936"/>
      <c r="AF118" s="934" t="s">
        <v>428</v>
      </c>
      <c r="AG118" s="935"/>
      <c r="AH118" s="935"/>
      <c r="AI118" s="935"/>
      <c r="AJ118" s="936"/>
      <c r="AK118" s="934" t="s">
        <v>302</v>
      </c>
      <c r="AL118" s="935"/>
      <c r="AM118" s="935"/>
      <c r="AN118" s="935"/>
      <c r="AO118" s="936"/>
      <c r="AP118" s="1012" t="s">
        <v>429</v>
      </c>
      <c r="AQ118" s="1013"/>
      <c r="AR118" s="1013"/>
      <c r="AS118" s="1013"/>
      <c r="AT118" s="1014"/>
      <c r="AU118" s="950"/>
      <c r="AV118" s="951"/>
      <c r="AW118" s="951"/>
      <c r="AX118" s="951"/>
      <c r="AY118" s="951"/>
      <c r="AZ118" s="1015" t="s">
        <v>458</v>
      </c>
      <c r="BA118" s="1007"/>
      <c r="BB118" s="1007"/>
      <c r="BC118" s="1007"/>
      <c r="BD118" s="1007"/>
      <c r="BE118" s="1007"/>
      <c r="BF118" s="1007"/>
      <c r="BG118" s="1007"/>
      <c r="BH118" s="1007"/>
      <c r="BI118" s="1007"/>
      <c r="BJ118" s="1007"/>
      <c r="BK118" s="1007"/>
      <c r="BL118" s="1007"/>
      <c r="BM118" s="1007"/>
      <c r="BN118" s="1007"/>
      <c r="BO118" s="1007"/>
      <c r="BP118" s="1008"/>
      <c r="BQ118" s="1041" t="s">
        <v>174</v>
      </c>
      <c r="BR118" s="1042"/>
      <c r="BS118" s="1042"/>
      <c r="BT118" s="1042"/>
      <c r="BU118" s="1042"/>
      <c r="BV118" s="1042" t="s">
        <v>174</v>
      </c>
      <c r="BW118" s="1042"/>
      <c r="BX118" s="1042"/>
      <c r="BY118" s="1042"/>
      <c r="BZ118" s="1042"/>
      <c r="CA118" s="1042" t="s">
        <v>174</v>
      </c>
      <c r="CB118" s="1042"/>
      <c r="CC118" s="1042"/>
      <c r="CD118" s="1042"/>
      <c r="CE118" s="1042"/>
      <c r="CF118" s="962" t="s">
        <v>435</v>
      </c>
      <c r="CG118" s="963"/>
      <c r="CH118" s="963"/>
      <c r="CI118" s="963"/>
      <c r="CJ118" s="963"/>
      <c r="CK118" s="990"/>
      <c r="CL118" s="991"/>
      <c r="CM118" s="964" t="s">
        <v>459</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0" t="s">
        <v>435</v>
      </c>
      <c r="DH118" s="1001"/>
      <c r="DI118" s="1001"/>
      <c r="DJ118" s="1001"/>
      <c r="DK118" s="1002"/>
      <c r="DL118" s="1003" t="s">
        <v>174</v>
      </c>
      <c r="DM118" s="1001"/>
      <c r="DN118" s="1001"/>
      <c r="DO118" s="1001"/>
      <c r="DP118" s="1002"/>
      <c r="DQ118" s="1003" t="s">
        <v>389</v>
      </c>
      <c r="DR118" s="1001"/>
      <c r="DS118" s="1001"/>
      <c r="DT118" s="1001"/>
      <c r="DU118" s="1002"/>
      <c r="DV118" s="1004" t="s">
        <v>389</v>
      </c>
      <c r="DW118" s="1005"/>
      <c r="DX118" s="1005"/>
      <c r="DY118" s="1005"/>
      <c r="DZ118" s="1006"/>
    </row>
    <row r="119" spans="1:130" s="214" customFormat="1" ht="26.25" customHeight="1" x14ac:dyDescent="0.15">
      <c r="A119" s="1098" t="s">
        <v>433</v>
      </c>
      <c r="B119" s="989"/>
      <c r="C119" s="971"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389</v>
      </c>
      <c r="AB119" s="942"/>
      <c r="AC119" s="942"/>
      <c r="AD119" s="942"/>
      <c r="AE119" s="943"/>
      <c r="AF119" s="944" t="s">
        <v>174</v>
      </c>
      <c r="AG119" s="942"/>
      <c r="AH119" s="942"/>
      <c r="AI119" s="942"/>
      <c r="AJ119" s="943"/>
      <c r="AK119" s="944" t="s">
        <v>435</v>
      </c>
      <c r="AL119" s="942"/>
      <c r="AM119" s="942"/>
      <c r="AN119" s="942"/>
      <c r="AO119" s="943"/>
      <c r="AP119" s="945" t="s">
        <v>435</v>
      </c>
      <c r="AQ119" s="946"/>
      <c r="AR119" s="946"/>
      <c r="AS119" s="946"/>
      <c r="AT119" s="947"/>
      <c r="AU119" s="952"/>
      <c r="AV119" s="953"/>
      <c r="AW119" s="953"/>
      <c r="AX119" s="953"/>
      <c r="AY119" s="953"/>
      <c r="AZ119" s="235" t="s">
        <v>186</v>
      </c>
      <c r="BA119" s="235"/>
      <c r="BB119" s="235"/>
      <c r="BC119" s="235"/>
      <c r="BD119" s="235"/>
      <c r="BE119" s="235"/>
      <c r="BF119" s="235"/>
      <c r="BG119" s="235"/>
      <c r="BH119" s="235"/>
      <c r="BI119" s="235"/>
      <c r="BJ119" s="235"/>
      <c r="BK119" s="235"/>
      <c r="BL119" s="235"/>
      <c r="BM119" s="235"/>
      <c r="BN119" s="235"/>
      <c r="BO119" s="1019" t="s">
        <v>460</v>
      </c>
      <c r="BP119" s="1047"/>
      <c r="BQ119" s="1041">
        <v>6743321</v>
      </c>
      <c r="BR119" s="1042"/>
      <c r="BS119" s="1042"/>
      <c r="BT119" s="1042"/>
      <c r="BU119" s="1042"/>
      <c r="BV119" s="1042">
        <v>6603856</v>
      </c>
      <c r="BW119" s="1042"/>
      <c r="BX119" s="1042"/>
      <c r="BY119" s="1042"/>
      <c r="BZ119" s="1042"/>
      <c r="CA119" s="1042">
        <v>6717823</v>
      </c>
      <c r="CB119" s="1042"/>
      <c r="CC119" s="1042"/>
      <c r="CD119" s="1042"/>
      <c r="CE119" s="1042"/>
      <c r="CF119" s="1043"/>
      <c r="CG119" s="1044"/>
      <c r="CH119" s="1044"/>
      <c r="CI119" s="1044"/>
      <c r="CJ119" s="1045"/>
      <c r="CK119" s="992"/>
      <c r="CL119" s="993"/>
      <c r="CM119" s="1015" t="s">
        <v>461</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1046" t="s">
        <v>174</v>
      </c>
      <c r="DH119" s="1028"/>
      <c r="DI119" s="1028"/>
      <c r="DJ119" s="1028"/>
      <c r="DK119" s="1029"/>
      <c r="DL119" s="1027" t="s">
        <v>174</v>
      </c>
      <c r="DM119" s="1028"/>
      <c r="DN119" s="1028"/>
      <c r="DO119" s="1028"/>
      <c r="DP119" s="1029"/>
      <c r="DQ119" s="1027" t="s">
        <v>174</v>
      </c>
      <c r="DR119" s="1028"/>
      <c r="DS119" s="1028"/>
      <c r="DT119" s="1028"/>
      <c r="DU119" s="1029"/>
      <c r="DV119" s="1030" t="s">
        <v>174</v>
      </c>
      <c r="DW119" s="1031"/>
      <c r="DX119" s="1031"/>
      <c r="DY119" s="1031"/>
      <c r="DZ119" s="1032"/>
    </row>
    <row r="120" spans="1:130" s="214" customFormat="1" ht="26.25" customHeight="1" x14ac:dyDescent="0.15">
      <c r="A120" s="1099"/>
      <c r="B120" s="991"/>
      <c r="C120" s="964" t="s">
        <v>438</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0" t="s">
        <v>174</v>
      </c>
      <c r="AB120" s="1001"/>
      <c r="AC120" s="1001"/>
      <c r="AD120" s="1001"/>
      <c r="AE120" s="1002"/>
      <c r="AF120" s="1003" t="s">
        <v>389</v>
      </c>
      <c r="AG120" s="1001"/>
      <c r="AH120" s="1001"/>
      <c r="AI120" s="1001"/>
      <c r="AJ120" s="1002"/>
      <c r="AK120" s="1003" t="s">
        <v>435</v>
      </c>
      <c r="AL120" s="1001"/>
      <c r="AM120" s="1001"/>
      <c r="AN120" s="1001"/>
      <c r="AO120" s="1002"/>
      <c r="AP120" s="1004" t="s">
        <v>389</v>
      </c>
      <c r="AQ120" s="1005"/>
      <c r="AR120" s="1005"/>
      <c r="AS120" s="1005"/>
      <c r="AT120" s="1006"/>
      <c r="AU120" s="1033" t="s">
        <v>462</v>
      </c>
      <c r="AV120" s="1034"/>
      <c r="AW120" s="1034"/>
      <c r="AX120" s="1034"/>
      <c r="AY120" s="1035"/>
      <c r="AZ120" s="971" t="s">
        <v>463</v>
      </c>
      <c r="BA120" s="939"/>
      <c r="BB120" s="939"/>
      <c r="BC120" s="939"/>
      <c r="BD120" s="939"/>
      <c r="BE120" s="939"/>
      <c r="BF120" s="939"/>
      <c r="BG120" s="939"/>
      <c r="BH120" s="939"/>
      <c r="BI120" s="939"/>
      <c r="BJ120" s="939"/>
      <c r="BK120" s="939"/>
      <c r="BL120" s="939"/>
      <c r="BM120" s="939"/>
      <c r="BN120" s="939"/>
      <c r="BO120" s="939"/>
      <c r="BP120" s="940"/>
      <c r="BQ120" s="972">
        <v>1506850</v>
      </c>
      <c r="BR120" s="973"/>
      <c r="BS120" s="973"/>
      <c r="BT120" s="973"/>
      <c r="BU120" s="973"/>
      <c r="BV120" s="973">
        <v>1634617</v>
      </c>
      <c r="BW120" s="973"/>
      <c r="BX120" s="973"/>
      <c r="BY120" s="973"/>
      <c r="BZ120" s="973"/>
      <c r="CA120" s="973">
        <v>1901743</v>
      </c>
      <c r="CB120" s="973"/>
      <c r="CC120" s="973"/>
      <c r="CD120" s="973"/>
      <c r="CE120" s="973"/>
      <c r="CF120" s="986">
        <v>86.2</v>
      </c>
      <c r="CG120" s="987"/>
      <c r="CH120" s="987"/>
      <c r="CI120" s="987"/>
      <c r="CJ120" s="987"/>
      <c r="CK120" s="1048" t="s">
        <v>464</v>
      </c>
      <c r="CL120" s="1049"/>
      <c r="CM120" s="1049"/>
      <c r="CN120" s="1049"/>
      <c r="CO120" s="1050"/>
      <c r="CP120" s="1056" t="s">
        <v>465</v>
      </c>
      <c r="CQ120" s="1057"/>
      <c r="CR120" s="1057"/>
      <c r="CS120" s="1057"/>
      <c r="CT120" s="1057"/>
      <c r="CU120" s="1057"/>
      <c r="CV120" s="1057"/>
      <c r="CW120" s="1057"/>
      <c r="CX120" s="1057"/>
      <c r="CY120" s="1057"/>
      <c r="CZ120" s="1057"/>
      <c r="DA120" s="1057"/>
      <c r="DB120" s="1057"/>
      <c r="DC120" s="1057"/>
      <c r="DD120" s="1057"/>
      <c r="DE120" s="1057"/>
      <c r="DF120" s="1058"/>
      <c r="DG120" s="972">
        <v>489197</v>
      </c>
      <c r="DH120" s="973"/>
      <c r="DI120" s="973"/>
      <c r="DJ120" s="973"/>
      <c r="DK120" s="973"/>
      <c r="DL120" s="973">
        <v>502094</v>
      </c>
      <c r="DM120" s="973"/>
      <c r="DN120" s="973"/>
      <c r="DO120" s="973"/>
      <c r="DP120" s="973"/>
      <c r="DQ120" s="973">
        <v>521417</v>
      </c>
      <c r="DR120" s="973"/>
      <c r="DS120" s="973"/>
      <c r="DT120" s="973"/>
      <c r="DU120" s="973"/>
      <c r="DV120" s="974">
        <v>23.6</v>
      </c>
      <c r="DW120" s="974"/>
      <c r="DX120" s="974"/>
      <c r="DY120" s="974"/>
      <c r="DZ120" s="975"/>
    </row>
    <row r="121" spans="1:130" s="214" customFormat="1" ht="26.25" customHeight="1" x14ac:dyDescent="0.15">
      <c r="A121" s="1099"/>
      <c r="B121" s="991"/>
      <c r="C121" s="1016" t="s">
        <v>466</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0" t="s">
        <v>174</v>
      </c>
      <c r="AB121" s="1001"/>
      <c r="AC121" s="1001"/>
      <c r="AD121" s="1001"/>
      <c r="AE121" s="1002"/>
      <c r="AF121" s="1003" t="s">
        <v>435</v>
      </c>
      <c r="AG121" s="1001"/>
      <c r="AH121" s="1001"/>
      <c r="AI121" s="1001"/>
      <c r="AJ121" s="1002"/>
      <c r="AK121" s="1003" t="s">
        <v>389</v>
      </c>
      <c r="AL121" s="1001"/>
      <c r="AM121" s="1001"/>
      <c r="AN121" s="1001"/>
      <c r="AO121" s="1002"/>
      <c r="AP121" s="1004" t="s">
        <v>435</v>
      </c>
      <c r="AQ121" s="1005"/>
      <c r="AR121" s="1005"/>
      <c r="AS121" s="1005"/>
      <c r="AT121" s="1006"/>
      <c r="AU121" s="1036"/>
      <c r="AV121" s="1037"/>
      <c r="AW121" s="1037"/>
      <c r="AX121" s="1037"/>
      <c r="AY121" s="1038"/>
      <c r="AZ121" s="964" t="s">
        <v>467</v>
      </c>
      <c r="BA121" s="965"/>
      <c r="BB121" s="965"/>
      <c r="BC121" s="965"/>
      <c r="BD121" s="965"/>
      <c r="BE121" s="965"/>
      <c r="BF121" s="965"/>
      <c r="BG121" s="965"/>
      <c r="BH121" s="965"/>
      <c r="BI121" s="965"/>
      <c r="BJ121" s="965"/>
      <c r="BK121" s="965"/>
      <c r="BL121" s="965"/>
      <c r="BM121" s="965"/>
      <c r="BN121" s="965"/>
      <c r="BO121" s="965"/>
      <c r="BP121" s="966"/>
      <c r="BQ121" s="967">
        <v>325160</v>
      </c>
      <c r="BR121" s="968"/>
      <c r="BS121" s="968"/>
      <c r="BT121" s="968"/>
      <c r="BU121" s="968"/>
      <c r="BV121" s="968">
        <v>377359</v>
      </c>
      <c r="BW121" s="968"/>
      <c r="BX121" s="968"/>
      <c r="BY121" s="968"/>
      <c r="BZ121" s="968"/>
      <c r="CA121" s="968">
        <v>611917</v>
      </c>
      <c r="CB121" s="968"/>
      <c r="CC121" s="968"/>
      <c r="CD121" s="968"/>
      <c r="CE121" s="968"/>
      <c r="CF121" s="962">
        <v>27.7</v>
      </c>
      <c r="CG121" s="963"/>
      <c r="CH121" s="963"/>
      <c r="CI121" s="963"/>
      <c r="CJ121" s="963"/>
      <c r="CK121" s="1051"/>
      <c r="CL121" s="1052"/>
      <c r="CM121" s="1052"/>
      <c r="CN121" s="1052"/>
      <c r="CO121" s="1053"/>
      <c r="CP121" s="1061" t="s">
        <v>468</v>
      </c>
      <c r="CQ121" s="1062"/>
      <c r="CR121" s="1062"/>
      <c r="CS121" s="1062"/>
      <c r="CT121" s="1062"/>
      <c r="CU121" s="1062"/>
      <c r="CV121" s="1062"/>
      <c r="CW121" s="1062"/>
      <c r="CX121" s="1062"/>
      <c r="CY121" s="1062"/>
      <c r="CZ121" s="1062"/>
      <c r="DA121" s="1062"/>
      <c r="DB121" s="1062"/>
      <c r="DC121" s="1062"/>
      <c r="DD121" s="1062"/>
      <c r="DE121" s="1062"/>
      <c r="DF121" s="1063"/>
      <c r="DG121" s="967">
        <v>17618</v>
      </c>
      <c r="DH121" s="968"/>
      <c r="DI121" s="968"/>
      <c r="DJ121" s="968"/>
      <c r="DK121" s="968"/>
      <c r="DL121" s="968">
        <v>17379</v>
      </c>
      <c r="DM121" s="968"/>
      <c r="DN121" s="968"/>
      <c r="DO121" s="968"/>
      <c r="DP121" s="968"/>
      <c r="DQ121" s="968">
        <v>22256</v>
      </c>
      <c r="DR121" s="968"/>
      <c r="DS121" s="968"/>
      <c r="DT121" s="968"/>
      <c r="DU121" s="968"/>
      <c r="DV121" s="969">
        <v>1</v>
      </c>
      <c r="DW121" s="969"/>
      <c r="DX121" s="969"/>
      <c r="DY121" s="969"/>
      <c r="DZ121" s="970"/>
    </row>
    <row r="122" spans="1:130" s="214" customFormat="1" ht="26.25" customHeight="1" x14ac:dyDescent="0.15">
      <c r="A122" s="1099"/>
      <c r="B122" s="991"/>
      <c r="C122" s="964" t="s">
        <v>448</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0" t="s">
        <v>435</v>
      </c>
      <c r="AB122" s="1001"/>
      <c r="AC122" s="1001"/>
      <c r="AD122" s="1001"/>
      <c r="AE122" s="1002"/>
      <c r="AF122" s="1003" t="s">
        <v>389</v>
      </c>
      <c r="AG122" s="1001"/>
      <c r="AH122" s="1001"/>
      <c r="AI122" s="1001"/>
      <c r="AJ122" s="1002"/>
      <c r="AK122" s="1003" t="s">
        <v>389</v>
      </c>
      <c r="AL122" s="1001"/>
      <c r="AM122" s="1001"/>
      <c r="AN122" s="1001"/>
      <c r="AO122" s="1002"/>
      <c r="AP122" s="1004" t="s">
        <v>435</v>
      </c>
      <c r="AQ122" s="1005"/>
      <c r="AR122" s="1005"/>
      <c r="AS122" s="1005"/>
      <c r="AT122" s="1006"/>
      <c r="AU122" s="1036"/>
      <c r="AV122" s="1037"/>
      <c r="AW122" s="1037"/>
      <c r="AX122" s="1037"/>
      <c r="AY122" s="1038"/>
      <c r="AZ122" s="1015" t="s">
        <v>469</v>
      </c>
      <c r="BA122" s="1007"/>
      <c r="BB122" s="1007"/>
      <c r="BC122" s="1007"/>
      <c r="BD122" s="1007"/>
      <c r="BE122" s="1007"/>
      <c r="BF122" s="1007"/>
      <c r="BG122" s="1007"/>
      <c r="BH122" s="1007"/>
      <c r="BI122" s="1007"/>
      <c r="BJ122" s="1007"/>
      <c r="BK122" s="1007"/>
      <c r="BL122" s="1007"/>
      <c r="BM122" s="1007"/>
      <c r="BN122" s="1007"/>
      <c r="BO122" s="1007"/>
      <c r="BP122" s="1008"/>
      <c r="BQ122" s="1041">
        <v>3704072</v>
      </c>
      <c r="BR122" s="1042"/>
      <c r="BS122" s="1042"/>
      <c r="BT122" s="1042"/>
      <c r="BU122" s="1042"/>
      <c r="BV122" s="1042">
        <v>3586899</v>
      </c>
      <c r="BW122" s="1042"/>
      <c r="BX122" s="1042"/>
      <c r="BY122" s="1042"/>
      <c r="BZ122" s="1042"/>
      <c r="CA122" s="1042">
        <v>3481202</v>
      </c>
      <c r="CB122" s="1042"/>
      <c r="CC122" s="1042"/>
      <c r="CD122" s="1042"/>
      <c r="CE122" s="1042"/>
      <c r="CF122" s="1059">
        <v>157.69999999999999</v>
      </c>
      <c r="CG122" s="1060"/>
      <c r="CH122" s="1060"/>
      <c r="CI122" s="1060"/>
      <c r="CJ122" s="1060"/>
      <c r="CK122" s="1051"/>
      <c r="CL122" s="1052"/>
      <c r="CM122" s="1052"/>
      <c r="CN122" s="1052"/>
      <c r="CO122" s="1053"/>
      <c r="CP122" s="1061" t="s">
        <v>470</v>
      </c>
      <c r="CQ122" s="1062"/>
      <c r="CR122" s="1062"/>
      <c r="CS122" s="1062"/>
      <c r="CT122" s="1062"/>
      <c r="CU122" s="1062"/>
      <c r="CV122" s="1062"/>
      <c r="CW122" s="1062"/>
      <c r="CX122" s="1062"/>
      <c r="CY122" s="1062"/>
      <c r="CZ122" s="1062"/>
      <c r="DA122" s="1062"/>
      <c r="DB122" s="1062"/>
      <c r="DC122" s="1062"/>
      <c r="DD122" s="1062"/>
      <c r="DE122" s="1062"/>
      <c r="DF122" s="1063"/>
      <c r="DG122" s="967" t="s">
        <v>435</v>
      </c>
      <c r="DH122" s="968"/>
      <c r="DI122" s="968"/>
      <c r="DJ122" s="968"/>
      <c r="DK122" s="968"/>
      <c r="DL122" s="968" t="s">
        <v>435</v>
      </c>
      <c r="DM122" s="968"/>
      <c r="DN122" s="968"/>
      <c r="DO122" s="968"/>
      <c r="DP122" s="968"/>
      <c r="DQ122" s="968" t="s">
        <v>174</v>
      </c>
      <c r="DR122" s="968"/>
      <c r="DS122" s="968"/>
      <c r="DT122" s="968"/>
      <c r="DU122" s="968"/>
      <c r="DV122" s="969" t="s">
        <v>174</v>
      </c>
      <c r="DW122" s="969"/>
      <c r="DX122" s="969"/>
      <c r="DY122" s="969"/>
      <c r="DZ122" s="970"/>
    </row>
    <row r="123" spans="1:130" s="214" customFormat="1" ht="26.25" customHeight="1" x14ac:dyDescent="0.15">
      <c r="A123" s="1099"/>
      <c r="B123" s="991"/>
      <c r="C123" s="964" t="s">
        <v>454</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0" t="s">
        <v>435</v>
      </c>
      <c r="AB123" s="1001"/>
      <c r="AC123" s="1001"/>
      <c r="AD123" s="1001"/>
      <c r="AE123" s="1002"/>
      <c r="AF123" s="1003" t="s">
        <v>435</v>
      </c>
      <c r="AG123" s="1001"/>
      <c r="AH123" s="1001"/>
      <c r="AI123" s="1001"/>
      <c r="AJ123" s="1002"/>
      <c r="AK123" s="1003" t="s">
        <v>435</v>
      </c>
      <c r="AL123" s="1001"/>
      <c r="AM123" s="1001"/>
      <c r="AN123" s="1001"/>
      <c r="AO123" s="1002"/>
      <c r="AP123" s="1004" t="s">
        <v>389</v>
      </c>
      <c r="AQ123" s="1005"/>
      <c r="AR123" s="1005"/>
      <c r="AS123" s="1005"/>
      <c r="AT123" s="1006"/>
      <c r="AU123" s="1039"/>
      <c r="AV123" s="1040"/>
      <c r="AW123" s="1040"/>
      <c r="AX123" s="1040"/>
      <c r="AY123" s="1040"/>
      <c r="AZ123" s="235" t="s">
        <v>186</v>
      </c>
      <c r="BA123" s="235"/>
      <c r="BB123" s="235"/>
      <c r="BC123" s="235"/>
      <c r="BD123" s="235"/>
      <c r="BE123" s="235"/>
      <c r="BF123" s="235"/>
      <c r="BG123" s="235"/>
      <c r="BH123" s="235"/>
      <c r="BI123" s="235"/>
      <c r="BJ123" s="235"/>
      <c r="BK123" s="235"/>
      <c r="BL123" s="235"/>
      <c r="BM123" s="235"/>
      <c r="BN123" s="235"/>
      <c r="BO123" s="1019" t="s">
        <v>471</v>
      </c>
      <c r="BP123" s="1047"/>
      <c r="BQ123" s="1105">
        <v>5536082</v>
      </c>
      <c r="BR123" s="1106"/>
      <c r="BS123" s="1106"/>
      <c r="BT123" s="1106"/>
      <c r="BU123" s="1106"/>
      <c r="BV123" s="1106">
        <v>5598875</v>
      </c>
      <c r="BW123" s="1106"/>
      <c r="BX123" s="1106"/>
      <c r="BY123" s="1106"/>
      <c r="BZ123" s="1106"/>
      <c r="CA123" s="1106">
        <v>5994862</v>
      </c>
      <c r="CB123" s="1106"/>
      <c r="CC123" s="1106"/>
      <c r="CD123" s="1106"/>
      <c r="CE123" s="1106"/>
      <c r="CF123" s="1043"/>
      <c r="CG123" s="1044"/>
      <c r="CH123" s="1044"/>
      <c r="CI123" s="1044"/>
      <c r="CJ123" s="1045"/>
      <c r="CK123" s="1051"/>
      <c r="CL123" s="1052"/>
      <c r="CM123" s="1052"/>
      <c r="CN123" s="1052"/>
      <c r="CO123" s="1053"/>
      <c r="CP123" s="1061" t="s">
        <v>472</v>
      </c>
      <c r="CQ123" s="1062"/>
      <c r="CR123" s="1062"/>
      <c r="CS123" s="1062"/>
      <c r="CT123" s="1062"/>
      <c r="CU123" s="1062"/>
      <c r="CV123" s="1062"/>
      <c r="CW123" s="1062"/>
      <c r="CX123" s="1062"/>
      <c r="CY123" s="1062"/>
      <c r="CZ123" s="1062"/>
      <c r="DA123" s="1062"/>
      <c r="DB123" s="1062"/>
      <c r="DC123" s="1062"/>
      <c r="DD123" s="1062"/>
      <c r="DE123" s="1062"/>
      <c r="DF123" s="1063"/>
      <c r="DG123" s="1000" t="s">
        <v>174</v>
      </c>
      <c r="DH123" s="1001"/>
      <c r="DI123" s="1001"/>
      <c r="DJ123" s="1001"/>
      <c r="DK123" s="1002"/>
      <c r="DL123" s="1003" t="s">
        <v>389</v>
      </c>
      <c r="DM123" s="1001"/>
      <c r="DN123" s="1001"/>
      <c r="DO123" s="1001"/>
      <c r="DP123" s="1002"/>
      <c r="DQ123" s="1003" t="s">
        <v>435</v>
      </c>
      <c r="DR123" s="1001"/>
      <c r="DS123" s="1001"/>
      <c r="DT123" s="1001"/>
      <c r="DU123" s="1002"/>
      <c r="DV123" s="1004" t="s">
        <v>174</v>
      </c>
      <c r="DW123" s="1005"/>
      <c r="DX123" s="1005"/>
      <c r="DY123" s="1005"/>
      <c r="DZ123" s="1006"/>
    </row>
    <row r="124" spans="1:130" s="214" customFormat="1" ht="26.25" customHeight="1" thickBot="1" x14ac:dyDescent="0.2">
      <c r="A124" s="1099"/>
      <c r="B124" s="991"/>
      <c r="C124" s="964" t="s">
        <v>457</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0" t="s">
        <v>174</v>
      </c>
      <c r="AB124" s="1001"/>
      <c r="AC124" s="1001"/>
      <c r="AD124" s="1001"/>
      <c r="AE124" s="1002"/>
      <c r="AF124" s="1003" t="s">
        <v>389</v>
      </c>
      <c r="AG124" s="1001"/>
      <c r="AH124" s="1001"/>
      <c r="AI124" s="1001"/>
      <c r="AJ124" s="1002"/>
      <c r="AK124" s="1003" t="s">
        <v>435</v>
      </c>
      <c r="AL124" s="1001"/>
      <c r="AM124" s="1001"/>
      <c r="AN124" s="1001"/>
      <c r="AO124" s="1002"/>
      <c r="AP124" s="1004" t="s">
        <v>174</v>
      </c>
      <c r="AQ124" s="1005"/>
      <c r="AR124" s="1005"/>
      <c r="AS124" s="1005"/>
      <c r="AT124" s="1006"/>
      <c r="AU124" s="1101" t="s">
        <v>473</v>
      </c>
      <c r="AV124" s="1102"/>
      <c r="AW124" s="1102"/>
      <c r="AX124" s="1102"/>
      <c r="AY124" s="1102"/>
      <c r="AZ124" s="1102"/>
      <c r="BA124" s="1102"/>
      <c r="BB124" s="1102"/>
      <c r="BC124" s="1102"/>
      <c r="BD124" s="1102"/>
      <c r="BE124" s="1102"/>
      <c r="BF124" s="1102"/>
      <c r="BG124" s="1102"/>
      <c r="BH124" s="1102"/>
      <c r="BI124" s="1102"/>
      <c r="BJ124" s="1102"/>
      <c r="BK124" s="1102"/>
      <c r="BL124" s="1102"/>
      <c r="BM124" s="1102"/>
      <c r="BN124" s="1102"/>
      <c r="BO124" s="1102"/>
      <c r="BP124" s="1103"/>
      <c r="BQ124" s="1104">
        <v>61.5</v>
      </c>
      <c r="BR124" s="1069"/>
      <c r="BS124" s="1069"/>
      <c r="BT124" s="1069"/>
      <c r="BU124" s="1069"/>
      <c r="BV124" s="1069">
        <v>47.9</v>
      </c>
      <c r="BW124" s="1069"/>
      <c r="BX124" s="1069"/>
      <c r="BY124" s="1069"/>
      <c r="BZ124" s="1069"/>
      <c r="CA124" s="1069">
        <v>32.700000000000003</v>
      </c>
      <c r="CB124" s="1069"/>
      <c r="CC124" s="1069"/>
      <c r="CD124" s="1069"/>
      <c r="CE124" s="1069"/>
      <c r="CF124" s="1070"/>
      <c r="CG124" s="1071"/>
      <c r="CH124" s="1071"/>
      <c r="CI124" s="1071"/>
      <c r="CJ124" s="1072"/>
      <c r="CK124" s="1054"/>
      <c r="CL124" s="1054"/>
      <c r="CM124" s="1054"/>
      <c r="CN124" s="1054"/>
      <c r="CO124" s="1055"/>
      <c r="CP124" s="1061" t="s">
        <v>474</v>
      </c>
      <c r="CQ124" s="1062"/>
      <c r="CR124" s="1062"/>
      <c r="CS124" s="1062"/>
      <c r="CT124" s="1062"/>
      <c r="CU124" s="1062"/>
      <c r="CV124" s="1062"/>
      <c r="CW124" s="1062"/>
      <c r="CX124" s="1062"/>
      <c r="CY124" s="1062"/>
      <c r="CZ124" s="1062"/>
      <c r="DA124" s="1062"/>
      <c r="DB124" s="1062"/>
      <c r="DC124" s="1062"/>
      <c r="DD124" s="1062"/>
      <c r="DE124" s="1062"/>
      <c r="DF124" s="1063"/>
      <c r="DG124" s="1046" t="s">
        <v>174</v>
      </c>
      <c r="DH124" s="1028"/>
      <c r="DI124" s="1028"/>
      <c r="DJ124" s="1028"/>
      <c r="DK124" s="1029"/>
      <c r="DL124" s="1027" t="s">
        <v>389</v>
      </c>
      <c r="DM124" s="1028"/>
      <c r="DN124" s="1028"/>
      <c r="DO124" s="1028"/>
      <c r="DP124" s="1029"/>
      <c r="DQ124" s="1027" t="s">
        <v>174</v>
      </c>
      <c r="DR124" s="1028"/>
      <c r="DS124" s="1028"/>
      <c r="DT124" s="1028"/>
      <c r="DU124" s="1029"/>
      <c r="DV124" s="1030" t="s">
        <v>389</v>
      </c>
      <c r="DW124" s="1031"/>
      <c r="DX124" s="1031"/>
      <c r="DY124" s="1031"/>
      <c r="DZ124" s="1032"/>
    </row>
    <row r="125" spans="1:130" s="214" customFormat="1" ht="26.25" customHeight="1" x14ac:dyDescent="0.15">
      <c r="A125" s="1099"/>
      <c r="B125" s="991"/>
      <c r="C125" s="964" t="s">
        <v>459</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0" t="s">
        <v>389</v>
      </c>
      <c r="AB125" s="1001"/>
      <c r="AC125" s="1001"/>
      <c r="AD125" s="1001"/>
      <c r="AE125" s="1002"/>
      <c r="AF125" s="1003" t="s">
        <v>435</v>
      </c>
      <c r="AG125" s="1001"/>
      <c r="AH125" s="1001"/>
      <c r="AI125" s="1001"/>
      <c r="AJ125" s="1002"/>
      <c r="AK125" s="1003" t="s">
        <v>435</v>
      </c>
      <c r="AL125" s="1001"/>
      <c r="AM125" s="1001"/>
      <c r="AN125" s="1001"/>
      <c r="AO125" s="1002"/>
      <c r="AP125" s="1004" t="s">
        <v>435</v>
      </c>
      <c r="AQ125" s="1005"/>
      <c r="AR125" s="1005"/>
      <c r="AS125" s="1005"/>
      <c r="AT125" s="1006"/>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64" t="s">
        <v>475</v>
      </c>
      <c r="CL125" s="1049"/>
      <c r="CM125" s="1049"/>
      <c r="CN125" s="1049"/>
      <c r="CO125" s="1050"/>
      <c r="CP125" s="971" t="s">
        <v>476</v>
      </c>
      <c r="CQ125" s="939"/>
      <c r="CR125" s="939"/>
      <c r="CS125" s="939"/>
      <c r="CT125" s="939"/>
      <c r="CU125" s="939"/>
      <c r="CV125" s="939"/>
      <c r="CW125" s="939"/>
      <c r="CX125" s="939"/>
      <c r="CY125" s="939"/>
      <c r="CZ125" s="939"/>
      <c r="DA125" s="939"/>
      <c r="DB125" s="939"/>
      <c r="DC125" s="939"/>
      <c r="DD125" s="939"/>
      <c r="DE125" s="939"/>
      <c r="DF125" s="940"/>
      <c r="DG125" s="972" t="s">
        <v>389</v>
      </c>
      <c r="DH125" s="973"/>
      <c r="DI125" s="973"/>
      <c r="DJ125" s="973"/>
      <c r="DK125" s="973"/>
      <c r="DL125" s="973" t="s">
        <v>435</v>
      </c>
      <c r="DM125" s="973"/>
      <c r="DN125" s="973"/>
      <c r="DO125" s="973"/>
      <c r="DP125" s="973"/>
      <c r="DQ125" s="973" t="s">
        <v>435</v>
      </c>
      <c r="DR125" s="973"/>
      <c r="DS125" s="973"/>
      <c r="DT125" s="973"/>
      <c r="DU125" s="973"/>
      <c r="DV125" s="974" t="s">
        <v>435</v>
      </c>
      <c r="DW125" s="974"/>
      <c r="DX125" s="974"/>
      <c r="DY125" s="974"/>
      <c r="DZ125" s="975"/>
    </row>
    <row r="126" spans="1:130" s="214" customFormat="1" ht="26.25" customHeight="1" thickBot="1" x14ac:dyDescent="0.2">
      <c r="A126" s="1099"/>
      <c r="B126" s="991"/>
      <c r="C126" s="964" t="s">
        <v>461</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0" t="s">
        <v>389</v>
      </c>
      <c r="AB126" s="1001"/>
      <c r="AC126" s="1001"/>
      <c r="AD126" s="1001"/>
      <c r="AE126" s="1002"/>
      <c r="AF126" s="1003" t="s">
        <v>389</v>
      </c>
      <c r="AG126" s="1001"/>
      <c r="AH126" s="1001"/>
      <c r="AI126" s="1001"/>
      <c r="AJ126" s="1002"/>
      <c r="AK126" s="1003" t="s">
        <v>174</v>
      </c>
      <c r="AL126" s="1001"/>
      <c r="AM126" s="1001"/>
      <c r="AN126" s="1001"/>
      <c r="AO126" s="1002"/>
      <c r="AP126" s="1004" t="s">
        <v>435</v>
      </c>
      <c r="AQ126" s="1005"/>
      <c r="AR126" s="1005"/>
      <c r="AS126" s="1005"/>
      <c r="AT126" s="100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65"/>
      <c r="CL126" s="1052"/>
      <c r="CM126" s="1052"/>
      <c r="CN126" s="1052"/>
      <c r="CO126" s="1053"/>
      <c r="CP126" s="964" t="s">
        <v>477</v>
      </c>
      <c r="CQ126" s="965"/>
      <c r="CR126" s="965"/>
      <c r="CS126" s="965"/>
      <c r="CT126" s="965"/>
      <c r="CU126" s="965"/>
      <c r="CV126" s="965"/>
      <c r="CW126" s="965"/>
      <c r="CX126" s="965"/>
      <c r="CY126" s="965"/>
      <c r="CZ126" s="965"/>
      <c r="DA126" s="965"/>
      <c r="DB126" s="965"/>
      <c r="DC126" s="965"/>
      <c r="DD126" s="965"/>
      <c r="DE126" s="965"/>
      <c r="DF126" s="966"/>
      <c r="DG126" s="967">
        <v>219303</v>
      </c>
      <c r="DH126" s="968"/>
      <c r="DI126" s="968"/>
      <c r="DJ126" s="968"/>
      <c r="DK126" s="968"/>
      <c r="DL126" s="968">
        <v>174815</v>
      </c>
      <c r="DM126" s="968"/>
      <c r="DN126" s="968"/>
      <c r="DO126" s="968"/>
      <c r="DP126" s="968"/>
      <c r="DQ126" s="968">
        <v>164233</v>
      </c>
      <c r="DR126" s="968"/>
      <c r="DS126" s="968"/>
      <c r="DT126" s="968"/>
      <c r="DU126" s="968"/>
      <c r="DV126" s="969">
        <v>7.4</v>
      </c>
      <c r="DW126" s="969"/>
      <c r="DX126" s="969"/>
      <c r="DY126" s="969"/>
      <c r="DZ126" s="970"/>
    </row>
    <row r="127" spans="1:130" s="214" customFormat="1" ht="26.25" customHeight="1" x14ac:dyDescent="0.15">
      <c r="A127" s="1100"/>
      <c r="B127" s="993"/>
      <c r="C127" s="1015" t="s">
        <v>478</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1000" t="s">
        <v>389</v>
      </c>
      <c r="AB127" s="1001"/>
      <c r="AC127" s="1001"/>
      <c r="AD127" s="1001"/>
      <c r="AE127" s="1002"/>
      <c r="AF127" s="1003" t="s">
        <v>389</v>
      </c>
      <c r="AG127" s="1001"/>
      <c r="AH127" s="1001"/>
      <c r="AI127" s="1001"/>
      <c r="AJ127" s="1002"/>
      <c r="AK127" s="1003" t="s">
        <v>389</v>
      </c>
      <c r="AL127" s="1001"/>
      <c r="AM127" s="1001"/>
      <c r="AN127" s="1001"/>
      <c r="AO127" s="1002"/>
      <c r="AP127" s="1004" t="s">
        <v>389</v>
      </c>
      <c r="AQ127" s="1005"/>
      <c r="AR127" s="1005"/>
      <c r="AS127" s="1005"/>
      <c r="AT127" s="1006"/>
      <c r="AU127" s="216"/>
      <c r="AV127" s="216"/>
      <c r="AW127" s="216"/>
      <c r="AX127" s="1073" t="s">
        <v>479</v>
      </c>
      <c r="AY127" s="1074"/>
      <c r="AZ127" s="1074"/>
      <c r="BA127" s="1074"/>
      <c r="BB127" s="1074"/>
      <c r="BC127" s="1074"/>
      <c r="BD127" s="1074"/>
      <c r="BE127" s="1075"/>
      <c r="BF127" s="1076" t="s">
        <v>480</v>
      </c>
      <c r="BG127" s="1074"/>
      <c r="BH127" s="1074"/>
      <c r="BI127" s="1074"/>
      <c r="BJ127" s="1074"/>
      <c r="BK127" s="1074"/>
      <c r="BL127" s="1075"/>
      <c r="BM127" s="1076" t="s">
        <v>481</v>
      </c>
      <c r="BN127" s="1074"/>
      <c r="BO127" s="1074"/>
      <c r="BP127" s="1074"/>
      <c r="BQ127" s="1074"/>
      <c r="BR127" s="1074"/>
      <c r="BS127" s="1075"/>
      <c r="BT127" s="1076" t="s">
        <v>482</v>
      </c>
      <c r="BU127" s="1074"/>
      <c r="BV127" s="1074"/>
      <c r="BW127" s="1074"/>
      <c r="BX127" s="1074"/>
      <c r="BY127" s="1074"/>
      <c r="BZ127" s="1097"/>
      <c r="CA127" s="216"/>
      <c r="CB127" s="216"/>
      <c r="CC127" s="216"/>
      <c r="CD127" s="239"/>
      <c r="CE127" s="239"/>
      <c r="CF127" s="239"/>
      <c r="CG127" s="216"/>
      <c r="CH127" s="216"/>
      <c r="CI127" s="216"/>
      <c r="CJ127" s="238"/>
      <c r="CK127" s="1065"/>
      <c r="CL127" s="1052"/>
      <c r="CM127" s="1052"/>
      <c r="CN127" s="1052"/>
      <c r="CO127" s="1053"/>
      <c r="CP127" s="964" t="s">
        <v>483</v>
      </c>
      <c r="CQ127" s="965"/>
      <c r="CR127" s="965"/>
      <c r="CS127" s="965"/>
      <c r="CT127" s="965"/>
      <c r="CU127" s="965"/>
      <c r="CV127" s="965"/>
      <c r="CW127" s="965"/>
      <c r="CX127" s="965"/>
      <c r="CY127" s="965"/>
      <c r="CZ127" s="965"/>
      <c r="DA127" s="965"/>
      <c r="DB127" s="965"/>
      <c r="DC127" s="965"/>
      <c r="DD127" s="965"/>
      <c r="DE127" s="965"/>
      <c r="DF127" s="966"/>
      <c r="DG127" s="967" t="s">
        <v>174</v>
      </c>
      <c r="DH127" s="968"/>
      <c r="DI127" s="968"/>
      <c r="DJ127" s="968"/>
      <c r="DK127" s="968"/>
      <c r="DL127" s="968" t="s">
        <v>174</v>
      </c>
      <c r="DM127" s="968"/>
      <c r="DN127" s="968"/>
      <c r="DO127" s="968"/>
      <c r="DP127" s="968"/>
      <c r="DQ127" s="968" t="s">
        <v>389</v>
      </c>
      <c r="DR127" s="968"/>
      <c r="DS127" s="968"/>
      <c r="DT127" s="968"/>
      <c r="DU127" s="968"/>
      <c r="DV127" s="969" t="s">
        <v>389</v>
      </c>
      <c r="DW127" s="969"/>
      <c r="DX127" s="969"/>
      <c r="DY127" s="969"/>
      <c r="DZ127" s="970"/>
    </row>
    <row r="128" spans="1:130" s="214" customFormat="1" ht="26.25" customHeight="1" thickBot="1" x14ac:dyDescent="0.2">
      <c r="A128" s="1083" t="s">
        <v>484</v>
      </c>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5" t="s">
        <v>485</v>
      </c>
      <c r="X128" s="1085"/>
      <c r="Y128" s="1085"/>
      <c r="Z128" s="1086"/>
      <c r="AA128" s="1087">
        <v>27054</v>
      </c>
      <c r="AB128" s="1088"/>
      <c r="AC128" s="1088"/>
      <c r="AD128" s="1088"/>
      <c r="AE128" s="1089"/>
      <c r="AF128" s="1090">
        <v>37108</v>
      </c>
      <c r="AG128" s="1088"/>
      <c r="AH128" s="1088"/>
      <c r="AI128" s="1088"/>
      <c r="AJ128" s="1089"/>
      <c r="AK128" s="1090">
        <v>40786</v>
      </c>
      <c r="AL128" s="1088"/>
      <c r="AM128" s="1088"/>
      <c r="AN128" s="1088"/>
      <c r="AO128" s="1089"/>
      <c r="AP128" s="1091"/>
      <c r="AQ128" s="1092"/>
      <c r="AR128" s="1092"/>
      <c r="AS128" s="1092"/>
      <c r="AT128" s="1093"/>
      <c r="AU128" s="216"/>
      <c r="AV128" s="216"/>
      <c r="AW128" s="216"/>
      <c r="AX128" s="938" t="s">
        <v>486</v>
      </c>
      <c r="AY128" s="939"/>
      <c r="AZ128" s="939"/>
      <c r="BA128" s="939"/>
      <c r="BB128" s="939"/>
      <c r="BC128" s="939"/>
      <c r="BD128" s="939"/>
      <c r="BE128" s="940"/>
      <c r="BF128" s="1094" t="s">
        <v>174</v>
      </c>
      <c r="BG128" s="1095"/>
      <c r="BH128" s="1095"/>
      <c r="BI128" s="1095"/>
      <c r="BJ128" s="1095"/>
      <c r="BK128" s="1095"/>
      <c r="BL128" s="1096"/>
      <c r="BM128" s="1094">
        <v>15</v>
      </c>
      <c r="BN128" s="1095"/>
      <c r="BO128" s="1095"/>
      <c r="BP128" s="1095"/>
      <c r="BQ128" s="1095"/>
      <c r="BR128" s="1095"/>
      <c r="BS128" s="1096"/>
      <c r="BT128" s="1094">
        <v>20</v>
      </c>
      <c r="BU128" s="1095"/>
      <c r="BV128" s="1095"/>
      <c r="BW128" s="1095"/>
      <c r="BX128" s="1095"/>
      <c r="BY128" s="1095"/>
      <c r="BZ128" s="1118"/>
      <c r="CA128" s="239"/>
      <c r="CB128" s="239"/>
      <c r="CC128" s="239"/>
      <c r="CD128" s="239"/>
      <c r="CE128" s="239"/>
      <c r="CF128" s="239"/>
      <c r="CG128" s="216"/>
      <c r="CH128" s="216"/>
      <c r="CI128" s="216"/>
      <c r="CJ128" s="238"/>
      <c r="CK128" s="1066"/>
      <c r="CL128" s="1067"/>
      <c r="CM128" s="1067"/>
      <c r="CN128" s="1067"/>
      <c r="CO128" s="1068"/>
      <c r="CP128" s="1077" t="s">
        <v>487</v>
      </c>
      <c r="CQ128" s="768"/>
      <c r="CR128" s="768"/>
      <c r="CS128" s="768"/>
      <c r="CT128" s="768"/>
      <c r="CU128" s="768"/>
      <c r="CV128" s="768"/>
      <c r="CW128" s="768"/>
      <c r="CX128" s="768"/>
      <c r="CY128" s="768"/>
      <c r="CZ128" s="768"/>
      <c r="DA128" s="768"/>
      <c r="DB128" s="768"/>
      <c r="DC128" s="768"/>
      <c r="DD128" s="768"/>
      <c r="DE128" s="768"/>
      <c r="DF128" s="1078"/>
      <c r="DG128" s="1079" t="s">
        <v>389</v>
      </c>
      <c r="DH128" s="1080"/>
      <c r="DI128" s="1080"/>
      <c r="DJ128" s="1080"/>
      <c r="DK128" s="1080"/>
      <c r="DL128" s="1080" t="s">
        <v>389</v>
      </c>
      <c r="DM128" s="1080"/>
      <c r="DN128" s="1080"/>
      <c r="DO128" s="1080"/>
      <c r="DP128" s="1080"/>
      <c r="DQ128" s="1080" t="s">
        <v>435</v>
      </c>
      <c r="DR128" s="1080"/>
      <c r="DS128" s="1080"/>
      <c r="DT128" s="1080"/>
      <c r="DU128" s="1080"/>
      <c r="DV128" s="1081" t="s">
        <v>389</v>
      </c>
      <c r="DW128" s="1081"/>
      <c r="DX128" s="1081"/>
      <c r="DY128" s="1081"/>
      <c r="DZ128" s="1082"/>
    </row>
    <row r="129" spans="1:131" s="214" customFormat="1" ht="26.25" customHeight="1" x14ac:dyDescent="0.15">
      <c r="A129" s="976" t="s">
        <v>107</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2" t="s">
        <v>488</v>
      </c>
      <c r="X129" s="1113"/>
      <c r="Y129" s="1113"/>
      <c r="Z129" s="1114"/>
      <c r="AA129" s="1000">
        <v>2255508</v>
      </c>
      <c r="AB129" s="1001"/>
      <c r="AC129" s="1001"/>
      <c r="AD129" s="1001"/>
      <c r="AE129" s="1002"/>
      <c r="AF129" s="1003">
        <v>2396945</v>
      </c>
      <c r="AG129" s="1001"/>
      <c r="AH129" s="1001"/>
      <c r="AI129" s="1001"/>
      <c r="AJ129" s="1002"/>
      <c r="AK129" s="1003">
        <v>2521512</v>
      </c>
      <c r="AL129" s="1001"/>
      <c r="AM129" s="1001"/>
      <c r="AN129" s="1001"/>
      <c r="AO129" s="1002"/>
      <c r="AP129" s="1115"/>
      <c r="AQ129" s="1116"/>
      <c r="AR129" s="1116"/>
      <c r="AS129" s="1116"/>
      <c r="AT129" s="1117"/>
      <c r="AU129" s="217"/>
      <c r="AV129" s="217"/>
      <c r="AW129" s="217"/>
      <c r="AX129" s="1107" t="s">
        <v>489</v>
      </c>
      <c r="AY129" s="965"/>
      <c r="AZ129" s="965"/>
      <c r="BA129" s="965"/>
      <c r="BB129" s="965"/>
      <c r="BC129" s="965"/>
      <c r="BD129" s="965"/>
      <c r="BE129" s="966"/>
      <c r="BF129" s="1108" t="s">
        <v>389</v>
      </c>
      <c r="BG129" s="1109"/>
      <c r="BH129" s="1109"/>
      <c r="BI129" s="1109"/>
      <c r="BJ129" s="1109"/>
      <c r="BK129" s="1109"/>
      <c r="BL129" s="1110"/>
      <c r="BM129" s="1108">
        <v>20</v>
      </c>
      <c r="BN129" s="1109"/>
      <c r="BO129" s="1109"/>
      <c r="BP129" s="1109"/>
      <c r="BQ129" s="1109"/>
      <c r="BR129" s="1109"/>
      <c r="BS129" s="1110"/>
      <c r="BT129" s="1108">
        <v>30</v>
      </c>
      <c r="BU129" s="1109"/>
      <c r="BV129" s="1109"/>
      <c r="BW129" s="1109"/>
      <c r="BX129" s="1109"/>
      <c r="BY129" s="1109"/>
      <c r="BZ129" s="1111"/>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76" t="s">
        <v>490</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2" t="s">
        <v>491</v>
      </c>
      <c r="X130" s="1113"/>
      <c r="Y130" s="1113"/>
      <c r="Z130" s="1114"/>
      <c r="AA130" s="1000">
        <v>294315</v>
      </c>
      <c r="AB130" s="1001"/>
      <c r="AC130" s="1001"/>
      <c r="AD130" s="1001"/>
      <c r="AE130" s="1002"/>
      <c r="AF130" s="1003">
        <v>301169</v>
      </c>
      <c r="AG130" s="1001"/>
      <c r="AH130" s="1001"/>
      <c r="AI130" s="1001"/>
      <c r="AJ130" s="1002"/>
      <c r="AK130" s="1003">
        <v>314082</v>
      </c>
      <c r="AL130" s="1001"/>
      <c r="AM130" s="1001"/>
      <c r="AN130" s="1001"/>
      <c r="AO130" s="1002"/>
      <c r="AP130" s="1115"/>
      <c r="AQ130" s="1116"/>
      <c r="AR130" s="1116"/>
      <c r="AS130" s="1116"/>
      <c r="AT130" s="1117"/>
      <c r="AU130" s="217"/>
      <c r="AV130" s="217"/>
      <c r="AW130" s="217"/>
      <c r="AX130" s="1107" t="s">
        <v>492</v>
      </c>
      <c r="AY130" s="965"/>
      <c r="AZ130" s="965"/>
      <c r="BA130" s="965"/>
      <c r="BB130" s="965"/>
      <c r="BC130" s="965"/>
      <c r="BD130" s="965"/>
      <c r="BE130" s="966"/>
      <c r="BF130" s="1143">
        <v>5.8</v>
      </c>
      <c r="BG130" s="1144"/>
      <c r="BH130" s="1144"/>
      <c r="BI130" s="1144"/>
      <c r="BJ130" s="1144"/>
      <c r="BK130" s="1144"/>
      <c r="BL130" s="1145"/>
      <c r="BM130" s="1143">
        <v>25</v>
      </c>
      <c r="BN130" s="1144"/>
      <c r="BO130" s="1144"/>
      <c r="BP130" s="1144"/>
      <c r="BQ130" s="1144"/>
      <c r="BR130" s="1144"/>
      <c r="BS130" s="1145"/>
      <c r="BT130" s="1143">
        <v>35</v>
      </c>
      <c r="BU130" s="1144"/>
      <c r="BV130" s="1144"/>
      <c r="BW130" s="1144"/>
      <c r="BX130" s="1144"/>
      <c r="BY130" s="1144"/>
      <c r="BZ130" s="114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47"/>
      <c r="B131" s="1148"/>
      <c r="C131" s="1148"/>
      <c r="D131" s="1148"/>
      <c r="E131" s="1148"/>
      <c r="F131" s="1148"/>
      <c r="G131" s="1148"/>
      <c r="H131" s="1148"/>
      <c r="I131" s="1148"/>
      <c r="J131" s="1148"/>
      <c r="K131" s="1148"/>
      <c r="L131" s="1148"/>
      <c r="M131" s="1148"/>
      <c r="N131" s="1148"/>
      <c r="O131" s="1148"/>
      <c r="P131" s="1148"/>
      <c r="Q131" s="1148"/>
      <c r="R131" s="1148"/>
      <c r="S131" s="1148"/>
      <c r="T131" s="1148"/>
      <c r="U131" s="1148"/>
      <c r="V131" s="1148"/>
      <c r="W131" s="1149" t="s">
        <v>493</v>
      </c>
      <c r="X131" s="1150"/>
      <c r="Y131" s="1150"/>
      <c r="Z131" s="1151"/>
      <c r="AA131" s="1046">
        <v>1961193</v>
      </c>
      <c r="AB131" s="1028"/>
      <c r="AC131" s="1028"/>
      <c r="AD131" s="1028"/>
      <c r="AE131" s="1029"/>
      <c r="AF131" s="1027">
        <v>2095776</v>
      </c>
      <c r="AG131" s="1028"/>
      <c r="AH131" s="1028"/>
      <c r="AI131" s="1028"/>
      <c r="AJ131" s="1029"/>
      <c r="AK131" s="1027">
        <v>2207430</v>
      </c>
      <c r="AL131" s="1028"/>
      <c r="AM131" s="1028"/>
      <c r="AN131" s="1028"/>
      <c r="AO131" s="1029"/>
      <c r="AP131" s="1152"/>
      <c r="AQ131" s="1153"/>
      <c r="AR131" s="1153"/>
      <c r="AS131" s="1153"/>
      <c r="AT131" s="1154"/>
      <c r="AU131" s="217"/>
      <c r="AV131" s="217"/>
      <c r="AW131" s="217"/>
      <c r="AX131" s="1125" t="s">
        <v>494</v>
      </c>
      <c r="AY131" s="768"/>
      <c r="AZ131" s="768"/>
      <c r="BA131" s="768"/>
      <c r="BB131" s="768"/>
      <c r="BC131" s="768"/>
      <c r="BD131" s="768"/>
      <c r="BE131" s="1078"/>
      <c r="BF131" s="1126">
        <v>32.700000000000003</v>
      </c>
      <c r="BG131" s="1127"/>
      <c r="BH131" s="1127"/>
      <c r="BI131" s="1127"/>
      <c r="BJ131" s="1127"/>
      <c r="BK131" s="1127"/>
      <c r="BL131" s="1128"/>
      <c r="BM131" s="1126">
        <v>350</v>
      </c>
      <c r="BN131" s="1127"/>
      <c r="BO131" s="1127"/>
      <c r="BP131" s="1127"/>
      <c r="BQ131" s="1127"/>
      <c r="BR131" s="1127"/>
      <c r="BS131" s="1128"/>
      <c r="BT131" s="1129"/>
      <c r="BU131" s="1130"/>
      <c r="BV131" s="1130"/>
      <c r="BW131" s="1130"/>
      <c r="BX131" s="1130"/>
      <c r="BY131" s="1130"/>
      <c r="BZ131" s="1131"/>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132" t="s">
        <v>495</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496</v>
      </c>
      <c r="W132" s="1136"/>
      <c r="X132" s="1136"/>
      <c r="Y132" s="1136"/>
      <c r="Z132" s="1137"/>
      <c r="AA132" s="1138">
        <v>6.3510322539999997</v>
      </c>
      <c r="AB132" s="1139"/>
      <c r="AC132" s="1139"/>
      <c r="AD132" s="1139"/>
      <c r="AE132" s="1140"/>
      <c r="AF132" s="1141">
        <v>5.3506195319999996</v>
      </c>
      <c r="AG132" s="1139"/>
      <c r="AH132" s="1139"/>
      <c r="AI132" s="1139"/>
      <c r="AJ132" s="1140"/>
      <c r="AK132" s="1141">
        <v>5.7356745169999996</v>
      </c>
      <c r="AL132" s="1139"/>
      <c r="AM132" s="1139"/>
      <c r="AN132" s="1139"/>
      <c r="AO132" s="1140"/>
      <c r="AP132" s="1043"/>
      <c r="AQ132" s="1044"/>
      <c r="AR132" s="1044"/>
      <c r="AS132" s="1044"/>
      <c r="AT132" s="114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19" t="s">
        <v>497</v>
      </c>
      <c r="W133" s="1119"/>
      <c r="X133" s="1119"/>
      <c r="Y133" s="1119"/>
      <c r="Z133" s="1120"/>
      <c r="AA133" s="1121">
        <v>6.8</v>
      </c>
      <c r="AB133" s="1122"/>
      <c r="AC133" s="1122"/>
      <c r="AD133" s="1122"/>
      <c r="AE133" s="1123"/>
      <c r="AF133" s="1121">
        <v>6</v>
      </c>
      <c r="AG133" s="1122"/>
      <c r="AH133" s="1122"/>
      <c r="AI133" s="1122"/>
      <c r="AJ133" s="1123"/>
      <c r="AK133" s="1121">
        <v>5.8</v>
      </c>
      <c r="AL133" s="1122"/>
      <c r="AM133" s="1122"/>
      <c r="AN133" s="1122"/>
      <c r="AO133" s="1123"/>
      <c r="AP133" s="1070"/>
      <c r="AQ133" s="1071"/>
      <c r="AR133" s="1071"/>
      <c r="AS133" s="1071"/>
      <c r="AT133" s="1124"/>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HfsUBTrTbsB/RAs3ZK1wN9O22pQBC3lukoDlJHXs8IV9Urvr12MIotlGFxtMTRRwsLHogkdzTTiCmh1jjiOKUg==" saltValue="C62YZbEzJrQ716ElYt848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498</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oAEdwTOzTgjlDAg3AR2npPStvqG49d8ObmLi40lSlwIZvk2k5LInTM7CPsOfLLXKWLHVpeaseT8Nmd+OkP9A==" saltValue="WGCUuXpzXn9LvV0nR6K9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499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500</v>
      </c>
      <c r="AL6" s="250"/>
      <c r="AM6" s="250"/>
      <c r="AN6" s="250"/>
    </row>
    <row r="7" spans="1:46" ht="13.5" customHeight="1" x14ac:dyDescent="0.15">
      <c r="A7" s="249"/>
      <c r="AK7" s="252"/>
      <c r="AL7" s="253"/>
      <c r="AM7" s="253"/>
      <c r="AN7" s="254"/>
      <c r="AO7" s="1156" t="s">
        <v>501</v>
      </c>
      <c r="AP7" s="255"/>
      <c r="AQ7" s="256" t="s">
        <v>502</v>
      </c>
      <c r="AR7" s="257"/>
    </row>
    <row r="8" spans="1:46" x14ac:dyDescent="0.15">
      <c r="A8" s="249"/>
      <c r="AK8" s="258"/>
      <c r="AL8" s="259"/>
      <c r="AM8" s="259"/>
      <c r="AN8" s="260"/>
      <c r="AO8" s="1157"/>
      <c r="AP8" s="261" t="s">
        <v>503</v>
      </c>
      <c r="AQ8" s="262" t="s">
        <v>504</v>
      </c>
      <c r="AR8" s="263" t="s">
        <v>505</v>
      </c>
    </row>
    <row r="9" spans="1:46" x14ac:dyDescent="0.15">
      <c r="A9" s="249"/>
      <c r="AK9" s="1158" t="s">
        <v>506</v>
      </c>
      <c r="AL9" s="1159"/>
      <c r="AM9" s="1159"/>
      <c r="AN9" s="1160"/>
      <c r="AO9" s="264">
        <v>776953</v>
      </c>
      <c r="AP9" s="264">
        <v>127872</v>
      </c>
      <c r="AQ9" s="265">
        <v>138005</v>
      </c>
      <c r="AR9" s="266">
        <v>-7.3</v>
      </c>
    </row>
    <row r="10" spans="1:46" ht="13.5" customHeight="1" x14ac:dyDescent="0.15">
      <c r="A10" s="249"/>
      <c r="AK10" s="1158" t="s">
        <v>507</v>
      </c>
      <c r="AL10" s="1159"/>
      <c r="AM10" s="1159"/>
      <c r="AN10" s="1160"/>
      <c r="AO10" s="267">
        <v>108045</v>
      </c>
      <c r="AP10" s="267">
        <v>17782</v>
      </c>
      <c r="AQ10" s="268">
        <v>18944</v>
      </c>
      <c r="AR10" s="269">
        <v>-6.1</v>
      </c>
    </row>
    <row r="11" spans="1:46" ht="13.5" customHeight="1" x14ac:dyDescent="0.15">
      <c r="A11" s="249"/>
      <c r="AK11" s="1158" t="s">
        <v>508</v>
      </c>
      <c r="AL11" s="1159"/>
      <c r="AM11" s="1159"/>
      <c r="AN11" s="1160"/>
      <c r="AO11" s="267" t="s">
        <v>509</v>
      </c>
      <c r="AP11" s="267" t="s">
        <v>509</v>
      </c>
      <c r="AQ11" s="268">
        <v>1141</v>
      </c>
      <c r="AR11" s="269" t="s">
        <v>509</v>
      </c>
    </row>
    <row r="12" spans="1:46" ht="13.5" customHeight="1" x14ac:dyDescent="0.15">
      <c r="A12" s="249"/>
      <c r="AK12" s="1158" t="s">
        <v>510</v>
      </c>
      <c r="AL12" s="1159"/>
      <c r="AM12" s="1159"/>
      <c r="AN12" s="1160"/>
      <c r="AO12" s="267" t="s">
        <v>509</v>
      </c>
      <c r="AP12" s="267" t="s">
        <v>509</v>
      </c>
      <c r="AQ12" s="268" t="s">
        <v>509</v>
      </c>
      <c r="AR12" s="269" t="s">
        <v>509</v>
      </c>
    </row>
    <row r="13" spans="1:46" ht="13.5" customHeight="1" x14ac:dyDescent="0.15">
      <c r="A13" s="249"/>
      <c r="AK13" s="1158" t="s">
        <v>511</v>
      </c>
      <c r="AL13" s="1159"/>
      <c r="AM13" s="1159"/>
      <c r="AN13" s="1160"/>
      <c r="AO13" s="267">
        <v>22491</v>
      </c>
      <c r="AP13" s="267">
        <v>3702</v>
      </c>
      <c r="AQ13" s="268">
        <v>5446</v>
      </c>
      <c r="AR13" s="269">
        <v>-32</v>
      </c>
    </row>
    <row r="14" spans="1:46" ht="13.5" customHeight="1" x14ac:dyDescent="0.15">
      <c r="A14" s="249"/>
      <c r="AK14" s="1158" t="s">
        <v>512</v>
      </c>
      <c r="AL14" s="1159"/>
      <c r="AM14" s="1159"/>
      <c r="AN14" s="1160"/>
      <c r="AO14" s="267">
        <v>29614</v>
      </c>
      <c r="AP14" s="267">
        <v>4874</v>
      </c>
      <c r="AQ14" s="268">
        <v>2970</v>
      </c>
      <c r="AR14" s="269">
        <v>64.099999999999994</v>
      </c>
    </row>
    <row r="15" spans="1:46" ht="13.5" customHeight="1" x14ac:dyDescent="0.15">
      <c r="A15" s="249"/>
      <c r="AK15" s="1161" t="s">
        <v>513</v>
      </c>
      <c r="AL15" s="1162"/>
      <c r="AM15" s="1162"/>
      <c r="AN15" s="1163"/>
      <c r="AO15" s="267">
        <v>-46937</v>
      </c>
      <c r="AP15" s="267">
        <v>-7725</v>
      </c>
      <c r="AQ15" s="268">
        <v>-11906</v>
      </c>
      <c r="AR15" s="269">
        <v>-35.1</v>
      </c>
    </row>
    <row r="16" spans="1:46" x14ac:dyDescent="0.15">
      <c r="A16" s="249"/>
      <c r="AK16" s="1161" t="s">
        <v>186</v>
      </c>
      <c r="AL16" s="1162"/>
      <c r="AM16" s="1162"/>
      <c r="AN16" s="1163"/>
      <c r="AO16" s="267">
        <v>890166</v>
      </c>
      <c r="AP16" s="267">
        <v>146505</v>
      </c>
      <c r="AQ16" s="268">
        <v>154600</v>
      </c>
      <c r="AR16" s="269">
        <v>-5.2</v>
      </c>
    </row>
    <row r="17" spans="1:46" x14ac:dyDescent="0.15">
      <c r="A17" s="249"/>
    </row>
    <row r="18" spans="1:46" x14ac:dyDescent="0.15">
      <c r="A18" s="249"/>
      <c r="AQ18" s="270"/>
      <c r="AR18" s="270"/>
    </row>
    <row r="19" spans="1:46" x14ac:dyDescent="0.15">
      <c r="A19" s="249"/>
      <c r="AK19" s="245" t="s">
        <v>514</v>
      </c>
    </row>
    <row r="20" spans="1:46" x14ac:dyDescent="0.15">
      <c r="A20" s="249"/>
      <c r="AK20" s="271"/>
      <c r="AL20" s="272"/>
      <c r="AM20" s="272"/>
      <c r="AN20" s="273"/>
      <c r="AO20" s="274" t="s">
        <v>515</v>
      </c>
      <c r="AP20" s="275" t="s">
        <v>516</v>
      </c>
      <c r="AQ20" s="276" t="s">
        <v>517</v>
      </c>
      <c r="AR20" s="277"/>
    </row>
    <row r="21" spans="1:46" s="250" customFormat="1" x14ac:dyDescent="0.15">
      <c r="A21" s="278"/>
      <c r="AK21" s="1164" t="s">
        <v>518</v>
      </c>
      <c r="AL21" s="1165"/>
      <c r="AM21" s="1165"/>
      <c r="AN21" s="1166"/>
      <c r="AO21" s="279">
        <v>11.85</v>
      </c>
      <c r="AP21" s="280">
        <v>13.81</v>
      </c>
      <c r="AQ21" s="281">
        <v>-1.96</v>
      </c>
      <c r="AS21" s="282"/>
      <c r="AT21" s="278"/>
    </row>
    <row r="22" spans="1:46" s="250" customFormat="1" x14ac:dyDescent="0.15">
      <c r="A22" s="278"/>
      <c r="AK22" s="1164" t="s">
        <v>519</v>
      </c>
      <c r="AL22" s="1165"/>
      <c r="AM22" s="1165"/>
      <c r="AN22" s="1166"/>
      <c r="AO22" s="283">
        <v>97.4</v>
      </c>
      <c r="AP22" s="284">
        <v>95.5</v>
      </c>
      <c r="AQ22" s="285">
        <v>1.9</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55" t="s">
        <v>520</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row>
    <row r="27" spans="1:46" x14ac:dyDescent="0.15">
      <c r="A27" s="290"/>
      <c r="AS27" s="245"/>
      <c r="AT27" s="245"/>
    </row>
    <row r="28" spans="1:46" ht="17.25" x14ac:dyDescent="0.15">
      <c r="A28" s="246" t="s">
        <v>521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522</v>
      </c>
      <c r="AL29" s="250"/>
      <c r="AM29" s="250"/>
      <c r="AN29" s="250"/>
      <c r="AS29" s="292"/>
    </row>
    <row r="30" spans="1:46" ht="13.5" customHeight="1" x14ac:dyDescent="0.15">
      <c r="A30" s="249"/>
      <c r="AK30" s="252"/>
      <c r="AL30" s="253"/>
      <c r="AM30" s="253"/>
      <c r="AN30" s="254"/>
      <c r="AO30" s="1156" t="s">
        <v>501</v>
      </c>
      <c r="AP30" s="255"/>
      <c r="AQ30" s="256" t="s">
        <v>502</v>
      </c>
      <c r="AR30" s="257"/>
    </row>
    <row r="31" spans="1:46" x14ac:dyDescent="0.15">
      <c r="A31" s="249"/>
      <c r="AK31" s="258"/>
      <c r="AL31" s="259"/>
      <c r="AM31" s="259"/>
      <c r="AN31" s="260"/>
      <c r="AO31" s="1157"/>
      <c r="AP31" s="261" t="s">
        <v>503</v>
      </c>
      <c r="AQ31" s="262" t="s">
        <v>504</v>
      </c>
      <c r="AR31" s="263" t="s">
        <v>505</v>
      </c>
    </row>
    <row r="32" spans="1:46" ht="27" customHeight="1" x14ac:dyDescent="0.15">
      <c r="A32" s="249"/>
      <c r="AK32" s="1172" t="s">
        <v>523</v>
      </c>
      <c r="AL32" s="1173"/>
      <c r="AM32" s="1173"/>
      <c r="AN32" s="1174"/>
      <c r="AO32" s="293">
        <v>447834</v>
      </c>
      <c r="AP32" s="293">
        <v>73705</v>
      </c>
      <c r="AQ32" s="294">
        <v>81359</v>
      </c>
      <c r="AR32" s="295">
        <v>-9.4</v>
      </c>
    </row>
    <row r="33" spans="1:46" ht="13.5" customHeight="1" x14ac:dyDescent="0.15">
      <c r="A33" s="249"/>
      <c r="AK33" s="1172" t="s">
        <v>524</v>
      </c>
      <c r="AL33" s="1173"/>
      <c r="AM33" s="1173"/>
      <c r="AN33" s="1174"/>
      <c r="AO33" s="293" t="s">
        <v>509</v>
      </c>
      <c r="AP33" s="293" t="s">
        <v>509</v>
      </c>
      <c r="AQ33" s="294" t="s">
        <v>509</v>
      </c>
      <c r="AR33" s="295" t="s">
        <v>509</v>
      </c>
    </row>
    <row r="34" spans="1:46" ht="27" customHeight="1" x14ac:dyDescent="0.15">
      <c r="A34" s="249"/>
      <c r="AK34" s="1172" t="s">
        <v>525</v>
      </c>
      <c r="AL34" s="1173"/>
      <c r="AM34" s="1173"/>
      <c r="AN34" s="1174"/>
      <c r="AO34" s="293" t="s">
        <v>509</v>
      </c>
      <c r="AP34" s="293" t="s">
        <v>509</v>
      </c>
      <c r="AQ34" s="294" t="s">
        <v>509</v>
      </c>
      <c r="AR34" s="295" t="s">
        <v>509</v>
      </c>
    </row>
    <row r="35" spans="1:46" ht="27" customHeight="1" x14ac:dyDescent="0.15">
      <c r="A35" s="249"/>
      <c r="AK35" s="1172" t="s">
        <v>526</v>
      </c>
      <c r="AL35" s="1173"/>
      <c r="AM35" s="1173"/>
      <c r="AN35" s="1174"/>
      <c r="AO35" s="293">
        <v>33620</v>
      </c>
      <c r="AP35" s="293">
        <v>5533</v>
      </c>
      <c r="AQ35" s="294">
        <v>18647</v>
      </c>
      <c r="AR35" s="295">
        <v>-70.3</v>
      </c>
    </row>
    <row r="36" spans="1:46" ht="27" customHeight="1" x14ac:dyDescent="0.15">
      <c r="A36" s="249"/>
      <c r="AK36" s="1172" t="s">
        <v>527</v>
      </c>
      <c r="AL36" s="1173"/>
      <c r="AM36" s="1173"/>
      <c r="AN36" s="1174"/>
      <c r="AO36" s="293">
        <v>25</v>
      </c>
      <c r="AP36" s="293">
        <v>4</v>
      </c>
      <c r="AQ36" s="294">
        <v>4480</v>
      </c>
      <c r="AR36" s="295">
        <v>-99.9</v>
      </c>
    </row>
    <row r="37" spans="1:46" ht="13.5" customHeight="1" x14ac:dyDescent="0.15">
      <c r="A37" s="249"/>
      <c r="AK37" s="1172" t="s">
        <v>528</v>
      </c>
      <c r="AL37" s="1173"/>
      <c r="AM37" s="1173"/>
      <c r="AN37" s="1174"/>
      <c r="AO37" s="293" t="s">
        <v>509</v>
      </c>
      <c r="AP37" s="293" t="s">
        <v>509</v>
      </c>
      <c r="AQ37" s="294">
        <v>815</v>
      </c>
      <c r="AR37" s="295" t="s">
        <v>509</v>
      </c>
    </row>
    <row r="38" spans="1:46" ht="27" customHeight="1" x14ac:dyDescent="0.15">
      <c r="A38" s="249"/>
      <c r="AK38" s="1175" t="s">
        <v>529</v>
      </c>
      <c r="AL38" s="1176"/>
      <c r="AM38" s="1176"/>
      <c r="AN38" s="1177"/>
      <c r="AO38" s="296" t="s">
        <v>509</v>
      </c>
      <c r="AP38" s="296" t="s">
        <v>509</v>
      </c>
      <c r="AQ38" s="297">
        <v>14</v>
      </c>
      <c r="AR38" s="285" t="s">
        <v>509</v>
      </c>
      <c r="AS38" s="292"/>
    </row>
    <row r="39" spans="1:46" x14ac:dyDescent="0.15">
      <c r="A39" s="249"/>
      <c r="AK39" s="1175" t="s">
        <v>530</v>
      </c>
      <c r="AL39" s="1176"/>
      <c r="AM39" s="1176"/>
      <c r="AN39" s="1177"/>
      <c r="AO39" s="293">
        <v>-40786</v>
      </c>
      <c r="AP39" s="293">
        <v>-6713</v>
      </c>
      <c r="AQ39" s="294">
        <v>-4008</v>
      </c>
      <c r="AR39" s="295">
        <v>67.5</v>
      </c>
      <c r="AS39" s="292"/>
    </row>
    <row r="40" spans="1:46" ht="27" customHeight="1" x14ac:dyDescent="0.15">
      <c r="A40" s="249"/>
      <c r="AK40" s="1172" t="s">
        <v>531</v>
      </c>
      <c r="AL40" s="1173"/>
      <c r="AM40" s="1173"/>
      <c r="AN40" s="1174"/>
      <c r="AO40" s="293">
        <v>-314082</v>
      </c>
      <c r="AP40" s="293">
        <v>-51692</v>
      </c>
      <c r="AQ40" s="294">
        <v>-68941</v>
      </c>
      <c r="AR40" s="295">
        <v>-25</v>
      </c>
      <c r="AS40" s="292"/>
    </row>
    <row r="41" spans="1:46" x14ac:dyDescent="0.15">
      <c r="A41" s="249"/>
      <c r="AK41" s="1178" t="s">
        <v>295</v>
      </c>
      <c r="AL41" s="1179"/>
      <c r="AM41" s="1179"/>
      <c r="AN41" s="1180"/>
      <c r="AO41" s="293">
        <v>126611</v>
      </c>
      <c r="AP41" s="293">
        <v>20838</v>
      </c>
      <c r="AQ41" s="294">
        <v>32367</v>
      </c>
      <c r="AR41" s="295">
        <v>-35.6</v>
      </c>
      <c r="AS41" s="292"/>
    </row>
    <row r="42" spans="1:46" x14ac:dyDescent="0.15">
      <c r="A42" s="249"/>
      <c r="AK42" s="298" t="s">
        <v>532</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533</v>
      </c>
    </row>
    <row r="48" spans="1:46" x14ac:dyDescent="0.15">
      <c r="A48" s="249"/>
      <c r="AK48" s="303" t="s">
        <v>534</v>
      </c>
      <c r="AL48" s="303"/>
      <c r="AM48" s="303"/>
      <c r="AN48" s="303"/>
      <c r="AO48" s="303"/>
      <c r="AP48" s="303"/>
      <c r="AQ48" s="304"/>
      <c r="AR48" s="303"/>
    </row>
    <row r="49" spans="1:44" ht="13.5" customHeight="1" x14ac:dyDescent="0.15">
      <c r="A49" s="249"/>
      <c r="AK49" s="305"/>
      <c r="AL49" s="306"/>
      <c r="AM49" s="1167" t="s">
        <v>501</v>
      </c>
      <c r="AN49" s="1169" t="s">
        <v>535</v>
      </c>
      <c r="AO49" s="1170"/>
      <c r="AP49" s="1170"/>
      <c r="AQ49" s="1170"/>
      <c r="AR49" s="1171"/>
    </row>
    <row r="50" spans="1:44" x14ac:dyDescent="0.15">
      <c r="A50" s="249"/>
      <c r="AK50" s="307"/>
      <c r="AL50" s="308"/>
      <c r="AM50" s="1168"/>
      <c r="AN50" s="309" t="s">
        <v>536</v>
      </c>
      <c r="AO50" s="310" t="s">
        <v>537</v>
      </c>
      <c r="AP50" s="311" t="s">
        <v>538</v>
      </c>
      <c r="AQ50" s="312" t="s">
        <v>539</v>
      </c>
      <c r="AR50" s="313" t="s">
        <v>540</v>
      </c>
    </row>
    <row r="51" spans="1:44" x14ac:dyDescent="0.15">
      <c r="A51" s="249"/>
      <c r="AK51" s="305" t="s">
        <v>541</v>
      </c>
      <c r="AL51" s="306"/>
      <c r="AM51" s="314">
        <v>770184</v>
      </c>
      <c r="AN51" s="315">
        <v>118163</v>
      </c>
      <c r="AO51" s="316">
        <v>4.3</v>
      </c>
      <c r="AP51" s="317">
        <v>122882</v>
      </c>
      <c r="AQ51" s="318">
        <v>-11.4</v>
      </c>
      <c r="AR51" s="319">
        <v>15.7</v>
      </c>
    </row>
    <row r="52" spans="1:44" x14ac:dyDescent="0.15">
      <c r="A52" s="249"/>
      <c r="AK52" s="320"/>
      <c r="AL52" s="321" t="s">
        <v>542</v>
      </c>
      <c r="AM52" s="322">
        <v>662679</v>
      </c>
      <c r="AN52" s="323">
        <v>101669</v>
      </c>
      <c r="AO52" s="324">
        <v>2.6</v>
      </c>
      <c r="AP52" s="325">
        <v>65785</v>
      </c>
      <c r="AQ52" s="326">
        <v>-7.6</v>
      </c>
      <c r="AR52" s="327">
        <v>10.199999999999999</v>
      </c>
    </row>
    <row r="53" spans="1:44" x14ac:dyDescent="0.15">
      <c r="A53" s="249"/>
      <c r="AK53" s="305" t="s">
        <v>543</v>
      </c>
      <c r="AL53" s="306"/>
      <c r="AM53" s="314">
        <v>2230156</v>
      </c>
      <c r="AN53" s="315">
        <v>346459</v>
      </c>
      <c r="AO53" s="316">
        <v>193.2</v>
      </c>
      <c r="AP53" s="317">
        <v>114790</v>
      </c>
      <c r="AQ53" s="318">
        <v>-6.6</v>
      </c>
      <c r="AR53" s="319">
        <v>199.8</v>
      </c>
    </row>
    <row r="54" spans="1:44" x14ac:dyDescent="0.15">
      <c r="A54" s="249"/>
      <c r="AK54" s="320"/>
      <c r="AL54" s="321" t="s">
        <v>542</v>
      </c>
      <c r="AM54" s="322">
        <v>1703900</v>
      </c>
      <c r="AN54" s="323">
        <v>264704</v>
      </c>
      <c r="AO54" s="324">
        <v>160.4</v>
      </c>
      <c r="AP54" s="325">
        <v>55601</v>
      </c>
      <c r="AQ54" s="326">
        <v>-15.5</v>
      </c>
      <c r="AR54" s="327">
        <v>175.9</v>
      </c>
    </row>
    <row r="55" spans="1:44" x14ac:dyDescent="0.15">
      <c r="A55" s="249"/>
      <c r="AK55" s="305" t="s">
        <v>544</v>
      </c>
      <c r="AL55" s="306"/>
      <c r="AM55" s="314">
        <v>380697</v>
      </c>
      <c r="AN55" s="315">
        <v>59924</v>
      </c>
      <c r="AO55" s="316">
        <v>-82.7</v>
      </c>
      <c r="AP55" s="317">
        <v>126262</v>
      </c>
      <c r="AQ55" s="318">
        <v>10</v>
      </c>
      <c r="AR55" s="319">
        <v>-92.7</v>
      </c>
    </row>
    <row r="56" spans="1:44" x14ac:dyDescent="0.15">
      <c r="A56" s="249"/>
      <c r="AK56" s="320"/>
      <c r="AL56" s="321" t="s">
        <v>542</v>
      </c>
      <c r="AM56" s="322">
        <v>356746</v>
      </c>
      <c r="AN56" s="323">
        <v>56154</v>
      </c>
      <c r="AO56" s="324">
        <v>-78.8</v>
      </c>
      <c r="AP56" s="325">
        <v>56769</v>
      </c>
      <c r="AQ56" s="326">
        <v>2.1</v>
      </c>
      <c r="AR56" s="327">
        <v>-80.900000000000006</v>
      </c>
    </row>
    <row r="57" spans="1:44" x14ac:dyDescent="0.15">
      <c r="A57" s="249"/>
      <c r="AK57" s="305" t="s">
        <v>545</v>
      </c>
      <c r="AL57" s="306"/>
      <c r="AM57" s="314">
        <v>466944</v>
      </c>
      <c r="AN57" s="315">
        <v>75472</v>
      </c>
      <c r="AO57" s="316">
        <v>25.9</v>
      </c>
      <c r="AP57" s="317">
        <v>126525</v>
      </c>
      <c r="AQ57" s="318">
        <v>0.2</v>
      </c>
      <c r="AR57" s="319">
        <v>25.7</v>
      </c>
    </row>
    <row r="58" spans="1:44" x14ac:dyDescent="0.15">
      <c r="A58" s="249"/>
      <c r="AK58" s="320"/>
      <c r="AL58" s="321" t="s">
        <v>542</v>
      </c>
      <c r="AM58" s="322">
        <v>350834</v>
      </c>
      <c r="AN58" s="323">
        <v>56705</v>
      </c>
      <c r="AO58" s="324">
        <v>1</v>
      </c>
      <c r="AP58" s="325">
        <v>67052</v>
      </c>
      <c r="AQ58" s="326">
        <v>18.100000000000001</v>
      </c>
      <c r="AR58" s="327">
        <v>-17.100000000000001</v>
      </c>
    </row>
    <row r="59" spans="1:44" x14ac:dyDescent="0.15">
      <c r="A59" s="249"/>
      <c r="AK59" s="305" t="s">
        <v>546</v>
      </c>
      <c r="AL59" s="306"/>
      <c r="AM59" s="314">
        <v>813163</v>
      </c>
      <c r="AN59" s="315">
        <v>133832</v>
      </c>
      <c r="AO59" s="316">
        <v>77.3</v>
      </c>
      <c r="AP59" s="317">
        <v>138402</v>
      </c>
      <c r="AQ59" s="318">
        <v>9.4</v>
      </c>
      <c r="AR59" s="319">
        <v>67.900000000000006</v>
      </c>
    </row>
    <row r="60" spans="1:44" x14ac:dyDescent="0.15">
      <c r="A60" s="249"/>
      <c r="AK60" s="320"/>
      <c r="AL60" s="321" t="s">
        <v>542</v>
      </c>
      <c r="AM60" s="322">
        <v>338985</v>
      </c>
      <c r="AN60" s="323">
        <v>55791</v>
      </c>
      <c r="AO60" s="324">
        <v>-1.6</v>
      </c>
      <c r="AP60" s="325">
        <v>70652</v>
      </c>
      <c r="AQ60" s="326">
        <v>5.4</v>
      </c>
      <c r="AR60" s="327">
        <v>-7</v>
      </c>
    </row>
    <row r="61" spans="1:44" x14ac:dyDescent="0.15">
      <c r="A61" s="249"/>
      <c r="AK61" s="305" t="s">
        <v>547</v>
      </c>
      <c r="AL61" s="328"/>
      <c r="AM61" s="314">
        <v>932229</v>
      </c>
      <c r="AN61" s="315">
        <v>146770</v>
      </c>
      <c r="AO61" s="316">
        <v>43.6</v>
      </c>
      <c r="AP61" s="317">
        <v>125772</v>
      </c>
      <c r="AQ61" s="329">
        <v>0.3</v>
      </c>
      <c r="AR61" s="319">
        <v>43.3</v>
      </c>
    </row>
    <row r="62" spans="1:44" x14ac:dyDescent="0.15">
      <c r="A62" s="249"/>
      <c r="AK62" s="320"/>
      <c r="AL62" s="321" t="s">
        <v>542</v>
      </c>
      <c r="AM62" s="322">
        <v>682629</v>
      </c>
      <c r="AN62" s="323">
        <v>107005</v>
      </c>
      <c r="AO62" s="324">
        <v>16.7</v>
      </c>
      <c r="AP62" s="325">
        <v>63172</v>
      </c>
      <c r="AQ62" s="326">
        <v>0.5</v>
      </c>
      <c r="AR62" s="327">
        <v>16.2</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DVOLxNq7ZCOkGMdZ/W0auM8R4KllBS9+J4+1IJq4NtI+ww4AxYjiJQ10phiabfw0cnwmw+bCYineWHTWiwraAA==" saltValue="AVrQ7AH+ZNF7I6g5nOc0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549</v>
      </c>
    </row>
    <row r="121" spans="125:125" ht="13.5" hidden="1" customHeight="1" x14ac:dyDescent="0.15">
      <c r="DU121" s="243"/>
    </row>
  </sheetData>
  <sheetProtection algorithmName="SHA-512" hashValue="ljXvkeUWyYCUhQg0QvyVgriBRA8n0s0Gs7FGCT/vi5Tk2039dKMN8RYsR7DahwGjxWs6agYElgOpjwFwaRxIEA==" saltValue="zsqgMtVowJaSvE6Q/dBz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550</v>
      </c>
    </row>
  </sheetData>
  <sheetProtection algorithmName="SHA-512" hashValue="Q1MHmNA98GDjnPcQTe9BbGFkwSReB0WIvmrTLMbQRg7oi4SdFTgo7QsnxaBHvvWs/z6j+nFq1k15g4aI8Cm7BQ==" saltValue="0vvHNqzm6viTC7m6flpI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81" t="s">
        <v>3</v>
      </c>
      <c r="D47" s="1181"/>
      <c r="E47" s="1182"/>
      <c r="F47" s="11">
        <v>56.09</v>
      </c>
      <c r="G47" s="12">
        <v>52.63</v>
      </c>
      <c r="H47" s="12">
        <v>51.97</v>
      </c>
      <c r="I47" s="12">
        <v>52.71</v>
      </c>
      <c r="J47" s="13">
        <v>55.79</v>
      </c>
    </row>
    <row r="48" spans="2:10" ht="57.75" customHeight="1" x14ac:dyDescent="0.15">
      <c r="B48" s="14"/>
      <c r="C48" s="1183" t="s">
        <v>4</v>
      </c>
      <c r="D48" s="1183"/>
      <c r="E48" s="1184"/>
      <c r="F48" s="15">
        <v>6.39</v>
      </c>
      <c r="G48" s="16">
        <v>6.32</v>
      </c>
      <c r="H48" s="16">
        <v>7.57</v>
      </c>
      <c r="I48" s="16">
        <v>7.3</v>
      </c>
      <c r="J48" s="17">
        <v>11.01</v>
      </c>
    </row>
    <row r="49" spans="2:10" ht="57.75" customHeight="1" thickBot="1" x14ac:dyDescent="0.2">
      <c r="B49" s="18"/>
      <c r="C49" s="1185" t="s">
        <v>5</v>
      </c>
      <c r="D49" s="1185"/>
      <c r="E49" s="1186"/>
      <c r="F49" s="19" t="s">
        <v>556</v>
      </c>
      <c r="G49" s="20" t="s">
        <v>557</v>
      </c>
      <c r="H49" s="20">
        <v>1.85</v>
      </c>
      <c r="I49" s="20">
        <v>3.98</v>
      </c>
      <c r="J49" s="21">
        <v>9.75</v>
      </c>
    </row>
    <row r="50" spans="2:10" x14ac:dyDescent="0.15"/>
  </sheetData>
  <sheetProtection algorithmName="SHA-512" hashValue="Kc662JQXH6FvmwOEujC09QkBPmCs6KpxubXqW2O/ZdCFSQV3mMKTvflDMjuQdOrP/yeqA/1QOSZ9OqF7ii6vtA==" saltValue="aQX+csYziMOUTTsouPfX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2023-09-29T02:54:20Z</cp:lastPrinted>
  <dcterms:created xsi:type="dcterms:W3CDTF">2023-02-20T06:49:02Z</dcterms:created>
  <dcterms:modified xsi:type="dcterms:W3CDTF">2023-09-29T04:16:04Z</dcterms:modified>
  <cp:category/>
</cp:coreProperties>
</file>